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1"/>
  </bookViews>
  <sheets>
    <sheet name="May 2000 to 30 Nov 2001" sheetId="1" r:id="rId1"/>
    <sheet name="Feb 2002 -May 2004" sheetId="2" r:id="rId2"/>
  </sheets>
  <definedNames>
    <definedName name="data">#REF!</definedName>
    <definedName name="_xlnm.Print_Area" localSheetId="1">'Feb 2002 -May 2004'!$A$1:$BH$249</definedName>
    <definedName name="_xlnm.Print_Area" localSheetId="0">'May 2000 to 30 Nov 2001'!$A$1:$U$248</definedName>
    <definedName name="_xlnm.Print_Titles" localSheetId="0">'May 2000 to 30 Nov 2001'!$1:$2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<sst xmlns="http://schemas.openxmlformats.org/spreadsheetml/2006/main" count="1455" uniqueCount="156">
  <si>
    <t>&gt; 95 &lt; = 100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</si>
  <si>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</si>
  <si>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</si>
  <si>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</si>
  <si>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</si>
  <si>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</si>
  <si>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</si>
  <si>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</si>
  <si>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</si>
  <si>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</si>
  <si>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</si>
  <si>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</si>
  <si>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</si>
  <si>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7.00%</t>
  </si>
  <si>
    <t>8.01% to 9.00%</t>
  </si>
  <si>
    <t>7.01% to 8.00%</t>
  </si>
  <si>
    <t>9.01% to 10.00%</t>
  </si>
  <si>
    <t>10.01% to 11.00%</t>
  </si>
  <si>
    <t>11.01% to 12.00%</t>
  </si>
  <si>
    <t>more than 12.00%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</si>
  <si>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</si>
  <si>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</si>
  <si>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</si>
  <si>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</si>
  <si>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</si>
  <si>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</si>
  <si>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</si>
  <si>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</si>
  <si>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</si>
  <si>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</si>
  <si>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</si>
  <si>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</si>
  <si>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</si>
  <si>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</si>
  <si>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</si>
  <si>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</si>
  <si>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</si>
  <si>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</si>
  <si>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</si>
  <si>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</si>
  <si>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</si>
  <si>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</si>
  <si>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</si>
  <si>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</si>
  <si>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</si>
  <si>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</si>
  <si>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</si>
  <si>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</si>
  <si>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</si>
  <si>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</si>
  <si>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</si>
  <si>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</si>
  <si>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</si>
  <si>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</si>
  <si>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</si>
  <si>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</si>
  <si>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</si>
  <si>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</si>
  <si>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</si>
  <si>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</si>
  <si>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</si>
  <si>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</si>
  <si>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</si>
  <si>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</si>
  <si>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</si>
  <si>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</si>
  <si>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</si>
  <si>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</si>
  <si>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</si>
  <si>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Libor Linked</t>
  </si>
  <si>
    <t>Variable</t>
  </si>
  <si>
    <t>Fixed</t>
  </si>
  <si>
    <t>Capped</t>
  </si>
  <si>
    <t>South East (excl. GL)</t>
  </si>
  <si>
    <t>PARAGON MORTGAGES (NO.2) PLC - AS AT MAY 2000 AFTER USING THE PRE FUNDING RESERVE</t>
  </si>
  <si>
    <t xml:space="preserve">PARAGON MORTGAGES (NO.2) PLC - AS AT THE MAY 2001 </t>
  </si>
  <si>
    <t xml:space="preserve">                                 PRINCIPAL DETERMINATION DATE - 31/05/01</t>
  </si>
  <si>
    <t>LOAN TO  VALUE RATIOS (LTV)</t>
  </si>
  <si>
    <t>CURRENT PRINCIPAL BALANCE</t>
  </si>
  <si>
    <t>% OF TOTAL</t>
  </si>
  <si>
    <t>NUMBER OF MORTGAGES</t>
  </si>
  <si>
    <t>LOAN TO VALUE RATIOS (%)</t>
  </si>
  <si>
    <t>CURRENT PRINCIPAL BALANCE £</t>
  </si>
  <si>
    <t>AVERAGE LTV WEIGHTED BY PRINCIPAL BALANCE</t>
  </si>
  <si>
    <t>AS AT DECEMBER 2000</t>
  </si>
  <si>
    <t>LOAN TO VALUE RATIOS BASED ON THE NATIONWIDE HOUSE PRICE INDEX</t>
  </si>
  <si>
    <t>LOAN TO VALUE RATIOS BASED ON THE HALIFAX HOUSE PRICE INDEX</t>
  </si>
  <si>
    <t>PRODUCT SUMMARY BY RATE FIXING METHOD</t>
  </si>
  <si>
    <t>PRODUCT SUMMARY BY REPAYMENT METHOD</t>
  </si>
  <si>
    <t>PRODUCT</t>
  </si>
  <si>
    <t>CURRENT PRINCIPAL BALANCE (£)</t>
  </si>
  <si>
    <t>PROPERTY TENURE</t>
  </si>
  <si>
    <t>AVERAGE LOAN SIZE</t>
  </si>
  <si>
    <t>SEASONING OF MORTGAGES</t>
  </si>
  <si>
    <t>CURRENT PRNCIPAL BALANCE (£)</t>
  </si>
  <si>
    <t>MATURITY OF MORTGAGES</t>
  </si>
  <si>
    <t>WEIGHTED AVERAGE REMAINING TERM TO MATURITY</t>
  </si>
  <si>
    <t>LOAN PURPOSE</t>
  </si>
  <si>
    <t>USE OF PROCEEDS</t>
  </si>
  <si>
    <t>REGION</t>
  </si>
  <si>
    <t>INTEREST CHARGING RATE</t>
  </si>
  <si>
    <t>INTEREST RATE BANDS</t>
  </si>
  <si>
    <t>NUMBER OF MONTHS IN ARREARS</t>
  </si>
  <si>
    <t>WEIGHTED AVERAGE INTEREST CHARGING RATE</t>
  </si>
  <si>
    <t>NUMBER OF MONTHS</t>
  </si>
  <si>
    <t>WEIGHTED AVERAGE NO. OF MONTHS IN ARREARS</t>
  </si>
  <si>
    <t>GEOGRAPHICAL DISPERSION</t>
  </si>
  <si>
    <t>N/A</t>
  </si>
  <si>
    <t>AS AT MARCH 2001</t>
  </si>
  <si>
    <t>&gt; 95 &lt; = 97</t>
  </si>
  <si>
    <t xml:space="preserve">PARAGON MORTGAGES (NO.2) PLC - AS AT THE AUGUST 2001 </t>
  </si>
  <si>
    <t xml:space="preserve">                                 PRINCIPAL DETERMINATION DATE - 31/08/01</t>
  </si>
  <si>
    <t xml:space="preserve">PARAGON MORTGAGES (NO.2) PLC - AS AT THE NOVEMBER 2001 </t>
  </si>
  <si>
    <t xml:space="preserve">                                 PRINCIPAL DETERMINATION DATE - 30/11/01</t>
  </si>
  <si>
    <t>AS AT SEPTEMBER 2001</t>
  </si>
  <si>
    <t xml:space="preserve">PARAGON MORTGAGES (NO.2) PLC - AS AT THE FEBRUARY 2002 </t>
  </si>
  <si>
    <t xml:space="preserve">                                 PRINCIPAL DETERMINATION DATE - 28/02/02</t>
  </si>
  <si>
    <t>AS AT DECEMBER 2001</t>
  </si>
  <si>
    <t xml:space="preserve">PARAGON MORTGAGES (NO.2) PLC - AS AT THE MAY 2002 </t>
  </si>
  <si>
    <t>AS AT MARCH 2002</t>
  </si>
  <si>
    <t xml:space="preserve">                                 PRINCIPAL DETERMINATION DATE - 31/05/02</t>
  </si>
  <si>
    <t>OCCUPANCY</t>
  </si>
  <si>
    <t>Owner Occupied</t>
  </si>
  <si>
    <t xml:space="preserve">PARAGON MORTGAGES (NO.2) PLC - AS AT THE AUGUST 2002 </t>
  </si>
  <si>
    <t xml:space="preserve">                                 PRINCIPAL DETERMINATION DATE - 02/09/02</t>
  </si>
  <si>
    <t>AS AT JUNE 2002</t>
  </si>
  <si>
    <t>Letting - Professional</t>
  </si>
  <si>
    <t>Letting - Amateur</t>
  </si>
  <si>
    <t xml:space="preserve">PARAGON MORTGAGES (NO.2) PLC - AS AT THE NOVEMBER 2002 </t>
  </si>
  <si>
    <t xml:space="preserve">                                 PRINCIPAL DETERMINATION DATE - 02/12/02</t>
  </si>
  <si>
    <t>AS AT SEPTEMBER 2002</t>
  </si>
  <si>
    <t>AS AT  SEPTEMBER 2002</t>
  </si>
  <si>
    <t xml:space="preserve">PARAGON MORTGAGES (NO.2) PLC - AS AT THE FEBRUARY 2003 </t>
  </si>
  <si>
    <t xml:space="preserve">                                 PRINCIPAL DETERMINATION DATE - 03/03/03</t>
  </si>
  <si>
    <t>AS AT DECEMBER 2002</t>
  </si>
  <si>
    <t>AS AT  DECEMBER 2002</t>
  </si>
  <si>
    <t xml:space="preserve">                                 PRINCIPAL DETERMINATION DATE - 02/06/03</t>
  </si>
  <si>
    <t>AS AT MARCH 2003</t>
  </si>
  <si>
    <t>AS AT  MARCH 2003</t>
  </si>
  <si>
    <t xml:space="preserve">PARAGON MORTGAGES (NO.2) PLC - AS AT THE MAY 2003 </t>
  </si>
  <si>
    <t xml:space="preserve">PARAGON MORTGAGES (NO.2) PLC - AS AT THE AUGUST 2003 </t>
  </si>
  <si>
    <t xml:space="preserve">                                 PRINCIPAL DETERMINATION DATE - 01/09/03</t>
  </si>
  <si>
    <t>AS AT JUNE 2003</t>
  </si>
  <si>
    <t>AS AT  JUNE 2003</t>
  </si>
  <si>
    <t xml:space="preserve">PARAGON MORTGAGES (NO.2) PLC - AS AT THE NOVEMBER 2003 </t>
  </si>
  <si>
    <t xml:space="preserve">                                 PRINCIPAL DETERMINATION DATE - 01/12/03</t>
  </si>
  <si>
    <t>AS AT SEPTEMBER 2003</t>
  </si>
  <si>
    <t>AS AT  SEPTEMBER 2003</t>
  </si>
  <si>
    <t xml:space="preserve">PARAGON MORTGAGES (NO.2) PLC - AS AT THE FEBRUARY 2004 </t>
  </si>
  <si>
    <t xml:space="preserve">                                 PRINCIPAL DETERMINATION DATE - 01/03/04</t>
  </si>
  <si>
    <t>AS AT DECEMBER 2003</t>
  </si>
  <si>
    <t>AS AT  DECEMBER 2003</t>
  </si>
  <si>
    <t xml:space="preserve">PARAGON MORTGAGES (NO.2) PLC - AS AT THE MAY 2004 </t>
  </si>
  <si>
    <t xml:space="preserve">                                 PRINCIPAL DETERMINATION DATE - 01/06/04</t>
  </si>
  <si>
    <t>AS AT MARCH 2004</t>
  </si>
  <si>
    <t>AS AT  MARCH 2004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</si>
</sst>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0.0000"/>
    <numFmt numFmtId="169" formatCode="_-* #,##0.000_-;\-* #,##0.000_-;_-* &quot;-&quot;??_-;_-@_-"/>
    <numFmt numFmtId="170" formatCode="_-* #,##0.0000_-;\-* #,##0.0000_-;_-* &quot;-&quot;??_-;_-@_-"/>
    <numFmt numFmtId="171" formatCode="0.000%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i/>
      <sz val="10"/>
      <color indexed="3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sz val="14"/>
      <color indexed="39"/>
      <name val="Arial"/>
      <family val="2"/>
    </font>
    <font>
      <sz val="14"/>
      <name val="Arial"/>
      <family val="2"/>
    </font>
    <font>
      <b/>
      <i/>
      <sz val="11"/>
      <color indexed="39"/>
      <name val="Arial"/>
      <family val="2"/>
    </font>
    <font>
      <sz val="11"/>
      <color indexed="39"/>
      <name val="Arial"/>
      <family val="2"/>
    </font>
    <font>
      <sz val="11"/>
      <name val="Arial"/>
      <family val="2"/>
    </font>
    <font>
      <b/>
      <i/>
      <sz val="12"/>
      <color indexed="39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166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0" fontId="0" fillId="2" borderId="0" xfId="0" applyFont="1" applyFill="1" applyAlignment="1">
      <alignment/>
    </xf>
    <xf numFmtId="43" fontId="0" fillId="2" borderId="0" xfId="15" applyFont="1" applyFill="1" applyAlignment="1">
      <alignment/>
    </xf>
    <xf numFmtId="166" fontId="0" fillId="2" borderId="0" xfId="15" applyNumberFormat="1" applyFont="1" applyFill="1" applyAlignment="1">
      <alignment/>
    </xf>
    <xf numFmtId="10" fontId="0" fillId="2" borderId="0" xfId="19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43" fontId="4" fillId="2" borderId="1" xfId="15" applyFont="1" applyFill="1" applyBorder="1" applyAlignment="1">
      <alignment/>
    </xf>
    <xf numFmtId="10" fontId="4" fillId="2" borderId="0" xfId="0" applyNumberFormat="1" applyFont="1" applyFill="1" applyAlignment="1">
      <alignment/>
    </xf>
    <xf numFmtId="166" fontId="4" fillId="2" borderId="1" xfId="15" applyNumberFormat="1" applyFont="1" applyFill="1" applyBorder="1" applyAlignment="1">
      <alignment/>
    </xf>
    <xf numFmtId="10" fontId="4" fillId="2" borderId="0" xfId="19" applyNumberFormat="1" applyFont="1" applyFill="1" applyAlignment="1">
      <alignment/>
    </xf>
    <xf numFmtId="0" fontId="4" fillId="0" borderId="0" xfId="0" applyFont="1" applyAlignment="1">
      <alignment/>
    </xf>
    <xf numFmtId="43" fontId="5" fillId="2" borderId="0" xfId="15" applyFont="1" applyFill="1" applyAlignment="1">
      <alignment/>
    </xf>
    <xf numFmtId="0" fontId="5" fillId="2" borderId="0" xfId="0" applyFont="1" applyFill="1" applyAlignment="1">
      <alignment/>
    </xf>
    <xf numFmtId="10" fontId="5" fillId="2" borderId="0" xfId="19" applyNumberFormat="1" applyFont="1" applyFill="1" applyAlignment="1">
      <alignment/>
    </xf>
    <xf numFmtId="0" fontId="5" fillId="0" borderId="0" xfId="0" applyFont="1" applyAlignment="1">
      <alignment/>
    </xf>
    <xf numFmtId="166" fontId="5" fillId="2" borderId="0" xfId="15" applyNumberFormat="1" applyFont="1" applyFill="1" applyAlignment="1">
      <alignment/>
    </xf>
    <xf numFmtId="0" fontId="6" fillId="2" borderId="0" xfId="0" applyFont="1" applyFill="1" applyAlignment="1">
      <alignment/>
    </xf>
    <xf numFmtId="43" fontId="4" fillId="2" borderId="0" xfId="15" applyFont="1" applyFill="1" applyAlignment="1">
      <alignment/>
    </xf>
    <xf numFmtId="0" fontId="5" fillId="2" borderId="0" xfId="0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43" fontId="4" fillId="2" borderId="0" xfId="15" applyNumberFormat="1" applyFont="1" applyFill="1" applyAlignment="1">
      <alignment/>
    </xf>
    <xf numFmtId="167" fontId="4" fillId="2" borderId="0" xfId="0" applyNumberFormat="1" applyFont="1" applyFill="1" applyAlignment="1">
      <alignment/>
    </xf>
    <xf numFmtId="169" fontId="4" fillId="2" borderId="0" xfId="15" applyNumberFormat="1" applyFont="1" applyFill="1" applyAlignment="1">
      <alignment/>
    </xf>
    <xf numFmtId="0" fontId="7" fillId="2" borderId="2" xfId="0" applyFont="1" applyFill="1" applyBorder="1" applyAlignment="1">
      <alignment wrapText="1"/>
    </xf>
    <xf numFmtId="43" fontId="7" fillId="2" borderId="2" xfId="15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166" fontId="7" fillId="2" borderId="2" xfId="15" applyNumberFormat="1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10" fontId="7" fillId="2" borderId="2" xfId="19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/>
    </xf>
    <xf numFmtId="43" fontId="2" fillId="2" borderId="0" xfId="15" applyFont="1" applyFill="1" applyAlignment="1">
      <alignment/>
    </xf>
    <xf numFmtId="166" fontId="10" fillId="2" borderId="0" xfId="15" applyNumberFormat="1" applyFont="1" applyFill="1" applyAlignment="1">
      <alignment/>
    </xf>
    <xf numFmtId="166" fontId="11" fillId="2" borderId="0" xfId="15" applyNumberFormat="1" applyFont="1" applyFill="1" applyAlignment="1">
      <alignment/>
    </xf>
    <xf numFmtId="0" fontId="12" fillId="2" borderId="0" xfId="0" applyFont="1" applyFill="1" applyAlignment="1">
      <alignment/>
    </xf>
    <xf numFmtId="43" fontId="13" fillId="2" borderId="0" xfId="15" applyFont="1" applyFill="1" applyAlignment="1">
      <alignment/>
    </xf>
    <xf numFmtId="10" fontId="13" fillId="2" borderId="0" xfId="19" applyNumberFormat="1" applyFont="1" applyFill="1" applyAlignment="1">
      <alignment/>
    </xf>
    <xf numFmtId="166" fontId="13" fillId="2" borderId="0" xfId="15" applyNumberFormat="1" applyFont="1" applyFill="1" applyAlignment="1">
      <alignment/>
    </xf>
    <xf numFmtId="0" fontId="14" fillId="2" borderId="0" xfId="0" applyFont="1" applyFill="1" applyAlignment="1">
      <alignment/>
    </xf>
    <xf numFmtId="43" fontId="12" fillId="2" borderId="0" xfId="15" applyFont="1" applyFill="1" applyAlignment="1">
      <alignment/>
    </xf>
    <xf numFmtId="10" fontId="14" fillId="2" borderId="0" xfId="19" applyNumberFormat="1" applyFont="1" applyFill="1" applyAlignment="1">
      <alignment/>
    </xf>
    <xf numFmtId="166" fontId="14" fillId="2" borderId="0" xfId="15" applyNumberFormat="1" applyFont="1" applyFill="1" applyAlignment="1">
      <alignment/>
    </xf>
    <xf numFmtId="0" fontId="15" fillId="2" borderId="0" xfId="0" applyFont="1" applyFill="1" applyAlignment="1">
      <alignment/>
    </xf>
    <xf numFmtId="43" fontId="3" fillId="2" borderId="0" xfId="15" applyFont="1" applyFill="1" applyAlignment="1">
      <alignment/>
    </xf>
    <xf numFmtId="10" fontId="3" fillId="2" borderId="0" xfId="19" applyNumberFormat="1" applyFont="1" applyFill="1" applyAlignment="1">
      <alignment/>
    </xf>
    <xf numFmtId="0" fontId="9" fillId="2" borderId="0" xfId="0" applyFont="1" applyFill="1" applyAlignment="1">
      <alignment/>
    </xf>
    <xf numFmtId="43" fontId="15" fillId="2" borderId="0" xfId="15" applyFont="1" applyFill="1" applyAlignment="1">
      <alignment/>
    </xf>
    <xf numFmtId="10" fontId="9" fillId="2" borderId="0" xfId="19" applyNumberFormat="1" applyFont="1" applyFill="1" applyAlignment="1">
      <alignment/>
    </xf>
    <xf numFmtId="10" fontId="1" fillId="2" borderId="2" xfId="19" applyNumberFormat="1" applyFont="1" applyFill="1" applyBorder="1" applyAlignment="1">
      <alignment horizontal="right" wrapText="1"/>
    </xf>
    <xf numFmtId="10" fontId="1" fillId="2" borderId="0" xfId="19" applyNumberFormat="1" applyFont="1" applyFill="1" applyAlignment="1">
      <alignment/>
    </xf>
    <xf numFmtId="10" fontId="7" fillId="2" borderId="0" xfId="19" applyNumberFormat="1" applyFont="1" applyFill="1" applyBorder="1" applyAlignment="1">
      <alignment horizontal="right" wrapText="1"/>
    </xf>
    <xf numFmtId="43" fontId="0" fillId="2" borderId="0" xfId="15" applyFont="1" applyFill="1" applyAlignment="1">
      <alignment horizontal="right"/>
    </xf>
    <xf numFmtId="10" fontId="0" fillId="2" borderId="0" xfId="19" applyNumberFormat="1" applyFont="1" applyFill="1" applyAlignment="1">
      <alignment horizontal="right"/>
    </xf>
    <xf numFmtId="166" fontId="0" fillId="2" borderId="0" xfId="15" applyNumberFormat="1" applyFont="1" applyFill="1" applyAlignment="1">
      <alignment horizontal="right"/>
    </xf>
    <xf numFmtId="43" fontId="4" fillId="2" borderId="1" xfId="15" applyFont="1" applyFill="1" applyBorder="1" applyAlignment="1">
      <alignment horizontal="right"/>
    </xf>
    <xf numFmtId="10" fontId="4" fillId="2" borderId="0" xfId="19" applyNumberFormat="1" applyFont="1" applyFill="1" applyAlignment="1">
      <alignment horizontal="right"/>
    </xf>
    <xf numFmtId="166" fontId="4" fillId="2" borderId="1" xfId="15" applyNumberFormat="1" applyFont="1" applyFill="1" applyBorder="1" applyAlignment="1">
      <alignment horizontal="right"/>
    </xf>
    <xf numFmtId="43" fontId="4" fillId="2" borderId="0" xfId="15" applyFont="1" applyFill="1" applyBorder="1" applyAlignment="1">
      <alignment/>
    </xf>
    <xf numFmtId="10" fontId="4" fillId="2" borderId="0" xfId="19" applyNumberFormat="1" applyFont="1" applyFill="1" applyBorder="1" applyAlignment="1">
      <alignment/>
    </xf>
    <xf numFmtId="166" fontId="4" fillId="2" borderId="0" xfId="15" applyNumberFormat="1" applyFont="1" applyFill="1" applyBorder="1" applyAlignment="1">
      <alignment/>
    </xf>
    <xf numFmtId="43" fontId="16" fillId="2" borderId="1" xfId="15" applyFont="1" applyFill="1" applyBorder="1" applyAlignment="1">
      <alignment/>
    </xf>
    <xf numFmtId="166" fontId="16" fillId="2" borderId="1" xfId="15" applyNumberFormat="1" applyFont="1" applyFill="1" applyBorder="1" applyAlignment="1">
      <alignment/>
    </xf>
    <xf numFmtId="0" fontId="16" fillId="2" borderId="0" xfId="0" applyFont="1" applyFill="1" applyAlignment="1">
      <alignment/>
    </xf>
    <xf numFmtId="43" fontId="16" fillId="2" borderId="1" xfId="0" applyNumberFormat="1" applyFont="1" applyFill="1" applyBorder="1" applyAlignment="1">
      <alignment/>
    </xf>
    <xf numFmtId="166" fontId="16" fillId="2" borderId="1" xfId="0" applyNumberFormat="1" applyFont="1" applyFill="1" applyBorder="1" applyAlignment="1">
      <alignment/>
    </xf>
    <xf numFmtId="171" fontId="4" fillId="2" borderId="0" xfId="19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10" fontId="2" fillId="2" borderId="0" xfId="19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8"/>
  <sheetViews>
    <sheetView view="pageBreakPreview" zoomScale="75" zoomScaleSheetLayoutView="75" workbookViewId="0" topLeftCell="A1">
      <selection activeCell="B15" sqref="B15"/>
    </sheetView>
  </sheetViews>
  <sheetFormatPr defaultColWidth="9.140625" defaultRowHeight="12.75"/>
  <cols>
    <col min="1" max="1" width="37.57421875" style="1" customWidth="1"/>
    <col min="2" max="2" width="18.28125" style="2" customWidth="1"/>
    <col min="3" max="3" width="19.28125" style="1" customWidth="1"/>
    <col min="4" max="4" width="17.421875" style="3" customWidth="1"/>
    <col min="5" max="5" width="23.00390625" style="1" customWidth="1"/>
    <col min="6" max="6" width="11.57421875" style="1" customWidth="1"/>
    <col min="7" max="7" width="24.140625" style="1" customWidth="1"/>
    <col min="8" max="8" width="18.28125" style="1" customWidth="1"/>
    <col min="9" max="9" width="16.140625" style="4" customWidth="1"/>
    <col min="10" max="10" width="12.8515625" style="1" customWidth="1"/>
    <col min="11" max="11" width="8.7109375" style="4" customWidth="1"/>
    <col min="12" max="12" width="36.28125" style="1" customWidth="1"/>
    <col min="13" max="13" width="12.28125" style="1" bestFit="1" customWidth="1"/>
    <col min="14" max="14" width="15.421875" style="1" bestFit="1" customWidth="1"/>
    <col min="15" max="15" width="8.57421875" style="1" bestFit="1" customWidth="1"/>
    <col min="16" max="16" width="9.140625" style="1" customWidth="1"/>
    <col min="17" max="17" width="36.57421875" style="1" customWidth="1"/>
    <col min="18" max="18" width="14.8515625" style="1" customWidth="1"/>
    <col min="19" max="19" width="15.28125" style="1" customWidth="1"/>
    <col min="20" max="16384" width="9.140625" style="1" customWidth="1"/>
  </cols>
  <sheetData>
    <row r="1" spans="1:21" s="11" customFormat="1" ht="15.75">
      <c r="A1" s="75" t="s">
        <v>74</v>
      </c>
      <c r="B1" s="75"/>
      <c r="C1" s="75"/>
      <c r="D1" s="75"/>
      <c r="E1" s="75"/>
      <c r="F1" s="10"/>
      <c r="G1" s="76" t="s">
        <v>75</v>
      </c>
      <c r="H1" s="76"/>
      <c r="I1" s="76"/>
      <c r="J1" s="76"/>
      <c r="K1" s="76"/>
      <c r="L1" s="76" t="s">
        <v>110</v>
      </c>
      <c r="M1" s="76"/>
      <c r="N1" s="76"/>
      <c r="O1" s="76"/>
      <c r="P1" s="76"/>
      <c r="Q1" s="76" t="s">
        <v>112</v>
      </c>
      <c r="R1" s="76"/>
      <c r="S1" s="76"/>
      <c r="T1" s="76"/>
      <c r="U1" s="76"/>
    </row>
    <row r="2" spans="1:21" ht="15.75">
      <c r="A2" s="5"/>
      <c r="B2" s="6"/>
      <c r="C2" s="5"/>
      <c r="D2" s="7"/>
      <c r="E2" s="5"/>
      <c r="F2" s="5"/>
      <c r="G2" s="40" t="s">
        <v>76</v>
      </c>
      <c r="H2" s="40"/>
      <c r="I2" s="8"/>
      <c r="J2" s="7"/>
      <c r="K2" s="8"/>
      <c r="L2" s="40" t="s">
        <v>111</v>
      </c>
      <c r="M2" s="40"/>
      <c r="N2" s="8"/>
      <c r="O2" s="7"/>
      <c r="P2" s="8"/>
      <c r="Q2" s="40" t="s">
        <v>113</v>
      </c>
      <c r="R2" s="40"/>
      <c r="S2" s="8"/>
      <c r="T2" s="7"/>
      <c r="U2" s="8"/>
    </row>
    <row r="3" spans="1:21" ht="12.75">
      <c r="A3" s="5"/>
      <c r="B3" s="6"/>
      <c r="C3" s="5"/>
      <c r="D3" s="7"/>
      <c r="E3" s="5"/>
      <c r="F3" s="5"/>
      <c r="G3" s="5"/>
      <c r="H3" s="6"/>
      <c r="I3" s="8"/>
      <c r="J3" s="7"/>
      <c r="K3" s="8"/>
      <c r="L3" s="5"/>
      <c r="M3" s="6"/>
      <c r="N3" s="8"/>
      <c r="O3" s="7"/>
      <c r="P3" s="8"/>
      <c r="Q3" s="5"/>
      <c r="R3" s="6"/>
      <c r="S3" s="8"/>
      <c r="T3" s="7"/>
      <c r="U3" s="8"/>
    </row>
    <row r="4" spans="1:21" s="21" customFormat="1" ht="12.75">
      <c r="A4" s="23" t="s">
        <v>77</v>
      </c>
      <c r="B4" s="18"/>
      <c r="C4" s="19"/>
      <c r="D4" s="22"/>
      <c r="E4" s="19"/>
      <c r="F4" s="19"/>
      <c r="G4" s="23" t="s">
        <v>77</v>
      </c>
      <c r="H4" s="18"/>
      <c r="I4" s="20"/>
      <c r="J4" s="22"/>
      <c r="K4" s="20"/>
      <c r="L4" s="23" t="s">
        <v>77</v>
      </c>
      <c r="M4" s="18"/>
      <c r="N4" s="20"/>
      <c r="O4" s="22"/>
      <c r="P4" s="20"/>
      <c r="Q4" s="23" t="s">
        <v>77</v>
      </c>
      <c r="R4" s="18"/>
      <c r="S4" s="20"/>
      <c r="T4" s="22"/>
      <c r="U4" s="20"/>
    </row>
    <row r="5" spans="1:21" ht="12.75">
      <c r="A5" s="5"/>
      <c r="B5" s="6"/>
      <c r="C5" s="5"/>
      <c r="D5" s="7"/>
      <c r="E5" s="5"/>
      <c r="F5" s="5"/>
      <c r="G5" s="5"/>
      <c r="H5" s="6"/>
      <c r="I5" s="8"/>
      <c r="J5" s="7"/>
      <c r="K5" s="8"/>
      <c r="L5" s="5"/>
      <c r="M5" s="6"/>
      <c r="N5" s="8"/>
      <c r="O5" s="7"/>
      <c r="P5" s="8"/>
      <c r="Q5" s="5"/>
      <c r="R5" s="6"/>
      <c r="S5" s="8"/>
      <c r="T5" s="7"/>
      <c r="U5" s="8"/>
    </row>
    <row r="6" spans="1:21" s="36" customFormat="1" ht="38.25">
      <c r="A6" s="30" t="s">
        <v>81</v>
      </c>
      <c r="B6" s="31" t="s">
        <v>82</v>
      </c>
      <c r="C6" s="32" t="s">
        <v>79</v>
      </c>
      <c r="D6" s="33" t="s">
        <v>80</v>
      </c>
      <c r="E6" s="32" t="s">
        <v>79</v>
      </c>
      <c r="F6" s="34"/>
      <c r="G6" s="31" t="s">
        <v>82</v>
      </c>
      <c r="H6" s="32" t="s">
        <v>79</v>
      </c>
      <c r="I6" s="33" t="s">
        <v>80</v>
      </c>
      <c r="J6" s="32" t="s">
        <v>79</v>
      </c>
      <c r="K6" s="35"/>
      <c r="L6" s="31" t="s">
        <v>82</v>
      </c>
      <c r="M6" s="32" t="s">
        <v>79</v>
      </c>
      <c r="N6" s="33" t="s">
        <v>80</v>
      </c>
      <c r="O6" s="32" t="s">
        <v>79</v>
      </c>
      <c r="P6" s="35"/>
      <c r="Q6" s="31" t="s">
        <v>82</v>
      </c>
      <c r="R6" s="32" t="s">
        <v>79</v>
      </c>
      <c r="S6" s="33" t="s">
        <v>80</v>
      </c>
      <c r="T6" s="32" t="s">
        <v>79</v>
      </c>
      <c r="U6" s="35"/>
    </row>
    <row r="7" spans="1:21" ht="12.75">
      <c r="A7" s="5"/>
      <c r="B7" s="6"/>
      <c r="C7" s="5"/>
      <c r="D7" s="7"/>
      <c r="E7" s="5"/>
      <c r="F7" s="5"/>
      <c r="G7" s="6"/>
      <c r="H7" s="8"/>
      <c r="I7" s="7"/>
      <c r="J7" s="8"/>
      <c r="K7" s="8"/>
      <c r="L7" s="6"/>
      <c r="M7" s="8"/>
      <c r="N7" s="7"/>
      <c r="O7" s="8"/>
      <c r="P7" s="8"/>
      <c r="Q7" s="6"/>
      <c r="R7" s="8"/>
      <c r="S7" s="7"/>
      <c r="T7" s="8"/>
      <c r="U7" s="8"/>
    </row>
    <row r="8" spans="1:21" ht="12.75">
      <c r="A8" s="5" t="s">
        <v>58</v>
      </c>
      <c r="B8" s="6">
        <v>957702.18</v>
      </c>
      <c r="C8" s="8">
        <v>0.005176772629351442</v>
      </c>
      <c r="D8" s="7">
        <v>29</v>
      </c>
      <c r="E8" s="8">
        <v>0.008547008547008548</v>
      </c>
      <c r="F8" s="5"/>
      <c r="G8" s="6">
        <v>883204.88</v>
      </c>
      <c r="H8" s="8">
        <v>0.005095175747534042</v>
      </c>
      <c r="I8" s="7">
        <v>29</v>
      </c>
      <c r="J8" s="8">
        <v>0.009220985691573928</v>
      </c>
      <c r="K8" s="8"/>
      <c r="L8" s="6">
        <v>873053.63</v>
      </c>
      <c r="M8" s="8">
        <v>0.005168007811879944</v>
      </c>
      <c r="N8" s="7">
        <v>67</v>
      </c>
      <c r="O8" s="8">
        <v>0.021522646964343077</v>
      </c>
      <c r="P8" s="8"/>
      <c r="Q8" s="6">
        <v>806953.3</v>
      </c>
      <c r="R8" s="8">
        <v>0.00488978305370979</v>
      </c>
      <c r="S8" s="7">
        <v>37</v>
      </c>
      <c r="T8" s="8">
        <v>0.012387010378305993</v>
      </c>
      <c r="U8" s="8"/>
    </row>
    <row r="9" spans="1:21" ht="12.75">
      <c r="A9" s="5" t="s">
        <v>59</v>
      </c>
      <c r="B9" s="6">
        <v>12983207.96</v>
      </c>
      <c r="C9" s="8">
        <v>0.07017955791695679</v>
      </c>
      <c r="D9" s="7">
        <v>311</v>
      </c>
      <c r="E9" s="8">
        <v>0.09165929855585028</v>
      </c>
      <c r="F9" s="5"/>
      <c r="G9" s="6">
        <v>12062950.850000003</v>
      </c>
      <c r="H9" s="8">
        <v>0.0695907099320094</v>
      </c>
      <c r="I9" s="7">
        <v>296</v>
      </c>
      <c r="J9" s="8">
        <v>0.09411764705882353</v>
      </c>
      <c r="K9" s="8"/>
      <c r="L9" s="6">
        <v>12783852.899999999</v>
      </c>
      <c r="M9" s="8">
        <v>0.0756735318231528</v>
      </c>
      <c r="N9" s="7">
        <v>310</v>
      </c>
      <c r="O9" s="8">
        <v>0.09958239640218439</v>
      </c>
      <c r="P9" s="8"/>
      <c r="Q9" s="6">
        <v>11927676.17</v>
      </c>
      <c r="R9" s="8">
        <v>0.07227648589602902</v>
      </c>
      <c r="S9" s="7">
        <v>302</v>
      </c>
      <c r="T9" s="8">
        <v>0.10110478741211919</v>
      </c>
      <c r="U9" s="8"/>
    </row>
    <row r="10" spans="1:21" ht="12.75">
      <c r="A10" s="5" t="s">
        <v>60</v>
      </c>
      <c r="B10" s="6">
        <v>3926061.1</v>
      </c>
      <c r="C10" s="8">
        <v>0.021221968653805733</v>
      </c>
      <c r="D10" s="7">
        <v>72</v>
      </c>
      <c r="E10" s="8">
        <v>0.021220159151193633</v>
      </c>
      <c r="F10" s="5"/>
      <c r="G10" s="6">
        <v>3465248.52</v>
      </c>
      <c r="H10" s="8">
        <v>0.01999088843155196</v>
      </c>
      <c r="I10" s="7">
        <v>67</v>
      </c>
      <c r="J10" s="8">
        <v>0.021303656597774244</v>
      </c>
      <c r="K10" s="8"/>
      <c r="L10" s="6">
        <v>3851538.12</v>
      </c>
      <c r="M10" s="8">
        <v>0.022799033653766947</v>
      </c>
      <c r="N10" s="7">
        <v>72</v>
      </c>
      <c r="O10" s="8">
        <v>0.023128814648249278</v>
      </c>
      <c r="P10" s="8"/>
      <c r="Q10" s="6">
        <v>3409213.15</v>
      </c>
      <c r="R10" s="8">
        <v>0.020658336346545167</v>
      </c>
      <c r="S10" s="7">
        <v>61</v>
      </c>
      <c r="T10" s="8">
        <v>0.02042182792099096</v>
      </c>
      <c r="U10" s="8"/>
    </row>
    <row r="11" spans="1:21" ht="12.75">
      <c r="A11" s="5" t="s">
        <v>61</v>
      </c>
      <c r="B11" s="6">
        <v>5531039.25</v>
      </c>
      <c r="C11" s="8">
        <v>0.029897533073662344</v>
      </c>
      <c r="D11" s="7">
        <v>97</v>
      </c>
      <c r="E11" s="8">
        <v>0.028588269967580314</v>
      </c>
      <c r="F11" s="5"/>
      <c r="G11" s="6">
        <v>6580761.220000001</v>
      </c>
      <c r="H11" s="8">
        <v>0.037964164066277055</v>
      </c>
      <c r="I11" s="7">
        <v>112</v>
      </c>
      <c r="J11" s="8">
        <v>0.0356120826709062</v>
      </c>
      <c r="K11" s="8"/>
      <c r="L11" s="6">
        <v>7450570.519999998</v>
      </c>
      <c r="M11" s="8">
        <v>0.044103369285942266</v>
      </c>
      <c r="N11" s="7">
        <v>122</v>
      </c>
      <c r="O11" s="8">
        <v>0.039190491487311276</v>
      </c>
      <c r="P11" s="8"/>
      <c r="Q11" s="6">
        <v>6961441.789999998</v>
      </c>
      <c r="R11" s="8">
        <v>0.042183283833313684</v>
      </c>
      <c r="S11" s="7">
        <v>118</v>
      </c>
      <c r="T11" s="8">
        <v>0.03950451958486776</v>
      </c>
      <c r="U11" s="8"/>
    </row>
    <row r="12" spans="1:21" ht="12.75">
      <c r="A12" s="5" t="s">
        <v>62</v>
      </c>
      <c r="B12" s="6">
        <v>9926293.11</v>
      </c>
      <c r="C12" s="8">
        <v>0.05365568081171936</v>
      </c>
      <c r="D12" s="7">
        <v>164</v>
      </c>
      <c r="E12" s="8">
        <v>0.04833480695549661</v>
      </c>
      <c r="F12" s="5"/>
      <c r="G12" s="6">
        <v>10624571.700000001</v>
      </c>
      <c r="H12" s="8">
        <v>0.06129275469331254</v>
      </c>
      <c r="I12" s="7">
        <v>186</v>
      </c>
      <c r="J12" s="8">
        <v>0.059141494435612084</v>
      </c>
      <c r="K12" s="8"/>
      <c r="L12" s="6">
        <v>10804092.330000002</v>
      </c>
      <c r="M12" s="8">
        <v>0.06395441430294745</v>
      </c>
      <c r="N12" s="7">
        <v>188</v>
      </c>
      <c r="O12" s="8">
        <v>0.06039190491487311</v>
      </c>
      <c r="P12" s="8"/>
      <c r="Q12" s="6">
        <v>10199854.979999997</v>
      </c>
      <c r="R12" s="8">
        <v>0.06180664733820579</v>
      </c>
      <c r="S12" s="7">
        <v>180</v>
      </c>
      <c r="T12" s="8">
        <v>0.06026113157013726</v>
      </c>
      <c r="U12" s="8"/>
    </row>
    <row r="13" spans="1:21" ht="12.75">
      <c r="A13" s="5" t="s">
        <v>63</v>
      </c>
      <c r="B13" s="6">
        <v>12806662.5</v>
      </c>
      <c r="C13" s="8">
        <v>0.06922525737943033</v>
      </c>
      <c r="D13" s="7">
        <v>254</v>
      </c>
      <c r="E13" s="8">
        <v>0.07486000589448866</v>
      </c>
      <c r="F13" s="5"/>
      <c r="G13" s="6">
        <v>14118114.44</v>
      </c>
      <c r="H13" s="8">
        <v>0.08144687141628809</v>
      </c>
      <c r="I13" s="7">
        <v>264</v>
      </c>
      <c r="J13" s="8">
        <v>0.08394276629570747</v>
      </c>
      <c r="K13" s="8"/>
      <c r="L13" s="6">
        <v>13721584.62</v>
      </c>
      <c r="M13" s="8">
        <v>0.08122439913288222</v>
      </c>
      <c r="N13" s="7">
        <v>268</v>
      </c>
      <c r="O13" s="8">
        <v>0.08609058785737231</v>
      </c>
      <c r="P13" s="8"/>
      <c r="Q13" s="6">
        <v>14113340.98000001</v>
      </c>
      <c r="R13" s="8">
        <v>0.08552065597257232</v>
      </c>
      <c r="S13" s="7">
        <v>277</v>
      </c>
      <c r="T13" s="8">
        <v>0.09273518580515568</v>
      </c>
      <c r="U13" s="8"/>
    </row>
    <row r="14" spans="1:21" ht="12.75">
      <c r="A14" s="5" t="s">
        <v>64</v>
      </c>
      <c r="B14" s="6">
        <v>16046174.55</v>
      </c>
      <c r="C14" s="8">
        <v>0.0867361471561396</v>
      </c>
      <c r="D14" s="7">
        <v>301</v>
      </c>
      <c r="E14" s="8">
        <v>0.08871205422929561</v>
      </c>
      <c r="F14" s="5"/>
      <c r="G14" s="6">
        <v>22012675.25</v>
      </c>
      <c r="H14" s="8">
        <v>0.12699029592334551</v>
      </c>
      <c r="I14" s="7">
        <v>428</v>
      </c>
      <c r="J14" s="8">
        <v>0.13608903020667726</v>
      </c>
      <c r="K14" s="8"/>
      <c r="L14" s="6">
        <v>20937600.479999997</v>
      </c>
      <c r="M14" s="8">
        <v>0.12393933101527937</v>
      </c>
      <c r="N14" s="7">
        <v>407</v>
      </c>
      <c r="O14" s="8">
        <v>0.13074204946996468</v>
      </c>
      <c r="P14" s="8"/>
      <c r="Q14" s="6">
        <v>20399154.869999994</v>
      </c>
      <c r="R14" s="8">
        <v>0.12360993107448406</v>
      </c>
      <c r="S14" s="7">
        <v>381</v>
      </c>
      <c r="T14" s="8">
        <v>0.12755272849012386</v>
      </c>
      <c r="U14" s="8"/>
    </row>
    <row r="15" spans="1:21" ht="12.75">
      <c r="A15" s="5" t="s">
        <v>65</v>
      </c>
      <c r="B15" s="6">
        <v>47495011.54</v>
      </c>
      <c r="C15" s="8">
        <v>0.2567299948831722</v>
      </c>
      <c r="D15" s="7">
        <v>883</v>
      </c>
      <c r="E15" s="8">
        <v>0.2602416740347775</v>
      </c>
      <c r="F15" s="5"/>
      <c r="G15" s="6">
        <v>44767158.05999999</v>
      </c>
      <c r="H15" s="8">
        <v>0.2582600517711531</v>
      </c>
      <c r="I15" s="7">
        <v>812</v>
      </c>
      <c r="J15" s="8">
        <v>0.25818759936406993</v>
      </c>
      <c r="K15" s="8"/>
      <c r="L15" s="6">
        <v>41091921.47999999</v>
      </c>
      <c r="M15" s="8">
        <v>0.24324206889077044</v>
      </c>
      <c r="N15" s="7">
        <v>751</v>
      </c>
      <c r="O15" s="8">
        <v>0.2412463861227112</v>
      </c>
      <c r="P15" s="8"/>
      <c r="Q15" s="6">
        <v>39359288.22999998</v>
      </c>
      <c r="R15" s="8">
        <v>0.2385000229791898</v>
      </c>
      <c r="S15" s="7">
        <v>712</v>
      </c>
      <c r="T15" s="8">
        <v>0.23836625376632073</v>
      </c>
      <c r="U15" s="8"/>
    </row>
    <row r="16" spans="1:21" ht="12.75">
      <c r="A16" s="5" t="s">
        <v>66</v>
      </c>
      <c r="B16" s="6">
        <v>73060770.02</v>
      </c>
      <c r="C16" s="8">
        <v>0.39492339311462815</v>
      </c>
      <c r="D16" s="7">
        <v>1247</v>
      </c>
      <c r="E16" s="8">
        <v>0.36752136752136755</v>
      </c>
      <c r="F16" s="5"/>
      <c r="G16" s="6">
        <v>57439391.66000001</v>
      </c>
      <c r="H16" s="8">
        <v>0.33136569098116986</v>
      </c>
      <c r="I16" s="7">
        <v>927</v>
      </c>
      <c r="J16" s="8">
        <v>0.2947535771065183</v>
      </c>
      <c r="K16" s="8"/>
      <c r="L16" s="6">
        <v>56255155.84999999</v>
      </c>
      <c r="M16" s="8">
        <v>0.3330002589775884</v>
      </c>
      <c r="N16" s="7">
        <v>908</v>
      </c>
      <c r="O16" s="8">
        <v>0.29168005139736586</v>
      </c>
      <c r="P16" s="8"/>
      <c r="Q16" s="6">
        <v>56616104.41</v>
      </c>
      <c r="R16" s="8">
        <v>0.34306875987877117</v>
      </c>
      <c r="S16" s="7">
        <v>898</v>
      </c>
      <c r="T16" s="8">
        <v>0.30063608972212924</v>
      </c>
      <c r="U16" s="8"/>
    </row>
    <row r="17" spans="1:21" ht="12.75">
      <c r="A17" s="5" t="s">
        <v>67</v>
      </c>
      <c r="B17" s="6">
        <v>1321313.87</v>
      </c>
      <c r="C17" s="8">
        <v>0.007142242776348729</v>
      </c>
      <c r="D17" s="7">
        <v>22</v>
      </c>
      <c r="E17" s="8">
        <v>0.006483937518420277</v>
      </c>
      <c r="F17" s="5"/>
      <c r="G17" s="6">
        <v>847998.16</v>
      </c>
      <c r="H17" s="8">
        <v>0.00489206950349447</v>
      </c>
      <c r="I17" s="7">
        <v>16</v>
      </c>
      <c r="J17" s="8">
        <v>0.005087440381558029</v>
      </c>
      <c r="K17" s="8"/>
      <c r="L17" s="6">
        <v>697052.25</v>
      </c>
      <c r="M17" s="8">
        <v>0.0041261743259557735</v>
      </c>
      <c r="N17" s="7">
        <v>13</v>
      </c>
      <c r="O17" s="8">
        <v>0.004176035978156119</v>
      </c>
      <c r="P17" s="8"/>
      <c r="Q17" s="6">
        <v>809161.93</v>
      </c>
      <c r="R17" s="8">
        <v>0.004903166382764784</v>
      </c>
      <c r="S17" s="7">
        <v>15</v>
      </c>
      <c r="T17" s="8">
        <v>0.0050217609641781055</v>
      </c>
      <c r="U17" s="8"/>
    </row>
    <row r="18" spans="1:21" ht="12.75">
      <c r="A18" s="5" t="s">
        <v>68</v>
      </c>
      <c r="B18" s="6">
        <v>644030.51</v>
      </c>
      <c r="C18" s="8">
        <v>0.003481248749621986</v>
      </c>
      <c r="D18" s="7">
        <v>9</v>
      </c>
      <c r="E18" s="8">
        <v>0.002652519893899204</v>
      </c>
      <c r="F18" s="5"/>
      <c r="G18" s="6">
        <v>356737.37</v>
      </c>
      <c r="H18" s="8">
        <v>0.0020580044755448795</v>
      </c>
      <c r="I18" s="7">
        <v>5</v>
      </c>
      <c r="J18" s="8">
        <v>0.001589825119236884</v>
      </c>
      <c r="K18" s="8"/>
      <c r="L18" s="6">
        <v>356455.86</v>
      </c>
      <c r="M18" s="8">
        <v>0.0021100269282087326</v>
      </c>
      <c r="N18" s="7">
        <v>5</v>
      </c>
      <c r="O18" s="8">
        <v>0.0016061676839061998</v>
      </c>
      <c r="P18" s="8"/>
      <c r="Q18" s="6">
        <v>314900.53</v>
      </c>
      <c r="R18" s="8">
        <v>0.0019081590907407292</v>
      </c>
      <c r="S18" s="7">
        <v>4</v>
      </c>
      <c r="T18" s="8">
        <v>0.0013391362571141614</v>
      </c>
      <c r="U18" s="8"/>
    </row>
    <row r="19" spans="1:21" ht="12.75">
      <c r="A19" s="5" t="s">
        <v>0</v>
      </c>
      <c r="B19" s="6">
        <v>301587.29</v>
      </c>
      <c r="C19" s="8">
        <v>0.0016302028551634664</v>
      </c>
      <c r="D19" s="7">
        <v>4</v>
      </c>
      <c r="E19" s="8">
        <v>0.0011788977306218685</v>
      </c>
      <c r="F19" s="5"/>
      <c r="G19" s="6">
        <v>182584.49</v>
      </c>
      <c r="H19" s="8">
        <v>0.0010533230583190073</v>
      </c>
      <c r="I19" s="7">
        <v>3</v>
      </c>
      <c r="J19" s="8">
        <v>0.0009538950715421304</v>
      </c>
      <c r="K19" s="8"/>
      <c r="L19" s="6">
        <v>111392.53</v>
      </c>
      <c r="M19" s="8">
        <v>0.0006593838516255535</v>
      </c>
      <c r="N19" s="7">
        <v>2</v>
      </c>
      <c r="O19" s="8">
        <v>0.00064246707356248</v>
      </c>
      <c r="P19" s="8"/>
      <c r="Q19" s="6">
        <v>111355.94</v>
      </c>
      <c r="R19" s="8">
        <v>0.0006747681536737305</v>
      </c>
      <c r="S19" s="7">
        <v>2</v>
      </c>
      <c r="T19" s="8">
        <v>0.0006695681285570807</v>
      </c>
      <c r="U19" s="8"/>
    </row>
    <row r="20" spans="1:21" ht="12.75">
      <c r="A20" s="5" t="s">
        <v>27</v>
      </c>
      <c r="B20" s="6">
        <v>0</v>
      </c>
      <c r="C20" s="8">
        <v>0</v>
      </c>
      <c r="D20" s="7">
        <v>0</v>
      </c>
      <c r="E20" s="8">
        <v>0</v>
      </c>
      <c r="F20" s="5"/>
      <c r="G20" s="6">
        <v>0</v>
      </c>
      <c r="H20" s="8">
        <v>0</v>
      </c>
      <c r="I20" s="7">
        <v>0</v>
      </c>
      <c r="J20" s="8">
        <v>0</v>
      </c>
      <c r="K20" s="8"/>
      <c r="L20" s="6">
        <v>0</v>
      </c>
      <c r="M20" s="8">
        <v>0</v>
      </c>
      <c r="N20" s="7">
        <v>0</v>
      </c>
      <c r="O20" s="8">
        <v>0</v>
      </c>
      <c r="P20" s="8"/>
      <c r="Q20" s="6">
        <v>0</v>
      </c>
      <c r="R20" s="8">
        <v>0</v>
      </c>
      <c r="S20" s="7">
        <v>0</v>
      </c>
      <c r="T20" s="8">
        <v>0</v>
      </c>
      <c r="U20" s="8"/>
    </row>
    <row r="21" spans="1:21" ht="12.75">
      <c r="A21" s="5"/>
      <c r="B21" s="6"/>
      <c r="C21" s="5"/>
      <c r="D21" s="7"/>
      <c r="E21" s="5"/>
      <c r="F21" s="5"/>
      <c r="G21" s="6"/>
      <c r="H21" s="8"/>
      <c r="I21" s="7"/>
      <c r="J21" s="8"/>
      <c r="K21" s="8"/>
      <c r="L21" s="6"/>
      <c r="M21" s="8"/>
      <c r="N21" s="7"/>
      <c r="O21" s="8"/>
      <c r="P21" s="8"/>
      <c r="Q21" s="6"/>
      <c r="R21" s="8"/>
      <c r="S21" s="7"/>
      <c r="T21" s="8"/>
      <c r="U21" s="8"/>
    </row>
    <row r="22" spans="1:21" s="17" customFormat="1" ht="13.5" thickBot="1">
      <c r="A22" s="12"/>
      <c r="B22" s="13">
        <v>184999853.87999997</v>
      </c>
      <c r="C22" s="14"/>
      <c r="D22" s="15">
        <v>3393</v>
      </c>
      <c r="E22" s="14"/>
      <c r="F22" s="12"/>
      <c r="G22" s="13">
        <v>173341396.60000002</v>
      </c>
      <c r="H22" s="16"/>
      <c r="I22" s="15">
        <v>3145</v>
      </c>
      <c r="J22" s="16"/>
      <c r="K22" s="16"/>
      <c r="L22" s="13">
        <v>168934270.57</v>
      </c>
      <c r="M22" s="16"/>
      <c r="N22" s="15">
        <v>3113</v>
      </c>
      <c r="O22" s="16"/>
      <c r="P22" s="8"/>
      <c r="Q22" s="13">
        <f>SUM(Q8:Q21)</f>
        <v>165028446.27999997</v>
      </c>
      <c r="R22" s="16"/>
      <c r="S22" s="15">
        <f>SUM(S8:S21)</f>
        <v>2987</v>
      </c>
      <c r="T22" s="16"/>
      <c r="U22" s="8"/>
    </row>
    <row r="23" spans="1:21" ht="13.5" thickTop="1">
      <c r="A23" s="5"/>
      <c r="B23" s="6"/>
      <c r="C23" s="5"/>
      <c r="D23" s="7"/>
      <c r="E23" s="5"/>
      <c r="F23" s="5"/>
      <c r="G23" s="5"/>
      <c r="H23" s="6"/>
      <c r="I23" s="8"/>
      <c r="J23" s="7"/>
      <c r="K23" s="8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21" customFormat="1" ht="12.75">
      <c r="A24" s="12" t="s">
        <v>83</v>
      </c>
      <c r="B24" s="18"/>
      <c r="C24" s="19"/>
      <c r="D24" s="16">
        <v>0.7336</v>
      </c>
      <c r="E24" s="19"/>
      <c r="F24" s="19"/>
      <c r="G24" s="12" t="s">
        <v>83</v>
      </c>
      <c r="H24" s="18"/>
      <c r="I24" s="19"/>
      <c r="J24" s="16">
        <v>0.7270452525872835</v>
      </c>
      <c r="K24" s="20"/>
      <c r="L24" s="12"/>
      <c r="M24" s="18"/>
      <c r="N24" s="19"/>
      <c r="O24" s="16"/>
      <c r="P24" s="20"/>
      <c r="Q24" s="12"/>
      <c r="R24" s="18"/>
      <c r="S24" s="19"/>
      <c r="T24" s="16"/>
      <c r="U24" s="20"/>
    </row>
    <row r="25" spans="1:21" ht="12.75">
      <c r="A25" s="5"/>
      <c r="B25" s="6"/>
      <c r="C25" s="5"/>
      <c r="D25" s="7"/>
      <c r="E25" s="5"/>
      <c r="F25" s="5"/>
      <c r="G25" s="5"/>
      <c r="H25" s="6"/>
      <c r="I25" s="8"/>
      <c r="J25" s="7"/>
      <c r="K25" s="8"/>
      <c r="L25" s="12" t="s">
        <v>83</v>
      </c>
      <c r="M25" s="18"/>
      <c r="N25" s="19"/>
      <c r="O25" s="16">
        <v>0.7221692372199634</v>
      </c>
      <c r="P25" s="8"/>
      <c r="Q25" s="12" t="s">
        <v>83</v>
      </c>
      <c r="R25" s="18"/>
      <c r="S25" s="19"/>
      <c r="T25" s="16">
        <v>0.721555549169346</v>
      </c>
      <c r="U25" s="8"/>
    </row>
    <row r="26" spans="1:21" ht="12.75">
      <c r="A26" s="5"/>
      <c r="B26" s="6"/>
      <c r="C26" s="5"/>
      <c r="D26" s="7"/>
      <c r="E26" s="5"/>
      <c r="F26" s="5"/>
      <c r="G26" s="5"/>
      <c r="H26" s="6"/>
      <c r="I26" s="8"/>
      <c r="J26" s="7"/>
      <c r="K26" s="8"/>
      <c r="L26" s="5"/>
      <c r="M26" s="6"/>
      <c r="N26" s="8"/>
      <c r="O26" s="7"/>
      <c r="P26" s="8"/>
      <c r="Q26" s="5"/>
      <c r="R26" s="6"/>
      <c r="S26" s="8"/>
      <c r="T26" s="7"/>
      <c r="U26" s="8"/>
    </row>
    <row r="27" spans="1:21" ht="14.25">
      <c r="A27" s="43" t="s">
        <v>85</v>
      </c>
      <c r="B27" s="44"/>
      <c r="C27" s="45"/>
      <c r="D27" s="46"/>
      <c r="E27" s="45"/>
      <c r="F27" s="5"/>
      <c r="G27" s="43" t="s">
        <v>85</v>
      </c>
      <c r="H27" s="44"/>
      <c r="I27" s="45"/>
      <c r="J27" s="46"/>
      <c r="K27" s="45"/>
      <c r="L27" s="43" t="s">
        <v>85</v>
      </c>
      <c r="M27" s="44"/>
      <c r="N27" s="45"/>
      <c r="O27" s="46"/>
      <c r="P27" s="45"/>
      <c r="Q27" s="43" t="s">
        <v>85</v>
      </c>
      <c r="R27" s="44"/>
      <c r="S27" s="45"/>
      <c r="T27" s="46"/>
      <c r="U27" s="45"/>
    </row>
    <row r="28" spans="1:21" s="21" customFormat="1" ht="14.25">
      <c r="A28" s="47"/>
      <c r="B28" s="48" t="s">
        <v>84</v>
      </c>
      <c r="C28" s="49"/>
      <c r="D28" s="50"/>
      <c r="E28" s="49"/>
      <c r="F28" s="19"/>
      <c r="G28" s="47"/>
      <c r="H28" s="48" t="s">
        <v>84</v>
      </c>
      <c r="I28" s="49"/>
      <c r="J28" s="50"/>
      <c r="K28" s="49"/>
      <c r="L28" s="48" t="s">
        <v>108</v>
      </c>
      <c r="M28" s="48"/>
      <c r="N28" s="49"/>
      <c r="O28" s="50"/>
      <c r="P28" s="49"/>
      <c r="Q28" s="48" t="s">
        <v>114</v>
      </c>
      <c r="R28" s="48"/>
      <c r="S28" s="49"/>
      <c r="T28" s="50"/>
      <c r="U28" s="49"/>
    </row>
    <row r="29" spans="1:21" ht="12.75">
      <c r="A29" s="5"/>
      <c r="B29" s="6"/>
      <c r="C29" s="5"/>
      <c r="D29" s="7"/>
      <c r="E29" s="5"/>
      <c r="F29" s="5"/>
      <c r="G29" s="5"/>
      <c r="H29" s="6"/>
      <c r="I29" s="8"/>
      <c r="J29" s="7"/>
      <c r="K29" s="8"/>
      <c r="L29" s="5"/>
      <c r="M29" s="6"/>
      <c r="N29" s="8"/>
      <c r="O29" s="7"/>
      <c r="P29" s="8"/>
      <c r="Q29" s="5"/>
      <c r="R29" s="6"/>
      <c r="S29" s="8"/>
      <c r="T29" s="7"/>
      <c r="U29" s="8"/>
    </row>
    <row r="30" spans="1:21" s="38" customFormat="1" ht="38.25">
      <c r="A30" s="30" t="s">
        <v>81</v>
      </c>
      <c r="B30" s="31" t="s">
        <v>82</v>
      </c>
      <c r="C30" s="32" t="s">
        <v>79</v>
      </c>
      <c r="D30" s="33" t="s">
        <v>80</v>
      </c>
      <c r="E30" s="32" t="s">
        <v>79</v>
      </c>
      <c r="F30" s="59"/>
      <c r="G30" s="31" t="s">
        <v>82</v>
      </c>
      <c r="H30" s="32" t="s">
        <v>79</v>
      </c>
      <c r="I30" s="33" t="s">
        <v>80</v>
      </c>
      <c r="J30" s="32" t="s">
        <v>79</v>
      </c>
      <c r="K30" s="35"/>
      <c r="L30" s="31" t="s">
        <v>82</v>
      </c>
      <c r="M30" s="32" t="s">
        <v>79</v>
      </c>
      <c r="N30" s="33" t="s">
        <v>80</v>
      </c>
      <c r="O30" s="32" t="s">
        <v>79</v>
      </c>
      <c r="P30" s="35"/>
      <c r="Q30" s="31" t="s">
        <v>82</v>
      </c>
      <c r="R30" s="32" t="s">
        <v>79</v>
      </c>
      <c r="S30" s="33" t="s">
        <v>80</v>
      </c>
      <c r="T30" s="32" t="s">
        <v>79</v>
      </c>
      <c r="U30" s="35"/>
    </row>
    <row r="31" spans="1:21" ht="12.75">
      <c r="A31" s="5"/>
      <c r="B31" s="6"/>
      <c r="C31" s="8"/>
      <c r="D31" s="7"/>
      <c r="E31" s="8"/>
      <c r="F31" s="8"/>
      <c r="G31" s="6"/>
      <c r="H31" s="8"/>
      <c r="I31" s="7"/>
      <c r="J31" s="8"/>
      <c r="K31" s="8"/>
      <c r="L31" s="6"/>
      <c r="M31" s="8"/>
      <c r="N31" s="7"/>
      <c r="O31" s="8"/>
      <c r="P31" s="8"/>
      <c r="Q31" s="6"/>
      <c r="R31" s="8"/>
      <c r="S31" s="7"/>
      <c r="T31" s="8"/>
      <c r="U31" s="8"/>
    </row>
    <row r="32" spans="1:21" ht="12.75">
      <c r="A32" s="5" t="s">
        <v>58</v>
      </c>
      <c r="B32" s="60" t="s">
        <v>107</v>
      </c>
      <c r="C32" s="60" t="s">
        <v>107</v>
      </c>
      <c r="D32" s="60" t="s">
        <v>107</v>
      </c>
      <c r="E32" s="60" t="s">
        <v>107</v>
      </c>
      <c r="F32" s="8"/>
      <c r="G32" s="6">
        <v>990935.38</v>
      </c>
      <c r="H32" s="8">
        <v>0.005716668951771904</v>
      </c>
      <c r="I32" s="7">
        <v>32</v>
      </c>
      <c r="J32" s="8">
        <v>0.010174880763116057</v>
      </c>
      <c r="K32" s="8"/>
      <c r="L32" s="6">
        <v>1367890.39</v>
      </c>
      <c r="M32" s="8">
        <v>0.008097175223148092</v>
      </c>
      <c r="N32" s="7">
        <v>82</v>
      </c>
      <c r="O32" s="8">
        <v>0.026341150016061677</v>
      </c>
      <c r="P32" s="8"/>
      <c r="Q32" s="6">
        <v>1528356</v>
      </c>
      <c r="R32" s="8">
        <v>0.009261166995457702</v>
      </c>
      <c r="S32" s="7">
        <v>57</v>
      </c>
      <c r="T32" s="8">
        <v>0.0190826916638768</v>
      </c>
      <c r="U32" s="8"/>
    </row>
    <row r="33" spans="1:21" ht="12.75">
      <c r="A33" s="5" t="s">
        <v>59</v>
      </c>
      <c r="B33" s="60" t="s">
        <v>107</v>
      </c>
      <c r="C33" s="60" t="s">
        <v>107</v>
      </c>
      <c r="D33" s="60" t="s">
        <v>107</v>
      </c>
      <c r="E33" s="60" t="s">
        <v>107</v>
      </c>
      <c r="F33" s="8"/>
      <c r="G33" s="6">
        <v>17131827.349999994</v>
      </c>
      <c r="H33" s="8">
        <v>0.09883286788979287</v>
      </c>
      <c r="I33" s="7">
        <v>368</v>
      </c>
      <c r="J33" s="8">
        <v>0.11701112877583465</v>
      </c>
      <c r="K33" s="8"/>
      <c r="L33" s="6">
        <v>24707415.689999998</v>
      </c>
      <c r="M33" s="8">
        <v>0.14625460900641932</v>
      </c>
      <c r="N33" s="7">
        <v>492</v>
      </c>
      <c r="O33" s="8">
        <v>0.15804690009637007</v>
      </c>
      <c r="P33" s="8"/>
      <c r="Q33" s="6">
        <v>28633060.849999994</v>
      </c>
      <c r="R33" s="8">
        <v>0.17350378977342448</v>
      </c>
      <c r="S33" s="7">
        <v>556</v>
      </c>
      <c r="T33" s="8">
        <v>0.18613993973886844</v>
      </c>
      <c r="U33" s="8"/>
    </row>
    <row r="34" spans="1:21" ht="12.75">
      <c r="A34" s="5" t="s">
        <v>60</v>
      </c>
      <c r="B34" s="60" t="s">
        <v>107</v>
      </c>
      <c r="C34" s="60" t="s">
        <v>107</v>
      </c>
      <c r="D34" s="60" t="s">
        <v>107</v>
      </c>
      <c r="E34" s="60" t="s">
        <v>107</v>
      </c>
      <c r="F34" s="8"/>
      <c r="G34" s="6">
        <v>9266369.68</v>
      </c>
      <c r="H34" s="8">
        <v>0.05345733830322675</v>
      </c>
      <c r="I34" s="7">
        <v>158</v>
      </c>
      <c r="J34" s="8">
        <v>0.05023847376788553</v>
      </c>
      <c r="K34" s="8"/>
      <c r="L34" s="6">
        <v>13456047.930000002</v>
      </c>
      <c r="M34" s="8">
        <v>0.07965256477917737</v>
      </c>
      <c r="N34" s="7">
        <v>218</v>
      </c>
      <c r="O34" s="8">
        <v>0.07002891101831031</v>
      </c>
      <c r="P34" s="8"/>
      <c r="Q34" s="6">
        <v>17135690.180000007</v>
      </c>
      <c r="R34" s="8">
        <v>0.10383476646763233</v>
      </c>
      <c r="S34" s="7">
        <v>304</v>
      </c>
      <c r="T34" s="8">
        <v>0.10177435554067626</v>
      </c>
      <c r="U34" s="8"/>
    </row>
    <row r="35" spans="1:21" ht="12.75">
      <c r="A35" s="5" t="s">
        <v>61</v>
      </c>
      <c r="B35" s="60" t="s">
        <v>107</v>
      </c>
      <c r="C35" s="60" t="s">
        <v>107</v>
      </c>
      <c r="D35" s="60" t="s">
        <v>107</v>
      </c>
      <c r="E35" s="60" t="s">
        <v>107</v>
      </c>
      <c r="F35" s="8"/>
      <c r="G35" s="6">
        <v>11654310.110000005</v>
      </c>
      <c r="H35" s="8">
        <v>0.06723327686630629</v>
      </c>
      <c r="I35" s="7">
        <v>197</v>
      </c>
      <c r="J35" s="8">
        <v>0.06263910969793322</v>
      </c>
      <c r="K35" s="8"/>
      <c r="L35" s="6">
        <v>24286730.44999999</v>
      </c>
      <c r="M35" s="8">
        <v>0.143764378702168</v>
      </c>
      <c r="N35" s="7">
        <v>434</v>
      </c>
      <c r="O35" s="8">
        <v>0.13941535496305815</v>
      </c>
      <c r="P35" s="8"/>
      <c r="Q35" s="6">
        <v>38378614.41</v>
      </c>
      <c r="R35" s="8">
        <v>0.23255756977123737</v>
      </c>
      <c r="S35" s="7">
        <v>665</v>
      </c>
      <c r="T35" s="8">
        <v>0.22263140274522933</v>
      </c>
      <c r="U35" s="8"/>
    </row>
    <row r="36" spans="1:21" ht="12.75">
      <c r="A36" s="5" t="s">
        <v>62</v>
      </c>
      <c r="B36" s="60" t="s">
        <v>107</v>
      </c>
      <c r="C36" s="60" t="s">
        <v>107</v>
      </c>
      <c r="D36" s="60" t="s">
        <v>107</v>
      </c>
      <c r="E36" s="60" t="s">
        <v>107</v>
      </c>
      <c r="F36" s="8"/>
      <c r="G36" s="6">
        <v>24784854.97</v>
      </c>
      <c r="H36" s="8">
        <v>0.142982896504481</v>
      </c>
      <c r="I36" s="7">
        <v>435</v>
      </c>
      <c r="J36" s="8">
        <v>0.1383147853736089</v>
      </c>
      <c r="K36" s="8"/>
      <c r="L36" s="6">
        <v>41461176.22999997</v>
      </c>
      <c r="M36" s="8">
        <v>0.24542785836234465</v>
      </c>
      <c r="N36" s="7">
        <v>713</v>
      </c>
      <c r="O36" s="8">
        <v>0.2290395117250241</v>
      </c>
      <c r="P36" s="8"/>
      <c r="Q36" s="6">
        <v>39069500.34999999</v>
      </c>
      <c r="R36" s="8">
        <v>0.23674403553258724</v>
      </c>
      <c r="S36" s="7">
        <v>680</v>
      </c>
      <c r="T36" s="8">
        <v>0.22765316370940744</v>
      </c>
      <c r="U36" s="8"/>
    </row>
    <row r="37" spans="1:21" ht="12.75">
      <c r="A37" s="5" t="s">
        <v>63</v>
      </c>
      <c r="B37" s="60" t="s">
        <v>107</v>
      </c>
      <c r="C37" s="60" t="s">
        <v>107</v>
      </c>
      <c r="D37" s="60" t="s">
        <v>107</v>
      </c>
      <c r="E37" s="60" t="s">
        <v>107</v>
      </c>
      <c r="F37" s="8"/>
      <c r="G37" s="6">
        <v>37296672.28000003</v>
      </c>
      <c r="H37" s="8">
        <v>0.21516310016853774</v>
      </c>
      <c r="I37" s="7">
        <v>652</v>
      </c>
      <c r="J37" s="8">
        <v>0.20731319554848968</v>
      </c>
      <c r="K37" s="8"/>
      <c r="L37" s="6">
        <v>35711403.94000002</v>
      </c>
      <c r="M37" s="8">
        <v>0.21139229961751638</v>
      </c>
      <c r="N37" s="7">
        <v>679</v>
      </c>
      <c r="O37" s="8">
        <v>0.21811757147446192</v>
      </c>
      <c r="P37" s="8"/>
      <c r="Q37" s="6">
        <v>30586256.02000001</v>
      </c>
      <c r="R37" s="8">
        <v>0.1853392957969501</v>
      </c>
      <c r="S37" s="7">
        <v>563</v>
      </c>
      <c r="T37" s="8">
        <v>0.18848342818881822</v>
      </c>
      <c r="U37" s="8"/>
    </row>
    <row r="38" spans="1:21" ht="12.75">
      <c r="A38" s="5" t="s">
        <v>64</v>
      </c>
      <c r="B38" s="60" t="s">
        <v>107</v>
      </c>
      <c r="C38" s="60" t="s">
        <v>107</v>
      </c>
      <c r="D38" s="60" t="s">
        <v>107</v>
      </c>
      <c r="E38" s="60" t="s">
        <v>107</v>
      </c>
      <c r="F38" s="8"/>
      <c r="G38" s="6">
        <v>38976474.06000001</v>
      </c>
      <c r="H38" s="8">
        <v>0.22485381348312042</v>
      </c>
      <c r="I38" s="7">
        <v>747</v>
      </c>
      <c r="J38" s="8">
        <v>0.23751987281399045</v>
      </c>
      <c r="K38" s="8"/>
      <c r="L38" s="6">
        <v>24646322.840000015</v>
      </c>
      <c r="M38" s="8">
        <v>0.145892972200614</v>
      </c>
      <c r="N38" s="7">
        <v>443</v>
      </c>
      <c r="O38" s="8">
        <v>0.1423064567940893</v>
      </c>
      <c r="P38" s="8"/>
      <c r="Q38" s="6">
        <v>8771258.2</v>
      </c>
      <c r="R38" s="8">
        <v>0.05314997745975264</v>
      </c>
      <c r="S38" s="7">
        <v>146</v>
      </c>
      <c r="T38" s="8">
        <v>0.04887847338466689</v>
      </c>
      <c r="U38" s="8"/>
    </row>
    <row r="39" spans="1:21" ht="12.75">
      <c r="A39" s="5" t="s">
        <v>65</v>
      </c>
      <c r="B39" s="60" t="s">
        <v>107</v>
      </c>
      <c r="C39" s="60" t="s">
        <v>107</v>
      </c>
      <c r="D39" s="60" t="s">
        <v>107</v>
      </c>
      <c r="E39" s="60" t="s">
        <v>107</v>
      </c>
      <c r="F39" s="8"/>
      <c r="G39" s="6">
        <v>26206844.47999998</v>
      </c>
      <c r="H39" s="8">
        <v>0.15118630052620666</v>
      </c>
      <c r="I39" s="7">
        <v>451</v>
      </c>
      <c r="J39" s="8">
        <v>0.14340222575516692</v>
      </c>
      <c r="K39" s="8"/>
      <c r="L39" s="6">
        <v>2967293.81</v>
      </c>
      <c r="M39" s="8">
        <v>0.01756478303655069</v>
      </c>
      <c r="N39" s="7">
        <v>46</v>
      </c>
      <c r="O39" s="8">
        <v>0.014776742691937038</v>
      </c>
      <c r="P39" s="8"/>
      <c r="Q39" s="6">
        <v>831264.93</v>
      </c>
      <c r="R39" s="8">
        <v>0.005037100867989824</v>
      </c>
      <c r="S39" s="7">
        <v>14</v>
      </c>
      <c r="T39" s="8">
        <v>0.004686976899899564</v>
      </c>
      <c r="U39" s="8"/>
    </row>
    <row r="40" spans="1:21" ht="12.75">
      <c r="A40" s="5" t="s">
        <v>66</v>
      </c>
      <c r="B40" s="60" t="s">
        <v>107</v>
      </c>
      <c r="C40" s="60" t="s">
        <v>107</v>
      </c>
      <c r="D40" s="60" t="s">
        <v>107</v>
      </c>
      <c r="E40" s="60" t="s">
        <v>107</v>
      </c>
      <c r="F40" s="8"/>
      <c r="G40" s="6">
        <v>6435829.6000000015</v>
      </c>
      <c r="H40" s="8">
        <v>0.037128058999381576</v>
      </c>
      <c r="I40" s="7">
        <v>95</v>
      </c>
      <c r="J40" s="8">
        <v>0.030206677265500796</v>
      </c>
      <c r="K40" s="8"/>
      <c r="L40" s="6">
        <v>285106.56</v>
      </c>
      <c r="M40" s="8">
        <v>0.0016876774560781768</v>
      </c>
      <c r="N40" s="7">
        <v>5</v>
      </c>
      <c r="O40" s="8">
        <v>0.0016061676839061998</v>
      </c>
      <c r="P40" s="8"/>
      <c r="Q40" s="6">
        <v>94445.34</v>
      </c>
      <c r="R40" s="8">
        <v>0.0005722973349682803</v>
      </c>
      <c r="S40" s="7">
        <v>2</v>
      </c>
      <c r="T40" s="8">
        <v>0.0006695681285570807</v>
      </c>
      <c r="U40" s="8"/>
    </row>
    <row r="41" spans="1:21" ht="12.75">
      <c r="A41" s="5" t="s">
        <v>67</v>
      </c>
      <c r="B41" s="60" t="s">
        <v>107</v>
      </c>
      <c r="C41" s="60" t="s">
        <v>107</v>
      </c>
      <c r="D41" s="60" t="s">
        <v>107</v>
      </c>
      <c r="E41" s="60" t="s">
        <v>107</v>
      </c>
      <c r="F41" s="8"/>
      <c r="G41" s="6">
        <v>361090.77</v>
      </c>
      <c r="H41" s="8">
        <v>0.002083119076473392</v>
      </c>
      <c r="I41" s="7">
        <v>7</v>
      </c>
      <c r="J41" s="8">
        <v>0.0022257551669316376</v>
      </c>
      <c r="K41" s="8"/>
      <c r="L41" s="6">
        <v>0</v>
      </c>
      <c r="M41" s="8">
        <v>0</v>
      </c>
      <c r="N41" s="7">
        <v>0</v>
      </c>
      <c r="O41" s="8">
        <v>0</v>
      </c>
      <c r="P41" s="8"/>
      <c r="Q41" s="6">
        <v>0</v>
      </c>
      <c r="R41" s="8">
        <v>0</v>
      </c>
      <c r="S41" s="7">
        <v>0</v>
      </c>
      <c r="T41" s="8">
        <v>0</v>
      </c>
      <c r="U41" s="8"/>
    </row>
    <row r="42" spans="1:21" ht="12.75">
      <c r="A42" s="5" t="s">
        <v>68</v>
      </c>
      <c r="B42" s="60" t="s">
        <v>107</v>
      </c>
      <c r="C42" s="60" t="s">
        <v>107</v>
      </c>
      <c r="D42" s="60" t="s">
        <v>107</v>
      </c>
      <c r="E42" s="60" t="s">
        <v>107</v>
      </c>
      <c r="F42" s="8"/>
      <c r="G42" s="6">
        <v>236187.92</v>
      </c>
      <c r="H42" s="8">
        <v>0.0013625592307013865</v>
      </c>
      <c r="I42" s="7">
        <v>3</v>
      </c>
      <c r="J42" s="8">
        <v>0.0009538950715421304</v>
      </c>
      <c r="K42" s="8"/>
      <c r="L42" s="6">
        <v>44882.73</v>
      </c>
      <c r="M42" s="8">
        <v>0.00026568161598331403</v>
      </c>
      <c r="N42" s="7">
        <v>1</v>
      </c>
      <c r="O42" s="8">
        <v>0.00032123353678124</v>
      </c>
      <c r="P42" s="8"/>
      <c r="Q42" s="6">
        <v>0</v>
      </c>
      <c r="R42" s="8">
        <v>0</v>
      </c>
      <c r="S42" s="7">
        <v>0</v>
      </c>
      <c r="T42" s="8">
        <v>0</v>
      </c>
      <c r="U42" s="8"/>
    </row>
    <row r="43" spans="1:21" ht="12.75">
      <c r="A43" s="5" t="s">
        <v>0</v>
      </c>
      <c r="B43" s="60" t="s">
        <v>107</v>
      </c>
      <c r="C43" s="60" t="s">
        <v>107</v>
      </c>
      <c r="D43" s="60" t="s">
        <v>107</v>
      </c>
      <c r="E43" s="60" t="s">
        <v>107</v>
      </c>
      <c r="F43" s="8"/>
      <c r="G43" s="6">
        <v>0</v>
      </c>
      <c r="H43" s="8">
        <v>0</v>
      </c>
      <c r="I43" s="7">
        <v>0</v>
      </c>
      <c r="J43" s="8">
        <v>0</v>
      </c>
      <c r="K43" s="8"/>
      <c r="L43" s="6">
        <v>0</v>
      </c>
      <c r="M43" s="8">
        <v>0</v>
      </c>
      <c r="N43" s="7">
        <v>0</v>
      </c>
      <c r="O43" s="8">
        <v>0</v>
      </c>
      <c r="P43" s="8"/>
      <c r="Q43" s="6">
        <v>0</v>
      </c>
      <c r="R43" s="8">
        <v>0</v>
      </c>
      <c r="S43" s="7">
        <v>0</v>
      </c>
      <c r="T43" s="8">
        <v>0</v>
      </c>
      <c r="U43" s="8"/>
    </row>
    <row r="44" spans="1:21" ht="12.75">
      <c r="A44" s="5" t="s">
        <v>109</v>
      </c>
      <c r="B44" s="60" t="s">
        <v>107</v>
      </c>
      <c r="C44" s="60" t="s">
        <v>107</v>
      </c>
      <c r="D44" s="60" t="s">
        <v>107</v>
      </c>
      <c r="E44" s="60" t="s">
        <v>107</v>
      </c>
      <c r="F44" s="8"/>
      <c r="G44" s="6">
        <v>0</v>
      </c>
      <c r="H44" s="8">
        <v>0</v>
      </c>
      <c r="I44" s="7">
        <v>0</v>
      </c>
      <c r="J44" s="8">
        <v>0</v>
      </c>
      <c r="K44" s="8"/>
      <c r="L44" s="6">
        <v>0</v>
      </c>
      <c r="M44" s="8">
        <v>0</v>
      </c>
      <c r="N44" s="7">
        <v>0</v>
      </c>
      <c r="O44" s="8">
        <v>0</v>
      </c>
      <c r="P44" s="8"/>
      <c r="Q44" s="6">
        <v>0</v>
      </c>
      <c r="R44" s="8">
        <v>0</v>
      </c>
      <c r="S44" s="7">
        <v>0</v>
      </c>
      <c r="T44" s="8">
        <v>0</v>
      </c>
      <c r="U44" s="8"/>
    </row>
    <row r="45" spans="1:21" ht="12.75">
      <c r="A45" s="5" t="s">
        <v>27</v>
      </c>
      <c r="B45" s="60" t="s">
        <v>107</v>
      </c>
      <c r="C45" s="60" t="s">
        <v>107</v>
      </c>
      <c r="D45" s="60" t="s">
        <v>107</v>
      </c>
      <c r="E45" s="60" t="s">
        <v>107</v>
      </c>
      <c r="F45" s="8"/>
      <c r="G45" s="6">
        <v>0</v>
      </c>
      <c r="H45" s="8">
        <v>0</v>
      </c>
      <c r="I45" s="7">
        <v>0</v>
      </c>
      <c r="J45" s="8">
        <v>0</v>
      </c>
      <c r="K45" s="8"/>
      <c r="L45" s="6">
        <v>0</v>
      </c>
      <c r="M45" s="8">
        <v>0</v>
      </c>
      <c r="N45" s="7">
        <v>0</v>
      </c>
      <c r="O45" s="8">
        <v>0</v>
      </c>
      <c r="P45" s="8"/>
      <c r="Q45" s="6">
        <v>0</v>
      </c>
      <c r="R45" s="8">
        <v>0</v>
      </c>
      <c r="S45" s="7">
        <v>0</v>
      </c>
      <c r="T45" s="8">
        <v>0</v>
      </c>
      <c r="U45" s="8"/>
    </row>
    <row r="46" spans="1:21" s="21" customFormat="1" ht="12.75">
      <c r="A46" s="5"/>
      <c r="B46" s="60"/>
      <c r="C46" s="61"/>
      <c r="D46" s="62"/>
      <c r="E46" s="61"/>
      <c r="F46" s="16"/>
      <c r="G46" s="66"/>
      <c r="H46" s="67"/>
      <c r="I46" s="68"/>
      <c r="J46" s="16"/>
      <c r="K46" s="16"/>
      <c r="L46" s="6"/>
      <c r="M46" s="8"/>
      <c r="N46" s="7"/>
      <c r="O46" s="8"/>
      <c r="P46" s="16"/>
      <c r="Q46" s="6"/>
      <c r="R46" s="8"/>
      <c r="S46" s="7"/>
      <c r="T46" s="8"/>
      <c r="U46" s="16"/>
    </row>
    <row r="47" spans="1:21" ht="13.5" thickBot="1">
      <c r="A47" s="19"/>
      <c r="B47" s="63" t="s">
        <v>107</v>
      </c>
      <c r="C47" s="64"/>
      <c r="D47" s="65" t="s">
        <v>107</v>
      </c>
      <c r="E47" s="64"/>
      <c r="F47" s="8"/>
      <c r="G47" s="13">
        <v>173341396.60000002</v>
      </c>
      <c r="H47" s="16"/>
      <c r="I47" s="15">
        <v>3145</v>
      </c>
      <c r="J47" s="7"/>
      <c r="K47" s="8"/>
      <c r="L47" s="13">
        <v>168934270.57</v>
      </c>
      <c r="M47" s="16"/>
      <c r="N47" s="15">
        <v>3113</v>
      </c>
      <c r="O47" s="58"/>
      <c r="P47" s="8"/>
      <c r="Q47" s="13">
        <f>SUM(Q32:Q46)</f>
        <v>165028446.28</v>
      </c>
      <c r="R47" s="16"/>
      <c r="S47" s="15">
        <f>SUM(S32:S46)</f>
        <v>2987</v>
      </c>
      <c r="T47" s="58"/>
      <c r="U47" s="8"/>
    </row>
    <row r="48" spans="1:21" s="21" customFormat="1" ht="13.5" thickTop="1">
      <c r="A48" s="19"/>
      <c r="B48" s="12"/>
      <c r="C48" s="18"/>
      <c r="D48" s="19"/>
      <c r="E48" s="16"/>
      <c r="F48" s="20"/>
      <c r="G48" s="12"/>
      <c r="H48" s="18"/>
      <c r="I48" s="19"/>
      <c r="J48" s="16"/>
      <c r="K48" s="20"/>
      <c r="L48" s="6"/>
      <c r="M48" s="8"/>
      <c r="N48" s="7"/>
      <c r="O48" s="8"/>
      <c r="P48" s="20"/>
      <c r="Q48" s="6"/>
      <c r="R48" s="8"/>
      <c r="S48" s="7"/>
      <c r="T48" s="8"/>
      <c r="U48" s="20"/>
    </row>
    <row r="49" spans="1:21" ht="12.75">
      <c r="A49" s="5"/>
      <c r="B49" s="5"/>
      <c r="C49" s="6"/>
      <c r="D49" s="8"/>
      <c r="E49" s="7"/>
      <c r="F49" s="8"/>
      <c r="G49" s="12" t="s">
        <v>83</v>
      </c>
      <c r="H49" s="18"/>
      <c r="I49" s="19"/>
      <c r="J49" s="16">
        <v>0.6574691637187761</v>
      </c>
      <c r="K49" s="8"/>
      <c r="L49" s="12" t="s">
        <v>83</v>
      </c>
      <c r="M49" s="24"/>
      <c r="N49" s="12"/>
      <c r="O49" s="16">
        <v>0.6026960309482101</v>
      </c>
      <c r="P49" s="8"/>
      <c r="Q49" s="12" t="s">
        <v>83</v>
      </c>
      <c r="R49" s="24"/>
      <c r="S49" s="12"/>
      <c r="T49" s="16">
        <v>0.5796007594341692</v>
      </c>
      <c r="U49" s="8"/>
    </row>
    <row r="50" spans="1:21" ht="12.75">
      <c r="A50" s="5"/>
      <c r="B50" s="6"/>
      <c r="C50" s="5"/>
      <c r="D50" s="7"/>
      <c r="E50" s="5"/>
      <c r="F50" s="5"/>
      <c r="G50" s="5"/>
      <c r="H50" s="6"/>
      <c r="I50" s="8"/>
      <c r="J50" s="7"/>
      <c r="K50" s="8"/>
      <c r="L50" s="5"/>
      <c r="M50" s="6"/>
      <c r="N50" s="8"/>
      <c r="O50" s="7"/>
      <c r="P50" s="8"/>
      <c r="Q50" s="5"/>
      <c r="R50" s="6"/>
      <c r="S50" s="8"/>
      <c r="T50" s="7"/>
      <c r="U50" s="8"/>
    </row>
    <row r="51" spans="1:21" ht="18">
      <c r="A51" s="51" t="s">
        <v>86</v>
      </c>
      <c r="B51" s="52"/>
      <c r="C51" s="53"/>
      <c r="D51" s="41"/>
      <c r="E51" s="8"/>
      <c r="F51" s="5"/>
      <c r="G51" s="51" t="s">
        <v>86</v>
      </c>
      <c r="H51" s="52"/>
      <c r="I51" s="53"/>
      <c r="J51" s="41"/>
      <c r="K51" s="8"/>
      <c r="L51" s="43" t="s">
        <v>86</v>
      </c>
      <c r="M51" s="44"/>
      <c r="N51" s="45"/>
      <c r="O51" s="46"/>
      <c r="P51" s="49"/>
      <c r="Q51" s="43" t="s">
        <v>86</v>
      </c>
      <c r="R51" s="44"/>
      <c r="S51" s="45"/>
      <c r="T51" s="46"/>
      <c r="U51" s="49"/>
    </row>
    <row r="52" spans="1:21" s="21" customFormat="1" ht="18">
      <c r="A52" s="54"/>
      <c r="B52" s="55" t="s">
        <v>84</v>
      </c>
      <c r="C52" s="56"/>
      <c r="D52" s="42"/>
      <c r="E52" s="20"/>
      <c r="F52" s="19"/>
      <c r="G52" s="54"/>
      <c r="H52" s="55" t="s">
        <v>84</v>
      </c>
      <c r="I52" s="56"/>
      <c r="J52" s="42"/>
      <c r="K52" s="20"/>
      <c r="L52" s="48" t="s">
        <v>108</v>
      </c>
      <c r="M52" s="48"/>
      <c r="N52" s="49"/>
      <c r="O52" s="50"/>
      <c r="P52" s="45"/>
      <c r="Q52" s="48" t="s">
        <v>114</v>
      </c>
      <c r="R52" s="48"/>
      <c r="S52" s="49"/>
      <c r="T52" s="50"/>
      <c r="U52" s="45"/>
    </row>
    <row r="53" spans="1:21" ht="12.75">
      <c r="A53" s="5"/>
      <c r="B53" s="6"/>
      <c r="C53" s="5"/>
      <c r="D53" s="7"/>
      <c r="E53" s="5"/>
      <c r="F53" s="5"/>
      <c r="G53" s="5"/>
      <c r="H53" s="6"/>
      <c r="I53" s="8"/>
      <c r="J53" s="7"/>
      <c r="K53" s="8"/>
      <c r="L53" s="5"/>
      <c r="M53" s="6"/>
      <c r="N53" s="8"/>
      <c r="O53" s="7"/>
      <c r="P53" s="8"/>
      <c r="Q53" s="5"/>
      <c r="R53" s="6"/>
      <c r="S53" s="8"/>
      <c r="T53" s="7"/>
      <c r="U53" s="8"/>
    </row>
    <row r="54" spans="1:21" s="38" customFormat="1" ht="38.25">
      <c r="A54" s="30" t="s">
        <v>81</v>
      </c>
      <c r="B54" s="31" t="s">
        <v>82</v>
      </c>
      <c r="C54" s="32" t="s">
        <v>79</v>
      </c>
      <c r="D54" s="33" t="s">
        <v>80</v>
      </c>
      <c r="E54" s="32" t="s">
        <v>79</v>
      </c>
      <c r="F54" s="37"/>
      <c r="G54" s="31" t="s">
        <v>82</v>
      </c>
      <c r="H54" s="32" t="s">
        <v>79</v>
      </c>
      <c r="I54" s="33" t="s">
        <v>80</v>
      </c>
      <c r="J54" s="32" t="s">
        <v>79</v>
      </c>
      <c r="K54" s="35"/>
      <c r="L54" s="31" t="s">
        <v>82</v>
      </c>
      <c r="M54" s="32" t="s">
        <v>79</v>
      </c>
      <c r="N54" s="33" t="s">
        <v>80</v>
      </c>
      <c r="O54" s="32" t="s">
        <v>79</v>
      </c>
      <c r="P54" s="35"/>
      <c r="Q54" s="31" t="s">
        <v>82</v>
      </c>
      <c r="R54" s="32" t="s">
        <v>79</v>
      </c>
      <c r="S54" s="33" t="s">
        <v>80</v>
      </c>
      <c r="T54" s="32" t="s">
        <v>79</v>
      </c>
      <c r="U54" s="35"/>
    </row>
    <row r="55" spans="1:21" ht="12.75">
      <c r="A55" s="5"/>
      <c r="B55" s="6"/>
      <c r="C55" s="8"/>
      <c r="D55" s="7"/>
      <c r="E55" s="8"/>
      <c r="F55" s="5"/>
      <c r="G55" s="6"/>
      <c r="H55" s="8"/>
      <c r="I55" s="7"/>
      <c r="J55" s="8"/>
      <c r="K55" s="8"/>
      <c r="L55" s="6"/>
      <c r="M55" s="8"/>
      <c r="N55" s="7"/>
      <c r="O55" s="8"/>
      <c r="P55" s="8"/>
      <c r="Q55" s="6"/>
      <c r="R55" s="8"/>
      <c r="S55" s="7"/>
      <c r="T55" s="8"/>
      <c r="U55" s="8"/>
    </row>
    <row r="56" spans="1:21" ht="12.75">
      <c r="A56" s="5" t="s">
        <v>58</v>
      </c>
      <c r="B56" s="60" t="s">
        <v>107</v>
      </c>
      <c r="C56" s="60" t="s">
        <v>107</v>
      </c>
      <c r="D56" s="60" t="s">
        <v>107</v>
      </c>
      <c r="E56" s="60" t="s">
        <v>107</v>
      </c>
      <c r="F56" s="5"/>
      <c r="G56" s="6">
        <v>943579.88</v>
      </c>
      <c r="H56" s="8">
        <v>0.005443476852660826</v>
      </c>
      <c r="I56" s="7">
        <v>31</v>
      </c>
      <c r="J56" s="8">
        <v>0.00985691573926868</v>
      </c>
      <c r="K56" s="8"/>
      <c r="L56" s="6">
        <v>1253757.91</v>
      </c>
      <c r="M56" s="8">
        <v>0.007421572341536763</v>
      </c>
      <c r="N56" s="7">
        <v>78</v>
      </c>
      <c r="O56" s="8">
        <v>0.025056215868936717</v>
      </c>
      <c r="P56" s="8"/>
      <c r="Q56" s="6">
        <v>1474501.82</v>
      </c>
      <c r="R56" s="8">
        <v>0.00893483428607361</v>
      </c>
      <c r="S56" s="7">
        <v>55</v>
      </c>
      <c r="T56" s="8">
        <v>0.01841312353531972</v>
      </c>
      <c r="U56" s="8"/>
    </row>
    <row r="57" spans="1:21" ht="12.75">
      <c r="A57" s="5" t="s">
        <v>59</v>
      </c>
      <c r="B57" s="60" t="s">
        <v>107</v>
      </c>
      <c r="C57" s="60" t="s">
        <v>107</v>
      </c>
      <c r="D57" s="60" t="s">
        <v>107</v>
      </c>
      <c r="E57" s="60" t="s">
        <v>107</v>
      </c>
      <c r="F57" s="5"/>
      <c r="G57" s="6">
        <v>16525258.119999995</v>
      </c>
      <c r="H57" s="8">
        <v>0.09533359280664751</v>
      </c>
      <c r="I57" s="7">
        <v>359</v>
      </c>
      <c r="J57" s="8">
        <v>0.11414944356120826</v>
      </c>
      <c r="K57" s="8"/>
      <c r="L57" s="6">
        <v>21457469.42999999</v>
      </c>
      <c r="M57" s="8">
        <v>0.12701667552474985</v>
      </c>
      <c r="N57" s="7">
        <v>443</v>
      </c>
      <c r="O57" s="8">
        <v>0.1423064567940893</v>
      </c>
      <c r="P57" s="8"/>
      <c r="Q57" s="6">
        <v>24579475.229999997</v>
      </c>
      <c r="R57" s="8">
        <v>0.14894083889208148</v>
      </c>
      <c r="S57" s="7">
        <v>481</v>
      </c>
      <c r="T57" s="8">
        <v>0.1610311349179779</v>
      </c>
      <c r="U57" s="8"/>
    </row>
    <row r="58" spans="1:21" ht="12.75">
      <c r="A58" s="5" t="s">
        <v>60</v>
      </c>
      <c r="B58" s="60" t="s">
        <v>107</v>
      </c>
      <c r="C58" s="60" t="s">
        <v>107</v>
      </c>
      <c r="D58" s="60" t="s">
        <v>107</v>
      </c>
      <c r="E58" s="60" t="s">
        <v>107</v>
      </c>
      <c r="F58" s="5"/>
      <c r="G58" s="6">
        <v>7631676.05</v>
      </c>
      <c r="H58" s="8">
        <v>0.04402685221009693</v>
      </c>
      <c r="I58" s="7">
        <v>130</v>
      </c>
      <c r="J58" s="8">
        <v>0.04133545310015898</v>
      </c>
      <c r="K58" s="8"/>
      <c r="L58" s="6">
        <v>13721554.250000006</v>
      </c>
      <c r="M58" s="8">
        <v>0.08122421935882043</v>
      </c>
      <c r="N58" s="7">
        <v>195</v>
      </c>
      <c r="O58" s="8">
        <v>0.06264053967234179</v>
      </c>
      <c r="P58" s="8"/>
      <c r="Q58" s="6">
        <v>15730008.519999998</v>
      </c>
      <c r="R58" s="8">
        <v>0.0953169521653937</v>
      </c>
      <c r="S58" s="7">
        <v>254</v>
      </c>
      <c r="T58" s="8">
        <v>0.08503515232674924</v>
      </c>
      <c r="U58" s="8"/>
    </row>
    <row r="59" spans="1:21" ht="12.75">
      <c r="A59" s="5" t="s">
        <v>61</v>
      </c>
      <c r="B59" s="60" t="s">
        <v>107</v>
      </c>
      <c r="C59" s="60" t="s">
        <v>107</v>
      </c>
      <c r="D59" s="60" t="s">
        <v>107</v>
      </c>
      <c r="E59" s="60" t="s">
        <v>107</v>
      </c>
      <c r="F59" s="5"/>
      <c r="G59" s="6">
        <v>12705116.080000006</v>
      </c>
      <c r="H59" s="8">
        <v>0.0732953370008789</v>
      </c>
      <c r="I59" s="7">
        <v>209</v>
      </c>
      <c r="J59" s="8">
        <v>0.06645468998410174</v>
      </c>
      <c r="K59" s="8"/>
      <c r="L59" s="6">
        <v>19051719.409999996</v>
      </c>
      <c r="M59" s="8">
        <v>0.11277592963060552</v>
      </c>
      <c r="N59" s="7">
        <v>346</v>
      </c>
      <c r="O59" s="8">
        <v>0.11114680372630903</v>
      </c>
      <c r="P59" s="8"/>
      <c r="Q59" s="6">
        <v>22934396.080000017</v>
      </c>
      <c r="R59" s="8">
        <v>0.1389723808045054</v>
      </c>
      <c r="S59" s="7">
        <v>408</v>
      </c>
      <c r="T59" s="8">
        <v>0.13659189822564446</v>
      </c>
      <c r="U59" s="8"/>
    </row>
    <row r="60" spans="1:21" ht="12.75">
      <c r="A60" s="5" t="s">
        <v>62</v>
      </c>
      <c r="B60" s="60" t="s">
        <v>107</v>
      </c>
      <c r="C60" s="60" t="s">
        <v>107</v>
      </c>
      <c r="D60" s="60" t="s">
        <v>107</v>
      </c>
      <c r="E60" s="60" t="s">
        <v>107</v>
      </c>
      <c r="F60" s="5"/>
      <c r="G60" s="6">
        <v>21639380.669999998</v>
      </c>
      <c r="H60" s="8">
        <v>0.12483677352579953</v>
      </c>
      <c r="I60" s="7">
        <v>393</v>
      </c>
      <c r="J60" s="8">
        <v>0.12496025437201908</v>
      </c>
      <c r="K60" s="8"/>
      <c r="L60" s="6">
        <v>34278615.60000001</v>
      </c>
      <c r="M60" s="8">
        <v>0.20291096344359705</v>
      </c>
      <c r="N60" s="7">
        <v>604</v>
      </c>
      <c r="O60" s="8">
        <v>0.19402505621586894</v>
      </c>
      <c r="P60" s="8"/>
      <c r="Q60" s="6">
        <v>39822088.69999996</v>
      </c>
      <c r="R60" s="8">
        <v>0.2413043908347458</v>
      </c>
      <c r="S60" s="7">
        <v>667</v>
      </c>
      <c r="T60" s="8">
        <v>0.22330097087378642</v>
      </c>
      <c r="U60" s="8"/>
    </row>
    <row r="61" spans="1:21" ht="12.75">
      <c r="A61" s="5" t="s">
        <v>63</v>
      </c>
      <c r="B61" s="60" t="s">
        <v>107</v>
      </c>
      <c r="C61" s="60" t="s">
        <v>107</v>
      </c>
      <c r="D61" s="60" t="s">
        <v>107</v>
      </c>
      <c r="E61" s="60" t="s">
        <v>107</v>
      </c>
      <c r="F61" s="5"/>
      <c r="G61" s="6">
        <v>38402919.810000025</v>
      </c>
      <c r="H61" s="8">
        <v>0.2215450005783559</v>
      </c>
      <c r="I61" s="7">
        <v>655</v>
      </c>
      <c r="J61" s="8">
        <v>0.2082670906200318</v>
      </c>
      <c r="K61" s="8"/>
      <c r="L61" s="6">
        <v>37246811.64000001</v>
      </c>
      <c r="M61" s="8">
        <v>0.22048108719637396</v>
      </c>
      <c r="N61" s="7">
        <v>650</v>
      </c>
      <c r="O61" s="8">
        <v>0.20880179890780598</v>
      </c>
      <c r="P61" s="8"/>
      <c r="Q61" s="6">
        <v>34098146.2</v>
      </c>
      <c r="R61" s="8">
        <v>0.20661980990929568</v>
      </c>
      <c r="S61" s="7">
        <v>598</v>
      </c>
      <c r="T61" s="8">
        <v>0.20020087043856713</v>
      </c>
      <c r="U61" s="8"/>
    </row>
    <row r="62" spans="1:21" ht="12.75">
      <c r="A62" s="5" t="s">
        <v>64</v>
      </c>
      <c r="B62" s="60" t="s">
        <v>107</v>
      </c>
      <c r="C62" s="60" t="s">
        <v>107</v>
      </c>
      <c r="D62" s="60" t="s">
        <v>107</v>
      </c>
      <c r="E62" s="60" t="s">
        <v>107</v>
      </c>
      <c r="F62" s="5"/>
      <c r="G62" s="6">
        <v>38212331.750000015</v>
      </c>
      <c r="H62" s="8">
        <v>0.22044550522561102</v>
      </c>
      <c r="I62" s="7">
        <v>710</v>
      </c>
      <c r="J62" s="8">
        <v>0.22575516693163752</v>
      </c>
      <c r="K62" s="8"/>
      <c r="L62" s="6">
        <v>28323179.410000015</v>
      </c>
      <c r="M62" s="8">
        <v>0.1676579850520262</v>
      </c>
      <c r="N62" s="7">
        <v>543</v>
      </c>
      <c r="O62" s="8">
        <v>0.1744298104722133</v>
      </c>
      <c r="P62" s="8"/>
      <c r="Q62" s="6">
        <v>20152530.250000007</v>
      </c>
      <c r="R62" s="8">
        <v>0.12211549405129632</v>
      </c>
      <c r="S62" s="7">
        <v>408</v>
      </c>
      <c r="T62" s="8">
        <v>0.13659189822564446</v>
      </c>
      <c r="U62" s="8"/>
    </row>
    <row r="63" spans="1:21" ht="12.75">
      <c r="A63" s="5" t="s">
        <v>65</v>
      </c>
      <c r="B63" s="60" t="s">
        <v>107</v>
      </c>
      <c r="C63" s="60" t="s">
        <v>107</v>
      </c>
      <c r="D63" s="60" t="s">
        <v>107</v>
      </c>
      <c r="E63" s="60" t="s">
        <v>107</v>
      </c>
      <c r="F63" s="5"/>
      <c r="G63" s="6">
        <v>30029626.729999993</v>
      </c>
      <c r="H63" s="8">
        <v>0.17323978760420342</v>
      </c>
      <c r="I63" s="7">
        <v>537</v>
      </c>
      <c r="J63" s="8">
        <v>0.17074721780604132</v>
      </c>
      <c r="K63" s="8"/>
      <c r="L63" s="6">
        <v>11184587.47</v>
      </c>
      <c r="M63" s="8">
        <v>0.06620674083631554</v>
      </c>
      <c r="N63" s="7">
        <v>222</v>
      </c>
      <c r="O63" s="8">
        <v>0.07131384516543528</v>
      </c>
      <c r="P63" s="8"/>
      <c r="Q63" s="6">
        <v>5408946.27</v>
      </c>
      <c r="R63" s="8">
        <v>0.032775841934685405</v>
      </c>
      <c r="S63" s="7">
        <v>105</v>
      </c>
      <c r="T63" s="8">
        <v>0.03515232674924674</v>
      </c>
      <c r="U63" s="8"/>
    </row>
    <row r="64" spans="1:21" ht="12.75">
      <c r="A64" s="5" t="s">
        <v>66</v>
      </c>
      <c r="B64" s="60" t="s">
        <v>107</v>
      </c>
      <c r="C64" s="60" t="s">
        <v>107</v>
      </c>
      <c r="D64" s="60" t="s">
        <v>107</v>
      </c>
      <c r="E64" s="60" t="s">
        <v>107</v>
      </c>
      <c r="F64" s="5"/>
      <c r="G64" s="6">
        <v>6469601.380000002</v>
      </c>
      <c r="H64" s="8">
        <v>0.0373228871285095</v>
      </c>
      <c r="I64" s="7">
        <v>110</v>
      </c>
      <c r="J64" s="8">
        <v>0.034976152623211444</v>
      </c>
      <c r="K64" s="8"/>
      <c r="L64" s="6">
        <v>2322093.52</v>
      </c>
      <c r="M64" s="8">
        <v>0.013745544418933109</v>
      </c>
      <c r="N64" s="7">
        <v>30</v>
      </c>
      <c r="O64" s="8">
        <v>0.009637006103437198</v>
      </c>
      <c r="P64" s="8"/>
      <c r="Q64" s="6">
        <v>783507.07</v>
      </c>
      <c r="R64" s="8">
        <v>0.004747709183849685</v>
      </c>
      <c r="S64" s="7">
        <v>10</v>
      </c>
      <c r="T64" s="8">
        <v>0.0033478406427854034</v>
      </c>
      <c r="U64" s="8"/>
    </row>
    <row r="65" spans="1:21" ht="12.75">
      <c r="A65" s="5" t="s">
        <v>67</v>
      </c>
      <c r="B65" s="60" t="s">
        <v>107</v>
      </c>
      <c r="C65" s="60" t="s">
        <v>107</v>
      </c>
      <c r="D65" s="60" t="s">
        <v>107</v>
      </c>
      <c r="E65" s="60" t="s">
        <v>107</v>
      </c>
      <c r="F65" s="5"/>
      <c r="G65" s="6">
        <v>687390.13</v>
      </c>
      <c r="H65" s="8">
        <v>0.003965527816683115</v>
      </c>
      <c r="I65" s="7">
        <v>9</v>
      </c>
      <c r="J65" s="8">
        <v>0.002861685214626391</v>
      </c>
      <c r="K65" s="8"/>
      <c r="L65" s="6">
        <v>49599.2</v>
      </c>
      <c r="M65" s="8">
        <v>0.0002936005810582285</v>
      </c>
      <c r="N65" s="7">
        <v>1</v>
      </c>
      <c r="O65" s="8">
        <v>0.00032123353678124</v>
      </c>
      <c r="P65" s="8"/>
      <c r="Q65" s="6">
        <v>0</v>
      </c>
      <c r="R65" s="8">
        <v>0</v>
      </c>
      <c r="S65" s="7">
        <v>0</v>
      </c>
      <c r="T65" s="8">
        <v>0</v>
      </c>
      <c r="U65" s="8"/>
    </row>
    <row r="66" spans="1:21" ht="12.75">
      <c r="A66" s="5" t="s">
        <v>68</v>
      </c>
      <c r="B66" s="60" t="s">
        <v>107</v>
      </c>
      <c r="C66" s="60" t="s">
        <v>107</v>
      </c>
      <c r="D66" s="60" t="s">
        <v>107</v>
      </c>
      <c r="E66" s="60" t="s">
        <v>107</v>
      </c>
      <c r="F66" s="5"/>
      <c r="G66" s="6">
        <v>49599.2</v>
      </c>
      <c r="H66" s="8">
        <v>0.0002861359200563865</v>
      </c>
      <c r="I66" s="7">
        <v>1</v>
      </c>
      <c r="J66" s="8">
        <v>0.0003179650238473768</v>
      </c>
      <c r="K66" s="8"/>
      <c r="L66" s="6">
        <v>44882.73</v>
      </c>
      <c r="M66" s="8">
        <v>0.000265681615983314</v>
      </c>
      <c r="N66" s="7">
        <v>1</v>
      </c>
      <c r="O66" s="8">
        <v>0.00032123353678124</v>
      </c>
      <c r="P66" s="8"/>
      <c r="Q66" s="6">
        <v>44846.14</v>
      </c>
      <c r="R66" s="8">
        <v>0.0002717479380731162</v>
      </c>
      <c r="S66" s="7">
        <v>1</v>
      </c>
      <c r="T66" s="8">
        <v>0.00033478406427854036</v>
      </c>
      <c r="U66" s="8"/>
    </row>
    <row r="67" spans="1:21" ht="12.75">
      <c r="A67" s="5" t="s">
        <v>109</v>
      </c>
      <c r="B67" s="60" t="s">
        <v>107</v>
      </c>
      <c r="C67" s="60" t="s">
        <v>107</v>
      </c>
      <c r="D67" s="60" t="s">
        <v>107</v>
      </c>
      <c r="E67" s="60" t="s">
        <v>107</v>
      </c>
      <c r="F67" s="5"/>
      <c r="G67" s="6">
        <v>0</v>
      </c>
      <c r="H67" s="8">
        <v>0</v>
      </c>
      <c r="I67" s="7">
        <v>0</v>
      </c>
      <c r="J67" s="8">
        <v>0</v>
      </c>
      <c r="K67" s="8"/>
      <c r="L67" s="6">
        <v>0</v>
      </c>
      <c r="M67" s="8">
        <v>0</v>
      </c>
      <c r="N67" s="7">
        <v>0</v>
      </c>
      <c r="O67" s="8">
        <v>0</v>
      </c>
      <c r="P67" s="8"/>
      <c r="Q67" s="6">
        <v>0</v>
      </c>
      <c r="R67" s="8">
        <v>0</v>
      </c>
      <c r="S67" s="7">
        <v>0</v>
      </c>
      <c r="T67" s="8">
        <v>0</v>
      </c>
      <c r="U67" s="8"/>
    </row>
    <row r="68" spans="1:21" ht="12.75">
      <c r="A68" s="5" t="s">
        <v>0</v>
      </c>
      <c r="B68" s="60" t="s">
        <v>107</v>
      </c>
      <c r="C68" s="60" t="s">
        <v>107</v>
      </c>
      <c r="D68" s="60" t="s">
        <v>107</v>
      </c>
      <c r="E68" s="60" t="s">
        <v>107</v>
      </c>
      <c r="F68" s="5"/>
      <c r="G68" s="6">
        <v>0</v>
      </c>
      <c r="H68" s="8">
        <v>0</v>
      </c>
      <c r="I68" s="7">
        <v>0</v>
      </c>
      <c r="J68" s="8">
        <v>0</v>
      </c>
      <c r="K68" s="8"/>
      <c r="L68" s="6">
        <v>0</v>
      </c>
      <c r="M68" s="8">
        <v>0</v>
      </c>
      <c r="N68" s="7">
        <v>0</v>
      </c>
      <c r="O68" s="8">
        <v>0</v>
      </c>
      <c r="P68" s="8"/>
      <c r="Q68" s="6">
        <v>0</v>
      </c>
      <c r="R68" s="8">
        <v>0</v>
      </c>
      <c r="S68" s="7">
        <v>0</v>
      </c>
      <c r="T68" s="8">
        <v>0</v>
      </c>
      <c r="U68" s="8"/>
    </row>
    <row r="69" spans="1:21" s="21" customFormat="1" ht="12.75">
      <c r="A69" s="5" t="s">
        <v>27</v>
      </c>
      <c r="B69" s="60" t="s">
        <v>107</v>
      </c>
      <c r="C69" s="60" t="s">
        <v>107</v>
      </c>
      <c r="D69" s="60" t="s">
        <v>107</v>
      </c>
      <c r="E69" s="60" t="s">
        <v>107</v>
      </c>
      <c r="F69" s="19"/>
      <c r="G69" s="6">
        <v>44916.8</v>
      </c>
      <c r="H69" s="8">
        <v>0.0002591233304970383</v>
      </c>
      <c r="I69" s="7">
        <v>1</v>
      </c>
      <c r="J69" s="8">
        <v>0.0003179650238473768</v>
      </c>
      <c r="K69" s="8"/>
      <c r="L69" s="6">
        <v>0</v>
      </c>
      <c r="M69" s="8">
        <v>0</v>
      </c>
      <c r="N69" s="7">
        <v>0</v>
      </c>
      <c r="O69" s="8">
        <v>0</v>
      </c>
      <c r="P69" s="20"/>
      <c r="Q69" s="6">
        <v>0</v>
      </c>
      <c r="R69" s="8">
        <v>0</v>
      </c>
      <c r="S69" s="7">
        <v>0</v>
      </c>
      <c r="T69" s="8">
        <v>0</v>
      </c>
      <c r="U69" s="20"/>
    </row>
    <row r="70" spans="1:21" s="21" customFormat="1" ht="12.75">
      <c r="A70" s="19"/>
      <c r="B70" s="60"/>
      <c r="C70" s="61"/>
      <c r="D70" s="62"/>
      <c r="E70" s="61"/>
      <c r="F70" s="19"/>
      <c r="G70" s="18"/>
      <c r="H70" s="20"/>
      <c r="I70" s="22"/>
      <c r="J70" s="20"/>
      <c r="K70" s="20"/>
      <c r="L70" s="6"/>
      <c r="M70" s="8"/>
      <c r="N70" s="7"/>
      <c r="O70" s="8"/>
      <c r="P70" s="16"/>
      <c r="Q70" s="6"/>
      <c r="R70" s="8"/>
      <c r="S70" s="7"/>
      <c r="T70" s="8"/>
      <c r="U70" s="16"/>
    </row>
    <row r="71" spans="1:21" ht="13.5" thickBot="1">
      <c r="A71" s="19"/>
      <c r="B71" s="63" t="s">
        <v>107</v>
      </c>
      <c r="C71" s="64"/>
      <c r="D71" s="65" t="s">
        <v>107</v>
      </c>
      <c r="E71" s="64"/>
      <c r="F71" s="5"/>
      <c r="G71" s="13">
        <v>173341396.6</v>
      </c>
      <c r="H71" s="16"/>
      <c r="I71" s="15">
        <v>3145</v>
      </c>
      <c r="J71" s="16"/>
      <c r="K71" s="16"/>
      <c r="L71" s="13">
        <v>168934270.57000002</v>
      </c>
      <c r="M71" s="16"/>
      <c r="N71" s="15">
        <v>3113</v>
      </c>
      <c r="O71" s="16"/>
      <c r="P71" s="8"/>
      <c r="Q71" s="13">
        <f>SUM(Q56:Q70)</f>
        <v>165028446.27999994</v>
      </c>
      <c r="R71" s="16"/>
      <c r="S71" s="15">
        <f>SUM(S56:S70)</f>
        <v>2987</v>
      </c>
      <c r="T71" s="16"/>
      <c r="U71" s="8"/>
    </row>
    <row r="72" spans="1:21" s="21" customFormat="1" ht="13.5" thickTop="1">
      <c r="A72" s="19"/>
      <c r="B72" s="18"/>
      <c r="C72" s="19"/>
      <c r="D72" s="22"/>
      <c r="E72" s="19"/>
      <c r="F72" s="19"/>
      <c r="G72" s="12"/>
      <c r="H72" s="18"/>
      <c r="I72" s="19"/>
      <c r="J72" s="16"/>
      <c r="K72" s="20"/>
      <c r="L72" s="12"/>
      <c r="M72" s="18"/>
      <c r="N72" s="19"/>
      <c r="O72" s="16"/>
      <c r="P72" s="20"/>
      <c r="Q72" s="12"/>
      <c r="R72" s="18"/>
      <c r="S72" s="19"/>
      <c r="T72" s="16"/>
      <c r="U72" s="20"/>
    </row>
    <row r="73" spans="1:21" ht="12.75">
      <c r="A73" s="5"/>
      <c r="B73" s="6"/>
      <c r="C73" s="5"/>
      <c r="D73" s="7"/>
      <c r="E73" s="5"/>
      <c r="F73" s="5"/>
      <c r="G73" s="12" t="s">
        <v>83</v>
      </c>
      <c r="H73" s="18"/>
      <c r="I73" s="19"/>
      <c r="J73" s="16">
        <v>0.6648803420061853</v>
      </c>
      <c r="K73" s="20"/>
      <c r="L73" s="12" t="s">
        <v>83</v>
      </c>
      <c r="M73" s="18"/>
      <c r="N73" s="19"/>
      <c r="O73" s="16">
        <v>0.6216996201885135</v>
      </c>
      <c r="P73" s="8"/>
      <c r="Q73" s="12" t="s">
        <v>83</v>
      </c>
      <c r="R73" s="18"/>
      <c r="S73" s="19"/>
      <c r="T73" s="16">
        <v>0.6021449317389396</v>
      </c>
      <c r="U73" s="8"/>
    </row>
    <row r="74" spans="1:21" ht="12.75">
      <c r="A74" s="5"/>
      <c r="B74" s="6"/>
      <c r="C74" s="5"/>
      <c r="D74" s="7"/>
      <c r="E74" s="5"/>
      <c r="F74" s="5"/>
      <c r="G74" s="5"/>
      <c r="H74" s="6"/>
      <c r="I74" s="8"/>
      <c r="J74" s="7"/>
      <c r="K74" s="8"/>
      <c r="L74" s="5"/>
      <c r="M74" s="6"/>
      <c r="N74" s="8"/>
      <c r="O74" s="7"/>
      <c r="P74" s="8"/>
      <c r="Q74" s="5"/>
      <c r="R74" s="6"/>
      <c r="S74" s="8"/>
      <c r="T74" s="7"/>
      <c r="U74" s="8"/>
    </row>
    <row r="75" spans="1:21" ht="12.75">
      <c r="A75" s="5"/>
      <c r="B75" s="6"/>
      <c r="C75" s="5"/>
      <c r="D75" s="7"/>
      <c r="E75" s="5"/>
      <c r="F75" s="5"/>
      <c r="G75" s="5"/>
      <c r="H75" s="6"/>
      <c r="I75" s="8"/>
      <c r="J75" s="7"/>
      <c r="K75" s="8"/>
      <c r="L75" s="5"/>
      <c r="M75" s="6"/>
      <c r="N75" s="8"/>
      <c r="O75" s="7"/>
      <c r="P75" s="8"/>
      <c r="Q75" s="5"/>
      <c r="R75" s="6"/>
      <c r="S75" s="8"/>
      <c r="T75" s="7"/>
      <c r="U75" s="8"/>
    </row>
    <row r="76" spans="1:21" s="21" customFormat="1" ht="12.75">
      <c r="A76" s="23" t="s">
        <v>87</v>
      </c>
      <c r="B76" s="18"/>
      <c r="C76" s="19"/>
      <c r="D76" s="22"/>
      <c r="E76" s="19"/>
      <c r="F76" s="19"/>
      <c r="G76" s="23" t="s">
        <v>87</v>
      </c>
      <c r="H76" s="18"/>
      <c r="I76" s="20"/>
      <c r="J76" s="22"/>
      <c r="K76" s="20"/>
      <c r="L76" s="23" t="s">
        <v>87</v>
      </c>
      <c r="M76" s="18"/>
      <c r="N76" s="20"/>
      <c r="O76" s="22"/>
      <c r="P76" s="20"/>
      <c r="Q76" s="23" t="s">
        <v>87</v>
      </c>
      <c r="R76" s="18"/>
      <c r="S76" s="20"/>
      <c r="T76" s="22"/>
      <c r="U76" s="20"/>
    </row>
    <row r="77" spans="1:21" ht="12.75">
      <c r="A77" s="5"/>
      <c r="B77" s="6"/>
      <c r="C77" s="5"/>
      <c r="D77" s="7"/>
      <c r="E77" s="5"/>
      <c r="F77" s="5"/>
      <c r="G77" s="5"/>
      <c r="H77" s="6"/>
      <c r="I77" s="8"/>
      <c r="J77" s="7"/>
      <c r="K77" s="8"/>
      <c r="L77" s="5"/>
      <c r="M77" s="6"/>
      <c r="N77" s="8"/>
      <c r="O77" s="7"/>
      <c r="P77" s="8"/>
      <c r="Q77" s="5"/>
      <c r="R77" s="6"/>
      <c r="S77" s="8"/>
      <c r="T77" s="7"/>
      <c r="U77" s="8"/>
    </row>
    <row r="78" spans="1:21" s="38" customFormat="1" ht="38.25">
      <c r="A78" s="30" t="s">
        <v>89</v>
      </c>
      <c r="B78" s="31" t="s">
        <v>82</v>
      </c>
      <c r="C78" s="32" t="s">
        <v>79</v>
      </c>
      <c r="D78" s="33" t="s">
        <v>80</v>
      </c>
      <c r="E78" s="32" t="s">
        <v>79</v>
      </c>
      <c r="F78" s="37"/>
      <c r="G78" s="31" t="s">
        <v>82</v>
      </c>
      <c r="H78" s="32" t="s">
        <v>79</v>
      </c>
      <c r="I78" s="33" t="s">
        <v>80</v>
      </c>
      <c r="J78" s="32" t="s">
        <v>79</v>
      </c>
      <c r="K78" s="35"/>
      <c r="L78" s="31" t="s">
        <v>82</v>
      </c>
      <c r="M78" s="32" t="s">
        <v>79</v>
      </c>
      <c r="N78" s="33" t="s">
        <v>80</v>
      </c>
      <c r="O78" s="32" t="s">
        <v>79</v>
      </c>
      <c r="P78" s="35"/>
      <c r="Q78" s="31" t="s">
        <v>82</v>
      </c>
      <c r="R78" s="32" t="s">
        <v>79</v>
      </c>
      <c r="S78" s="33" t="s">
        <v>80</v>
      </c>
      <c r="T78" s="32" t="s">
        <v>79</v>
      </c>
      <c r="U78" s="35"/>
    </row>
    <row r="79" spans="1:21" ht="12.75">
      <c r="A79" s="5"/>
      <c r="B79" s="6"/>
      <c r="C79" s="5"/>
      <c r="D79" s="7"/>
      <c r="E79" s="5"/>
      <c r="F79" s="5"/>
      <c r="G79" s="6"/>
      <c r="H79" s="8"/>
      <c r="I79" s="7"/>
      <c r="J79" s="8"/>
      <c r="K79" s="8"/>
      <c r="L79" s="6"/>
      <c r="M79" s="8"/>
      <c r="N79" s="7"/>
      <c r="O79" s="8"/>
      <c r="P79" s="8"/>
      <c r="Q79" s="6"/>
      <c r="R79" s="8"/>
      <c r="S79" s="7"/>
      <c r="T79" s="8"/>
      <c r="U79" s="8"/>
    </row>
    <row r="80" spans="1:21" ht="12.75">
      <c r="A80" s="5" t="s">
        <v>70</v>
      </c>
      <c r="B80" s="6">
        <v>61994733.2</v>
      </c>
      <c r="C80" s="8">
        <v>0.3351069306260795</v>
      </c>
      <c r="D80" s="7">
        <v>1261</v>
      </c>
      <c r="E80" s="8">
        <v>0.3716475095785441</v>
      </c>
      <c r="F80" s="5"/>
      <c r="G80" s="6">
        <v>55176310.77000007</v>
      </c>
      <c r="H80" s="8">
        <v>0.318310062410101</v>
      </c>
      <c r="I80" s="7">
        <v>1135</v>
      </c>
      <c r="J80" s="8">
        <v>0.36089030206677264</v>
      </c>
      <c r="K80" s="8"/>
      <c r="L80" s="6">
        <v>53954061.9999999</v>
      </c>
      <c r="M80" s="8">
        <v>0.3193790213078371</v>
      </c>
      <c r="N80" s="7">
        <v>1133</v>
      </c>
      <c r="O80" s="8">
        <v>0.36395759717314485</v>
      </c>
      <c r="P80" s="8"/>
      <c r="Q80" s="6">
        <v>52627153.669999994</v>
      </c>
      <c r="R80" s="8">
        <v>0.31889746802020247</v>
      </c>
      <c r="S80" s="7">
        <v>1081</v>
      </c>
      <c r="T80" s="8">
        <v>0.3619015734851021</v>
      </c>
      <c r="U80" s="8"/>
    </row>
    <row r="81" spans="1:21" ht="12.75">
      <c r="A81" s="5" t="s">
        <v>71</v>
      </c>
      <c r="B81" s="6">
        <v>62547301.69</v>
      </c>
      <c r="C81" s="8">
        <v>0.3380937896879165</v>
      </c>
      <c r="D81" s="7">
        <v>1070</v>
      </c>
      <c r="E81" s="8">
        <v>0.31535514294134986</v>
      </c>
      <c r="F81" s="5"/>
      <c r="G81" s="6">
        <v>56934408.75000002</v>
      </c>
      <c r="H81" s="8">
        <v>0.32845246355884056</v>
      </c>
      <c r="I81" s="7">
        <v>966</v>
      </c>
      <c r="J81" s="8">
        <v>0.307154213036566</v>
      </c>
      <c r="K81" s="8"/>
      <c r="L81" s="6">
        <v>55481903.45000001</v>
      </c>
      <c r="M81" s="8">
        <v>0.3284230207571201</v>
      </c>
      <c r="N81" s="7">
        <v>963</v>
      </c>
      <c r="O81" s="8">
        <v>0.30934789592033407</v>
      </c>
      <c r="P81" s="8"/>
      <c r="Q81" s="6">
        <v>54248408.83</v>
      </c>
      <c r="R81" s="8">
        <v>0.32872156317801093</v>
      </c>
      <c r="S81" s="7">
        <v>914</v>
      </c>
      <c r="T81" s="8">
        <v>0.30599263475058586</v>
      </c>
      <c r="U81" s="8"/>
    </row>
    <row r="82" spans="1:21" ht="12.75">
      <c r="A82" s="5" t="s">
        <v>69</v>
      </c>
      <c r="B82" s="6">
        <v>59949908.74</v>
      </c>
      <c r="C82" s="8">
        <v>0.32405381670672273</v>
      </c>
      <c r="D82" s="7">
        <v>1055</v>
      </c>
      <c r="E82" s="8">
        <v>0.31093427645151783</v>
      </c>
      <c r="F82" s="5"/>
      <c r="G82" s="6">
        <v>60528745.939999975</v>
      </c>
      <c r="H82" s="8">
        <v>0.3491880596743731</v>
      </c>
      <c r="I82" s="7">
        <v>1036</v>
      </c>
      <c r="J82" s="8">
        <v>0.32941176470588235</v>
      </c>
      <c r="K82" s="8"/>
      <c r="L82" s="6">
        <v>59046465.66999998</v>
      </c>
      <c r="M82" s="8">
        <v>0.3495233114676598</v>
      </c>
      <c r="N82" s="7">
        <v>1011</v>
      </c>
      <c r="O82" s="8">
        <v>0.3247671056858336</v>
      </c>
      <c r="P82" s="8"/>
      <c r="Q82" s="6">
        <v>57706515.54999998</v>
      </c>
      <c r="R82" s="8">
        <v>0.34967617311315324</v>
      </c>
      <c r="S82" s="7">
        <v>986</v>
      </c>
      <c r="T82" s="8">
        <v>0.3300970873786408</v>
      </c>
      <c r="U82" s="8"/>
    </row>
    <row r="83" spans="1:21" ht="12.75">
      <c r="A83" s="5" t="s">
        <v>72</v>
      </c>
      <c r="B83" s="6">
        <v>507910.25</v>
      </c>
      <c r="C83" s="8">
        <v>0.002745462979281354</v>
      </c>
      <c r="D83" s="7">
        <v>7</v>
      </c>
      <c r="E83" s="8">
        <v>0.00206307102858827</v>
      </c>
      <c r="F83" s="5"/>
      <c r="G83" s="6">
        <v>701931.14</v>
      </c>
      <c r="H83" s="8">
        <v>0.004049414356685759</v>
      </c>
      <c r="I83" s="7">
        <v>8</v>
      </c>
      <c r="J83" s="8">
        <v>0.0025437201907790143</v>
      </c>
      <c r="K83" s="8"/>
      <c r="L83" s="6">
        <v>451839.45</v>
      </c>
      <c r="M83" s="8">
        <v>0.002674646467383153</v>
      </c>
      <c r="N83" s="7">
        <v>6</v>
      </c>
      <c r="O83" s="8">
        <v>0.0019274012206874397</v>
      </c>
      <c r="P83" s="8"/>
      <c r="Q83" s="6">
        <v>446368.23</v>
      </c>
      <c r="R83" s="8">
        <v>0.002704795688633324</v>
      </c>
      <c r="S83" s="7">
        <v>6</v>
      </c>
      <c r="T83" s="8">
        <v>0.002008704385671242</v>
      </c>
      <c r="U83" s="8"/>
    </row>
    <row r="84" spans="1:21" ht="12.75">
      <c r="A84" s="5"/>
      <c r="B84" s="6"/>
      <c r="C84" s="5"/>
      <c r="D84" s="7"/>
      <c r="E84" s="5"/>
      <c r="F84" s="5"/>
      <c r="G84" s="6"/>
      <c r="H84" s="8"/>
      <c r="I84" s="7"/>
      <c r="J84" s="8"/>
      <c r="K84" s="8"/>
      <c r="L84" s="6"/>
      <c r="M84" s="8"/>
      <c r="N84" s="7"/>
      <c r="O84" s="8"/>
      <c r="P84" s="8"/>
      <c r="Q84" s="6"/>
      <c r="R84" s="8"/>
      <c r="S84" s="7"/>
      <c r="T84" s="8"/>
      <c r="U84" s="8"/>
    </row>
    <row r="85" spans="1:21" s="21" customFormat="1" ht="13.5" thickBot="1">
      <c r="A85" s="12"/>
      <c r="B85" s="13">
        <v>184999853.88</v>
      </c>
      <c r="C85" s="12"/>
      <c r="D85" s="15">
        <v>3393</v>
      </c>
      <c r="E85" s="12"/>
      <c r="F85" s="12"/>
      <c r="G85" s="13">
        <v>173341396.60000005</v>
      </c>
      <c r="H85" s="16"/>
      <c r="I85" s="15">
        <v>3145</v>
      </c>
      <c r="J85" s="16"/>
      <c r="K85" s="16"/>
      <c r="L85" s="13">
        <v>168934270.56999987</v>
      </c>
      <c r="M85" s="16"/>
      <c r="N85" s="15">
        <v>3113</v>
      </c>
      <c r="O85" s="16"/>
      <c r="P85" s="16"/>
      <c r="Q85" s="13">
        <f>SUM(Q80:Q84)</f>
        <v>165028446.27999997</v>
      </c>
      <c r="R85" s="16"/>
      <c r="S85" s="15">
        <f>SUM(S80:S84)</f>
        <v>2987</v>
      </c>
      <c r="T85" s="16"/>
      <c r="U85" s="16"/>
    </row>
    <row r="86" spans="1:21" ht="13.5" thickTop="1">
      <c r="A86" s="5"/>
      <c r="B86" s="6"/>
      <c r="C86" s="5"/>
      <c r="D86" s="7"/>
      <c r="E86" s="5"/>
      <c r="F86" s="5"/>
      <c r="G86" s="5"/>
      <c r="H86" s="6"/>
      <c r="I86" s="8"/>
      <c r="J86" s="7"/>
      <c r="K86" s="8"/>
      <c r="L86" s="5"/>
      <c r="M86" s="6"/>
      <c r="N86" s="8"/>
      <c r="O86" s="7"/>
      <c r="P86" s="8"/>
      <c r="Q86" s="5"/>
      <c r="R86" s="6"/>
      <c r="S86" s="8"/>
      <c r="T86" s="7"/>
      <c r="U86" s="8"/>
    </row>
    <row r="87" spans="1:21" ht="12.75">
      <c r="A87" s="5"/>
      <c r="B87" s="6"/>
      <c r="C87" s="5"/>
      <c r="D87" s="7"/>
      <c r="E87" s="5"/>
      <c r="F87" s="5"/>
      <c r="G87" s="5"/>
      <c r="H87" s="6"/>
      <c r="I87" s="8"/>
      <c r="J87" s="7"/>
      <c r="K87" s="8"/>
      <c r="L87" s="5"/>
      <c r="M87" s="6"/>
      <c r="N87" s="8"/>
      <c r="O87" s="7"/>
      <c r="P87" s="8"/>
      <c r="Q87" s="5"/>
      <c r="R87" s="6"/>
      <c r="S87" s="8"/>
      <c r="T87" s="7"/>
      <c r="U87" s="8"/>
    </row>
    <row r="88" spans="1:21" ht="12.75">
      <c r="A88" s="5"/>
      <c r="B88" s="6"/>
      <c r="C88" s="5"/>
      <c r="D88" s="7"/>
      <c r="E88" s="5"/>
      <c r="F88" s="5"/>
      <c r="G88" s="5"/>
      <c r="H88" s="6"/>
      <c r="I88" s="8"/>
      <c r="J88" s="7"/>
      <c r="K88" s="8"/>
      <c r="L88" s="5"/>
      <c r="M88" s="6"/>
      <c r="N88" s="8"/>
      <c r="O88" s="7"/>
      <c r="P88" s="8"/>
      <c r="Q88" s="5"/>
      <c r="R88" s="6"/>
      <c r="S88" s="8"/>
      <c r="T88" s="7"/>
      <c r="U88" s="8"/>
    </row>
    <row r="89" spans="1:21" s="21" customFormat="1" ht="12.75">
      <c r="A89" s="23" t="s">
        <v>88</v>
      </c>
      <c r="B89" s="18"/>
      <c r="C89" s="19"/>
      <c r="D89" s="22"/>
      <c r="E89" s="19"/>
      <c r="F89" s="19"/>
      <c r="G89" s="23" t="s">
        <v>88</v>
      </c>
      <c r="H89" s="18"/>
      <c r="I89" s="20"/>
      <c r="J89" s="22"/>
      <c r="K89" s="20"/>
      <c r="L89" s="23" t="s">
        <v>88</v>
      </c>
      <c r="M89" s="18"/>
      <c r="N89" s="20"/>
      <c r="O89" s="22"/>
      <c r="P89" s="20"/>
      <c r="Q89" s="23" t="s">
        <v>88</v>
      </c>
      <c r="R89" s="18"/>
      <c r="S89" s="20"/>
      <c r="T89" s="22"/>
      <c r="U89" s="20"/>
    </row>
    <row r="90" spans="1:21" ht="12.75">
      <c r="A90" s="5"/>
      <c r="B90" s="6"/>
      <c r="C90" s="5"/>
      <c r="D90" s="7"/>
      <c r="E90" s="5"/>
      <c r="F90" s="5"/>
      <c r="G90" s="5"/>
      <c r="H90" s="6"/>
      <c r="I90" s="8"/>
      <c r="J90" s="7"/>
      <c r="K90" s="8"/>
      <c r="L90" s="5"/>
      <c r="M90" s="6"/>
      <c r="N90" s="8"/>
      <c r="O90" s="7"/>
      <c r="P90" s="8"/>
      <c r="Q90" s="5"/>
      <c r="R90" s="6"/>
      <c r="S90" s="8"/>
      <c r="T90" s="7"/>
      <c r="U90" s="8"/>
    </row>
    <row r="91" spans="1:21" s="38" customFormat="1" ht="38.25">
      <c r="A91" s="30" t="s">
        <v>89</v>
      </c>
      <c r="B91" s="31" t="s">
        <v>82</v>
      </c>
      <c r="C91" s="32" t="s">
        <v>79</v>
      </c>
      <c r="D91" s="33" t="s">
        <v>80</v>
      </c>
      <c r="E91" s="32" t="s">
        <v>79</v>
      </c>
      <c r="F91" s="37"/>
      <c r="G91" s="31" t="s">
        <v>82</v>
      </c>
      <c r="H91" s="32" t="s">
        <v>79</v>
      </c>
      <c r="I91" s="33" t="s">
        <v>80</v>
      </c>
      <c r="J91" s="32" t="s">
        <v>79</v>
      </c>
      <c r="K91" s="35"/>
      <c r="L91" s="31" t="s">
        <v>82</v>
      </c>
      <c r="M91" s="32" t="s">
        <v>79</v>
      </c>
      <c r="N91" s="33" t="s">
        <v>80</v>
      </c>
      <c r="O91" s="32" t="s">
        <v>79</v>
      </c>
      <c r="P91" s="35"/>
      <c r="Q91" s="31" t="s">
        <v>82</v>
      </c>
      <c r="R91" s="32" t="s">
        <v>79</v>
      </c>
      <c r="S91" s="33" t="s">
        <v>80</v>
      </c>
      <c r="T91" s="32" t="s">
        <v>79</v>
      </c>
      <c r="U91" s="35"/>
    </row>
    <row r="92" spans="1:21" ht="12.75">
      <c r="A92" s="5"/>
      <c r="B92" s="6"/>
      <c r="C92" s="5"/>
      <c r="D92" s="7"/>
      <c r="E92" s="5"/>
      <c r="F92" s="5"/>
      <c r="G92" s="6"/>
      <c r="H92" s="8"/>
      <c r="I92" s="7"/>
      <c r="J92" s="8"/>
      <c r="K92" s="8"/>
      <c r="L92" s="6"/>
      <c r="M92" s="8"/>
      <c r="N92" s="7"/>
      <c r="O92" s="8"/>
      <c r="P92" s="8"/>
      <c r="Q92" s="6"/>
      <c r="R92" s="8"/>
      <c r="S92" s="7"/>
      <c r="T92" s="8"/>
      <c r="U92" s="8"/>
    </row>
    <row r="93" spans="1:21" ht="12.75">
      <c r="A93" s="5" t="s">
        <v>28</v>
      </c>
      <c r="B93" s="6">
        <v>103960561.13000001</v>
      </c>
      <c r="C93" s="8">
        <v>0.5619494229299983</v>
      </c>
      <c r="D93" s="7">
        <v>1809</v>
      </c>
      <c r="E93" s="8">
        <v>0.53315649867374</v>
      </c>
      <c r="F93" s="5"/>
      <c r="G93" s="6">
        <v>98868789.05999999</v>
      </c>
      <c r="H93" s="8">
        <v>0.5703703269920464</v>
      </c>
      <c r="I93" s="7">
        <v>1682</v>
      </c>
      <c r="J93" s="8">
        <v>0.5348171701112877</v>
      </c>
      <c r="K93" s="8"/>
      <c r="L93" s="6">
        <v>96172352.97</v>
      </c>
      <c r="M93" s="8">
        <f>+L93/$L$96</f>
        <v>0.5692885916250474</v>
      </c>
      <c r="N93" s="7">
        <v>1635</v>
      </c>
      <c r="O93" s="8">
        <f>+N93/$N$96</f>
        <v>0.5252168326373273</v>
      </c>
      <c r="P93" s="8"/>
      <c r="Q93" s="6">
        <v>94885535.36</v>
      </c>
      <c r="R93" s="8">
        <f>+Q93/$Q$96</f>
        <v>0.5749647257722458</v>
      </c>
      <c r="S93" s="7">
        <v>1573</v>
      </c>
      <c r="T93" s="8">
        <f>+S93/$S$96</f>
        <v>0.526615333110144</v>
      </c>
      <c r="U93" s="8"/>
    </row>
    <row r="94" spans="1:21" ht="12.75">
      <c r="A94" s="5" t="s">
        <v>29</v>
      </c>
      <c r="B94" s="6">
        <v>81039292.75</v>
      </c>
      <c r="C94" s="8">
        <v>0.4380505770700017</v>
      </c>
      <c r="D94" s="7">
        <v>1584</v>
      </c>
      <c r="E94" s="8">
        <v>0.46684350132625996</v>
      </c>
      <c r="F94" s="5"/>
      <c r="G94" s="6">
        <v>74472607.54</v>
      </c>
      <c r="H94" s="8">
        <v>0.4296296730079536</v>
      </c>
      <c r="I94" s="7">
        <v>1463</v>
      </c>
      <c r="J94" s="8">
        <v>0.46518282988871223</v>
      </c>
      <c r="K94" s="8"/>
      <c r="L94" s="6">
        <f>690503.83+72071413.77</f>
        <v>72761917.6</v>
      </c>
      <c r="M94" s="8">
        <f>+L94/$L$96</f>
        <v>0.43071140837495253</v>
      </c>
      <c r="N94" s="7">
        <v>1478</v>
      </c>
      <c r="O94" s="8">
        <f>+N94/$N$96</f>
        <v>0.4747831673626727</v>
      </c>
      <c r="P94" s="8"/>
      <c r="Q94" s="6">
        <f>807076.74+69335834.18</f>
        <v>70142910.92</v>
      </c>
      <c r="R94" s="8">
        <f>+Q94/$Q$96</f>
        <v>0.42503527422775417</v>
      </c>
      <c r="S94" s="7">
        <v>1414</v>
      </c>
      <c r="T94" s="8">
        <f>+S94/$S$96</f>
        <v>0.47338466688985603</v>
      </c>
      <c r="U94" s="8"/>
    </row>
    <row r="95" spans="1:21" ht="12.75">
      <c r="A95" s="5"/>
      <c r="B95" s="6"/>
      <c r="C95" s="5"/>
      <c r="D95" s="7"/>
      <c r="E95" s="5"/>
      <c r="F95" s="5"/>
      <c r="G95" s="6"/>
      <c r="H95" s="8"/>
      <c r="I95" s="7"/>
      <c r="J95" s="8"/>
      <c r="K95" s="8"/>
      <c r="L95" s="6"/>
      <c r="M95" s="8"/>
      <c r="N95" s="7"/>
      <c r="O95" s="8"/>
      <c r="P95" s="8"/>
      <c r="Q95" s="6"/>
      <c r="R95" s="8"/>
      <c r="S95" s="7"/>
      <c r="T95" s="8"/>
      <c r="U95" s="8"/>
    </row>
    <row r="96" spans="1:21" s="17" customFormat="1" ht="13.5" thickBot="1">
      <c r="A96" s="12"/>
      <c r="B96" s="13">
        <v>184999853.88</v>
      </c>
      <c r="C96" s="12"/>
      <c r="D96" s="15">
        <v>3393</v>
      </c>
      <c r="E96" s="12"/>
      <c r="F96" s="12"/>
      <c r="G96" s="13">
        <v>173341396.6</v>
      </c>
      <c r="H96" s="16"/>
      <c r="I96" s="15">
        <v>3145</v>
      </c>
      <c r="J96" s="16"/>
      <c r="K96" s="16"/>
      <c r="L96" s="13">
        <f>SUM(L93:L95)</f>
        <v>168934270.57</v>
      </c>
      <c r="M96" s="16"/>
      <c r="N96" s="15">
        <f>SUM(N93:N95)</f>
        <v>3113</v>
      </c>
      <c r="O96" s="16"/>
      <c r="P96" s="16"/>
      <c r="Q96" s="13">
        <f>SUM(Q93:Q95)</f>
        <v>165028446.28</v>
      </c>
      <c r="R96" s="16"/>
      <c r="S96" s="15">
        <f>SUM(S93:S95)</f>
        <v>2987</v>
      </c>
      <c r="T96" s="16"/>
      <c r="U96" s="16"/>
    </row>
    <row r="97" spans="1:21" ht="13.5" thickTop="1">
      <c r="A97" s="5"/>
      <c r="B97" s="6"/>
      <c r="C97" s="5"/>
      <c r="D97" s="7"/>
      <c r="E97" s="5"/>
      <c r="F97" s="5"/>
      <c r="G97" s="5"/>
      <c r="H97" s="6"/>
      <c r="I97" s="8"/>
      <c r="J97" s="7"/>
      <c r="K97" s="8"/>
      <c r="L97" s="5"/>
      <c r="M97" s="6"/>
      <c r="N97" s="8"/>
      <c r="O97" s="7"/>
      <c r="P97" s="8"/>
      <c r="Q97" s="5"/>
      <c r="R97" s="6"/>
      <c r="S97" s="8"/>
      <c r="T97" s="7"/>
      <c r="U97" s="8"/>
    </row>
    <row r="98" spans="1:21" ht="12.75">
      <c r="A98" s="5"/>
      <c r="B98" s="6"/>
      <c r="C98" s="5"/>
      <c r="D98" s="7"/>
      <c r="E98" s="5"/>
      <c r="F98" s="5"/>
      <c r="G98" s="5"/>
      <c r="H98" s="6"/>
      <c r="I98" s="8"/>
      <c r="J98" s="7"/>
      <c r="K98" s="8"/>
      <c r="L98" s="5"/>
      <c r="M98" s="6"/>
      <c r="N98" s="8"/>
      <c r="O98" s="7"/>
      <c r="P98" s="8"/>
      <c r="Q98" s="5"/>
      <c r="R98" s="6"/>
      <c r="S98" s="8"/>
      <c r="T98" s="7"/>
      <c r="U98" s="8"/>
    </row>
    <row r="99" spans="1:21" ht="12.75">
      <c r="A99" s="5"/>
      <c r="B99" s="6"/>
      <c r="C99" s="5"/>
      <c r="D99" s="7"/>
      <c r="E99" s="5"/>
      <c r="F99" s="5"/>
      <c r="G99" s="5"/>
      <c r="H99" s="6"/>
      <c r="I99" s="8"/>
      <c r="J99" s="7"/>
      <c r="K99" s="8"/>
      <c r="L99" s="5"/>
      <c r="M99" s="6"/>
      <c r="N99" s="8"/>
      <c r="O99" s="7"/>
      <c r="P99" s="8"/>
      <c r="Q99" s="5"/>
      <c r="R99" s="6"/>
      <c r="S99" s="8"/>
      <c r="T99" s="7"/>
      <c r="U99" s="8"/>
    </row>
    <row r="100" spans="1:21" ht="12.75">
      <c r="A100" s="5"/>
      <c r="B100" s="6"/>
      <c r="C100" s="5"/>
      <c r="D100" s="7"/>
      <c r="E100" s="5"/>
      <c r="F100" s="5"/>
      <c r="G100" s="5"/>
      <c r="H100" s="6"/>
      <c r="I100" s="8"/>
      <c r="J100" s="7"/>
      <c r="K100" s="8"/>
      <c r="L100" s="5"/>
      <c r="M100" s="6"/>
      <c r="N100" s="8"/>
      <c r="O100" s="7"/>
      <c r="P100" s="8"/>
      <c r="Q100" s="5"/>
      <c r="R100" s="6"/>
      <c r="S100" s="8"/>
      <c r="T100" s="7"/>
      <c r="U100" s="8"/>
    </row>
    <row r="101" spans="1:21" s="21" customFormat="1" ht="12.75">
      <c r="A101" s="23" t="s">
        <v>78</v>
      </c>
      <c r="B101" s="18"/>
      <c r="C101" s="19"/>
      <c r="D101" s="22"/>
      <c r="E101" s="19"/>
      <c r="F101" s="19"/>
      <c r="G101" s="23" t="s">
        <v>78</v>
      </c>
      <c r="H101" s="18"/>
      <c r="I101" s="20"/>
      <c r="J101" s="22"/>
      <c r="K101" s="20"/>
      <c r="L101" s="23" t="s">
        <v>78</v>
      </c>
      <c r="M101" s="18"/>
      <c r="N101" s="20"/>
      <c r="O101" s="22"/>
      <c r="P101" s="20"/>
      <c r="Q101" s="23" t="s">
        <v>78</v>
      </c>
      <c r="R101" s="18"/>
      <c r="S101" s="20"/>
      <c r="T101" s="22"/>
      <c r="U101" s="20"/>
    </row>
    <row r="102" spans="1:21" ht="12.75">
      <c r="A102" s="5"/>
      <c r="B102" s="6"/>
      <c r="C102" s="5"/>
      <c r="D102" s="7"/>
      <c r="E102" s="5"/>
      <c r="F102" s="5"/>
      <c r="G102" s="5"/>
      <c r="H102" s="6"/>
      <c r="I102" s="8"/>
      <c r="J102" s="7"/>
      <c r="K102" s="8"/>
      <c r="L102" s="5"/>
      <c r="M102" s="6"/>
      <c r="N102" s="8"/>
      <c r="O102" s="7"/>
      <c r="P102" s="8"/>
      <c r="Q102" s="5"/>
      <c r="R102" s="6"/>
      <c r="S102" s="8"/>
      <c r="T102" s="7"/>
      <c r="U102" s="8"/>
    </row>
    <row r="103" spans="1:21" s="38" customFormat="1" ht="38.25">
      <c r="A103" s="30" t="s">
        <v>90</v>
      </c>
      <c r="B103" s="31" t="s">
        <v>82</v>
      </c>
      <c r="C103" s="32" t="s">
        <v>79</v>
      </c>
      <c r="D103" s="33" t="s">
        <v>80</v>
      </c>
      <c r="E103" s="32" t="s">
        <v>79</v>
      </c>
      <c r="F103" s="37"/>
      <c r="G103" s="31" t="s">
        <v>82</v>
      </c>
      <c r="H103" s="32" t="s">
        <v>79</v>
      </c>
      <c r="I103" s="33" t="s">
        <v>80</v>
      </c>
      <c r="J103" s="32" t="s">
        <v>79</v>
      </c>
      <c r="K103" s="35"/>
      <c r="L103" s="31" t="s">
        <v>82</v>
      </c>
      <c r="M103" s="32" t="s">
        <v>79</v>
      </c>
      <c r="N103" s="33" t="s">
        <v>80</v>
      </c>
      <c r="O103" s="32" t="s">
        <v>79</v>
      </c>
      <c r="P103" s="35"/>
      <c r="Q103" s="31" t="s">
        <v>82</v>
      </c>
      <c r="R103" s="32" t="s">
        <v>79</v>
      </c>
      <c r="S103" s="33" t="s">
        <v>80</v>
      </c>
      <c r="T103" s="32" t="s">
        <v>79</v>
      </c>
      <c r="U103" s="35"/>
    </row>
    <row r="104" spans="1:21" ht="12.75">
      <c r="A104" s="5"/>
      <c r="B104" s="6"/>
      <c r="C104" s="5"/>
      <c r="D104" s="7"/>
      <c r="E104" s="5"/>
      <c r="F104" s="5"/>
      <c r="G104" s="6"/>
      <c r="H104" s="8"/>
      <c r="I104" s="7"/>
      <c r="J104" s="8"/>
      <c r="K104" s="8"/>
      <c r="L104" s="6"/>
      <c r="M104" s="8"/>
      <c r="N104" s="7"/>
      <c r="O104" s="8"/>
      <c r="P104" s="8"/>
      <c r="Q104" s="6"/>
      <c r="R104" s="8"/>
      <c r="S104" s="7"/>
      <c r="T104" s="8"/>
      <c r="U104" s="8"/>
    </row>
    <row r="105" spans="1:21" ht="12.75">
      <c r="A105" s="5" t="s">
        <v>30</v>
      </c>
      <c r="B105" s="6">
        <v>170517.63</v>
      </c>
      <c r="C105" s="8">
        <v>0.0009217176469263922</v>
      </c>
      <c r="D105" s="7">
        <v>12</v>
      </c>
      <c r="E105" s="8">
        <v>0.0035366931918656055</v>
      </c>
      <c r="F105" s="5"/>
      <c r="G105" s="6">
        <v>411878.73</v>
      </c>
      <c r="H105" s="8">
        <v>0.0023761129082768683</v>
      </c>
      <c r="I105" s="7">
        <v>31</v>
      </c>
      <c r="J105" s="8">
        <v>0.00985691573926868</v>
      </c>
      <c r="K105" s="8"/>
      <c r="L105" s="6">
        <v>503578.35</v>
      </c>
      <c r="M105" s="8">
        <v>0.002980912921344377</v>
      </c>
      <c r="N105" s="7">
        <v>74</v>
      </c>
      <c r="O105" s="8">
        <v>0.023771281721811758</v>
      </c>
      <c r="P105" s="8"/>
      <c r="Q105" s="6">
        <v>476367.5</v>
      </c>
      <c r="R105" s="8">
        <v>0.002886578106611742</v>
      </c>
      <c r="S105" s="7">
        <v>46</v>
      </c>
      <c r="T105" s="8">
        <v>0.015400066956812855</v>
      </c>
      <c r="U105" s="8"/>
    </row>
    <row r="106" spans="1:21" ht="12.75">
      <c r="A106" s="5" t="s">
        <v>31</v>
      </c>
      <c r="B106" s="6">
        <v>18008232</v>
      </c>
      <c r="C106" s="8">
        <v>0.09734187147888788</v>
      </c>
      <c r="D106" s="7">
        <v>736</v>
      </c>
      <c r="E106" s="8">
        <v>0.21691718243442382</v>
      </c>
      <c r="F106" s="5"/>
      <c r="G106" s="6">
        <v>17324544.78</v>
      </c>
      <c r="H106" s="8">
        <v>0.09994464749801144</v>
      </c>
      <c r="I106" s="7">
        <v>704</v>
      </c>
      <c r="J106" s="8">
        <v>0.22384737678855327</v>
      </c>
      <c r="K106" s="8"/>
      <c r="L106" s="6">
        <v>17125247.14999999</v>
      </c>
      <c r="M106" s="8">
        <v>0.1013722502380234</v>
      </c>
      <c r="N106" s="7">
        <v>698</v>
      </c>
      <c r="O106" s="8">
        <v>0.2242210086733055</v>
      </c>
      <c r="P106" s="8"/>
      <c r="Q106" s="6">
        <v>16347085.900000002</v>
      </c>
      <c r="R106" s="8">
        <v>0.09905617042691099</v>
      </c>
      <c r="S106" s="7">
        <v>667</v>
      </c>
      <c r="T106" s="8">
        <v>0.22330097087378642</v>
      </c>
      <c r="U106" s="8"/>
    </row>
    <row r="107" spans="1:21" ht="12.75">
      <c r="A107" s="5" t="s">
        <v>32</v>
      </c>
      <c r="B107" s="6">
        <v>36703448.32</v>
      </c>
      <c r="C107" s="8">
        <v>0.1983971746475414</v>
      </c>
      <c r="D107" s="7">
        <v>990</v>
      </c>
      <c r="E107" s="8">
        <v>0.2917771883289125</v>
      </c>
      <c r="F107" s="5"/>
      <c r="G107" s="6">
        <v>32703722.750000015</v>
      </c>
      <c r="H107" s="8">
        <v>0.18866654700761773</v>
      </c>
      <c r="I107" s="7">
        <v>879</v>
      </c>
      <c r="J107" s="8">
        <v>0.2794912559618442</v>
      </c>
      <c r="K107" s="8"/>
      <c r="L107" s="6">
        <v>31505673.490000006</v>
      </c>
      <c r="M107" s="8">
        <v>0.18649663791542664</v>
      </c>
      <c r="N107" s="7">
        <v>848</v>
      </c>
      <c r="O107" s="8">
        <v>0.2724060391904915</v>
      </c>
      <c r="P107" s="8"/>
      <c r="Q107" s="6">
        <v>30009890.59999999</v>
      </c>
      <c r="R107" s="8">
        <v>0.18184677415603184</v>
      </c>
      <c r="S107" s="7">
        <v>810</v>
      </c>
      <c r="T107" s="8">
        <v>0.2711750920656177</v>
      </c>
      <c r="U107" s="8"/>
    </row>
    <row r="108" spans="1:21" ht="12.75">
      <c r="A108" s="5" t="s">
        <v>33</v>
      </c>
      <c r="B108" s="6">
        <v>33476937.9</v>
      </c>
      <c r="C108" s="8">
        <v>0.1809565640074223</v>
      </c>
      <c r="D108" s="7">
        <v>650</v>
      </c>
      <c r="E108" s="8">
        <v>0.19157088122605365</v>
      </c>
      <c r="F108" s="5"/>
      <c r="G108" s="6">
        <v>30867165.419999998</v>
      </c>
      <c r="H108" s="8">
        <v>0.1780715168185047</v>
      </c>
      <c r="I108" s="7">
        <v>597</v>
      </c>
      <c r="J108" s="8">
        <v>0.18982511923688394</v>
      </c>
      <c r="K108" s="8"/>
      <c r="L108" s="6">
        <v>30116068.910000004</v>
      </c>
      <c r="M108" s="8">
        <v>0.17827092636908767</v>
      </c>
      <c r="N108" s="7">
        <v>582</v>
      </c>
      <c r="O108" s="8">
        <v>0.18695791840668166</v>
      </c>
      <c r="P108" s="8"/>
      <c r="Q108" s="6">
        <v>30039139.939999998</v>
      </c>
      <c r="R108" s="8">
        <v>0.18202401232714316</v>
      </c>
      <c r="S108" s="7">
        <v>580</v>
      </c>
      <c r="T108" s="8">
        <v>0.1941747572815534</v>
      </c>
      <c r="U108" s="8"/>
    </row>
    <row r="109" spans="1:21" ht="12.75">
      <c r="A109" s="5" t="s">
        <v>34</v>
      </c>
      <c r="B109" s="6">
        <v>18222461.91</v>
      </c>
      <c r="C109" s="8">
        <v>0.09849987190703395</v>
      </c>
      <c r="D109" s="7">
        <v>284</v>
      </c>
      <c r="E109" s="8">
        <v>0.08370173887415266</v>
      </c>
      <c r="F109" s="5"/>
      <c r="G109" s="6">
        <v>15910230.870000001</v>
      </c>
      <c r="H109" s="8">
        <v>0.09178552372411196</v>
      </c>
      <c r="I109" s="7">
        <v>247</v>
      </c>
      <c r="J109" s="8">
        <v>0.07853736089030207</v>
      </c>
      <c r="K109" s="8"/>
      <c r="L109" s="6">
        <v>15594427.640000006</v>
      </c>
      <c r="M109" s="8">
        <v>0.09231062227565166</v>
      </c>
      <c r="N109" s="7">
        <v>242</v>
      </c>
      <c r="O109" s="8">
        <v>0.07773851590106007</v>
      </c>
      <c r="P109" s="8"/>
      <c r="Q109" s="6">
        <v>14431701.099999996</v>
      </c>
      <c r="R109" s="8">
        <v>0.08744977866127432</v>
      </c>
      <c r="S109" s="7">
        <v>224</v>
      </c>
      <c r="T109" s="8">
        <v>0.07499163039839303</v>
      </c>
      <c r="U109" s="8"/>
    </row>
    <row r="110" spans="1:21" ht="12.75">
      <c r="A110" s="5" t="s">
        <v>35</v>
      </c>
      <c r="B110" s="6">
        <v>13992759.11</v>
      </c>
      <c r="C110" s="8">
        <v>0.07563659547037474</v>
      </c>
      <c r="D110" s="7">
        <v>189</v>
      </c>
      <c r="E110" s="8">
        <v>0.05570291777188329</v>
      </c>
      <c r="F110" s="5"/>
      <c r="G110" s="6">
        <v>11103437.919999998</v>
      </c>
      <c r="H110" s="8">
        <v>0.06405531591292138</v>
      </c>
      <c r="I110" s="7">
        <v>150</v>
      </c>
      <c r="J110" s="8">
        <v>0.04769475357710652</v>
      </c>
      <c r="K110" s="8"/>
      <c r="L110" s="6">
        <v>10200022.549999999</v>
      </c>
      <c r="M110" s="8">
        <v>0.060378646177499516</v>
      </c>
      <c r="N110" s="7">
        <v>138</v>
      </c>
      <c r="O110" s="8">
        <v>0.044330228075811114</v>
      </c>
      <c r="P110" s="8"/>
      <c r="Q110" s="6">
        <v>10302872.440000003</v>
      </c>
      <c r="R110" s="8">
        <v>0.06243088796048747</v>
      </c>
      <c r="S110" s="7">
        <v>139</v>
      </c>
      <c r="T110" s="8">
        <v>0.04653498493471711</v>
      </c>
      <c r="U110" s="8"/>
    </row>
    <row r="111" spans="1:21" ht="12.75">
      <c r="A111" s="5" t="s">
        <v>36</v>
      </c>
      <c r="B111" s="6">
        <v>9383386.29</v>
      </c>
      <c r="C111" s="8">
        <v>0.050721047034375084</v>
      </c>
      <c r="D111" s="7">
        <v>111</v>
      </c>
      <c r="E111" s="8">
        <v>0.032714412024756855</v>
      </c>
      <c r="F111" s="5"/>
      <c r="G111" s="6">
        <v>10706478.330000002</v>
      </c>
      <c r="H111" s="8">
        <v>0.06176527096240091</v>
      </c>
      <c r="I111" s="7">
        <v>126</v>
      </c>
      <c r="J111" s="8">
        <v>0.04006359300476948</v>
      </c>
      <c r="K111" s="8"/>
      <c r="L111" s="6">
        <v>10828154.969999995</v>
      </c>
      <c r="M111" s="8">
        <v>0.06409685218673979</v>
      </c>
      <c r="N111" s="7">
        <v>128</v>
      </c>
      <c r="O111" s="8">
        <v>0.04111789270799872</v>
      </c>
      <c r="P111" s="8"/>
      <c r="Q111" s="6">
        <v>10236081.970000003</v>
      </c>
      <c r="R111" s="8">
        <v>0.06202616700779378</v>
      </c>
      <c r="S111" s="7">
        <v>121</v>
      </c>
      <c r="T111" s="8">
        <v>0.04050887177770338</v>
      </c>
      <c r="U111" s="8"/>
    </row>
    <row r="112" spans="1:21" ht="12.75">
      <c r="A112" s="5" t="s">
        <v>37</v>
      </c>
      <c r="B112" s="6">
        <v>8952956.02</v>
      </c>
      <c r="C112" s="8">
        <v>0.04839439508858923</v>
      </c>
      <c r="D112" s="7">
        <v>95</v>
      </c>
      <c r="E112" s="8">
        <v>0.027998821102269377</v>
      </c>
      <c r="F112" s="5"/>
      <c r="G112" s="6">
        <v>8594027.259999998</v>
      </c>
      <c r="H112" s="8">
        <v>0.04957862015979625</v>
      </c>
      <c r="I112" s="7">
        <v>91</v>
      </c>
      <c r="J112" s="8">
        <v>0.028934817170111288</v>
      </c>
      <c r="K112" s="8"/>
      <c r="L112" s="6">
        <v>8679614.61</v>
      </c>
      <c r="M112" s="8">
        <v>0.05137864910840275</v>
      </c>
      <c r="N112" s="7">
        <v>92</v>
      </c>
      <c r="O112" s="8">
        <v>0.029553485383874076</v>
      </c>
      <c r="P112" s="8"/>
      <c r="Q112" s="6">
        <v>8968427.57</v>
      </c>
      <c r="R112" s="8">
        <v>0.054344737359906276</v>
      </c>
      <c r="S112" s="7">
        <v>95</v>
      </c>
      <c r="T112" s="8">
        <v>0.03180448610646133</v>
      </c>
      <c r="U112" s="8"/>
    </row>
    <row r="113" spans="1:21" ht="12.75">
      <c r="A113" s="5" t="s">
        <v>38</v>
      </c>
      <c r="B113" s="6">
        <v>9018498.05</v>
      </c>
      <c r="C113" s="8">
        <v>0.04874867661165744</v>
      </c>
      <c r="D113" s="7">
        <v>87</v>
      </c>
      <c r="E113" s="8">
        <v>0.02564102564102564</v>
      </c>
      <c r="F113" s="5"/>
      <c r="G113" s="6">
        <v>7810902.190000002</v>
      </c>
      <c r="H113" s="8">
        <v>0.0450608010735273</v>
      </c>
      <c r="I113" s="7">
        <v>75</v>
      </c>
      <c r="J113" s="8">
        <v>0.02384737678855326</v>
      </c>
      <c r="K113" s="8"/>
      <c r="L113" s="6">
        <v>7683532.959999999</v>
      </c>
      <c r="M113" s="8">
        <v>0.04548238160365592</v>
      </c>
      <c r="N113" s="7">
        <v>74</v>
      </c>
      <c r="O113" s="8">
        <v>0.023771281721811758</v>
      </c>
      <c r="P113" s="8"/>
      <c r="Q113" s="6">
        <v>6924662.5</v>
      </c>
      <c r="R113" s="8">
        <v>0.041960417467974485</v>
      </c>
      <c r="S113" s="7">
        <v>67</v>
      </c>
      <c r="T113" s="8">
        <v>0.022430532306662202</v>
      </c>
      <c r="U113" s="8"/>
    </row>
    <row r="114" spans="1:21" ht="12.75">
      <c r="A114" s="5" t="s">
        <v>39</v>
      </c>
      <c r="B114" s="6">
        <v>4925156.61</v>
      </c>
      <c r="C114" s="8">
        <v>0.02662248918961146</v>
      </c>
      <c r="D114" s="7">
        <v>43</v>
      </c>
      <c r="E114" s="8">
        <v>0.012673150604185087</v>
      </c>
      <c r="F114" s="5"/>
      <c r="G114" s="6">
        <v>5252951.27</v>
      </c>
      <c r="H114" s="8">
        <v>0.0303040783853936</v>
      </c>
      <c r="I114" s="7">
        <v>46</v>
      </c>
      <c r="J114" s="8">
        <v>0.014626391096979332</v>
      </c>
      <c r="K114" s="8"/>
      <c r="L114" s="6">
        <v>5490625.220000002</v>
      </c>
      <c r="M114" s="8">
        <v>0.03250154750409209</v>
      </c>
      <c r="N114" s="7">
        <v>48</v>
      </c>
      <c r="O114" s="8">
        <v>0.015419209765499518</v>
      </c>
      <c r="P114" s="8"/>
      <c r="Q114" s="6">
        <v>5594910.43</v>
      </c>
      <c r="R114" s="8">
        <v>0.03390270317704648</v>
      </c>
      <c r="S114" s="7">
        <v>49</v>
      </c>
      <c r="T114" s="8">
        <v>0.016404419149648478</v>
      </c>
      <c r="U114" s="8"/>
    </row>
    <row r="115" spans="1:21" ht="12.75">
      <c r="A115" s="5" t="s">
        <v>40</v>
      </c>
      <c r="B115" s="6">
        <v>5342891.32</v>
      </c>
      <c r="C115" s="8">
        <v>0.028880516432546275</v>
      </c>
      <c r="D115" s="7">
        <v>43</v>
      </c>
      <c r="E115" s="8">
        <v>0.012673150604185087</v>
      </c>
      <c r="F115" s="5"/>
      <c r="G115" s="6">
        <v>5964816.999999999</v>
      </c>
      <c r="H115" s="8">
        <v>0.034410805018286084</v>
      </c>
      <c r="I115" s="7">
        <v>48</v>
      </c>
      <c r="J115" s="8">
        <v>0.015262321144674086</v>
      </c>
      <c r="K115" s="8"/>
      <c r="L115" s="6">
        <v>5588970.289999999</v>
      </c>
      <c r="M115" s="8">
        <v>0.03308369741167551</v>
      </c>
      <c r="N115" s="7">
        <v>45</v>
      </c>
      <c r="O115" s="8">
        <v>0.014455509155155798</v>
      </c>
      <c r="P115" s="8"/>
      <c r="Q115" s="6">
        <v>5711098.430000001</v>
      </c>
      <c r="R115" s="8">
        <v>0.03460675149489144</v>
      </c>
      <c r="S115" s="7">
        <v>46</v>
      </c>
      <c r="T115" s="8">
        <v>0.015400066956812855</v>
      </c>
      <c r="U115" s="8"/>
    </row>
    <row r="116" spans="1:21" ht="12.75">
      <c r="A116" s="5" t="s">
        <v>41</v>
      </c>
      <c r="B116" s="6">
        <v>4687121.84</v>
      </c>
      <c r="C116" s="8">
        <v>0.025335813740914072</v>
      </c>
      <c r="D116" s="7">
        <v>35</v>
      </c>
      <c r="E116" s="8">
        <v>0.01031535514294135</v>
      </c>
      <c r="F116" s="5"/>
      <c r="G116" s="6">
        <v>4148661.31</v>
      </c>
      <c r="H116" s="8">
        <v>0.023933471123308115</v>
      </c>
      <c r="I116" s="7">
        <v>31</v>
      </c>
      <c r="J116" s="8">
        <v>0.00985691573926868</v>
      </c>
      <c r="K116" s="8"/>
      <c r="L116" s="6">
        <v>3880954.9</v>
      </c>
      <c r="M116" s="8">
        <v>0.022973165165986128</v>
      </c>
      <c r="N116" s="7">
        <v>29</v>
      </c>
      <c r="O116" s="8">
        <v>0.009315772566655958</v>
      </c>
      <c r="P116" s="8"/>
      <c r="Q116" s="6">
        <v>3751006.68</v>
      </c>
      <c r="R116" s="8">
        <v>0.022729455221530435</v>
      </c>
      <c r="S116" s="7">
        <v>28</v>
      </c>
      <c r="T116" s="8">
        <v>0.009373953799799129</v>
      </c>
      <c r="U116" s="8"/>
    </row>
    <row r="117" spans="1:21" ht="12.75">
      <c r="A117" s="5" t="s">
        <v>42</v>
      </c>
      <c r="B117" s="6">
        <v>3780202.67</v>
      </c>
      <c r="C117" s="8">
        <v>0.020433544085132222</v>
      </c>
      <c r="D117" s="7">
        <v>26</v>
      </c>
      <c r="E117" s="8">
        <v>0.007662835249042145</v>
      </c>
      <c r="F117" s="5"/>
      <c r="G117" s="6">
        <v>3469708.51</v>
      </c>
      <c r="H117" s="8">
        <v>0.020016617946183087</v>
      </c>
      <c r="I117" s="7">
        <v>24</v>
      </c>
      <c r="J117" s="8">
        <v>0.007631160572337043</v>
      </c>
      <c r="K117" s="8"/>
      <c r="L117" s="6">
        <v>3176463.59</v>
      </c>
      <c r="M117" s="8">
        <v>0.01880295560683049</v>
      </c>
      <c r="N117" s="7">
        <v>22</v>
      </c>
      <c r="O117" s="8">
        <v>0.007067137809187279</v>
      </c>
      <c r="P117" s="8"/>
      <c r="Q117" s="6">
        <v>3328173.03</v>
      </c>
      <c r="R117" s="8">
        <v>0.020167268765005308</v>
      </c>
      <c r="S117" s="7">
        <v>23</v>
      </c>
      <c r="T117" s="8">
        <v>0.0077000334784064275</v>
      </c>
      <c r="U117" s="8"/>
    </row>
    <row r="118" spans="1:21" ht="12.75">
      <c r="A118" s="5" t="s">
        <v>43</v>
      </c>
      <c r="B118" s="6">
        <v>6137578.2</v>
      </c>
      <c r="C118" s="8">
        <v>0.03317612458213688</v>
      </c>
      <c r="D118" s="7">
        <v>38</v>
      </c>
      <c r="E118" s="8">
        <v>0.011199528440907752</v>
      </c>
      <c r="F118" s="5"/>
      <c r="G118" s="6">
        <v>6174143.760000001</v>
      </c>
      <c r="H118" s="8">
        <v>0.0356184032268262</v>
      </c>
      <c r="I118" s="7">
        <v>38</v>
      </c>
      <c r="J118" s="8">
        <v>0.012082670906200318</v>
      </c>
      <c r="K118" s="8"/>
      <c r="L118" s="6">
        <v>6137565.350000001</v>
      </c>
      <c r="M118" s="8">
        <v>0.03633108503852583</v>
      </c>
      <c r="N118" s="7">
        <v>38</v>
      </c>
      <c r="O118" s="8">
        <v>0.012206874397687119</v>
      </c>
      <c r="P118" s="8"/>
      <c r="Q118" s="6">
        <v>6482198.010000001</v>
      </c>
      <c r="R118" s="8">
        <v>0.03927927673149031</v>
      </c>
      <c r="S118" s="7">
        <v>40</v>
      </c>
      <c r="T118" s="8">
        <v>0.013391362571141614</v>
      </c>
      <c r="U118" s="8"/>
    </row>
    <row r="119" spans="1:21" ht="12.75">
      <c r="A119" s="5" t="s">
        <v>44</v>
      </c>
      <c r="B119" s="6">
        <v>3533993.52</v>
      </c>
      <c r="C119" s="8">
        <v>0.019102682763697323</v>
      </c>
      <c r="D119" s="7">
        <v>19</v>
      </c>
      <c r="E119" s="8">
        <v>0.005599764220453876</v>
      </c>
      <c r="F119" s="5"/>
      <c r="G119" s="6">
        <v>3898687.41</v>
      </c>
      <c r="H119" s="8">
        <v>0.022491381092287793</v>
      </c>
      <c r="I119" s="7">
        <v>21</v>
      </c>
      <c r="J119" s="8">
        <v>0.006677265500794912</v>
      </c>
      <c r="K119" s="8"/>
      <c r="L119" s="6">
        <v>3508016.13</v>
      </c>
      <c r="M119" s="8">
        <v>0.020765568277908483</v>
      </c>
      <c r="N119" s="7">
        <v>19</v>
      </c>
      <c r="O119" s="8">
        <v>0.006103437198843559</v>
      </c>
      <c r="P119" s="8"/>
      <c r="Q119" s="6">
        <v>2205440.85</v>
      </c>
      <c r="R119" s="8">
        <v>0.013364004204814964</v>
      </c>
      <c r="S119" s="7">
        <v>12</v>
      </c>
      <c r="T119" s="8">
        <v>0.004017408771342484</v>
      </c>
      <c r="U119" s="8"/>
    </row>
    <row r="120" spans="1:21" ht="12.75">
      <c r="A120" s="5" t="s">
        <v>45</v>
      </c>
      <c r="B120" s="6">
        <v>3350853.51</v>
      </c>
      <c r="C120" s="8">
        <v>0.018112735981799896</v>
      </c>
      <c r="D120" s="7">
        <v>16</v>
      </c>
      <c r="E120" s="8">
        <v>0.004715590922487474</v>
      </c>
      <c r="F120" s="5"/>
      <c r="G120" s="6">
        <v>4001269.97</v>
      </c>
      <c r="H120" s="8">
        <v>0.02308317602420886</v>
      </c>
      <c r="I120" s="7">
        <v>19</v>
      </c>
      <c r="J120" s="8">
        <v>0.006041335453100159</v>
      </c>
      <c r="K120" s="8"/>
      <c r="L120" s="6">
        <v>3375328.53</v>
      </c>
      <c r="M120" s="8">
        <v>0.01998012906801756</v>
      </c>
      <c r="N120" s="7">
        <v>16</v>
      </c>
      <c r="O120" s="8">
        <v>0.00513973658849984</v>
      </c>
      <c r="P120" s="8"/>
      <c r="Q120" s="6">
        <v>2911827.5</v>
      </c>
      <c r="R120" s="8">
        <v>0.01764439746987358</v>
      </c>
      <c r="S120" s="7">
        <v>14</v>
      </c>
      <c r="T120" s="8">
        <v>0.004686976899899564</v>
      </c>
      <c r="U120" s="8"/>
    </row>
    <row r="121" spans="1:21" ht="12.75">
      <c r="A121" s="5" t="s">
        <v>46</v>
      </c>
      <c r="B121" s="6">
        <v>2137678.49</v>
      </c>
      <c r="C121" s="8">
        <v>0.01155502799146319</v>
      </c>
      <c r="D121" s="7">
        <v>9</v>
      </c>
      <c r="E121" s="8">
        <v>0.002652519893899204</v>
      </c>
      <c r="F121" s="5"/>
      <c r="G121" s="6">
        <v>1678674.99</v>
      </c>
      <c r="H121" s="8">
        <v>0.009684212905435884</v>
      </c>
      <c r="I121" s="7">
        <v>7</v>
      </c>
      <c r="J121" s="8">
        <v>0.0022257551669316376</v>
      </c>
      <c r="K121" s="8"/>
      <c r="L121" s="6">
        <v>1671506.75</v>
      </c>
      <c r="M121" s="8">
        <v>0.009894420737486717</v>
      </c>
      <c r="N121" s="7">
        <v>7</v>
      </c>
      <c r="O121" s="8">
        <v>0.0022486347574686796</v>
      </c>
      <c r="P121" s="8"/>
      <c r="Q121" s="6">
        <v>1659663.07</v>
      </c>
      <c r="R121" s="8">
        <v>0.010056830246005514</v>
      </c>
      <c r="S121" s="7">
        <v>7</v>
      </c>
      <c r="T121" s="8">
        <v>0.002343488449949782</v>
      </c>
      <c r="U121" s="8"/>
    </row>
    <row r="122" spans="1:21" ht="12.75">
      <c r="A122" s="5" t="s">
        <v>47</v>
      </c>
      <c r="B122" s="6">
        <v>3175180.49</v>
      </c>
      <c r="C122" s="8">
        <v>0.017163151339890128</v>
      </c>
      <c r="D122" s="7">
        <v>10</v>
      </c>
      <c r="E122" s="8">
        <v>0.0029472443265546712</v>
      </c>
      <c r="F122" s="5"/>
      <c r="G122" s="6">
        <v>3320094.13</v>
      </c>
      <c r="H122" s="8">
        <v>0.019153498212901784</v>
      </c>
      <c r="I122" s="7">
        <v>11</v>
      </c>
      <c r="J122" s="8">
        <v>0.0034976152623211448</v>
      </c>
      <c r="K122" s="8"/>
      <c r="L122" s="6">
        <v>3868519.18</v>
      </c>
      <c r="M122" s="8">
        <v>0.0228995523936455</v>
      </c>
      <c r="N122" s="7">
        <v>13</v>
      </c>
      <c r="O122" s="8">
        <v>0.004176035978156119</v>
      </c>
      <c r="P122" s="8"/>
      <c r="Q122" s="6">
        <v>5647898.760000001</v>
      </c>
      <c r="R122" s="8">
        <v>0.03422378921520803</v>
      </c>
      <c r="S122" s="7">
        <v>19</v>
      </c>
      <c r="T122" s="8">
        <v>0.0063608972212922665</v>
      </c>
      <c r="U122" s="8"/>
    </row>
    <row r="123" spans="1:21" ht="12.75">
      <c r="A123" s="5"/>
      <c r="B123" s="6"/>
      <c r="C123" s="5"/>
      <c r="D123" s="7"/>
      <c r="E123" s="5"/>
      <c r="F123" s="5"/>
      <c r="G123" s="6"/>
      <c r="H123" s="8"/>
      <c r="I123" s="7"/>
      <c r="J123" s="8"/>
      <c r="K123" s="8"/>
      <c r="L123" s="6"/>
      <c r="M123" s="8"/>
      <c r="N123" s="7"/>
      <c r="O123" s="8"/>
      <c r="P123" s="8"/>
      <c r="Q123" s="6"/>
      <c r="R123" s="8"/>
      <c r="S123" s="7"/>
      <c r="T123" s="8"/>
      <c r="U123" s="8"/>
    </row>
    <row r="124" spans="1:21" s="21" customFormat="1" ht="13.5" thickBot="1">
      <c r="A124" s="12"/>
      <c r="B124" s="13">
        <v>184999853.88000003</v>
      </c>
      <c r="C124" s="14"/>
      <c r="D124" s="15">
        <v>3393</v>
      </c>
      <c r="E124" s="14"/>
      <c r="F124" s="19"/>
      <c r="G124" s="13">
        <v>173341396.60000002</v>
      </c>
      <c r="H124" s="16"/>
      <c r="I124" s="15">
        <v>3145</v>
      </c>
      <c r="J124" s="16"/>
      <c r="K124" s="16"/>
      <c r="L124" s="13">
        <v>168934270.57</v>
      </c>
      <c r="M124" s="16"/>
      <c r="N124" s="15">
        <v>3113</v>
      </c>
      <c r="O124" s="16"/>
      <c r="P124" s="16"/>
      <c r="Q124" s="13">
        <f>SUM(Q105:Q123)</f>
        <v>165028446.27999997</v>
      </c>
      <c r="R124" s="16"/>
      <c r="S124" s="15">
        <f>SUM(S105:S123)</f>
        <v>2987</v>
      </c>
      <c r="T124" s="16"/>
      <c r="U124" s="16"/>
    </row>
    <row r="125" spans="1:21" ht="13.5" thickTop="1">
      <c r="A125" s="5"/>
      <c r="B125" s="6"/>
      <c r="C125" s="5"/>
      <c r="D125" s="7"/>
      <c r="E125" s="5"/>
      <c r="F125" s="5"/>
      <c r="G125" s="5"/>
      <c r="H125" s="6"/>
      <c r="I125" s="8"/>
      <c r="J125" s="7"/>
      <c r="K125" s="8"/>
      <c r="L125" s="6"/>
      <c r="M125" s="8"/>
      <c r="N125" s="7"/>
      <c r="O125" s="8"/>
      <c r="P125" s="8"/>
      <c r="Q125" s="6"/>
      <c r="R125" s="8"/>
      <c r="S125" s="7"/>
      <c r="T125" s="8"/>
      <c r="U125" s="8"/>
    </row>
    <row r="126" spans="1:21" ht="12.75">
      <c r="A126" s="5"/>
      <c r="B126" s="6"/>
      <c r="C126" s="5"/>
      <c r="D126" s="7"/>
      <c r="E126" s="5"/>
      <c r="F126" s="5"/>
      <c r="G126" s="5"/>
      <c r="H126" s="6"/>
      <c r="I126" s="8"/>
      <c r="J126" s="7"/>
      <c r="K126" s="8"/>
      <c r="L126" s="19"/>
      <c r="M126" s="18"/>
      <c r="N126" s="20"/>
      <c r="O126" s="22"/>
      <c r="P126" s="20"/>
      <c r="Q126" s="19"/>
      <c r="R126" s="18"/>
      <c r="S126" s="20"/>
      <c r="T126" s="22"/>
      <c r="U126" s="20"/>
    </row>
    <row r="127" spans="1:21" s="21" customFormat="1" ht="12.75">
      <c r="A127" s="12" t="s">
        <v>92</v>
      </c>
      <c r="B127" s="24">
        <v>54523.97697612733</v>
      </c>
      <c r="C127" s="19"/>
      <c r="D127" s="22"/>
      <c r="E127" s="19"/>
      <c r="F127" s="19"/>
      <c r="G127" s="12" t="s">
        <v>92</v>
      </c>
      <c r="H127" s="24">
        <v>55116.50130365661</v>
      </c>
      <c r="I127" s="20"/>
      <c r="J127" s="22"/>
      <c r="K127" s="20"/>
      <c r="L127" s="12" t="s">
        <v>92</v>
      </c>
      <c r="M127" s="24">
        <v>54267.353218760036</v>
      </c>
      <c r="N127" s="20"/>
      <c r="O127" s="22"/>
      <c r="P127" s="20"/>
      <c r="Q127" s="12" t="s">
        <v>92</v>
      </c>
      <c r="R127" s="24">
        <f>+Q124/S124</f>
        <v>55248.89396719115</v>
      </c>
      <c r="S127" s="20"/>
      <c r="T127" s="22"/>
      <c r="U127" s="20"/>
    </row>
    <row r="128" spans="1:21" ht="12.75">
      <c r="A128" s="5"/>
      <c r="B128" s="6"/>
      <c r="C128" s="5"/>
      <c r="D128" s="7"/>
      <c r="E128" s="5"/>
      <c r="F128" s="5"/>
      <c r="G128" s="5"/>
      <c r="H128" s="6"/>
      <c r="I128" s="8"/>
      <c r="J128" s="7"/>
      <c r="K128" s="8"/>
      <c r="L128" s="5"/>
      <c r="M128" s="6"/>
      <c r="N128" s="8"/>
      <c r="O128" s="7"/>
      <c r="P128" s="8"/>
      <c r="Q128" s="5"/>
      <c r="R128" s="6"/>
      <c r="S128" s="8"/>
      <c r="T128" s="7"/>
      <c r="U128" s="8"/>
    </row>
    <row r="129" spans="1:21" ht="12.75">
      <c r="A129" s="5"/>
      <c r="B129" s="6"/>
      <c r="C129" s="5"/>
      <c r="D129" s="7"/>
      <c r="E129" s="5"/>
      <c r="F129" s="5"/>
      <c r="G129" s="5"/>
      <c r="H129" s="6"/>
      <c r="I129" s="8"/>
      <c r="J129" s="7"/>
      <c r="K129" s="8"/>
      <c r="L129" s="5"/>
      <c r="M129" s="6"/>
      <c r="N129" s="8"/>
      <c r="O129" s="7"/>
      <c r="P129" s="8"/>
      <c r="Q129" s="5"/>
      <c r="R129" s="6"/>
      <c r="S129" s="8"/>
      <c r="T129" s="7"/>
      <c r="U129" s="8"/>
    </row>
    <row r="130" spans="1:21" s="21" customFormat="1" ht="12.75">
      <c r="A130" s="23" t="s">
        <v>91</v>
      </c>
      <c r="B130" s="18"/>
      <c r="C130" s="19"/>
      <c r="D130" s="22"/>
      <c r="E130" s="19"/>
      <c r="F130" s="19"/>
      <c r="G130" s="23" t="s">
        <v>91</v>
      </c>
      <c r="H130" s="18"/>
      <c r="I130" s="20"/>
      <c r="J130" s="22"/>
      <c r="K130" s="20"/>
      <c r="L130" s="23" t="s">
        <v>91</v>
      </c>
      <c r="M130" s="18"/>
      <c r="N130" s="20"/>
      <c r="O130" s="22"/>
      <c r="P130" s="20"/>
      <c r="Q130" s="23" t="s">
        <v>91</v>
      </c>
      <c r="R130" s="18"/>
      <c r="S130" s="20"/>
      <c r="T130" s="22"/>
      <c r="U130" s="20"/>
    </row>
    <row r="131" spans="1:21" ht="12.75">
      <c r="A131" s="5"/>
      <c r="B131" s="6"/>
      <c r="C131" s="5"/>
      <c r="D131" s="7"/>
      <c r="E131" s="5"/>
      <c r="F131" s="5"/>
      <c r="G131" s="5"/>
      <c r="H131" s="6"/>
      <c r="I131" s="8"/>
      <c r="J131" s="7"/>
      <c r="K131" s="8"/>
      <c r="L131" s="5"/>
      <c r="M131" s="6"/>
      <c r="N131" s="8"/>
      <c r="O131" s="7"/>
      <c r="P131" s="8"/>
      <c r="Q131" s="5"/>
      <c r="R131" s="6"/>
      <c r="S131" s="8"/>
      <c r="T131" s="7"/>
      <c r="U131" s="8"/>
    </row>
    <row r="132" spans="1:21" s="38" customFormat="1" ht="38.25">
      <c r="A132" s="30" t="s">
        <v>90</v>
      </c>
      <c r="B132" s="31" t="s">
        <v>82</v>
      </c>
      <c r="C132" s="32" t="s">
        <v>79</v>
      </c>
      <c r="D132" s="33" t="s">
        <v>80</v>
      </c>
      <c r="E132" s="32" t="s">
        <v>79</v>
      </c>
      <c r="F132" s="37"/>
      <c r="G132" s="31" t="s">
        <v>82</v>
      </c>
      <c r="H132" s="32" t="s">
        <v>79</v>
      </c>
      <c r="I132" s="33" t="s">
        <v>80</v>
      </c>
      <c r="J132" s="32" t="s">
        <v>79</v>
      </c>
      <c r="K132" s="35"/>
      <c r="L132" s="31" t="s">
        <v>82</v>
      </c>
      <c r="M132" s="32" t="s">
        <v>79</v>
      </c>
      <c r="N132" s="33" t="s">
        <v>80</v>
      </c>
      <c r="O132" s="32" t="s">
        <v>79</v>
      </c>
      <c r="P132" s="35"/>
      <c r="Q132" s="31" t="s">
        <v>82</v>
      </c>
      <c r="R132" s="32" t="s">
        <v>79</v>
      </c>
      <c r="S132" s="33" t="s">
        <v>80</v>
      </c>
      <c r="T132" s="32" t="s">
        <v>79</v>
      </c>
      <c r="U132" s="35"/>
    </row>
    <row r="133" spans="1:21" ht="12.75">
      <c r="A133" s="5"/>
      <c r="B133" s="6"/>
      <c r="C133" s="5"/>
      <c r="D133" s="7"/>
      <c r="E133" s="5"/>
      <c r="F133" s="5"/>
      <c r="G133" s="6"/>
      <c r="H133" s="8"/>
      <c r="I133" s="7"/>
      <c r="J133" s="8"/>
      <c r="K133" s="8"/>
      <c r="L133" s="6"/>
      <c r="M133" s="8"/>
      <c r="N133" s="7"/>
      <c r="O133" s="8"/>
      <c r="P133" s="8"/>
      <c r="Q133" s="6"/>
      <c r="R133" s="8"/>
      <c r="S133" s="7"/>
      <c r="T133" s="8"/>
      <c r="U133" s="8"/>
    </row>
    <row r="134" spans="1:21" ht="12.75">
      <c r="A134" s="5" t="s">
        <v>48</v>
      </c>
      <c r="B134" s="6">
        <v>115120562.32</v>
      </c>
      <c r="C134" s="8">
        <v>0.6222738013332316</v>
      </c>
      <c r="D134" s="7">
        <v>1973</v>
      </c>
      <c r="E134" s="8">
        <v>0.5814913056292367</v>
      </c>
      <c r="F134" s="5"/>
      <c r="G134" s="6">
        <v>108129479.19000003</v>
      </c>
      <c r="H134" s="8">
        <v>0.623794900184853</v>
      </c>
      <c r="I134" s="7">
        <v>1834</v>
      </c>
      <c r="J134" s="8">
        <v>0.583147853736089</v>
      </c>
      <c r="K134" s="8"/>
      <c r="L134" s="6">
        <v>105693563.22999996</v>
      </c>
      <c r="M134" s="8">
        <v>0.6256490342272177</v>
      </c>
      <c r="N134" s="7">
        <v>1838</v>
      </c>
      <c r="O134" s="8">
        <v>0.590427240603919</v>
      </c>
      <c r="P134" s="8"/>
      <c r="Q134" s="6">
        <v>103111852.30999991</v>
      </c>
      <c r="R134" s="8">
        <v>0.6248125982780717</v>
      </c>
      <c r="S134" s="7">
        <v>1751</v>
      </c>
      <c r="T134" s="8">
        <v>0.5862068965517241</v>
      </c>
      <c r="U134" s="8"/>
    </row>
    <row r="135" spans="1:21" ht="12.75">
      <c r="A135" s="5" t="s">
        <v>49</v>
      </c>
      <c r="B135" s="6">
        <v>68388277.92</v>
      </c>
      <c r="C135" s="8">
        <v>0.3696666591118499</v>
      </c>
      <c r="D135" s="7">
        <v>1387</v>
      </c>
      <c r="E135" s="8">
        <v>0.4087827880931329</v>
      </c>
      <c r="F135" s="5"/>
      <c r="G135" s="6">
        <v>63838371.18</v>
      </c>
      <c r="H135" s="8">
        <v>0.3682811632544559</v>
      </c>
      <c r="I135" s="7">
        <v>1279</v>
      </c>
      <c r="J135" s="8">
        <v>0.4066772655007949</v>
      </c>
      <c r="K135" s="8"/>
      <c r="L135" s="6">
        <v>61846737.329999976</v>
      </c>
      <c r="M135" s="8">
        <v>0.36609941322931894</v>
      </c>
      <c r="N135" s="7">
        <v>1243</v>
      </c>
      <c r="O135" s="8">
        <v>0.3992932862190813</v>
      </c>
      <c r="P135" s="8"/>
      <c r="Q135" s="6">
        <v>60793217.05000002</v>
      </c>
      <c r="R135" s="8">
        <v>0.36838023032013273</v>
      </c>
      <c r="S135" s="7">
        <v>1213</v>
      </c>
      <c r="T135" s="8">
        <v>0.40609306996986944</v>
      </c>
      <c r="U135" s="8"/>
    </row>
    <row r="136" spans="1:21" ht="12.75">
      <c r="A136" s="5" t="s">
        <v>50</v>
      </c>
      <c r="B136" s="6">
        <v>1491013.64</v>
      </c>
      <c r="C136" s="8">
        <v>0.008059539554918485</v>
      </c>
      <c r="D136" s="7">
        <v>33</v>
      </c>
      <c r="E136" s="8">
        <v>0.009725906277630416</v>
      </c>
      <c r="F136" s="5"/>
      <c r="G136" s="6">
        <v>1373546.23</v>
      </c>
      <c r="H136" s="8">
        <v>0.007923936560691121</v>
      </c>
      <c r="I136" s="7">
        <v>32</v>
      </c>
      <c r="J136" s="8">
        <v>0.010174880763116057</v>
      </c>
      <c r="K136" s="8"/>
      <c r="L136" s="6">
        <v>1393970.01</v>
      </c>
      <c r="M136" s="8">
        <v>0.0082515525434633</v>
      </c>
      <c r="N136" s="7">
        <v>32</v>
      </c>
      <c r="O136" s="8">
        <v>0.01027947317699968</v>
      </c>
      <c r="P136" s="8"/>
      <c r="Q136" s="6">
        <v>1123376.92</v>
      </c>
      <c r="R136" s="8">
        <v>0.00680717140179574</v>
      </c>
      <c r="S136" s="7">
        <v>23</v>
      </c>
      <c r="T136" s="8">
        <v>0.0077000334784064275</v>
      </c>
      <c r="U136" s="8"/>
    </row>
    <row r="137" spans="1:21" ht="12.75">
      <c r="A137" s="5"/>
      <c r="B137" s="6"/>
      <c r="C137" s="5"/>
      <c r="D137" s="7"/>
      <c r="E137" s="5"/>
      <c r="F137" s="5"/>
      <c r="G137" s="6"/>
      <c r="H137" s="8"/>
      <c r="I137" s="7"/>
      <c r="J137" s="8"/>
      <c r="K137" s="8"/>
      <c r="L137" s="6"/>
      <c r="M137" s="8"/>
      <c r="N137" s="7"/>
      <c r="O137" s="8"/>
      <c r="P137" s="8"/>
      <c r="Q137" s="6"/>
      <c r="R137" s="8"/>
      <c r="S137" s="7"/>
      <c r="T137" s="8"/>
      <c r="U137" s="8"/>
    </row>
    <row r="138" spans="1:21" s="21" customFormat="1" ht="13.5" thickBot="1">
      <c r="A138" s="19"/>
      <c r="B138" s="13">
        <v>184999853.88</v>
      </c>
      <c r="C138" s="19"/>
      <c r="D138" s="15">
        <v>3393</v>
      </c>
      <c r="E138" s="19"/>
      <c r="F138" s="19"/>
      <c r="G138" s="13">
        <v>173341396.60000002</v>
      </c>
      <c r="H138" s="20"/>
      <c r="I138" s="15">
        <v>3145</v>
      </c>
      <c r="J138" s="20"/>
      <c r="K138" s="20"/>
      <c r="L138" s="13">
        <v>168934270.56999993</v>
      </c>
      <c r="M138" s="20"/>
      <c r="N138" s="15">
        <v>3113</v>
      </c>
      <c r="O138" s="20"/>
      <c r="P138" s="20"/>
      <c r="Q138" s="13">
        <f>SUM(Q134:Q137)</f>
        <v>165028446.2799999</v>
      </c>
      <c r="R138" s="20"/>
      <c r="S138" s="15">
        <f>SUM(S134:S137)</f>
        <v>2987</v>
      </c>
      <c r="T138" s="20"/>
      <c r="U138" s="20"/>
    </row>
    <row r="139" spans="1:21" ht="13.5" thickTop="1">
      <c r="A139" s="5"/>
      <c r="B139" s="6"/>
      <c r="C139" s="5"/>
      <c r="D139" s="7"/>
      <c r="E139" s="5"/>
      <c r="F139" s="5"/>
      <c r="G139" s="5"/>
      <c r="H139" s="6"/>
      <c r="I139" s="8"/>
      <c r="J139" s="7"/>
      <c r="K139" s="8"/>
      <c r="L139" s="6"/>
      <c r="M139" s="8"/>
      <c r="N139" s="7"/>
      <c r="O139" s="8"/>
      <c r="P139" s="8"/>
      <c r="Q139" s="6"/>
      <c r="R139" s="8"/>
      <c r="S139" s="7"/>
      <c r="T139" s="8"/>
      <c r="U139" s="8"/>
    </row>
    <row r="140" spans="1:21" ht="12.75">
      <c r="A140" s="5"/>
      <c r="B140" s="6"/>
      <c r="C140" s="5"/>
      <c r="D140" s="7"/>
      <c r="E140" s="5"/>
      <c r="F140" s="5"/>
      <c r="G140" s="5"/>
      <c r="H140" s="6"/>
      <c r="I140" s="8"/>
      <c r="J140" s="7"/>
      <c r="K140" s="8"/>
      <c r="L140" s="5"/>
      <c r="M140" s="6"/>
      <c r="N140" s="8"/>
      <c r="O140" s="7"/>
      <c r="P140" s="8"/>
      <c r="Q140" s="5"/>
      <c r="R140" s="6"/>
      <c r="S140" s="8"/>
      <c r="T140" s="7"/>
      <c r="U140" s="8"/>
    </row>
    <row r="141" spans="1:21" ht="12.75">
      <c r="A141" s="5"/>
      <c r="B141" s="6"/>
      <c r="C141" s="5"/>
      <c r="D141" s="7"/>
      <c r="E141" s="5"/>
      <c r="F141" s="5"/>
      <c r="G141" s="5"/>
      <c r="H141" s="6"/>
      <c r="I141" s="8"/>
      <c r="J141" s="7"/>
      <c r="K141" s="8"/>
      <c r="L141" s="5"/>
      <c r="M141" s="6"/>
      <c r="N141" s="8"/>
      <c r="O141" s="7"/>
      <c r="P141" s="8"/>
      <c r="Q141" s="5"/>
      <c r="R141" s="6"/>
      <c r="S141" s="8"/>
      <c r="T141" s="7"/>
      <c r="U141" s="8"/>
    </row>
    <row r="142" spans="1:21" s="21" customFormat="1" ht="12.75">
      <c r="A142" s="23" t="s">
        <v>93</v>
      </c>
      <c r="B142" s="18"/>
      <c r="C142" s="19"/>
      <c r="D142" s="22"/>
      <c r="E142" s="19"/>
      <c r="F142" s="19"/>
      <c r="G142" s="23" t="s">
        <v>93</v>
      </c>
      <c r="H142" s="6"/>
      <c r="I142" s="8"/>
      <c r="J142" s="7"/>
      <c r="K142" s="8"/>
      <c r="L142" s="23" t="s">
        <v>93</v>
      </c>
      <c r="M142" s="6"/>
      <c r="N142" s="8"/>
      <c r="O142" s="7"/>
      <c r="P142" s="8"/>
      <c r="Q142" s="23" t="s">
        <v>93</v>
      </c>
      <c r="R142" s="6"/>
      <c r="S142" s="8"/>
      <c r="T142" s="7"/>
      <c r="U142" s="8"/>
    </row>
    <row r="143" spans="1:21" ht="12.75">
      <c r="A143" s="5"/>
      <c r="B143" s="6"/>
      <c r="C143" s="5"/>
      <c r="D143" s="7"/>
      <c r="E143" s="5"/>
      <c r="F143" s="5"/>
      <c r="G143" s="5"/>
      <c r="H143" s="6"/>
      <c r="I143" s="8"/>
      <c r="J143" s="7"/>
      <c r="K143" s="8"/>
      <c r="L143" s="5"/>
      <c r="M143" s="6"/>
      <c r="N143" s="8"/>
      <c r="O143" s="7"/>
      <c r="P143" s="8"/>
      <c r="Q143" s="5"/>
      <c r="R143" s="6"/>
      <c r="S143" s="8"/>
      <c r="T143" s="7"/>
      <c r="U143" s="8"/>
    </row>
    <row r="144" spans="1:21" s="38" customFormat="1" ht="38.25">
      <c r="A144" s="30" t="s">
        <v>94</v>
      </c>
      <c r="B144" s="31" t="s">
        <v>82</v>
      </c>
      <c r="C144" s="32" t="s">
        <v>79</v>
      </c>
      <c r="D144" s="33" t="s">
        <v>80</v>
      </c>
      <c r="E144" s="32" t="s">
        <v>79</v>
      </c>
      <c r="F144" s="37"/>
      <c r="G144" s="31" t="s">
        <v>82</v>
      </c>
      <c r="H144" s="32" t="s">
        <v>79</v>
      </c>
      <c r="I144" s="33" t="s">
        <v>80</v>
      </c>
      <c r="J144" s="32" t="s">
        <v>79</v>
      </c>
      <c r="K144" s="57"/>
      <c r="L144" s="31" t="s">
        <v>82</v>
      </c>
      <c r="M144" s="32" t="s">
        <v>79</v>
      </c>
      <c r="N144" s="33" t="s">
        <v>80</v>
      </c>
      <c r="O144" s="32" t="s">
        <v>79</v>
      </c>
      <c r="P144" s="57"/>
      <c r="Q144" s="31" t="s">
        <v>82</v>
      </c>
      <c r="R144" s="32" t="s">
        <v>79</v>
      </c>
      <c r="S144" s="33" t="s">
        <v>80</v>
      </c>
      <c r="T144" s="32" t="s">
        <v>79</v>
      </c>
      <c r="U144" s="57"/>
    </row>
    <row r="145" spans="1:21" ht="12.75">
      <c r="A145" s="5"/>
      <c r="B145" s="6"/>
      <c r="C145" s="5"/>
      <c r="D145" s="7"/>
      <c r="E145" s="5"/>
      <c r="F145" s="5"/>
      <c r="G145" s="6"/>
      <c r="H145" s="8"/>
      <c r="I145" s="7"/>
      <c r="J145" s="8"/>
      <c r="K145" s="8"/>
      <c r="L145" s="6"/>
      <c r="M145" s="8"/>
      <c r="N145" s="7"/>
      <c r="O145" s="8"/>
      <c r="P145" s="8"/>
      <c r="Q145" s="6"/>
      <c r="R145" s="8"/>
      <c r="S145" s="7"/>
      <c r="T145" s="8"/>
      <c r="U145" s="8"/>
    </row>
    <row r="146" spans="1:21" ht="12.75">
      <c r="A146" s="5">
        <v>1997</v>
      </c>
      <c r="B146" s="6">
        <v>107660</v>
      </c>
      <c r="C146" s="8">
        <v>0.0005819464055892366</v>
      </c>
      <c r="D146" s="7">
        <v>2</v>
      </c>
      <c r="E146" s="8">
        <v>0.0005894488653109342</v>
      </c>
      <c r="F146" s="5"/>
      <c r="G146" s="6">
        <v>107660</v>
      </c>
      <c r="H146" s="8">
        <v>0.0006210864923883967</v>
      </c>
      <c r="I146" s="7">
        <v>2</v>
      </c>
      <c r="J146" s="8">
        <v>0.0006359300476947536</v>
      </c>
      <c r="K146" s="8"/>
      <c r="L146" s="6">
        <v>107660</v>
      </c>
      <c r="M146" s="8">
        <v>0.0006372892820192441</v>
      </c>
      <c r="N146" s="7">
        <v>2</v>
      </c>
      <c r="O146" s="8">
        <v>0.0005894488653109342</v>
      </c>
      <c r="P146" s="8"/>
      <c r="Q146" s="6">
        <v>123090.46</v>
      </c>
      <c r="R146" s="8">
        <v>0.000745874197901344</v>
      </c>
      <c r="S146" s="7">
        <v>2</v>
      </c>
      <c r="T146" s="8">
        <v>0.0006695681285570807</v>
      </c>
      <c r="U146" s="8"/>
    </row>
    <row r="147" spans="1:21" ht="12.75">
      <c r="A147" s="5">
        <v>1998</v>
      </c>
      <c r="B147" s="6">
        <v>1640897.76</v>
      </c>
      <c r="C147" s="8">
        <v>0.008869724627265744</v>
      </c>
      <c r="D147" s="7">
        <v>20</v>
      </c>
      <c r="E147" s="8">
        <v>0.0058944886531093425</v>
      </c>
      <c r="F147" s="5"/>
      <c r="G147" s="6">
        <v>1766003.38</v>
      </c>
      <c r="H147" s="8">
        <v>0.010188007104126444</v>
      </c>
      <c r="I147" s="7">
        <v>19</v>
      </c>
      <c r="J147" s="8">
        <v>0.006041335453100159</v>
      </c>
      <c r="K147" s="8"/>
      <c r="L147" s="6">
        <v>1763935.12</v>
      </c>
      <c r="M147" s="8">
        <v>0.010441546964084425</v>
      </c>
      <c r="N147" s="7">
        <v>18</v>
      </c>
      <c r="O147" s="8">
        <v>0.005305039787798408</v>
      </c>
      <c r="P147" s="8"/>
      <c r="Q147" s="6">
        <v>1753940.9</v>
      </c>
      <c r="R147" s="8">
        <v>0.01062811254384671</v>
      </c>
      <c r="S147" s="7">
        <v>18</v>
      </c>
      <c r="T147" s="8">
        <v>0.006026113157013726</v>
      </c>
      <c r="U147" s="8"/>
    </row>
    <row r="148" spans="1:21" ht="12.75">
      <c r="A148" s="5">
        <v>1999</v>
      </c>
      <c r="B148" s="6">
        <v>132133324.59</v>
      </c>
      <c r="C148" s="8">
        <v>0.7142347511026045</v>
      </c>
      <c r="D148" s="7">
        <v>2410</v>
      </c>
      <c r="E148" s="8">
        <v>0.7102858826996759</v>
      </c>
      <c r="F148" s="5"/>
      <c r="G148" s="6">
        <v>121923164.17000006</v>
      </c>
      <c r="H148" s="8">
        <v>0.7033701502437302</v>
      </c>
      <c r="I148" s="7">
        <v>2211</v>
      </c>
      <c r="J148" s="8">
        <v>0.70302066772655</v>
      </c>
      <c r="K148" s="8"/>
      <c r="L148" s="6">
        <v>119620914.33</v>
      </c>
      <c r="M148" s="8">
        <v>0.7080914602252574</v>
      </c>
      <c r="N148" s="7">
        <v>2211</v>
      </c>
      <c r="O148" s="8">
        <v>0.6516357206012379</v>
      </c>
      <c r="P148" s="8"/>
      <c r="Q148" s="6">
        <v>117582497.57999992</v>
      </c>
      <c r="R148" s="8">
        <v>0.7124983615279297</v>
      </c>
      <c r="S148" s="7">
        <v>2112</v>
      </c>
      <c r="T148" s="8">
        <v>0.7070639437562772</v>
      </c>
      <c r="U148" s="8"/>
    </row>
    <row r="149" spans="1:21" ht="12.75">
      <c r="A149" s="5">
        <v>2000</v>
      </c>
      <c r="B149" s="6">
        <v>51117971.53</v>
      </c>
      <c r="C149" s="8">
        <v>0.2763135778645405</v>
      </c>
      <c r="D149" s="7">
        <v>961</v>
      </c>
      <c r="E149" s="8">
        <v>0.2832301797819039</v>
      </c>
      <c r="F149" s="5"/>
      <c r="G149" s="6">
        <v>49544569.05</v>
      </c>
      <c r="H149" s="8">
        <v>0.285820756159755</v>
      </c>
      <c r="I149" s="7">
        <v>913</v>
      </c>
      <c r="J149" s="8">
        <v>0.290302066772655</v>
      </c>
      <c r="K149" s="8"/>
      <c r="L149" s="6">
        <v>47441761.11999997</v>
      </c>
      <c r="M149" s="8">
        <v>0.28082970352863895</v>
      </c>
      <c r="N149" s="7">
        <v>882</v>
      </c>
      <c r="O149" s="8">
        <v>0.259946949602122</v>
      </c>
      <c r="P149" s="8"/>
      <c r="Q149" s="6">
        <v>45568917.34000002</v>
      </c>
      <c r="R149" s="8">
        <v>0.2761276517303223</v>
      </c>
      <c r="S149" s="7">
        <v>855</v>
      </c>
      <c r="T149" s="8">
        <v>0.28624037495815197</v>
      </c>
      <c r="U149" s="8"/>
    </row>
    <row r="150" spans="1:21" ht="12.75">
      <c r="A150" s="5">
        <v>2001</v>
      </c>
      <c r="B150" s="6">
        <v>0</v>
      </c>
      <c r="C150" s="8">
        <v>0</v>
      </c>
      <c r="D150" s="7">
        <v>0</v>
      </c>
      <c r="E150" s="8">
        <v>0</v>
      </c>
      <c r="F150" s="5"/>
      <c r="G150" s="6"/>
      <c r="H150" s="8">
        <v>0</v>
      </c>
      <c r="I150" s="7">
        <v>0</v>
      </c>
      <c r="J150" s="8">
        <v>0</v>
      </c>
      <c r="K150" s="8"/>
      <c r="L150" s="6">
        <v>0</v>
      </c>
      <c r="M150" s="8">
        <v>0</v>
      </c>
      <c r="N150" s="7">
        <v>0</v>
      </c>
      <c r="O150" s="8">
        <v>0</v>
      </c>
      <c r="P150" s="8"/>
      <c r="Q150" s="6">
        <v>0</v>
      </c>
      <c r="R150" s="8">
        <v>0</v>
      </c>
      <c r="S150" s="7">
        <v>0</v>
      </c>
      <c r="T150" s="8">
        <v>0</v>
      </c>
      <c r="U150" s="8"/>
    </row>
    <row r="151" spans="1:21" ht="12.75">
      <c r="A151" s="5"/>
      <c r="B151" s="6"/>
      <c r="C151" s="5"/>
      <c r="D151" s="7"/>
      <c r="E151" s="5"/>
      <c r="F151" s="5"/>
      <c r="G151" s="6"/>
      <c r="H151" s="8"/>
      <c r="I151" s="7"/>
      <c r="J151" s="8"/>
      <c r="K151" s="8"/>
      <c r="L151" s="6"/>
      <c r="M151" s="8"/>
      <c r="N151" s="7"/>
      <c r="O151" s="8"/>
      <c r="P151" s="8"/>
      <c r="Q151" s="6"/>
      <c r="R151" s="8"/>
      <c r="S151" s="7"/>
      <c r="T151" s="8"/>
      <c r="U151" s="8"/>
    </row>
    <row r="152" spans="1:21" s="17" customFormat="1" ht="13.5" thickBot="1">
      <c r="A152" s="25"/>
      <c r="B152" s="13">
        <v>184999853.88</v>
      </c>
      <c r="C152" s="14"/>
      <c r="D152" s="15">
        <v>3393</v>
      </c>
      <c r="E152" s="12"/>
      <c r="F152" s="12"/>
      <c r="G152" s="13">
        <v>173341396.60000005</v>
      </c>
      <c r="H152" s="16"/>
      <c r="I152" s="15">
        <v>3145</v>
      </c>
      <c r="J152" s="16"/>
      <c r="K152" s="58"/>
      <c r="L152" s="13">
        <v>168934270.56999996</v>
      </c>
      <c r="M152" s="14"/>
      <c r="N152" s="15">
        <f>SUM(N146:N151)</f>
        <v>3113</v>
      </c>
      <c r="O152" s="20"/>
      <c r="P152" s="16"/>
      <c r="Q152" s="13">
        <f>SUM(Q146:Q151)</f>
        <v>165028446.27999994</v>
      </c>
      <c r="R152" s="14"/>
      <c r="S152" s="15">
        <f>SUM(S146:S151)</f>
        <v>2987</v>
      </c>
      <c r="T152" s="20"/>
      <c r="U152" s="16"/>
    </row>
    <row r="153" spans="1:21" ht="13.5" thickTop="1">
      <c r="A153" s="5"/>
      <c r="B153" s="6"/>
      <c r="C153" s="5"/>
      <c r="D153" s="7"/>
      <c r="E153" s="5"/>
      <c r="F153" s="5"/>
      <c r="G153" s="6"/>
      <c r="H153" s="8"/>
      <c r="I153" s="7"/>
      <c r="J153" s="8"/>
      <c r="K153" s="8"/>
      <c r="L153" s="6"/>
      <c r="M153" s="8"/>
      <c r="N153" s="7"/>
      <c r="O153" s="8"/>
      <c r="P153" s="8"/>
      <c r="Q153" s="6"/>
      <c r="R153" s="8"/>
      <c r="S153" s="7"/>
      <c r="T153" s="8"/>
      <c r="U153" s="8"/>
    </row>
    <row r="154" spans="1:21" ht="12.75">
      <c r="A154" s="9"/>
      <c r="B154" s="6"/>
      <c r="C154" s="5"/>
      <c r="D154" s="7"/>
      <c r="E154" s="5"/>
      <c r="F154" s="5"/>
      <c r="G154" s="5"/>
      <c r="H154" s="6"/>
      <c r="I154" s="8"/>
      <c r="J154" s="7"/>
      <c r="K154" s="8"/>
      <c r="L154" s="5"/>
      <c r="M154" s="6"/>
      <c r="N154" s="8"/>
      <c r="O154" s="7"/>
      <c r="P154" s="8"/>
      <c r="Q154" s="5"/>
      <c r="R154" s="6"/>
      <c r="S154" s="8"/>
      <c r="T154" s="7"/>
      <c r="U154" s="8"/>
    </row>
    <row r="155" spans="1:21" ht="12.75">
      <c r="A155" s="5"/>
      <c r="B155" s="6"/>
      <c r="C155" s="5"/>
      <c r="D155" s="7"/>
      <c r="E155" s="5"/>
      <c r="F155" s="5"/>
      <c r="G155" s="5"/>
      <c r="H155" s="6"/>
      <c r="I155" s="8"/>
      <c r="J155" s="7"/>
      <c r="K155" s="8"/>
      <c r="L155" s="5"/>
      <c r="M155" s="6"/>
      <c r="N155" s="8"/>
      <c r="O155" s="7"/>
      <c r="P155" s="8"/>
      <c r="Q155" s="5"/>
      <c r="R155" s="6"/>
      <c r="S155" s="8"/>
      <c r="T155" s="7"/>
      <c r="U155" s="8"/>
    </row>
    <row r="156" spans="1:21" ht="12.75">
      <c r="A156" s="5"/>
      <c r="B156" s="6"/>
      <c r="C156" s="5"/>
      <c r="D156" s="7"/>
      <c r="E156" s="5"/>
      <c r="F156" s="5"/>
      <c r="G156" s="5"/>
      <c r="H156" s="6"/>
      <c r="I156" s="8"/>
      <c r="J156" s="7"/>
      <c r="K156" s="8"/>
      <c r="L156" s="5"/>
      <c r="M156" s="6"/>
      <c r="N156" s="8"/>
      <c r="O156" s="7"/>
      <c r="P156" s="8"/>
      <c r="Q156" s="5"/>
      <c r="R156" s="6"/>
      <c r="S156" s="8"/>
      <c r="T156" s="7"/>
      <c r="U156" s="8"/>
    </row>
    <row r="157" spans="1:21" s="21" customFormat="1" ht="12.75">
      <c r="A157" s="23" t="s">
        <v>95</v>
      </c>
      <c r="B157" s="18"/>
      <c r="C157" s="19"/>
      <c r="D157" s="22"/>
      <c r="E157" s="19"/>
      <c r="F157" s="19"/>
      <c r="G157" s="23" t="s">
        <v>95</v>
      </c>
      <c r="H157" s="18"/>
      <c r="I157" s="20"/>
      <c r="J157" s="22"/>
      <c r="K157" s="20"/>
      <c r="L157" s="23" t="s">
        <v>95</v>
      </c>
      <c r="M157" s="18"/>
      <c r="N157" s="20"/>
      <c r="O157" s="22"/>
      <c r="P157" s="20"/>
      <c r="Q157" s="23" t="s">
        <v>95</v>
      </c>
      <c r="R157" s="18"/>
      <c r="S157" s="20"/>
      <c r="T157" s="22"/>
      <c r="U157" s="20"/>
    </row>
    <row r="158" spans="1:21" ht="12.75">
      <c r="A158" s="5"/>
      <c r="B158" s="6"/>
      <c r="C158" s="5"/>
      <c r="D158" s="7"/>
      <c r="E158" s="5"/>
      <c r="F158" s="5"/>
      <c r="G158" s="5"/>
      <c r="H158" s="6"/>
      <c r="I158" s="8"/>
      <c r="J158" s="7"/>
      <c r="K158" s="8"/>
      <c r="L158" s="5"/>
      <c r="M158" s="6"/>
      <c r="N158" s="8"/>
      <c r="O158" s="7"/>
      <c r="P158" s="8"/>
      <c r="Q158" s="5"/>
      <c r="R158" s="6"/>
      <c r="S158" s="8"/>
      <c r="T158" s="7"/>
      <c r="U158" s="8"/>
    </row>
    <row r="159" spans="1:21" s="38" customFormat="1" ht="38.25">
      <c r="A159" s="30" t="s">
        <v>90</v>
      </c>
      <c r="B159" s="31" t="s">
        <v>82</v>
      </c>
      <c r="C159" s="32" t="s">
        <v>79</v>
      </c>
      <c r="D159" s="33" t="s">
        <v>80</v>
      </c>
      <c r="E159" s="32" t="s">
        <v>79</v>
      </c>
      <c r="F159" s="37"/>
      <c r="G159" s="31" t="s">
        <v>82</v>
      </c>
      <c r="H159" s="32" t="s">
        <v>79</v>
      </c>
      <c r="I159" s="33" t="s">
        <v>80</v>
      </c>
      <c r="J159" s="32" t="s">
        <v>79</v>
      </c>
      <c r="K159" s="35"/>
      <c r="L159" s="31" t="s">
        <v>82</v>
      </c>
      <c r="M159" s="32" t="s">
        <v>79</v>
      </c>
      <c r="N159" s="33" t="s">
        <v>80</v>
      </c>
      <c r="O159" s="32" t="s">
        <v>79</v>
      </c>
      <c r="P159" s="35"/>
      <c r="Q159" s="31" t="s">
        <v>82</v>
      </c>
      <c r="R159" s="32" t="s">
        <v>79</v>
      </c>
      <c r="S159" s="33" t="s">
        <v>80</v>
      </c>
      <c r="T159" s="32" t="s">
        <v>79</v>
      </c>
      <c r="U159" s="35"/>
    </row>
    <row r="160" spans="1:21" ht="12.75">
      <c r="A160" s="5"/>
      <c r="B160" s="6"/>
      <c r="C160" s="5"/>
      <c r="D160" s="7"/>
      <c r="E160" s="5"/>
      <c r="F160" s="5"/>
      <c r="G160" s="6"/>
      <c r="H160" s="8"/>
      <c r="I160" s="7"/>
      <c r="J160" s="8"/>
      <c r="K160" s="8"/>
      <c r="L160" s="6"/>
      <c r="M160" s="8"/>
      <c r="N160" s="7"/>
      <c r="O160" s="8"/>
      <c r="P160" s="8"/>
      <c r="Q160" s="6"/>
      <c r="R160" s="8"/>
      <c r="S160" s="7"/>
      <c r="T160" s="8"/>
      <c r="U160" s="8"/>
    </row>
    <row r="161" spans="1:21" ht="12.75">
      <c r="A161" s="5" t="s">
        <v>51</v>
      </c>
      <c r="B161" s="6">
        <v>1821164.73</v>
      </c>
      <c r="C161" s="8">
        <v>0.009844141450951074</v>
      </c>
      <c r="D161" s="7">
        <v>48</v>
      </c>
      <c r="E161" s="8">
        <v>0.014146772767462422</v>
      </c>
      <c r="F161" s="5"/>
      <c r="G161" s="6">
        <v>2035664.12</v>
      </c>
      <c r="H161" s="8">
        <v>0.011743669774955535</v>
      </c>
      <c r="I161" s="7">
        <v>44</v>
      </c>
      <c r="J161" s="8">
        <v>0.013990461049284579</v>
      </c>
      <c r="K161" s="8"/>
      <c r="L161" s="6">
        <v>2129925.36</v>
      </c>
      <c r="M161" s="8">
        <v>0.01260801229267119</v>
      </c>
      <c r="N161" s="7">
        <v>46</v>
      </c>
      <c r="O161" s="8">
        <v>0.014776742691937038</v>
      </c>
      <c r="P161" s="8"/>
      <c r="Q161" s="6">
        <v>2015774.68</v>
      </c>
      <c r="R161" s="8">
        <v>0.012214710405622315</v>
      </c>
      <c r="S161" s="7">
        <v>46</v>
      </c>
      <c r="T161" s="8">
        <v>0.015400066956812855</v>
      </c>
      <c r="U161" s="8"/>
    </row>
    <row r="162" spans="1:21" ht="12.75">
      <c r="A162" s="5" t="s">
        <v>52</v>
      </c>
      <c r="B162" s="6">
        <v>16685191.06</v>
      </c>
      <c r="C162" s="8">
        <v>0.09019029318165211</v>
      </c>
      <c r="D162" s="7">
        <v>329</v>
      </c>
      <c r="E162" s="8">
        <v>0.09696433834364869</v>
      </c>
      <c r="F162" s="5"/>
      <c r="G162" s="6">
        <v>17610920.249999993</v>
      </c>
      <c r="H162" s="8">
        <v>0.10159673681779943</v>
      </c>
      <c r="I162" s="7">
        <v>378</v>
      </c>
      <c r="J162" s="8">
        <v>0.12019077901430843</v>
      </c>
      <c r="K162" s="8"/>
      <c r="L162" s="6">
        <v>17304197.950000007</v>
      </c>
      <c r="M162" s="8">
        <v>0.10243154270364463</v>
      </c>
      <c r="N162" s="7">
        <v>372</v>
      </c>
      <c r="O162" s="8">
        <v>0.11949887568262127</v>
      </c>
      <c r="P162" s="8"/>
      <c r="Q162" s="6">
        <v>18042158.450000018</v>
      </c>
      <c r="R162" s="8">
        <v>0.10932756659047917</v>
      </c>
      <c r="S162" s="7">
        <v>377</v>
      </c>
      <c r="T162" s="8">
        <v>0.1262135922330097</v>
      </c>
      <c r="U162" s="8"/>
    </row>
    <row r="163" spans="1:21" ht="12.75">
      <c r="A163" s="5" t="s">
        <v>53</v>
      </c>
      <c r="B163" s="6">
        <v>32630901.87</v>
      </c>
      <c r="C163" s="8">
        <v>0.17638339266562886</v>
      </c>
      <c r="D163" s="7">
        <v>626</v>
      </c>
      <c r="E163" s="8">
        <v>0.18449749484232242</v>
      </c>
      <c r="F163" s="5"/>
      <c r="G163" s="6">
        <v>31395139.57000001</v>
      </c>
      <c r="H163" s="8">
        <v>0.18111737984000997</v>
      </c>
      <c r="I163" s="7">
        <v>604</v>
      </c>
      <c r="J163" s="8">
        <v>0.19205087440381557</v>
      </c>
      <c r="K163" s="8"/>
      <c r="L163" s="6">
        <v>30722995.56999999</v>
      </c>
      <c r="M163" s="8">
        <v>0.18186360568721635</v>
      </c>
      <c r="N163" s="7">
        <v>596</v>
      </c>
      <c r="O163" s="8">
        <v>0.19145518792161903</v>
      </c>
      <c r="P163" s="8"/>
      <c r="Q163" s="6">
        <v>29652946.83999998</v>
      </c>
      <c r="R163" s="8">
        <v>0.17968385153241095</v>
      </c>
      <c r="S163" s="7">
        <v>575</v>
      </c>
      <c r="T163" s="8">
        <v>0.1925008369601607</v>
      </c>
      <c r="U163" s="8"/>
    </row>
    <row r="164" spans="1:21" ht="12.75">
      <c r="A164" s="5" t="s">
        <v>54</v>
      </c>
      <c r="B164" s="6">
        <v>43159015.04</v>
      </c>
      <c r="C164" s="8">
        <v>0.23329215745216242</v>
      </c>
      <c r="D164" s="7">
        <v>765</v>
      </c>
      <c r="E164" s="8">
        <v>0.22546419098143236</v>
      </c>
      <c r="F164" s="5"/>
      <c r="G164" s="6">
        <v>45190206.22000002</v>
      </c>
      <c r="H164" s="8">
        <v>0.26070060070117157</v>
      </c>
      <c r="I164" s="7">
        <v>762</v>
      </c>
      <c r="J164" s="8">
        <v>0.2422893481717011</v>
      </c>
      <c r="K164" s="8"/>
      <c r="L164" s="6">
        <v>44584716.71</v>
      </c>
      <c r="M164" s="8">
        <v>0.26391753762908504</v>
      </c>
      <c r="N164" s="7">
        <v>787</v>
      </c>
      <c r="O164" s="8">
        <v>0.2528107934468358</v>
      </c>
      <c r="P164" s="8"/>
      <c r="Q164" s="6">
        <v>42489492.53000001</v>
      </c>
      <c r="R164" s="8">
        <v>0.25746768807305526</v>
      </c>
      <c r="S164" s="7">
        <v>717</v>
      </c>
      <c r="T164" s="8">
        <v>0.24004017408771341</v>
      </c>
      <c r="U164" s="8"/>
    </row>
    <row r="165" spans="1:21" ht="12.75">
      <c r="A165" s="5" t="s">
        <v>55</v>
      </c>
      <c r="B165" s="6">
        <v>75173059.25</v>
      </c>
      <c r="C165" s="8">
        <v>0.4063411817544512</v>
      </c>
      <c r="D165" s="7">
        <v>1319</v>
      </c>
      <c r="E165" s="8">
        <v>0.3887415266725612</v>
      </c>
      <c r="F165" s="5"/>
      <c r="G165" s="6">
        <v>75112444.85999995</v>
      </c>
      <c r="H165" s="8">
        <v>0.4333208704515535</v>
      </c>
      <c r="I165" s="7">
        <v>1313</v>
      </c>
      <c r="J165" s="8">
        <v>0.4174880763116057</v>
      </c>
      <c r="K165" s="8"/>
      <c r="L165" s="6">
        <v>72158775.42999999</v>
      </c>
      <c r="M165" s="8">
        <v>0.42714113120167724</v>
      </c>
      <c r="N165" s="7">
        <v>1268</v>
      </c>
      <c r="O165" s="8">
        <v>0.4073241246386123</v>
      </c>
      <c r="P165" s="8"/>
      <c r="Q165" s="6">
        <v>70748702.28000002</v>
      </c>
      <c r="R165" s="8">
        <v>0.42870610415832366</v>
      </c>
      <c r="S165" s="7">
        <v>1228</v>
      </c>
      <c r="T165" s="8">
        <v>0.41111483093404755</v>
      </c>
      <c r="U165" s="8"/>
    </row>
    <row r="166" spans="1:21" ht="12.75">
      <c r="A166" s="5" t="s">
        <v>56</v>
      </c>
      <c r="B166" s="6">
        <v>14397656.86</v>
      </c>
      <c r="C166" s="8">
        <v>0.07782523368553051</v>
      </c>
      <c r="D166" s="7">
        <v>283</v>
      </c>
      <c r="E166" s="8">
        <v>0.0834070144414972</v>
      </c>
      <c r="F166" s="5"/>
      <c r="G166" s="6">
        <v>843577.21</v>
      </c>
      <c r="H166" s="8">
        <v>0.004866565209155584</v>
      </c>
      <c r="I166" s="7">
        <v>21</v>
      </c>
      <c r="J166" s="8">
        <v>0.006677265500794912</v>
      </c>
      <c r="K166" s="8"/>
      <c r="L166" s="6">
        <v>842978.45</v>
      </c>
      <c r="M166" s="8">
        <v>0.004989978925861001</v>
      </c>
      <c r="N166" s="7">
        <v>21</v>
      </c>
      <c r="O166" s="8">
        <v>0.006745904272406039</v>
      </c>
      <c r="P166" s="8"/>
      <c r="Q166" s="6">
        <v>842306.45</v>
      </c>
      <c r="R166" s="8">
        <v>0.005104007636179752</v>
      </c>
      <c r="S166" s="7">
        <v>21</v>
      </c>
      <c r="T166" s="8">
        <v>0.007030465349849347</v>
      </c>
      <c r="U166" s="8"/>
    </row>
    <row r="167" spans="1:21" ht="12.75">
      <c r="A167" s="5" t="s">
        <v>57</v>
      </c>
      <c r="B167" s="6">
        <v>1132865.07</v>
      </c>
      <c r="C167" s="8">
        <v>0.006123599809623806</v>
      </c>
      <c r="D167" s="7">
        <v>23</v>
      </c>
      <c r="E167" s="8">
        <v>0.006778661951075744</v>
      </c>
      <c r="F167" s="5"/>
      <c r="G167" s="6">
        <v>1153444.37</v>
      </c>
      <c r="H167" s="8">
        <v>0.006654177205354305</v>
      </c>
      <c r="I167" s="7">
        <v>23</v>
      </c>
      <c r="J167" s="8">
        <v>0.007313195548489666</v>
      </c>
      <c r="K167" s="8"/>
      <c r="L167" s="6">
        <v>1190681.1</v>
      </c>
      <c r="M167" s="8">
        <v>0.007048191559844733</v>
      </c>
      <c r="N167" s="7">
        <v>23</v>
      </c>
      <c r="O167" s="8">
        <v>0.007388371345968519</v>
      </c>
      <c r="P167" s="8"/>
      <c r="Q167" s="6">
        <v>1237065.05</v>
      </c>
      <c r="R167" s="8">
        <v>0.007496071603928815</v>
      </c>
      <c r="S167" s="7">
        <v>23</v>
      </c>
      <c r="T167" s="8">
        <v>0.0077000334784064275</v>
      </c>
      <c r="U167" s="8"/>
    </row>
    <row r="168" spans="1:21" ht="12.75">
      <c r="A168" s="5"/>
      <c r="B168" s="6"/>
      <c r="C168" s="5"/>
      <c r="D168" s="7"/>
      <c r="E168" s="5"/>
      <c r="F168" s="5"/>
      <c r="G168" s="6"/>
      <c r="H168" s="8"/>
      <c r="I168" s="7"/>
      <c r="J168" s="8"/>
      <c r="K168" s="8"/>
      <c r="L168" s="6"/>
      <c r="M168" s="8"/>
      <c r="N168" s="7"/>
      <c r="O168" s="8"/>
      <c r="P168" s="8"/>
      <c r="Q168" s="6"/>
      <c r="R168" s="8"/>
      <c r="S168" s="7"/>
      <c r="T168" s="8"/>
      <c r="U168" s="8"/>
    </row>
    <row r="169" spans="1:21" s="17" customFormat="1" ht="13.5" thickBot="1">
      <c r="A169" s="12"/>
      <c r="B169" s="13">
        <v>184999853.88</v>
      </c>
      <c r="C169" s="14"/>
      <c r="D169" s="15">
        <v>3393</v>
      </c>
      <c r="E169" s="26"/>
      <c r="F169" s="12"/>
      <c r="G169" s="13">
        <v>173341396.6</v>
      </c>
      <c r="H169" s="16"/>
      <c r="I169" s="15">
        <v>3145</v>
      </c>
      <c r="J169" s="16"/>
      <c r="K169" s="16"/>
      <c r="L169" s="69">
        <v>168934270.56999996</v>
      </c>
      <c r="M169" s="58"/>
      <c r="N169" s="70">
        <v>3113</v>
      </c>
      <c r="O169" s="58"/>
      <c r="P169" s="16"/>
      <c r="Q169" s="69">
        <f>SUM(Q161:Q168)</f>
        <v>165028446.28000003</v>
      </c>
      <c r="R169" s="58"/>
      <c r="S169" s="70">
        <f>SUM(S161:S168)</f>
        <v>2987</v>
      </c>
      <c r="T169" s="58"/>
      <c r="U169" s="16"/>
    </row>
    <row r="170" spans="1:21" ht="13.5" thickTop="1">
      <c r="A170" s="5"/>
      <c r="B170" s="6"/>
      <c r="C170" s="5"/>
      <c r="D170" s="7"/>
      <c r="E170" s="5"/>
      <c r="F170" s="5"/>
      <c r="G170" s="5"/>
      <c r="H170" s="6"/>
      <c r="I170" s="8"/>
      <c r="J170" s="7"/>
      <c r="K170" s="8"/>
      <c r="L170" s="5"/>
      <c r="M170" s="6"/>
      <c r="N170" s="8"/>
      <c r="O170" s="7"/>
      <c r="P170" s="8"/>
      <c r="Q170" s="5"/>
      <c r="R170" s="6"/>
      <c r="S170" s="8"/>
      <c r="T170" s="7"/>
      <c r="U170" s="8"/>
    </row>
    <row r="171" spans="1:21" s="21" customFormat="1" ht="12.75">
      <c r="A171" s="12" t="s">
        <v>96</v>
      </c>
      <c r="B171" s="18"/>
      <c r="C171" s="19"/>
      <c r="D171" s="27">
        <v>19.695</v>
      </c>
      <c r="E171" s="19"/>
      <c r="F171" s="19"/>
      <c r="G171" s="12" t="s">
        <v>96</v>
      </c>
      <c r="H171" s="18"/>
      <c r="I171" s="19"/>
      <c r="J171" s="27">
        <v>18.51211573087582</v>
      </c>
      <c r="K171" s="20"/>
      <c r="L171" s="12" t="s">
        <v>96</v>
      </c>
      <c r="M171" s="18"/>
      <c r="N171" s="19"/>
      <c r="O171" s="27">
        <v>18.24007909825813</v>
      </c>
      <c r="P171" s="20"/>
      <c r="Q171" s="12" t="s">
        <v>96</v>
      </c>
      <c r="R171" s="18"/>
      <c r="S171" s="19"/>
      <c r="T171" s="27">
        <v>18.00995559154826</v>
      </c>
      <c r="U171" s="20"/>
    </row>
    <row r="172" spans="1:21" ht="12.75">
      <c r="A172" s="5"/>
      <c r="B172" s="6"/>
      <c r="C172" s="5"/>
      <c r="D172" s="7"/>
      <c r="E172" s="5"/>
      <c r="F172" s="5"/>
      <c r="G172" s="5"/>
      <c r="H172" s="6"/>
      <c r="I172" s="8"/>
      <c r="J172" s="7"/>
      <c r="K172" s="8"/>
      <c r="L172" s="5"/>
      <c r="M172" s="6"/>
      <c r="N172" s="8"/>
      <c r="O172" s="7"/>
      <c r="P172" s="8"/>
      <c r="Q172" s="5"/>
      <c r="R172" s="6"/>
      <c r="S172" s="8"/>
      <c r="T172" s="7"/>
      <c r="U172" s="8"/>
    </row>
    <row r="173" spans="1:21" ht="12.75">
      <c r="A173" s="5"/>
      <c r="B173" s="6"/>
      <c r="C173" s="5"/>
      <c r="D173" s="7"/>
      <c r="E173" s="5"/>
      <c r="F173" s="5"/>
      <c r="G173" s="5"/>
      <c r="H173" s="6"/>
      <c r="I173" s="8"/>
      <c r="J173" s="7"/>
      <c r="K173" s="8"/>
      <c r="L173" s="5"/>
      <c r="M173" s="6"/>
      <c r="N173" s="8"/>
      <c r="O173" s="7"/>
      <c r="P173" s="8"/>
      <c r="Q173" s="5"/>
      <c r="R173" s="6"/>
      <c r="S173" s="8"/>
      <c r="T173" s="7"/>
      <c r="U173" s="8"/>
    </row>
    <row r="174" spans="1:21" s="21" customFormat="1" ht="12.75">
      <c r="A174" s="23" t="s">
        <v>97</v>
      </c>
      <c r="B174" s="18"/>
      <c r="C174" s="19"/>
      <c r="D174" s="22"/>
      <c r="E174" s="19"/>
      <c r="F174" s="19"/>
      <c r="G174" s="23" t="s">
        <v>97</v>
      </c>
      <c r="H174" s="18"/>
      <c r="I174" s="20"/>
      <c r="J174" s="22"/>
      <c r="K174" s="20"/>
      <c r="L174" s="23" t="s">
        <v>97</v>
      </c>
      <c r="M174" s="18"/>
      <c r="N174" s="20"/>
      <c r="O174" s="22"/>
      <c r="P174" s="20"/>
      <c r="Q174" s="23" t="s">
        <v>97</v>
      </c>
      <c r="R174" s="18"/>
      <c r="S174" s="20"/>
      <c r="T174" s="22"/>
      <c r="U174" s="20"/>
    </row>
    <row r="175" spans="1:21" ht="12.75">
      <c r="A175" s="5"/>
      <c r="B175" s="6"/>
      <c r="C175" s="5"/>
      <c r="D175" s="7"/>
      <c r="E175" s="5"/>
      <c r="F175" s="5"/>
      <c r="G175" s="5"/>
      <c r="H175" s="6"/>
      <c r="I175" s="8"/>
      <c r="J175" s="7"/>
      <c r="K175" s="8"/>
      <c r="L175" s="5"/>
      <c r="M175" s="6"/>
      <c r="N175" s="8"/>
      <c r="O175" s="7"/>
      <c r="P175" s="8"/>
      <c r="Q175" s="5"/>
      <c r="R175" s="6"/>
      <c r="S175" s="8"/>
      <c r="T175" s="7"/>
      <c r="U175" s="8"/>
    </row>
    <row r="176" spans="1:21" s="38" customFormat="1" ht="38.25">
      <c r="A176" s="30" t="s">
        <v>98</v>
      </c>
      <c r="B176" s="31" t="s">
        <v>82</v>
      </c>
      <c r="C176" s="32" t="s">
        <v>79</v>
      </c>
      <c r="D176" s="33" t="s">
        <v>80</v>
      </c>
      <c r="E176" s="32" t="s">
        <v>79</v>
      </c>
      <c r="F176" s="37"/>
      <c r="G176" s="31" t="s">
        <v>82</v>
      </c>
      <c r="H176" s="32" t="s">
        <v>79</v>
      </c>
      <c r="I176" s="33" t="s">
        <v>80</v>
      </c>
      <c r="J176" s="32" t="s">
        <v>79</v>
      </c>
      <c r="K176" s="35"/>
      <c r="L176" s="31" t="s">
        <v>82</v>
      </c>
      <c r="M176" s="32" t="s">
        <v>79</v>
      </c>
      <c r="N176" s="33" t="s">
        <v>80</v>
      </c>
      <c r="O176" s="32" t="s">
        <v>79</v>
      </c>
      <c r="P176" s="35"/>
      <c r="Q176" s="31" t="s">
        <v>82</v>
      </c>
      <c r="R176" s="32" t="s">
        <v>79</v>
      </c>
      <c r="S176" s="33" t="s">
        <v>80</v>
      </c>
      <c r="T176" s="32" t="s">
        <v>79</v>
      </c>
      <c r="U176" s="35"/>
    </row>
    <row r="177" spans="1:21" ht="12.75">
      <c r="A177" s="5"/>
      <c r="B177" s="6"/>
      <c r="C177" s="5"/>
      <c r="D177" s="7"/>
      <c r="E177" s="5"/>
      <c r="F177" s="5"/>
      <c r="G177" s="6"/>
      <c r="H177" s="8"/>
      <c r="I177" s="7"/>
      <c r="J177" s="8"/>
      <c r="K177" s="8"/>
      <c r="L177" s="6"/>
      <c r="M177" s="8"/>
      <c r="N177" s="7"/>
      <c r="O177" s="8"/>
      <c r="P177" s="8"/>
      <c r="Q177" s="6"/>
      <c r="R177" s="8"/>
      <c r="S177" s="7"/>
      <c r="T177" s="8"/>
      <c r="U177" s="8"/>
    </row>
    <row r="178" spans="1:21" ht="12.75">
      <c r="A178" s="5" t="s">
        <v>1</v>
      </c>
      <c r="B178" s="6">
        <v>112210725.68</v>
      </c>
      <c r="C178" s="8">
        <v>0.606544942207281</v>
      </c>
      <c r="D178" s="7">
        <v>2078</v>
      </c>
      <c r="E178" s="8">
        <v>0.6124373710580607</v>
      </c>
      <c r="F178" s="5"/>
      <c r="G178" s="6">
        <f>99632518.49+1480338.78</f>
        <v>101112857.27</v>
      </c>
      <c r="H178" s="8">
        <f>+G178/$G$181</f>
        <v>0.583316272127001</v>
      </c>
      <c r="I178" s="7">
        <v>1832</v>
      </c>
      <c r="J178" s="8">
        <f>+I178/$I$181</f>
        <v>0.5825119236883943</v>
      </c>
      <c r="K178" s="8"/>
      <c r="L178" s="6">
        <f>1342068.09+98862841.72</f>
        <v>100204909.81</v>
      </c>
      <c r="M178" s="8">
        <f>+L178/$L$181</f>
        <v>0.5931591587183541</v>
      </c>
      <c r="N178" s="7">
        <v>1821</v>
      </c>
      <c r="O178" s="8">
        <f>+N178/$N$181</f>
        <v>0.5849662704786379</v>
      </c>
      <c r="P178" s="8"/>
      <c r="Q178" s="6">
        <v>99476599.88999979</v>
      </c>
      <c r="R178" s="8">
        <v>0.6027845631002319</v>
      </c>
      <c r="S178" s="7">
        <v>1803</v>
      </c>
      <c r="T178" s="8">
        <v>0.6036156678942083</v>
      </c>
      <c r="U178" s="8"/>
    </row>
    <row r="179" spans="1:21" ht="12.75">
      <c r="A179" s="5" t="s">
        <v>2</v>
      </c>
      <c r="B179" s="6">
        <v>72789128.2</v>
      </c>
      <c r="C179" s="8">
        <v>0.39345505779271917</v>
      </c>
      <c r="D179" s="7">
        <v>1315</v>
      </c>
      <c r="E179" s="8">
        <v>0.38756262894193927</v>
      </c>
      <c r="F179" s="5"/>
      <c r="G179" s="6">
        <v>72228539.33</v>
      </c>
      <c r="H179" s="8">
        <f>+G179/$G$181</f>
        <v>0.41668372787299907</v>
      </c>
      <c r="I179" s="7">
        <v>1313</v>
      </c>
      <c r="J179" s="8">
        <f>+I179/$I$181</f>
        <v>0.4174880763116057</v>
      </c>
      <c r="K179" s="8"/>
      <c r="L179" s="6">
        <v>68729360.76</v>
      </c>
      <c r="M179" s="8">
        <f>+L179/$L$181</f>
        <v>0.406840841281646</v>
      </c>
      <c r="N179" s="7">
        <v>1292</v>
      </c>
      <c r="O179" s="8">
        <f>+N179/$N$181</f>
        <v>0.415033729521362</v>
      </c>
      <c r="P179" s="8"/>
      <c r="Q179" s="6">
        <v>65551846.39000007</v>
      </c>
      <c r="R179" s="8">
        <v>0.3972154368997682</v>
      </c>
      <c r="S179" s="7">
        <v>1184</v>
      </c>
      <c r="T179" s="8">
        <v>0.39638433210579177</v>
      </c>
      <c r="U179" s="8"/>
    </row>
    <row r="180" spans="1:21" ht="12.75">
      <c r="A180" s="5"/>
      <c r="B180" s="6"/>
      <c r="C180" s="5"/>
      <c r="D180" s="7"/>
      <c r="E180" s="5"/>
      <c r="F180" s="5"/>
      <c r="G180" s="6"/>
      <c r="H180" s="8"/>
      <c r="I180" s="7"/>
      <c r="J180" s="8"/>
      <c r="K180" s="8"/>
      <c r="L180" s="6"/>
      <c r="M180" s="8"/>
      <c r="N180" s="7"/>
      <c r="O180" s="8"/>
      <c r="P180" s="8"/>
      <c r="Q180" s="6"/>
      <c r="R180" s="8"/>
      <c r="S180" s="7"/>
      <c r="T180" s="8"/>
      <c r="U180" s="8"/>
    </row>
    <row r="181" spans="1:21" s="17" customFormat="1" ht="13.5" thickBot="1">
      <c r="A181" s="12"/>
      <c r="B181" s="13">
        <v>184999853.88</v>
      </c>
      <c r="C181" s="12"/>
      <c r="D181" s="15">
        <v>3393</v>
      </c>
      <c r="E181" s="12"/>
      <c r="F181" s="12"/>
      <c r="G181" s="13">
        <f>SUM(G178:G180)</f>
        <v>173341396.6</v>
      </c>
      <c r="H181" s="16"/>
      <c r="I181" s="15">
        <f>SUM(I178:I180)</f>
        <v>3145</v>
      </c>
      <c r="J181" s="16"/>
      <c r="K181" s="16"/>
      <c r="L181" s="13">
        <f>SUM(L178:L180)</f>
        <v>168934270.57</v>
      </c>
      <c r="M181" s="16"/>
      <c r="N181" s="15">
        <f>SUM(N178:N180)</f>
        <v>3113</v>
      </c>
      <c r="O181" s="16"/>
      <c r="P181" s="16"/>
      <c r="Q181" s="13">
        <f>SUM(Q178:Q180)</f>
        <v>165028446.27999985</v>
      </c>
      <c r="R181" s="16"/>
      <c r="S181" s="15">
        <f>SUM(S178:S180)</f>
        <v>2987</v>
      </c>
      <c r="T181" s="16"/>
      <c r="U181" s="16"/>
    </row>
    <row r="182" spans="1:21" ht="13.5" thickTop="1">
      <c r="A182" s="5"/>
      <c r="B182" s="6"/>
      <c r="C182" s="5"/>
      <c r="D182" s="7"/>
      <c r="E182" s="5"/>
      <c r="F182" s="5"/>
      <c r="G182" s="5"/>
      <c r="H182" s="6"/>
      <c r="I182" s="8"/>
      <c r="J182" s="7"/>
      <c r="K182" s="8"/>
      <c r="L182" s="5"/>
      <c r="M182" s="6"/>
      <c r="N182" s="8"/>
      <c r="O182" s="7"/>
      <c r="P182" s="8"/>
      <c r="Q182" s="5"/>
      <c r="R182" s="6"/>
      <c r="S182" s="8"/>
      <c r="T182" s="7"/>
      <c r="U182" s="8"/>
    </row>
    <row r="183" spans="1:21" ht="12.75">
      <c r="A183" s="9"/>
      <c r="B183" s="6"/>
      <c r="C183" s="5"/>
      <c r="D183" s="7"/>
      <c r="E183" s="5"/>
      <c r="F183" s="5"/>
      <c r="G183" s="5"/>
      <c r="H183" s="6"/>
      <c r="I183" s="8"/>
      <c r="J183" s="7"/>
      <c r="K183" s="8"/>
      <c r="L183" s="5"/>
      <c r="M183" s="6"/>
      <c r="N183" s="8"/>
      <c r="O183" s="7"/>
      <c r="P183" s="8"/>
      <c r="Q183" s="5"/>
      <c r="R183" s="6"/>
      <c r="S183" s="8"/>
      <c r="T183" s="7"/>
      <c r="U183" s="8"/>
    </row>
    <row r="184" spans="1:21" s="21" customFormat="1" ht="12.75">
      <c r="A184" s="23" t="s">
        <v>106</v>
      </c>
      <c r="B184" s="18"/>
      <c r="C184" s="19"/>
      <c r="D184" s="22"/>
      <c r="E184" s="19"/>
      <c r="F184" s="19"/>
      <c r="G184" s="23" t="s">
        <v>106</v>
      </c>
      <c r="H184" s="18"/>
      <c r="I184" s="20"/>
      <c r="J184" s="22"/>
      <c r="K184" s="20"/>
      <c r="L184" s="23" t="s">
        <v>106</v>
      </c>
      <c r="M184" s="18"/>
      <c r="N184" s="20"/>
      <c r="O184" s="22"/>
      <c r="P184" s="20"/>
      <c r="Q184" s="23" t="s">
        <v>106</v>
      </c>
      <c r="R184" s="18"/>
      <c r="S184" s="20"/>
      <c r="T184" s="22"/>
      <c r="U184" s="20"/>
    </row>
    <row r="185" spans="1:21" ht="12.75">
      <c r="A185" s="5"/>
      <c r="B185" s="6"/>
      <c r="C185" s="5"/>
      <c r="D185" s="7"/>
      <c r="E185" s="5"/>
      <c r="F185" s="5"/>
      <c r="G185" s="5"/>
      <c r="H185" s="6"/>
      <c r="I185" s="8"/>
      <c r="J185" s="7"/>
      <c r="K185" s="8"/>
      <c r="L185" s="5"/>
      <c r="M185" s="6"/>
      <c r="N185" s="8"/>
      <c r="O185" s="7"/>
      <c r="P185" s="8"/>
      <c r="Q185" s="5"/>
      <c r="R185" s="6"/>
      <c r="S185" s="8"/>
      <c r="T185" s="7"/>
      <c r="U185" s="8"/>
    </row>
    <row r="186" spans="1:21" s="38" customFormat="1" ht="38.25">
      <c r="A186" s="30" t="s">
        <v>99</v>
      </c>
      <c r="B186" s="31" t="s">
        <v>82</v>
      </c>
      <c r="C186" s="32" t="s">
        <v>79</v>
      </c>
      <c r="D186" s="33" t="s">
        <v>80</v>
      </c>
      <c r="E186" s="32" t="s">
        <v>79</v>
      </c>
      <c r="F186" s="37"/>
      <c r="G186" s="31" t="s">
        <v>82</v>
      </c>
      <c r="H186" s="32" t="s">
        <v>79</v>
      </c>
      <c r="I186" s="33" t="s">
        <v>80</v>
      </c>
      <c r="J186" s="32" t="s">
        <v>79</v>
      </c>
      <c r="K186" s="35"/>
      <c r="L186" s="31" t="s">
        <v>82</v>
      </c>
      <c r="M186" s="32" t="s">
        <v>79</v>
      </c>
      <c r="N186" s="33" t="s">
        <v>80</v>
      </c>
      <c r="O186" s="32" t="s">
        <v>79</v>
      </c>
      <c r="P186" s="35"/>
      <c r="Q186" s="31" t="s">
        <v>82</v>
      </c>
      <c r="R186" s="32" t="s">
        <v>79</v>
      </c>
      <c r="S186" s="33" t="s">
        <v>80</v>
      </c>
      <c r="T186" s="32" t="s">
        <v>79</v>
      </c>
      <c r="U186" s="35"/>
    </row>
    <row r="187" spans="1:21" ht="12.75">
      <c r="A187" s="5"/>
      <c r="B187" s="6"/>
      <c r="C187" s="5"/>
      <c r="D187" s="7"/>
      <c r="E187" s="5"/>
      <c r="F187" s="5"/>
      <c r="G187" s="6"/>
      <c r="H187" s="8"/>
      <c r="I187" s="7"/>
      <c r="J187" s="8"/>
      <c r="K187" s="8"/>
      <c r="L187" s="6"/>
      <c r="M187" s="8"/>
      <c r="N187" s="7"/>
      <c r="O187" s="8"/>
      <c r="P187" s="8"/>
      <c r="Q187" s="6"/>
      <c r="R187" s="8"/>
      <c r="S187" s="7"/>
      <c r="T187" s="8"/>
      <c r="U187" s="8"/>
    </row>
    <row r="188" spans="1:21" ht="12.75">
      <c r="A188" s="5" t="s">
        <v>3</v>
      </c>
      <c r="B188" s="6">
        <v>2820600.81</v>
      </c>
      <c r="C188" s="8">
        <v>0.015246502907129757</v>
      </c>
      <c r="D188" s="7">
        <v>72</v>
      </c>
      <c r="E188" s="8">
        <v>0.021220159151193633</v>
      </c>
      <c r="F188" s="5"/>
      <c r="G188" s="6">
        <v>2693871.41</v>
      </c>
      <c r="H188" s="8">
        <v>0.015540842884843814</v>
      </c>
      <c r="I188" s="7">
        <v>68</v>
      </c>
      <c r="J188" s="8">
        <v>0.021621621621621623</v>
      </c>
      <c r="K188" s="8"/>
      <c r="L188" s="6">
        <v>2679586.24</v>
      </c>
      <c r="M188" s="8">
        <v>0.01586170900054102</v>
      </c>
      <c r="N188" s="7">
        <v>68</v>
      </c>
      <c r="O188" s="8">
        <v>0.02184388050112432</v>
      </c>
      <c r="P188" s="8"/>
      <c r="Q188" s="6">
        <v>2664581.04</v>
      </c>
      <c r="R188" s="8">
        <v>0.016146192369035986</v>
      </c>
      <c r="S188" s="7">
        <v>68</v>
      </c>
      <c r="T188" s="8">
        <v>0.022765316370940744</v>
      </c>
      <c r="U188" s="8"/>
    </row>
    <row r="189" spans="1:21" ht="12.75">
      <c r="A189" s="5" t="s">
        <v>4</v>
      </c>
      <c r="B189" s="6">
        <v>12205524.72</v>
      </c>
      <c r="C189" s="8">
        <v>0.06597586140752902</v>
      </c>
      <c r="D189" s="7">
        <v>294</v>
      </c>
      <c r="E189" s="8">
        <v>0.08664898320070734</v>
      </c>
      <c r="F189" s="5"/>
      <c r="G189" s="6">
        <v>10982815</v>
      </c>
      <c r="H189" s="8">
        <v>0.06335944682241013</v>
      </c>
      <c r="I189" s="7">
        <v>266</v>
      </c>
      <c r="J189" s="8">
        <v>0.08457869634340223</v>
      </c>
      <c r="K189" s="8"/>
      <c r="L189" s="6">
        <v>10759010.839999992</v>
      </c>
      <c r="M189" s="8">
        <v>0.06368755613469126</v>
      </c>
      <c r="N189" s="7">
        <v>264</v>
      </c>
      <c r="O189" s="8">
        <v>0.08480565371024736</v>
      </c>
      <c r="P189" s="8"/>
      <c r="Q189" s="6">
        <v>10573684.810000002</v>
      </c>
      <c r="R189" s="8">
        <v>0.06407189213949135</v>
      </c>
      <c r="S189" s="7">
        <v>257</v>
      </c>
      <c r="T189" s="8">
        <v>0.08603950451958486</v>
      </c>
      <c r="U189" s="8"/>
    </row>
    <row r="190" spans="1:21" ht="12.75">
      <c r="A190" s="5" t="s">
        <v>5</v>
      </c>
      <c r="B190" s="6">
        <v>15147752.05</v>
      </c>
      <c r="C190" s="8">
        <v>0.08187980548257934</v>
      </c>
      <c r="D190" s="7">
        <v>352</v>
      </c>
      <c r="E190" s="8">
        <v>0.10374300029472443</v>
      </c>
      <c r="F190" s="5"/>
      <c r="G190" s="6">
        <v>15074940.099999992</v>
      </c>
      <c r="H190" s="8">
        <v>0.08696676267577733</v>
      </c>
      <c r="I190" s="7">
        <v>334</v>
      </c>
      <c r="J190" s="8">
        <v>0.10620031796502384</v>
      </c>
      <c r="K190" s="8"/>
      <c r="L190" s="6">
        <v>14504255.009999998</v>
      </c>
      <c r="M190" s="8">
        <v>0.08585738678754343</v>
      </c>
      <c r="N190" s="7">
        <v>326</v>
      </c>
      <c r="O190" s="8">
        <v>0.10472213299068422</v>
      </c>
      <c r="P190" s="8"/>
      <c r="Q190" s="6">
        <v>13327350.67000001</v>
      </c>
      <c r="R190" s="8">
        <v>0.08075789944351654</v>
      </c>
      <c r="S190" s="7">
        <v>313</v>
      </c>
      <c r="T190" s="8">
        <v>0.10478741211918313</v>
      </c>
      <c r="U190" s="8"/>
    </row>
    <row r="191" spans="1:21" ht="12.75">
      <c r="A191" s="5" t="s">
        <v>6</v>
      </c>
      <c r="B191" s="6">
        <v>6536154.85</v>
      </c>
      <c r="C191" s="8">
        <v>0.035330594662197255</v>
      </c>
      <c r="D191" s="7">
        <v>176</v>
      </c>
      <c r="E191" s="8">
        <v>0.051871500147362214</v>
      </c>
      <c r="F191" s="5"/>
      <c r="G191" s="6">
        <v>5847361.449999998</v>
      </c>
      <c r="H191" s="8">
        <v>0.03373320836622358</v>
      </c>
      <c r="I191" s="7">
        <v>160</v>
      </c>
      <c r="J191" s="8">
        <v>0.05087440381558029</v>
      </c>
      <c r="K191" s="8"/>
      <c r="L191" s="6">
        <v>5558041.289999999</v>
      </c>
      <c r="M191" s="8">
        <v>0.03290061437058716</v>
      </c>
      <c r="N191" s="7">
        <v>154</v>
      </c>
      <c r="O191" s="8">
        <v>0.04946996466431095</v>
      </c>
      <c r="P191" s="8"/>
      <c r="Q191" s="6">
        <v>5396041.810000002</v>
      </c>
      <c r="R191" s="8">
        <v>0.03269764656721461</v>
      </c>
      <c r="S191" s="7">
        <v>151</v>
      </c>
      <c r="T191" s="8">
        <v>0.050552393706059594</v>
      </c>
      <c r="U191" s="8"/>
    </row>
    <row r="192" spans="1:21" ht="12.75">
      <c r="A192" s="5" t="s">
        <v>7</v>
      </c>
      <c r="B192" s="6">
        <v>11560945.21</v>
      </c>
      <c r="C192" s="8">
        <v>0.062491645087995575</v>
      </c>
      <c r="D192" s="7">
        <v>228</v>
      </c>
      <c r="E192" s="8">
        <v>0.0671971706454465</v>
      </c>
      <c r="F192" s="5"/>
      <c r="G192" s="6">
        <v>10879398.49</v>
      </c>
      <c r="H192" s="8">
        <v>0.06276284086429244</v>
      </c>
      <c r="I192" s="7">
        <v>217</v>
      </c>
      <c r="J192" s="8">
        <v>0.06899841017488076</v>
      </c>
      <c r="K192" s="8"/>
      <c r="L192" s="6">
        <v>10312950.03</v>
      </c>
      <c r="M192" s="8">
        <v>0.06104711610736618</v>
      </c>
      <c r="N192" s="7">
        <v>203</v>
      </c>
      <c r="O192" s="8">
        <v>0.06521040796659171</v>
      </c>
      <c r="P192" s="8"/>
      <c r="Q192" s="6">
        <v>10199295.77</v>
      </c>
      <c r="R192" s="8">
        <v>0.06180325877088541</v>
      </c>
      <c r="S192" s="7">
        <v>197</v>
      </c>
      <c r="T192" s="8">
        <v>0.06595246066287244</v>
      </c>
      <c r="U192" s="8"/>
    </row>
    <row r="193" spans="1:21" ht="12.75">
      <c r="A193" s="5" t="s">
        <v>8</v>
      </c>
      <c r="B193" s="6">
        <v>5213578.23</v>
      </c>
      <c r="C193" s="8">
        <v>0.028181526204781673</v>
      </c>
      <c r="D193" s="7">
        <v>123</v>
      </c>
      <c r="E193" s="8">
        <v>0.036251105216622455</v>
      </c>
      <c r="F193" s="5"/>
      <c r="G193" s="6">
        <v>4678666.3</v>
      </c>
      <c r="H193" s="8">
        <v>0.026991049984421332</v>
      </c>
      <c r="I193" s="7">
        <v>109</v>
      </c>
      <c r="J193" s="8">
        <v>0.03465818759936407</v>
      </c>
      <c r="K193" s="8"/>
      <c r="L193" s="6">
        <v>4604820.58</v>
      </c>
      <c r="M193" s="8">
        <v>0.027258060572688463</v>
      </c>
      <c r="N193" s="7">
        <v>104</v>
      </c>
      <c r="O193" s="8">
        <v>0.033408287825248954</v>
      </c>
      <c r="P193" s="8"/>
      <c r="Q193" s="6">
        <v>4483406.35</v>
      </c>
      <c r="R193" s="8">
        <v>0.027167475978008712</v>
      </c>
      <c r="S193" s="7">
        <v>97</v>
      </c>
      <c r="T193" s="8">
        <v>0.03247405423501841</v>
      </c>
      <c r="U193" s="8"/>
    </row>
    <row r="194" spans="1:21" ht="12.75">
      <c r="A194" s="5" t="s">
        <v>73</v>
      </c>
      <c r="B194" s="6">
        <v>65056346.94</v>
      </c>
      <c r="C194" s="8">
        <v>0.35165620715678375</v>
      </c>
      <c r="D194" s="7">
        <v>1130</v>
      </c>
      <c r="E194" s="8">
        <v>0.3330386089006779</v>
      </c>
      <c r="F194" s="5"/>
      <c r="G194" s="6">
        <v>60806782.340000026</v>
      </c>
      <c r="H194" s="8">
        <v>0.3507920412128492</v>
      </c>
      <c r="I194" s="7">
        <v>1051</v>
      </c>
      <c r="J194" s="8">
        <v>0.334181240063593</v>
      </c>
      <c r="K194" s="8"/>
      <c r="L194" s="6">
        <v>60463602.81999997</v>
      </c>
      <c r="M194" s="8">
        <v>0.35791200101666854</v>
      </c>
      <c r="N194" s="7">
        <v>1083</v>
      </c>
      <c r="O194" s="8">
        <v>0.3478959203340829</v>
      </c>
      <c r="P194" s="8"/>
      <c r="Q194" s="6">
        <v>59142147.55</v>
      </c>
      <c r="R194" s="8">
        <v>0.35837547333903197</v>
      </c>
      <c r="S194" s="7">
        <v>1014</v>
      </c>
      <c r="T194" s="8">
        <v>0.3394710411784399</v>
      </c>
      <c r="U194" s="8"/>
    </row>
    <row r="195" spans="1:21" ht="12.75">
      <c r="A195" s="5" t="s">
        <v>9</v>
      </c>
      <c r="B195" s="6">
        <v>19966377.8</v>
      </c>
      <c r="C195" s="8">
        <v>0.10792645173088178</v>
      </c>
      <c r="D195" s="7">
        <v>356</v>
      </c>
      <c r="E195" s="8">
        <v>0.10492189802534631</v>
      </c>
      <c r="F195" s="5"/>
      <c r="G195" s="6">
        <v>18664798.789999995</v>
      </c>
      <c r="H195" s="8">
        <v>0.10767652249318499</v>
      </c>
      <c r="I195" s="7">
        <v>323</v>
      </c>
      <c r="J195" s="8">
        <v>0.10270270270270271</v>
      </c>
      <c r="K195" s="8"/>
      <c r="L195" s="6">
        <v>18491664.209999997</v>
      </c>
      <c r="M195" s="8">
        <v>0.10946070414018069</v>
      </c>
      <c r="N195" s="7">
        <v>317</v>
      </c>
      <c r="O195" s="8">
        <v>0.10183103115965307</v>
      </c>
      <c r="P195" s="8"/>
      <c r="Q195" s="6">
        <v>18072054.54</v>
      </c>
      <c r="R195" s="8">
        <v>0.10950872378291412</v>
      </c>
      <c r="S195" s="7">
        <v>312</v>
      </c>
      <c r="T195" s="8">
        <v>0.10445262805490459</v>
      </c>
      <c r="U195" s="8"/>
    </row>
    <row r="196" spans="1:21" ht="12.75">
      <c r="A196" s="5" t="s">
        <v>10</v>
      </c>
      <c r="B196" s="6">
        <v>37804965.23</v>
      </c>
      <c r="C196" s="8">
        <v>0.20435132480981394</v>
      </c>
      <c r="D196" s="7">
        <v>458</v>
      </c>
      <c r="E196" s="8">
        <v>0.13498379015620396</v>
      </c>
      <c r="F196" s="5"/>
      <c r="G196" s="6">
        <v>35556097.07999999</v>
      </c>
      <c r="H196" s="8">
        <v>0.20512178727882707</v>
      </c>
      <c r="I196" s="7">
        <v>424</v>
      </c>
      <c r="J196" s="8">
        <v>0.13481717011128777</v>
      </c>
      <c r="K196" s="8"/>
      <c r="L196" s="6">
        <v>33707868.98999999</v>
      </c>
      <c r="M196" s="8">
        <v>0.19953245055764293</v>
      </c>
      <c r="N196" s="7">
        <v>408</v>
      </c>
      <c r="O196" s="8">
        <v>0.1310632830067459</v>
      </c>
      <c r="P196" s="8"/>
      <c r="Q196" s="6">
        <v>33633676.28000001</v>
      </c>
      <c r="R196" s="8">
        <v>0.2038053259189905</v>
      </c>
      <c r="S196" s="7">
        <v>403</v>
      </c>
      <c r="T196" s="8">
        <v>0.13491797790425175</v>
      </c>
      <c r="U196" s="8"/>
    </row>
    <row r="197" spans="1:21" ht="12.75">
      <c r="A197" s="5" t="s">
        <v>11</v>
      </c>
      <c r="B197" s="6">
        <v>7196594.4</v>
      </c>
      <c r="C197" s="8">
        <v>0.03890054099538946</v>
      </c>
      <c r="D197" s="7">
        <v>171</v>
      </c>
      <c r="E197" s="8">
        <v>0.050397877984084884</v>
      </c>
      <c r="F197" s="5"/>
      <c r="G197" s="6">
        <v>6783119.409999998</v>
      </c>
      <c r="H197" s="8">
        <v>0.03913156085647922</v>
      </c>
      <c r="I197" s="7">
        <v>161</v>
      </c>
      <c r="J197" s="8">
        <v>0.05119236883942766</v>
      </c>
      <c r="K197" s="8"/>
      <c r="L197" s="6">
        <v>6458500.549999999</v>
      </c>
      <c r="M197" s="8">
        <v>0.0382308487686271</v>
      </c>
      <c r="N197" s="7">
        <v>154</v>
      </c>
      <c r="O197" s="8">
        <v>0.04946996466431095</v>
      </c>
      <c r="P197" s="8"/>
      <c r="Q197" s="6">
        <v>6412830.540000002</v>
      </c>
      <c r="R197" s="8">
        <v>0.038858940289115365</v>
      </c>
      <c r="S197" s="7">
        <v>152</v>
      </c>
      <c r="T197" s="8">
        <v>0.05088717777033813</v>
      </c>
      <c r="U197" s="8"/>
    </row>
    <row r="198" spans="1:21" ht="12.75">
      <c r="A198" s="5" t="s">
        <v>12</v>
      </c>
      <c r="B198" s="6">
        <v>1491013.64</v>
      </c>
      <c r="C198" s="8">
        <v>0.008059539554918485</v>
      </c>
      <c r="D198" s="7">
        <v>33</v>
      </c>
      <c r="E198" s="8">
        <v>0.009725906277630416</v>
      </c>
      <c r="F198" s="5"/>
      <c r="G198" s="6">
        <v>1373546.23</v>
      </c>
      <c r="H198" s="8">
        <v>0.007923936560691125</v>
      </c>
      <c r="I198" s="7">
        <v>32</v>
      </c>
      <c r="J198" s="8">
        <v>0.010174880763116057</v>
      </c>
      <c r="K198" s="8"/>
      <c r="L198" s="6">
        <v>1393970.01</v>
      </c>
      <c r="M198" s="8">
        <v>0.0082515525434633</v>
      </c>
      <c r="N198" s="7">
        <v>32</v>
      </c>
      <c r="O198" s="8">
        <v>0.01027947317699968</v>
      </c>
      <c r="P198" s="8"/>
      <c r="Q198" s="6">
        <v>1123376.92</v>
      </c>
      <c r="R198" s="8">
        <v>0.006807171401795737</v>
      </c>
      <c r="S198" s="7">
        <v>23</v>
      </c>
      <c r="T198" s="8">
        <v>0.0077000334784064275</v>
      </c>
      <c r="U198" s="8"/>
    </row>
    <row r="199" spans="1:21" ht="12.75">
      <c r="A199" s="5"/>
      <c r="B199" s="6"/>
      <c r="C199" s="5"/>
      <c r="D199" s="7"/>
      <c r="E199" s="5"/>
      <c r="F199" s="5"/>
      <c r="G199" s="6"/>
      <c r="H199" s="8"/>
      <c r="I199" s="7"/>
      <c r="J199" s="8"/>
      <c r="K199" s="8"/>
      <c r="L199" s="6"/>
      <c r="M199" s="8"/>
      <c r="N199" s="7"/>
      <c r="O199" s="8"/>
      <c r="P199" s="8"/>
      <c r="Q199" s="6"/>
      <c r="R199" s="8"/>
      <c r="S199" s="7"/>
      <c r="T199" s="8"/>
      <c r="U199" s="8"/>
    </row>
    <row r="200" spans="1:21" s="17" customFormat="1" ht="13.5" thickBot="1">
      <c r="A200" s="12"/>
      <c r="B200" s="13">
        <v>184999853.88</v>
      </c>
      <c r="C200" s="14"/>
      <c r="D200" s="15">
        <v>3393</v>
      </c>
      <c r="E200" s="28"/>
      <c r="F200" s="12"/>
      <c r="G200" s="13">
        <v>173341396.59999996</v>
      </c>
      <c r="H200" s="16"/>
      <c r="I200" s="15">
        <v>3145</v>
      </c>
      <c r="J200" s="16"/>
      <c r="K200" s="16"/>
      <c r="L200" s="13">
        <v>168934270.56999993</v>
      </c>
      <c r="M200" s="16"/>
      <c r="N200" s="15">
        <v>3113</v>
      </c>
      <c r="O200" s="16"/>
      <c r="P200" s="16"/>
      <c r="Q200" s="13">
        <f>SUM(Q188:Q199)</f>
        <v>165028446.27999997</v>
      </c>
      <c r="R200" s="16"/>
      <c r="S200" s="15">
        <f>SUM(S188:S199)</f>
        <v>2987</v>
      </c>
      <c r="T200" s="16"/>
      <c r="U200" s="16"/>
    </row>
    <row r="201" spans="1:21" ht="13.5" thickTop="1">
      <c r="A201" s="5"/>
      <c r="B201" s="6"/>
      <c r="C201" s="5"/>
      <c r="D201" s="7"/>
      <c r="E201" s="5"/>
      <c r="F201" s="5"/>
      <c r="G201" s="5"/>
      <c r="H201" s="6"/>
      <c r="I201" s="8"/>
      <c r="J201" s="7"/>
      <c r="K201" s="8"/>
      <c r="L201" s="6"/>
      <c r="M201" s="8"/>
      <c r="N201" s="7"/>
      <c r="O201" s="8"/>
      <c r="P201" s="8"/>
      <c r="Q201" s="6"/>
      <c r="R201" s="8"/>
      <c r="S201" s="7"/>
      <c r="T201" s="8"/>
      <c r="U201" s="8"/>
    </row>
    <row r="202" spans="1:21" ht="12.75">
      <c r="A202" s="9"/>
      <c r="B202" s="6"/>
      <c r="C202" s="5"/>
      <c r="D202" s="7"/>
      <c r="E202" s="5"/>
      <c r="F202" s="5"/>
      <c r="G202" s="5"/>
      <c r="H202" s="6"/>
      <c r="I202" s="8"/>
      <c r="J202" s="7"/>
      <c r="K202" s="8"/>
      <c r="L202" s="5"/>
      <c r="M202" s="6"/>
      <c r="N202" s="8"/>
      <c r="O202" s="7"/>
      <c r="P202" s="8"/>
      <c r="Q202" s="5"/>
      <c r="R202" s="6"/>
      <c r="S202" s="8"/>
      <c r="T202" s="7"/>
      <c r="U202" s="8"/>
    </row>
    <row r="203" spans="1:21" ht="12.75">
      <c r="A203" s="5"/>
      <c r="B203" s="6"/>
      <c r="C203" s="5"/>
      <c r="D203" s="7"/>
      <c r="E203" s="5"/>
      <c r="F203" s="5"/>
      <c r="G203" s="5"/>
      <c r="H203" s="6"/>
      <c r="I203" s="8"/>
      <c r="J203" s="7"/>
      <c r="K203" s="8"/>
      <c r="L203" s="5"/>
      <c r="M203" s="6"/>
      <c r="N203" s="8"/>
      <c r="O203" s="7"/>
      <c r="P203" s="8"/>
      <c r="Q203" s="5"/>
      <c r="R203" s="6"/>
      <c r="S203" s="8"/>
      <c r="T203" s="7"/>
      <c r="U203" s="8"/>
    </row>
    <row r="204" spans="1:21" s="21" customFormat="1" ht="12.75">
      <c r="A204" s="23" t="s">
        <v>100</v>
      </c>
      <c r="B204" s="18"/>
      <c r="C204" s="19"/>
      <c r="D204" s="22"/>
      <c r="E204" s="19"/>
      <c r="F204" s="19"/>
      <c r="G204" s="23" t="s">
        <v>100</v>
      </c>
      <c r="H204" s="18"/>
      <c r="I204" s="20"/>
      <c r="J204" s="22"/>
      <c r="K204" s="20"/>
      <c r="L204" s="23" t="s">
        <v>100</v>
      </c>
      <c r="M204" s="18"/>
      <c r="N204" s="20"/>
      <c r="O204" s="22"/>
      <c r="P204" s="20"/>
      <c r="Q204" s="23" t="s">
        <v>100</v>
      </c>
      <c r="R204" s="18"/>
      <c r="S204" s="20"/>
      <c r="T204" s="22"/>
      <c r="U204" s="20"/>
    </row>
    <row r="205" spans="1:21" ht="12.75">
      <c r="A205" s="5"/>
      <c r="B205" s="6"/>
      <c r="C205" s="5"/>
      <c r="D205" s="7"/>
      <c r="E205" s="5"/>
      <c r="F205" s="5"/>
      <c r="G205" s="5"/>
      <c r="H205" s="6"/>
      <c r="I205" s="8"/>
      <c r="J205" s="7"/>
      <c r="K205" s="8"/>
      <c r="L205" s="5"/>
      <c r="M205" s="6"/>
      <c r="N205" s="8"/>
      <c r="O205" s="7"/>
      <c r="P205" s="8"/>
      <c r="Q205" s="5"/>
      <c r="R205" s="6"/>
      <c r="S205" s="8"/>
      <c r="T205" s="7"/>
      <c r="U205" s="8"/>
    </row>
    <row r="206" spans="1:21" s="38" customFormat="1" ht="38.25">
      <c r="A206" s="30" t="s">
        <v>101</v>
      </c>
      <c r="B206" s="31" t="s">
        <v>82</v>
      </c>
      <c r="C206" s="32" t="s">
        <v>79</v>
      </c>
      <c r="D206" s="33" t="s">
        <v>80</v>
      </c>
      <c r="E206" s="32" t="s">
        <v>79</v>
      </c>
      <c r="F206" s="37"/>
      <c r="G206" s="31" t="s">
        <v>82</v>
      </c>
      <c r="H206" s="32" t="s">
        <v>79</v>
      </c>
      <c r="I206" s="33" t="s">
        <v>80</v>
      </c>
      <c r="J206" s="32" t="s">
        <v>79</v>
      </c>
      <c r="K206" s="35"/>
      <c r="L206" s="31" t="s">
        <v>82</v>
      </c>
      <c r="M206" s="32" t="s">
        <v>79</v>
      </c>
      <c r="N206" s="33" t="s">
        <v>80</v>
      </c>
      <c r="O206" s="32" t="s">
        <v>79</v>
      </c>
      <c r="P206" s="35"/>
      <c r="Q206" s="31" t="s">
        <v>82</v>
      </c>
      <c r="R206" s="32" t="s">
        <v>79</v>
      </c>
      <c r="S206" s="33" t="s">
        <v>80</v>
      </c>
      <c r="T206" s="32" t="s">
        <v>79</v>
      </c>
      <c r="U206" s="35"/>
    </row>
    <row r="207" spans="1:21" ht="12.75">
      <c r="A207" s="5"/>
      <c r="B207" s="6"/>
      <c r="C207" s="5"/>
      <c r="D207" s="7"/>
      <c r="E207" s="5"/>
      <c r="F207" s="5"/>
      <c r="G207" s="6"/>
      <c r="H207" s="8"/>
      <c r="I207" s="7"/>
      <c r="J207" s="8"/>
      <c r="K207" s="8"/>
      <c r="L207" s="6"/>
      <c r="M207" s="8"/>
      <c r="N207" s="7"/>
      <c r="O207" s="8"/>
      <c r="P207" s="8"/>
      <c r="Q207" s="6"/>
      <c r="R207" s="8"/>
      <c r="S207" s="7"/>
      <c r="T207" s="8"/>
      <c r="U207" s="8"/>
    </row>
    <row r="208" spans="1:21" ht="12.75">
      <c r="A208" s="5" t="s">
        <v>13</v>
      </c>
      <c r="B208" s="6">
        <v>62479067.35</v>
      </c>
      <c r="C208" s="8">
        <v>0.33772495512632666</v>
      </c>
      <c r="D208" s="7">
        <v>1048</v>
      </c>
      <c r="E208" s="8">
        <v>0.30887120542292956</v>
      </c>
      <c r="F208" s="5"/>
      <c r="G208" s="6">
        <v>47441326.28000001</v>
      </c>
      <c r="H208" s="8">
        <v>0.2736872276936529</v>
      </c>
      <c r="I208" s="7">
        <v>791</v>
      </c>
      <c r="J208" s="8">
        <v>0.25151033386327504</v>
      </c>
      <c r="K208" s="8"/>
      <c r="L208" s="6">
        <v>85824162.19</v>
      </c>
      <c r="M208" s="8">
        <v>0.508</v>
      </c>
      <c r="N208" s="7">
        <v>1478</v>
      </c>
      <c r="O208" s="8">
        <v>0.4748</v>
      </c>
      <c r="P208" s="8"/>
      <c r="Q208" s="6">
        <v>144713982.41999984</v>
      </c>
      <c r="R208" s="8">
        <v>0.8769032592991094</v>
      </c>
      <c r="S208" s="7">
        <v>2509</v>
      </c>
      <c r="T208" s="8">
        <v>0.8399732172748577</v>
      </c>
      <c r="U208" s="8"/>
    </row>
    <row r="209" spans="1:21" ht="12.75">
      <c r="A209" s="5" t="s">
        <v>15</v>
      </c>
      <c r="B209" s="6">
        <v>103387445.76</v>
      </c>
      <c r="C209" s="8">
        <v>0.5588514995642222</v>
      </c>
      <c r="D209" s="7">
        <v>1879</v>
      </c>
      <c r="E209" s="8">
        <v>0.5537872089596227</v>
      </c>
      <c r="F209" s="5"/>
      <c r="G209" s="6">
        <v>113350041.33000007</v>
      </c>
      <c r="H209" s="8">
        <v>0.6539121268969862</v>
      </c>
      <c r="I209" s="7">
        <v>2009</v>
      </c>
      <c r="J209" s="8">
        <v>0.63879173290938</v>
      </c>
      <c r="K209" s="8"/>
      <c r="L209" s="6">
        <v>73487218.81</v>
      </c>
      <c r="M209" s="8">
        <v>0.435</v>
      </c>
      <c r="N209" s="7">
        <v>1364</v>
      </c>
      <c r="O209" s="8">
        <v>0.4382</v>
      </c>
      <c r="P209" s="8"/>
      <c r="Q209" s="6">
        <v>19742445.849999994</v>
      </c>
      <c r="R209" s="8">
        <v>0.11963056245771991</v>
      </c>
      <c r="S209" s="7">
        <v>456</v>
      </c>
      <c r="T209" s="8">
        <v>0.1526615333110144</v>
      </c>
      <c r="U209" s="8"/>
    </row>
    <row r="210" spans="1:21" ht="12.75">
      <c r="A210" s="5" t="s">
        <v>14</v>
      </c>
      <c r="B210" s="6">
        <v>18534913.75</v>
      </c>
      <c r="C210" s="8">
        <v>0.10018880210587978</v>
      </c>
      <c r="D210" s="7">
        <v>440</v>
      </c>
      <c r="E210" s="8">
        <v>0.12967875036840554</v>
      </c>
      <c r="F210" s="5"/>
      <c r="G210" s="6">
        <v>12266599.410000006</v>
      </c>
      <c r="H210" s="8">
        <v>0.0707655508182285</v>
      </c>
      <c r="I210" s="7">
        <v>328</v>
      </c>
      <c r="J210" s="8">
        <v>0.10429252782193958</v>
      </c>
      <c r="K210" s="8"/>
      <c r="L210" s="6">
        <v>9404067.87</v>
      </c>
      <c r="M210" s="8">
        <v>0.0557</v>
      </c>
      <c r="N210" s="7">
        <v>258</v>
      </c>
      <c r="O210" s="8">
        <v>0.0829</v>
      </c>
      <c r="P210" s="8"/>
      <c r="Q210" s="6">
        <v>572018.01</v>
      </c>
      <c r="R210" s="8">
        <v>0.0034661782431707</v>
      </c>
      <c r="S210" s="7">
        <v>22</v>
      </c>
      <c r="T210" s="8">
        <v>0.007365249414127887</v>
      </c>
      <c r="U210" s="8"/>
    </row>
    <row r="211" spans="1:21" ht="12.75">
      <c r="A211" s="5" t="s">
        <v>16</v>
      </c>
      <c r="B211" s="6">
        <v>598427.02</v>
      </c>
      <c r="C211" s="8">
        <v>0.0032347432035712263</v>
      </c>
      <c r="D211" s="7">
        <v>26</v>
      </c>
      <c r="E211" s="8">
        <v>0.007662835249042145</v>
      </c>
      <c r="F211" s="5"/>
      <c r="G211" s="6">
        <v>283429.58</v>
      </c>
      <c r="H211" s="8">
        <v>0.0016350945911324214</v>
      </c>
      <c r="I211" s="7">
        <v>17</v>
      </c>
      <c r="J211" s="8">
        <v>0.005405405405405406</v>
      </c>
      <c r="K211" s="8"/>
      <c r="L211" s="6">
        <v>218821.7</v>
      </c>
      <c r="M211" s="8">
        <v>0.0013</v>
      </c>
      <c r="N211" s="7">
        <v>13</v>
      </c>
      <c r="O211" s="8">
        <v>0.0042</v>
      </c>
      <c r="P211" s="8"/>
      <c r="Q211" s="6">
        <v>0</v>
      </c>
      <c r="R211" s="8">
        <v>0</v>
      </c>
      <c r="S211" s="7">
        <v>0</v>
      </c>
      <c r="T211" s="8">
        <v>0</v>
      </c>
      <c r="U211" s="8"/>
    </row>
    <row r="212" spans="1:21" ht="12.75">
      <c r="A212" s="5" t="s">
        <v>17</v>
      </c>
      <c r="B212" s="6">
        <v>0</v>
      </c>
      <c r="C212" s="8">
        <v>0</v>
      </c>
      <c r="D212" s="7">
        <v>0</v>
      </c>
      <c r="E212" s="8">
        <v>0</v>
      </c>
      <c r="F212" s="5"/>
      <c r="G212" s="6">
        <v>0</v>
      </c>
      <c r="H212" s="8">
        <v>0</v>
      </c>
      <c r="I212" s="7">
        <v>0</v>
      </c>
      <c r="J212" s="8">
        <v>0</v>
      </c>
      <c r="K212" s="8"/>
      <c r="L212" s="6">
        <v>0</v>
      </c>
      <c r="M212" s="8">
        <v>0</v>
      </c>
      <c r="N212" s="7">
        <v>0</v>
      </c>
      <c r="O212" s="8">
        <v>0</v>
      </c>
      <c r="P212" s="8"/>
      <c r="Q212" s="6">
        <v>0</v>
      </c>
      <c r="R212" s="8">
        <v>0</v>
      </c>
      <c r="S212" s="7">
        <v>0</v>
      </c>
      <c r="T212" s="8">
        <v>0</v>
      </c>
      <c r="U212" s="8"/>
    </row>
    <row r="213" spans="1:21" ht="12.75">
      <c r="A213" s="5" t="s">
        <v>18</v>
      </c>
      <c r="B213" s="6">
        <v>0</v>
      </c>
      <c r="C213" s="8">
        <v>0</v>
      </c>
      <c r="D213" s="7">
        <v>0</v>
      </c>
      <c r="E213" s="8">
        <v>0</v>
      </c>
      <c r="F213" s="5"/>
      <c r="G213" s="6">
        <v>0</v>
      </c>
      <c r="H213" s="8">
        <v>0</v>
      </c>
      <c r="I213" s="7">
        <v>0</v>
      </c>
      <c r="J213" s="8">
        <v>0</v>
      </c>
      <c r="K213" s="8"/>
      <c r="L213" s="6">
        <v>0</v>
      </c>
      <c r="M213" s="8">
        <v>0</v>
      </c>
      <c r="N213" s="7">
        <v>0</v>
      </c>
      <c r="O213" s="8">
        <v>0</v>
      </c>
      <c r="P213" s="8"/>
      <c r="Q213" s="6">
        <v>0</v>
      </c>
      <c r="R213" s="8">
        <v>0</v>
      </c>
      <c r="S213" s="7">
        <v>0</v>
      </c>
      <c r="T213" s="8">
        <v>0</v>
      </c>
      <c r="U213" s="8"/>
    </row>
    <row r="214" spans="1:21" ht="12.75">
      <c r="A214" s="5" t="s">
        <v>19</v>
      </c>
      <c r="B214" s="6">
        <v>0</v>
      </c>
      <c r="C214" s="8">
        <v>0</v>
      </c>
      <c r="D214" s="7">
        <v>0</v>
      </c>
      <c r="E214" s="8">
        <v>0</v>
      </c>
      <c r="F214" s="5"/>
      <c r="G214" s="6">
        <v>0</v>
      </c>
      <c r="H214" s="8">
        <v>0</v>
      </c>
      <c r="I214" s="7">
        <v>0</v>
      </c>
      <c r="J214" s="8">
        <v>0</v>
      </c>
      <c r="K214" s="8"/>
      <c r="L214" s="6">
        <v>0</v>
      </c>
      <c r="M214" s="8">
        <v>0</v>
      </c>
      <c r="N214" s="7">
        <v>0</v>
      </c>
      <c r="O214" s="8">
        <v>0</v>
      </c>
      <c r="P214" s="8"/>
      <c r="Q214" s="6">
        <v>0</v>
      </c>
      <c r="R214" s="8">
        <v>0</v>
      </c>
      <c r="S214" s="7">
        <v>0</v>
      </c>
      <c r="T214" s="8">
        <v>0</v>
      </c>
      <c r="U214" s="8"/>
    </row>
    <row r="215" spans="1:21" ht="12.75">
      <c r="A215" s="5"/>
      <c r="B215" s="6"/>
      <c r="C215" s="5"/>
      <c r="D215" s="7"/>
      <c r="E215" s="5"/>
      <c r="F215" s="5"/>
      <c r="G215" s="6"/>
      <c r="H215" s="8"/>
      <c r="I215" s="7"/>
      <c r="J215" s="8"/>
      <c r="K215" s="8"/>
      <c r="L215" s="6"/>
      <c r="M215" s="8"/>
      <c r="N215" s="7"/>
      <c r="O215" s="8"/>
      <c r="P215" s="8"/>
      <c r="Q215" s="6"/>
      <c r="R215" s="8"/>
      <c r="S215" s="7"/>
      <c r="T215" s="8"/>
      <c r="U215" s="8"/>
    </row>
    <row r="216" spans="1:21" s="17" customFormat="1" ht="13.5" thickBot="1">
      <c r="A216" s="12"/>
      <c r="B216" s="13">
        <v>184999853.88000003</v>
      </c>
      <c r="C216" s="14"/>
      <c r="D216" s="15">
        <v>3393</v>
      </c>
      <c r="E216" s="12"/>
      <c r="F216" s="12"/>
      <c r="G216" s="13">
        <v>173341396.60000008</v>
      </c>
      <c r="H216" s="16"/>
      <c r="I216" s="15">
        <v>3145</v>
      </c>
      <c r="J216" s="16"/>
      <c r="K216" s="16"/>
      <c r="L216" s="13">
        <f>SUM(L208:L214)</f>
        <v>168934270.57</v>
      </c>
      <c r="M216" s="16"/>
      <c r="N216" s="15">
        <f>SUM(N208:N214)</f>
        <v>3113</v>
      </c>
      <c r="O216" s="16"/>
      <c r="P216" s="16"/>
      <c r="Q216" s="13">
        <f>SUM(Q208:Q214)</f>
        <v>165028446.27999982</v>
      </c>
      <c r="R216" s="16"/>
      <c r="S216" s="15">
        <f>SUM(S208:S214)</f>
        <v>2987</v>
      </c>
      <c r="T216" s="16"/>
      <c r="U216" s="16"/>
    </row>
    <row r="217" spans="1:21" ht="13.5" thickTop="1">
      <c r="A217" s="5"/>
      <c r="B217" s="6"/>
      <c r="C217" s="5"/>
      <c r="D217" s="7"/>
      <c r="E217" s="5"/>
      <c r="F217" s="5"/>
      <c r="G217" s="5"/>
      <c r="H217" s="6"/>
      <c r="I217" s="8"/>
      <c r="J217" s="7"/>
      <c r="K217" s="8"/>
      <c r="L217" s="6"/>
      <c r="M217" s="8"/>
      <c r="N217" s="7"/>
      <c r="O217" s="8"/>
      <c r="P217" s="8"/>
      <c r="Q217" s="6"/>
      <c r="R217" s="8"/>
      <c r="S217" s="7"/>
      <c r="T217" s="8"/>
      <c r="U217" s="8"/>
    </row>
    <row r="218" spans="1:21" s="21" customFormat="1" ht="12.75">
      <c r="A218" s="12" t="s">
        <v>103</v>
      </c>
      <c r="B218" s="18"/>
      <c r="C218" s="19"/>
      <c r="D218" s="16">
        <v>0.07413</v>
      </c>
      <c r="E218" s="19"/>
      <c r="F218" s="19"/>
      <c r="G218" s="12" t="s">
        <v>103</v>
      </c>
      <c r="H218" s="18"/>
      <c r="I218" s="19"/>
      <c r="J218" s="16">
        <v>0.07242541632822519</v>
      </c>
      <c r="K218" s="20"/>
      <c r="L218" s="12" t="s">
        <v>103</v>
      </c>
      <c r="M218" s="18"/>
      <c r="N218" s="19"/>
      <c r="O218" s="16">
        <v>0.07055</v>
      </c>
      <c r="P218" s="20"/>
      <c r="Q218" s="12" t="s">
        <v>103</v>
      </c>
      <c r="R218" s="18"/>
      <c r="S218" s="19"/>
      <c r="T218" s="16">
        <v>0.0656283816128165</v>
      </c>
      <c r="U218" s="20"/>
    </row>
    <row r="219" spans="1:21" ht="12.75">
      <c r="A219" s="5"/>
      <c r="B219" s="6"/>
      <c r="C219" s="5"/>
      <c r="D219" s="7"/>
      <c r="E219" s="5"/>
      <c r="F219" s="5"/>
      <c r="G219" s="5"/>
      <c r="H219" s="6"/>
      <c r="I219" s="8"/>
      <c r="J219" s="7"/>
      <c r="K219" s="8"/>
      <c r="L219" s="5"/>
      <c r="M219" s="6"/>
      <c r="N219" s="8"/>
      <c r="O219" s="7"/>
      <c r="P219" s="8"/>
      <c r="Q219" s="5"/>
      <c r="R219" s="6"/>
      <c r="S219" s="8"/>
      <c r="T219" s="7"/>
      <c r="U219" s="8"/>
    </row>
    <row r="220" spans="1:21" ht="12.75">
      <c r="A220" s="5"/>
      <c r="B220" s="6"/>
      <c r="C220" s="5"/>
      <c r="D220" s="7"/>
      <c r="E220" s="5"/>
      <c r="F220" s="5"/>
      <c r="G220" s="5"/>
      <c r="H220" s="6"/>
      <c r="I220" s="8"/>
      <c r="J220" s="7"/>
      <c r="K220" s="8"/>
      <c r="L220" s="5"/>
      <c r="M220" s="6"/>
      <c r="N220" s="8"/>
      <c r="O220" s="7"/>
      <c r="P220" s="8"/>
      <c r="Q220" s="5"/>
      <c r="R220" s="6"/>
      <c r="S220" s="8"/>
      <c r="T220" s="7"/>
      <c r="U220" s="8"/>
    </row>
    <row r="221" spans="1:21" ht="12.75">
      <c r="A221" s="5"/>
      <c r="B221" s="6"/>
      <c r="C221" s="5"/>
      <c r="D221" s="7"/>
      <c r="E221" s="5"/>
      <c r="F221" s="5"/>
      <c r="G221" s="5"/>
      <c r="H221" s="6"/>
      <c r="I221" s="8"/>
      <c r="J221" s="7"/>
      <c r="K221" s="8"/>
      <c r="L221" s="5"/>
      <c r="M221" s="6"/>
      <c r="N221" s="8"/>
      <c r="O221" s="7"/>
      <c r="P221" s="8"/>
      <c r="Q221" s="5"/>
      <c r="R221" s="6"/>
      <c r="S221" s="8"/>
      <c r="T221" s="7"/>
      <c r="U221" s="8"/>
    </row>
    <row r="222" spans="1:21" s="21" customFormat="1" ht="12.75">
      <c r="A222" s="23" t="s">
        <v>102</v>
      </c>
      <c r="B222" s="18"/>
      <c r="C222" s="19"/>
      <c r="D222" s="22"/>
      <c r="E222" s="19"/>
      <c r="F222" s="19"/>
      <c r="G222" s="23" t="s">
        <v>102</v>
      </c>
      <c r="H222" s="18"/>
      <c r="I222" s="20"/>
      <c r="J222" s="22"/>
      <c r="K222" s="20"/>
      <c r="L222" s="23" t="s">
        <v>102</v>
      </c>
      <c r="M222" s="18"/>
      <c r="N222" s="20"/>
      <c r="O222" s="22"/>
      <c r="P222" s="20"/>
      <c r="Q222" s="23" t="s">
        <v>102</v>
      </c>
      <c r="R222" s="18"/>
      <c r="S222" s="20"/>
      <c r="T222" s="22"/>
      <c r="U222" s="20"/>
    </row>
    <row r="223" spans="1:21" ht="12.75">
      <c r="A223" s="5"/>
      <c r="B223" s="6"/>
      <c r="C223" s="5"/>
      <c r="D223" s="7"/>
      <c r="E223" s="5"/>
      <c r="F223" s="5"/>
      <c r="G223" s="5"/>
      <c r="H223" s="6"/>
      <c r="I223" s="8"/>
      <c r="J223" s="7"/>
      <c r="K223" s="8"/>
      <c r="L223" s="5"/>
      <c r="M223" s="6"/>
      <c r="N223" s="8"/>
      <c r="O223" s="7"/>
      <c r="P223" s="8"/>
      <c r="Q223" s="5"/>
      <c r="R223" s="6"/>
      <c r="S223" s="8"/>
      <c r="T223" s="7"/>
      <c r="U223" s="8"/>
    </row>
    <row r="224" spans="1:21" s="38" customFormat="1" ht="38.25">
      <c r="A224" s="30" t="s">
        <v>104</v>
      </c>
      <c r="B224" s="31" t="s">
        <v>82</v>
      </c>
      <c r="C224" s="32" t="s">
        <v>79</v>
      </c>
      <c r="D224" s="33" t="s">
        <v>80</v>
      </c>
      <c r="E224" s="32" t="s">
        <v>79</v>
      </c>
      <c r="F224" s="39"/>
      <c r="G224" s="31" t="s">
        <v>82</v>
      </c>
      <c r="H224" s="32" t="s">
        <v>79</v>
      </c>
      <c r="I224" s="33" t="s">
        <v>80</v>
      </c>
      <c r="J224" s="32" t="s">
        <v>79</v>
      </c>
      <c r="K224" s="35"/>
      <c r="L224" s="31" t="s">
        <v>82</v>
      </c>
      <c r="M224" s="32" t="s">
        <v>79</v>
      </c>
      <c r="N224" s="33" t="s">
        <v>80</v>
      </c>
      <c r="O224" s="32" t="s">
        <v>79</v>
      </c>
      <c r="P224" s="35"/>
      <c r="Q224" s="31" t="s">
        <v>82</v>
      </c>
      <c r="R224" s="32" t="s">
        <v>79</v>
      </c>
      <c r="S224" s="33" t="s">
        <v>80</v>
      </c>
      <c r="T224" s="32" t="s">
        <v>79</v>
      </c>
      <c r="U224" s="35"/>
    </row>
    <row r="225" spans="1:21" ht="12.75">
      <c r="A225" s="5"/>
      <c r="B225" s="6"/>
      <c r="C225" s="5"/>
      <c r="D225" s="7"/>
      <c r="E225" s="5"/>
      <c r="F225" s="5"/>
      <c r="G225" s="6"/>
      <c r="H225" s="8"/>
      <c r="I225" s="7"/>
      <c r="J225" s="8"/>
      <c r="K225" s="8"/>
      <c r="L225" s="6"/>
      <c r="M225" s="8"/>
      <c r="N225" s="7"/>
      <c r="O225" s="8"/>
      <c r="P225" s="8"/>
      <c r="Q225" s="6"/>
      <c r="R225" s="8"/>
      <c r="S225" s="7"/>
      <c r="T225" s="8"/>
      <c r="U225" s="8"/>
    </row>
    <row r="226" spans="1:21" ht="12.75">
      <c r="A226" s="5" t="s">
        <v>20</v>
      </c>
      <c r="B226" s="6">
        <v>184999853.88</v>
      </c>
      <c r="C226" s="8">
        <v>1</v>
      </c>
      <c r="D226" s="7">
        <v>3393</v>
      </c>
      <c r="E226" s="8">
        <v>1</v>
      </c>
      <c r="F226" s="5"/>
      <c r="G226" s="6">
        <v>171559547.24999994</v>
      </c>
      <c r="H226" s="8">
        <v>0.9897205780906924</v>
      </c>
      <c r="I226" s="7">
        <v>3105</v>
      </c>
      <c r="J226" s="8">
        <v>0.9872813990461049</v>
      </c>
      <c r="K226" s="8"/>
      <c r="L226" s="6">
        <v>167410880.68000007</v>
      </c>
      <c r="M226" s="8">
        <v>0.9909823513911064</v>
      </c>
      <c r="N226" s="7">
        <v>3073</v>
      </c>
      <c r="O226" s="8">
        <v>0.9871506585287504</v>
      </c>
      <c r="P226" s="8"/>
      <c r="Q226" s="6">
        <v>163487974.02999964</v>
      </c>
      <c r="R226" s="8">
        <v>0.9906654138439484</v>
      </c>
      <c r="S226" s="7">
        <v>2942</v>
      </c>
      <c r="T226" s="8">
        <v>0.9849347171074657</v>
      </c>
      <c r="U226" s="8"/>
    </row>
    <row r="227" spans="1:21" ht="12.75">
      <c r="A227" s="5" t="s">
        <v>21</v>
      </c>
      <c r="B227" s="6">
        <v>0</v>
      </c>
      <c r="C227" s="8">
        <v>0</v>
      </c>
      <c r="D227" s="7">
        <v>0</v>
      </c>
      <c r="E227" s="8">
        <v>0</v>
      </c>
      <c r="F227" s="5"/>
      <c r="G227" s="6">
        <v>970130.3</v>
      </c>
      <c r="H227" s="8">
        <v>0.005596645227444765</v>
      </c>
      <c r="I227" s="7">
        <v>21</v>
      </c>
      <c r="J227" s="8">
        <v>0.006677265500794912</v>
      </c>
      <c r="K227" s="8"/>
      <c r="L227" s="6">
        <v>691304.44</v>
      </c>
      <c r="M227" s="8">
        <v>0.004092150382912087</v>
      </c>
      <c r="N227" s="7">
        <v>16</v>
      </c>
      <c r="O227" s="8">
        <v>0.00513973658849984</v>
      </c>
      <c r="P227" s="8"/>
      <c r="Q227" s="6">
        <v>568603.72</v>
      </c>
      <c r="R227" s="8">
        <v>0.003445489143339956</v>
      </c>
      <c r="S227" s="7">
        <v>14</v>
      </c>
      <c r="T227" s="8">
        <v>0.004686976899899564</v>
      </c>
      <c r="U227" s="8"/>
    </row>
    <row r="228" spans="1:21" ht="12.75">
      <c r="A228" s="5" t="s">
        <v>22</v>
      </c>
      <c r="B228" s="6">
        <v>0</v>
      </c>
      <c r="C228" s="8">
        <v>0</v>
      </c>
      <c r="D228" s="7">
        <v>0</v>
      </c>
      <c r="E228" s="8">
        <v>0</v>
      </c>
      <c r="F228" s="5"/>
      <c r="G228" s="6">
        <v>129790</v>
      </c>
      <c r="H228" s="8">
        <v>0.0007487536303835227</v>
      </c>
      <c r="I228" s="7">
        <v>2</v>
      </c>
      <c r="J228" s="8">
        <v>0.0006359300476947536</v>
      </c>
      <c r="K228" s="8"/>
      <c r="L228" s="6">
        <v>310944.72</v>
      </c>
      <c r="M228" s="8">
        <v>0.0018406254630919073</v>
      </c>
      <c r="N228" s="7">
        <v>9</v>
      </c>
      <c r="O228" s="8">
        <v>0.0028911018310311598</v>
      </c>
      <c r="P228" s="8"/>
      <c r="Q228" s="6">
        <v>386302.72</v>
      </c>
      <c r="R228" s="8">
        <v>0.002340825043850742</v>
      </c>
      <c r="S228" s="7">
        <v>13</v>
      </c>
      <c r="T228" s="8">
        <v>0.004352192835621024</v>
      </c>
      <c r="U228" s="8"/>
    </row>
    <row r="229" spans="1:21" ht="12.75">
      <c r="A229" s="5" t="s">
        <v>23</v>
      </c>
      <c r="B229" s="6">
        <v>0</v>
      </c>
      <c r="C229" s="8">
        <v>0</v>
      </c>
      <c r="D229" s="7">
        <v>0</v>
      </c>
      <c r="E229" s="8">
        <v>0</v>
      </c>
      <c r="F229" s="5"/>
      <c r="G229" s="6">
        <v>126689.21</v>
      </c>
      <c r="H229" s="8">
        <v>0.0007308652894515794</v>
      </c>
      <c r="I229" s="7">
        <v>3</v>
      </c>
      <c r="J229" s="8">
        <v>0.0009538950715421304</v>
      </c>
      <c r="K229" s="8"/>
      <c r="L229" s="6">
        <v>212276.53</v>
      </c>
      <c r="M229" s="8">
        <v>0.001256562858937734</v>
      </c>
      <c r="N229" s="7">
        <v>5</v>
      </c>
      <c r="O229" s="8">
        <v>0.0016061676839061998</v>
      </c>
      <c r="P229" s="8"/>
      <c r="Q229" s="6">
        <v>157725</v>
      </c>
      <c r="R229" s="8">
        <v>0.0009557443189666339</v>
      </c>
      <c r="S229" s="7">
        <v>4</v>
      </c>
      <c r="T229" s="8">
        <v>0.0013391362571141614</v>
      </c>
      <c r="U229" s="8"/>
    </row>
    <row r="230" spans="1:21" ht="12.75">
      <c r="A230" s="5" t="s">
        <v>24</v>
      </c>
      <c r="B230" s="6">
        <v>0</v>
      </c>
      <c r="C230" s="8">
        <v>0</v>
      </c>
      <c r="D230" s="7">
        <v>0</v>
      </c>
      <c r="E230" s="8">
        <v>0</v>
      </c>
      <c r="F230" s="5"/>
      <c r="G230" s="6">
        <v>297794.84</v>
      </c>
      <c r="H230" s="8">
        <v>0.0017179672359926056</v>
      </c>
      <c r="I230" s="7">
        <v>7</v>
      </c>
      <c r="J230" s="8">
        <v>0.0022257551669316376</v>
      </c>
      <c r="K230" s="8"/>
      <c r="L230" s="6">
        <v>134549.99</v>
      </c>
      <c r="M230" s="8">
        <v>0.0007964635567787146</v>
      </c>
      <c r="N230" s="7">
        <v>4</v>
      </c>
      <c r="O230" s="8">
        <v>0.00128493414712496</v>
      </c>
      <c r="P230" s="8"/>
      <c r="Q230" s="6">
        <v>148486.76</v>
      </c>
      <c r="R230" s="8">
        <v>0.000899764636625532</v>
      </c>
      <c r="S230" s="7">
        <v>6</v>
      </c>
      <c r="T230" s="8">
        <v>0.002008704385671242</v>
      </c>
      <c r="U230" s="8"/>
    </row>
    <row r="231" spans="1:21" ht="12.75">
      <c r="A231" s="5" t="s">
        <v>25</v>
      </c>
      <c r="B231" s="6">
        <v>0</v>
      </c>
      <c r="C231" s="8">
        <v>0</v>
      </c>
      <c r="D231" s="7">
        <v>0</v>
      </c>
      <c r="E231" s="8">
        <v>0</v>
      </c>
      <c r="F231" s="5"/>
      <c r="G231" s="6">
        <v>85060</v>
      </c>
      <c r="H231" s="8">
        <v>0.000490707942063506</v>
      </c>
      <c r="I231" s="7">
        <v>1</v>
      </c>
      <c r="J231" s="8">
        <v>0.0003179650238473768</v>
      </c>
      <c r="K231" s="8"/>
      <c r="L231" s="6">
        <v>24454.21</v>
      </c>
      <c r="M231" s="8">
        <v>0.00014475576753899134</v>
      </c>
      <c r="N231" s="7">
        <v>1</v>
      </c>
      <c r="O231" s="8">
        <v>0.00032123353678124</v>
      </c>
      <c r="P231" s="8"/>
      <c r="Q231" s="6">
        <v>0</v>
      </c>
      <c r="R231" s="8">
        <v>0</v>
      </c>
      <c r="S231" s="7">
        <v>0</v>
      </c>
      <c r="T231" s="8">
        <v>0</v>
      </c>
      <c r="U231" s="8"/>
    </row>
    <row r="232" spans="1:21" ht="12.75">
      <c r="A232" s="5" t="s">
        <v>26</v>
      </c>
      <c r="B232" s="6">
        <v>0</v>
      </c>
      <c r="C232" s="8">
        <v>0</v>
      </c>
      <c r="D232" s="7">
        <v>0</v>
      </c>
      <c r="E232" s="8">
        <v>0</v>
      </c>
      <c r="F232" s="5"/>
      <c r="G232" s="6">
        <v>172385</v>
      </c>
      <c r="H232" s="8">
        <v>0.0009944825839715199</v>
      </c>
      <c r="I232" s="7">
        <v>6</v>
      </c>
      <c r="J232" s="8">
        <v>0.0019077901430842607</v>
      </c>
      <c r="K232" s="8"/>
      <c r="L232" s="6">
        <v>149860</v>
      </c>
      <c r="M232" s="8">
        <v>0.0008870905796340689</v>
      </c>
      <c r="N232" s="7">
        <v>5</v>
      </c>
      <c r="O232" s="8">
        <v>0.0016061676839061998</v>
      </c>
      <c r="P232" s="8"/>
      <c r="Q232" s="6">
        <v>279354.05</v>
      </c>
      <c r="R232" s="8">
        <v>0.001692763013268797</v>
      </c>
      <c r="S232" s="7">
        <v>8</v>
      </c>
      <c r="T232" s="8">
        <v>0.002678272514228323</v>
      </c>
      <c r="U232" s="8"/>
    </row>
    <row r="233" spans="1:21" ht="12.75">
      <c r="A233" s="5"/>
      <c r="B233" s="6"/>
      <c r="C233" s="5"/>
      <c r="D233" s="7"/>
      <c r="E233" s="5"/>
      <c r="F233" s="5"/>
      <c r="G233" s="6"/>
      <c r="H233" s="8"/>
      <c r="I233" s="7"/>
      <c r="J233" s="8"/>
      <c r="K233" s="8"/>
      <c r="L233" s="6"/>
      <c r="M233" s="8"/>
      <c r="N233" s="7"/>
      <c r="O233" s="8"/>
      <c r="P233" s="8"/>
      <c r="Q233" s="6"/>
      <c r="R233" s="8"/>
      <c r="S233" s="7"/>
      <c r="T233" s="8"/>
      <c r="U233" s="8"/>
    </row>
    <row r="234" spans="1:21" s="17" customFormat="1" ht="13.5" thickBot="1">
      <c r="A234" s="12"/>
      <c r="B234" s="13">
        <v>184999853.88</v>
      </c>
      <c r="C234" s="12"/>
      <c r="D234" s="15">
        <v>3393</v>
      </c>
      <c r="E234" s="28"/>
      <c r="F234" s="12"/>
      <c r="G234" s="13">
        <v>173341396.59999996</v>
      </c>
      <c r="H234" s="16"/>
      <c r="I234" s="15">
        <v>3145</v>
      </c>
      <c r="J234" s="16"/>
      <c r="K234" s="16"/>
      <c r="L234" s="13">
        <v>168934270.57000008</v>
      </c>
      <c r="M234" s="16"/>
      <c r="N234" s="15">
        <v>3113</v>
      </c>
      <c r="O234" s="16"/>
      <c r="P234" s="16"/>
      <c r="Q234" s="13">
        <f>SUM(Q226:Q233)</f>
        <v>165028446.27999964</v>
      </c>
      <c r="R234" s="16"/>
      <c r="S234" s="15">
        <f>SUM(S226:S233)</f>
        <v>2987</v>
      </c>
      <c r="T234" s="16"/>
      <c r="U234" s="16"/>
    </row>
    <row r="235" spans="1:21" ht="13.5" thickTop="1">
      <c r="A235" s="5"/>
      <c r="B235" s="6"/>
      <c r="C235" s="5"/>
      <c r="D235" s="7"/>
      <c r="E235" s="5"/>
      <c r="F235" s="5"/>
      <c r="G235" s="5"/>
      <c r="H235" s="6"/>
      <c r="I235" s="8"/>
      <c r="J235" s="7"/>
      <c r="K235" s="8"/>
      <c r="L235" s="5"/>
      <c r="M235" s="6"/>
      <c r="N235" s="8"/>
      <c r="O235" s="7"/>
      <c r="P235" s="8"/>
      <c r="Q235" s="5"/>
      <c r="R235" s="6"/>
      <c r="S235" s="8"/>
      <c r="T235" s="7"/>
      <c r="U235" s="8"/>
    </row>
    <row r="236" spans="1:21" s="21" customFormat="1" ht="12.75">
      <c r="A236" s="12" t="s">
        <v>105</v>
      </c>
      <c r="B236" s="18"/>
      <c r="C236" s="19"/>
      <c r="D236" s="29">
        <v>0.614</v>
      </c>
      <c r="E236" s="19"/>
      <c r="F236" s="19"/>
      <c r="G236" s="12" t="s">
        <v>105</v>
      </c>
      <c r="H236" s="18"/>
      <c r="I236" s="20"/>
      <c r="J236" s="29">
        <v>1.9120200671105299</v>
      </c>
      <c r="K236" s="20"/>
      <c r="L236" s="12" t="s">
        <v>105</v>
      </c>
      <c r="M236" s="18"/>
      <c r="N236" s="20"/>
      <c r="O236" s="29">
        <v>1.7497566969216267</v>
      </c>
      <c r="P236" s="20"/>
      <c r="Q236" s="12" t="s">
        <v>105</v>
      </c>
      <c r="R236" s="18"/>
      <c r="S236" s="20"/>
      <c r="T236" s="29">
        <v>2.113946323999772</v>
      </c>
      <c r="U236" s="20"/>
    </row>
    <row r="237" spans="1:21" ht="12.75">
      <c r="A237" s="5"/>
      <c r="B237" s="6"/>
      <c r="C237" s="5"/>
      <c r="D237" s="7"/>
      <c r="E237" s="5"/>
      <c r="F237" s="5"/>
      <c r="G237" s="5"/>
      <c r="H237" s="6"/>
      <c r="I237" s="8"/>
      <c r="J237" s="7"/>
      <c r="K237" s="8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2.75">
      <c r="A238" s="5"/>
      <c r="B238" s="6"/>
      <c r="C238" s="5"/>
      <c r="D238" s="7"/>
      <c r="E238" s="5"/>
      <c r="F238" s="5"/>
      <c r="G238" s="5"/>
      <c r="H238" s="6"/>
      <c r="I238" s="8"/>
      <c r="J238" s="7"/>
      <c r="K238" s="8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2.75">
      <c r="A239" s="5"/>
      <c r="B239" s="6"/>
      <c r="C239" s="5"/>
      <c r="D239" s="7"/>
      <c r="E239" s="5"/>
      <c r="F239" s="5"/>
      <c r="G239" s="5"/>
      <c r="H239" s="5"/>
      <c r="I239" s="8"/>
      <c r="J239" s="5"/>
      <c r="K239" s="8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2.75">
      <c r="A240" s="5"/>
      <c r="B240" s="6"/>
      <c r="C240" s="5"/>
      <c r="D240" s="7"/>
      <c r="E240" s="5"/>
      <c r="F240" s="5"/>
      <c r="G240" s="5"/>
      <c r="H240" s="5"/>
      <c r="I240" s="8"/>
      <c r="J240" s="5"/>
      <c r="K240" s="8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2.75">
      <c r="A241" s="5"/>
      <c r="B241" s="6"/>
      <c r="C241" s="5"/>
      <c r="D241" s="7"/>
      <c r="E241" s="5"/>
      <c r="F241" s="5"/>
      <c r="G241" s="5"/>
      <c r="H241" s="5"/>
      <c r="I241" s="8"/>
      <c r="J241" s="5"/>
      <c r="K241" s="8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2.75">
      <c r="A242" s="5"/>
      <c r="B242" s="6"/>
      <c r="C242" s="5"/>
      <c r="D242" s="7"/>
      <c r="E242" s="5"/>
      <c r="F242" s="5"/>
      <c r="G242" s="5"/>
      <c r="H242" s="5"/>
      <c r="I242" s="8"/>
      <c r="J242" s="5"/>
      <c r="K242" s="8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2.75">
      <c r="A243" s="5"/>
      <c r="B243" s="6"/>
      <c r="C243" s="5"/>
      <c r="D243" s="7"/>
      <c r="E243" s="5"/>
      <c r="F243" s="5"/>
      <c r="G243" s="5"/>
      <c r="H243" s="5"/>
      <c r="I243" s="8"/>
      <c r="J243" s="5"/>
      <c r="K243" s="8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2.75">
      <c r="A244" s="5"/>
      <c r="B244" s="6"/>
      <c r="C244" s="5"/>
      <c r="D244" s="7"/>
      <c r="E244" s="5"/>
      <c r="F244" s="5"/>
      <c r="G244" s="5"/>
      <c r="H244" s="5"/>
      <c r="I244" s="8"/>
      <c r="J244" s="5"/>
      <c r="K244" s="8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2.75">
      <c r="A245" s="5"/>
      <c r="B245" s="6"/>
      <c r="C245" s="5"/>
      <c r="D245" s="7"/>
      <c r="E245" s="5"/>
      <c r="F245" s="5"/>
      <c r="G245" s="5"/>
      <c r="H245" s="5"/>
      <c r="I245" s="8"/>
      <c r="J245" s="5"/>
      <c r="K245" s="8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2.75">
      <c r="A246" s="5"/>
      <c r="B246" s="6"/>
      <c r="C246" s="5"/>
      <c r="D246" s="7"/>
      <c r="E246" s="5"/>
      <c r="F246" s="5"/>
      <c r="G246" s="5"/>
      <c r="H246" s="5"/>
      <c r="I246" s="8"/>
      <c r="J246" s="5"/>
      <c r="K246" s="8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2.75">
      <c r="A247" s="5"/>
      <c r="B247" s="6"/>
      <c r="C247" s="5"/>
      <c r="D247" s="7"/>
      <c r="E247" s="5"/>
      <c r="F247" s="5"/>
      <c r="G247" s="5"/>
      <c r="H247" s="5"/>
      <c r="I247" s="8"/>
      <c r="J247" s="5"/>
      <c r="K247" s="8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2.75">
      <c r="A248" s="5"/>
      <c r="B248" s="6"/>
      <c r="C248" s="5"/>
      <c r="D248" s="7"/>
      <c r="E248" s="5"/>
      <c r="F248" s="5"/>
      <c r="G248" s="5"/>
      <c r="H248" s="5"/>
      <c r="I248" s="8"/>
      <c r="J248" s="5"/>
      <c r="K248" s="8"/>
      <c r="L248" s="5"/>
      <c r="M248" s="5"/>
      <c r="N248" s="5"/>
      <c r="O248" s="5"/>
      <c r="P248" s="5"/>
      <c r="Q248" s="5"/>
      <c r="R248" s="5"/>
      <c r="S248" s="5"/>
      <c r="T248" s="5"/>
      <c r="U248" s="5"/>
    </row>
  </sheetData>
  <mergeCells count="4">
    <mergeCell ref="A1:E1"/>
    <mergeCell ref="G1:K1"/>
    <mergeCell ref="L1:P1"/>
    <mergeCell ref="Q1:U1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35" r:id="rId1"/>
  <rowBreaks count="3" manualBreakCount="3">
    <brk id="74" max="255" man="1"/>
    <brk id="140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49"/>
  <sheetViews>
    <sheetView tabSelected="1" view="pageBreakPreview" zoomScale="75" zoomScaleNormal="75" zoomScaleSheetLayoutView="75" workbookViewId="0" topLeftCell="AZ1">
      <selection activeCell="BD1" sqref="BD1:BH1"/>
    </sheetView>
  </sheetViews>
  <sheetFormatPr defaultColWidth="9.140625" defaultRowHeight="12.75"/>
  <cols>
    <col min="1" max="1" width="37.57421875" style="1" customWidth="1"/>
    <col min="2" max="2" width="26.421875" style="1" customWidth="1"/>
    <col min="3" max="3" width="13.00390625" style="1" customWidth="1"/>
    <col min="4" max="4" width="15.28125" style="1" customWidth="1"/>
    <col min="5" max="7" width="9.140625" style="1" customWidth="1"/>
    <col min="8" max="8" width="25.421875" style="1" customWidth="1"/>
    <col min="9" max="9" width="14.28125" style="1" bestFit="1" customWidth="1"/>
    <col min="10" max="10" width="15.57421875" style="1" customWidth="1"/>
    <col min="11" max="11" width="11.28125" style="1" customWidth="1"/>
    <col min="12" max="12" width="16.57421875" style="1" customWidth="1"/>
    <col min="13" max="13" width="9.140625" style="1" customWidth="1"/>
    <col min="14" max="14" width="24.00390625" style="1" customWidth="1"/>
    <col min="15" max="15" width="17.57421875" style="1" customWidth="1"/>
    <col min="16" max="16" width="16.140625" style="1" customWidth="1"/>
    <col min="17" max="17" width="14.28125" style="1" customWidth="1"/>
    <col min="18" max="19" width="9.140625" style="1" customWidth="1"/>
    <col min="20" max="20" width="28.8515625" style="1" customWidth="1"/>
    <col min="21" max="21" width="14.57421875" style="1" customWidth="1"/>
    <col min="22" max="22" width="17.57421875" style="1" customWidth="1"/>
    <col min="23" max="23" width="12.00390625" style="1" customWidth="1"/>
    <col min="24" max="25" width="9.140625" style="1" customWidth="1"/>
    <col min="26" max="26" width="28.00390625" style="1" customWidth="1"/>
    <col min="27" max="27" width="14.7109375" style="1" customWidth="1"/>
    <col min="28" max="28" width="20.28125" style="1" customWidth="1"/>
    <col min="29" max="29" width="10.7109375" style="1" customWidth="1"/>
    <col min="30" max="31" width="9.140625" style="1" customWidth="1"/>
    <col min="32" max="32" width="26.7109375" style="1" customWidth="1"/>
    <col min="33" max="33" width="16.8515625" style="1" customWidth="1"/>
    <col min="34" max="34" width="17.8515625" style="1" customWidth="1"/>
    <col min="35" max="35" width="10.7109375" style="1" customWidth="1"/>
    <col min="36" max="37" width="9.140625" style="1" customWidth="1"/>
    <col min="38" max="38" width="28.00390625" style="1" customWidth="1"/>
    <col min="39" max="39" width="14.57421875" style="1" customWidth="1"/>
    <col min="40" max="40" width="17.140625" style="1" customWidth="1"/>
    <col min="41" max="41" width="12.00390625" style="1" customWidth="1"/>
    <col min="42" max="43" width="9.140625" style="1" customWidth="1"/>
    <col min="44" max="44" width="26.28125" style="1" customWidth="1"/>
    <col min="45" max="45" width="16.8515625" style="1" customWidth="1"/>
    <col min="46" max="46" width="15.00390625" style="1" customWidth="1"/>
    <col min="47" max="47" width="12.57421875" style="1" customWidth="1"/>
    <col min="48" max="49" width="9.140625" style="1" customWidth="1"/>
    <col min="50" max="50" width="25.8515625" style="1" customWidth="1"/>
    <col min="51" max="51" width="15.421875" style="1" customWidth="1"/>
    <col min="52" max="52" width="15.00390625" style="1" customWidth="1"/>
    <col min="53" max="53" width="14.7109375" style="1" customWidth="1"/>
    <col min="54" max="55" width="9.140625" style="1" customWidth="1"/>
    <col min="56" max="56" width="26.00390625" style="1" customWidth="1"/>
    <col min="57" max="57" width="14.28125" style="1" customWidth="1"/>
    <col min="58" max="58" width="17.7109375" style="1" customWidth="1"/>
    <col min="59" max="59" width="14.7109375" style="1" customWidth="1"/>
    <col min="60" max="16384" width="9.140625" style="1" customWidth="1"/>
  </cols>
  <sheetData>
    <row r="1" spans="1:60" ht="15.75">
      <c r="A1" s="5"/>
      <c r="B1" s="76" t="s">
        <v>115</v>
      </c>
      <c r="C1" s="76"/>
      <c r="D1" s="76"/>
      <c r="E1" s="76"/>
      <c r="F1" s="76"/>
      <c r="G1" s="10"/>
      <c r="H1" s="76" t="s">
        <v>118</v>
      </c>
      <c r="I1" s="76"/>
      <c r="J1" s="76"/>
      <c r="K1" s="76"/>
      <c r="L1" s="76"/>
      <c r="M1" s="10"/>
      <c r="N1" s="76" t="s">
        <v>123</v>
      </c>
      <c r="O1" s="76"/>
      <c r="P1" s="76"/>
      <c r="Q1" s="76"/>
      <c r="R1" s="76"/>
      <c r="S1" s="10"/>
      <c r="T1" s="76" t="s">
        <v>128</v>
      </c>
      <c r="U1" s="76"/>
      <c r="V1" s="76"/>
      <c r="W1" s="76"/>
      <c r="X1" s="76"/>
      <c r="Y1" s="10"/>
      <c r="Z1" s="76" t="s">
        <v>132</v>
      </c>
      <c r="AA1" s="76"/>
      <c r="AB1" s="76"/>
      <c r="AC1" s="76"/>
      <c r="AD1" s="76"/>
      <c r="AE1" s="10"/>
      <c r="AF1" s="76" t="s">
        <v>139</v>
      </c>
      <c r="AG1" s="76"/>
      <c r="AH1" s="76"/>
      <c r="AI1" s="76"/>
      <c r="AJ1" s="76"/>
      <c r="AK1" s="10"/>
      <c r="AL1" s="76" t="s">
        <v>140</v>
      </c>
      <c r="AM1" s="76"/>
      <c r="AN1" s="76"/>
      <c r="AO1" s="76"/>
      <c r="AP1" s="76"/>
      <c r="AQ1" s="10"/>
      <c r="AR1" s="76" t="s">
        <v>144</v>
      </c>
      <c r="AS1" s="76"/>
      <c r="AT1" s="76"/>
      <c r="AU1" s="76"/>
      <c r="AV1" s="76"/>
      <c r="AW1" s="10"/>
      <c r="AX1" s="76" t="s">
        <v>148</v>
      </c>
      <c r="AY1" s="76"/>
      <c r="AZ1" s="76"/>
      <c r="BA1" s="76"/>
      <c r="BB1" s="76"/>
      <c r="BC1" s="10"/>
      <c r="BD1" s="76" t="s">
        <v>152</v>
      </c>
      <c r="BE1" s="76"/>
      <c r="BF1" s="76"/>
      <c r="BG1" s="76"/>
      <c r="BH1" s="76"/>
    </row>
    <row r="2" spans="1:60" ht="15.75">
      <c r="A2" s="5"/>
      <c r="B2" s="40" t="s">
        <v>116</v>
      </c>
      <c r="C2" s="40"/>
      <c r="D2" s="8"/>
      <c r="E2" s="7"/>
      <c r="F2" s="8"/>
      <c r="G2" s="5"/>
      <c r="H2" s="40" t="s">
        <v>120</v>
      </c>
      <c r="I2" s="40"/>
      <c r="J2" s="8"/>
      <c r="K2" s="7"/>
      <c r="L2" s="8"/>
      <c r="M2" s="5"/>
      <c r="N2" s="40" t="s">
        <v>124</v>
      </c>
      <c r="O2" s="40"/>
      <c r="P2" s="8"/>
      <c r="Q2" s="7"/>
      <c r="R2" s="8"/>
      <c r="S2" s="5"/>
      <c r="T2" s="40" t="s">
        <v>129</v>
      </c>
      <c r="U2" s="40"/>
      <c r="V2" s="8"/>
      <c r="W2" s="7"/>
      <c r="X2" s="8"/>
      <c r="Y2" s="5"/>
      <c r="Z2" s="40" t="s">
        <v>133</v>
      </c>
      <c r="AA2" s="40"/>
      <c r="AB2" s="8"/>
      <c r="AC2" s="7"/>
      <c r="AD2" s="8"/>
      <c r="AE2" s="5"/>
      <c r="AF2" s="40" t="s">
        <v>136</v>
      </c>
      <c r="AG2" s="40"/>
      <c r="AH2" s="8"/>
      <c r="AI2" s="7"/>
      <c r="AJ2" s="8"/>
      <c r="AK2" s="5"/>
      <c r="AL2" s="40" t="s">
        <v>141</v>
      </c>
      <c r="AM2" s="40"/>
      <c r="AN2" s="8"/>
      <c r="AO2" s="7"/>
      <c r="AP2" s="8"/>
      <c r="AQ2" s="5"/>
      <c r="AR2" s="40" t="s">
        <v>145</v>
      </c>
      <c r="AS2" s="40"/>
      <c r="AT2" s="8"/>
      <c r="AU2" s="7"/>
      <c r="AV2" s="8"/>
      <c r="AW2" s="5"/>
      <c r="AX2" s="40" t="s">
        <v>149</v>
      </c>
      <c r="AY2" s="40"/>
      <c r="AZ2" s="8"/>
      <c r="BA2" s="7"/>
      <c r="BB2" s="8"/>
      <c r="BC2" s="5"/>
      <c r="BD2" s="40" t="s">
        <v>153</v>
      </c>
      <c r="BE2" s="40"/>
      <c r="BF2" s="8"/>
      <c r="BG2" s="7"/>
      <c r="BH2" s="8"/>
    </row>
    <row r="3" spans="1:60" ht="12.75">
      <c r="A3" s="5"/>
      <c r="B3" s="5"/>
      <c r="C3" s="6"/>
      <c r="D3" s="8"/>
      <c r="E3" s="7"/>
      <c r="F3" s="8"/>
      <c r="G3" s="5"/>
      <c r="H3" s="5"/>
      <c r="I3" s="6"/>
      <c r="J3" s="8"/>
      <c r="K3" s="7"/>
      <c r="L3" s="8"/>
      <c r="M3" s="5"/>
      <c r="N3" s="5"/>
      <c r="O3" s="6"/>
      <c r="P3" s="8"/>
      <c r="Q3" s="7"/>
      <c r="R3" s="8"/>
      <c r="S3" s="5"/>
      <c r="T3" s="5"/>
      <c r="U3" s="6"/>
      <c r="V3" s="8"/>
      <c r="W3" s="7"/>
      <c r="X3" s="8"/>
      <c r="Y3" s="5"/>
      <c r="Z3" s="5"/>
      <c r="AA3" s="6"/>
      <c r="AB3" s="8"/>
      <c r="AC3" s="7"/>
      <c r="AD3" s="8"/>
      <c r="AE3" s="5"/>
      <c r="AF3" s="5"/>
      <c r="AG3" s="6"/>
      <c r="AH3" s="8"/>
      <c r="AI3" s="7"/>
      <c r="AJ3" s="8"/>
      <c r="AK3" s="5"/>
      <c r="AL3" s="5"/>
      <c r="AM3" s="6"/>
      <c r="AN3" s="8"/>
      <c r="AO3" s="7"/>
      <c r="AP3" s="8"/>
      <c r="AQ3" s="5"/>
      <c r="AR3" s="5"/>
      <c r="AS3" s="6"/>
      <c r="AT3" s="8"/>
      <c r="AU3" s="7"/>
      <c r="AV3" s="8"/>
      <c r="AW3" s="5"/>
      <c r="AX3" s="5"/>
      <c r="AY3" s="6"/>
      <c r="AZ3" s="8"/>
      <c r="BA3" s="7"/>
      <c r="BB3" s="8"/>
      <c r="BC3" s="5"/>
      <c r="BD3" s="5"/>
      <c r="BE3" s="6"/>
      <c r="BF3" s="8"/>
      <c r="BG3" s="7"/>
      <c r="BH3" s="8"/>
    </row>
    <row r="4" spans="1:60" ht="12.75">
      <c r="A4" s="23" t="s">
        <v>77</v>
      </c>
      <c r="B4" s="23"/>
      <c r="C4" s="18"/>
      <c r="D4" s="20"/>
      <c r="E4" s="22"/>
      <c r="F4" s="20"/>
      <c r="G4" s="19"/>
      <c r="H4" s="23" t="s">
        <v>77</v>
      </c>
      <c r="I4" s="18"/>
      <c r="J4" s="20"/>
      <c r="K4" s="22"/>
      <c r="L4" s="20"/>
      <c r="M4" s="19"/>
      <c r="N4" s="23" t="s">
        <v>77</v>
      </c>
      <c r="O4" s="18"/>
      <c r="P4" s="20"/>
      <c r="Q4" s="22"/>
      <c r="R4" s="20"/>
      <c r="S4" s="19"/>
      <c r="T4" s="23" t="s">
        <v>77</v>
      </c>
      <c r="U4" s="18"/>
      <c r="V4" s="20"/>
      <c r="W4" s="22"/>
      <c r="X4" s="20"/>
      <c r="Y4" s="19"/>
      <c r="Z4" s="23" t="s">
        <v>77</v>
      </c>
      <c r="AA4" s="18"/>
      <c r="AB4" s="20"/>
      <c r="AC4" s="22"/>
      <c r="AD4" s="20"/>
      <c r="AE4" s="19"/>
      <c r="AF4" s="23" t="s">
        <v>77</v>
      </c>
      <c r="AG4" s="18"/>
      <c r="AH4" s="20"/>
      <c r="AI4" s="22"/>
      <c r="AJ4" s="20"/>
      <c r="AK4" s="19"/>
      <c r="AL4" s="23" t="s">
        <v>77</v>
      </c>
      <c r="AM4" s="18"/>
      <c r="AN4" s="20"/>
      <c r="AO4" s="22"/>
      <c r="AP4" s="20"/>
      <c r="AQ4" s="19"/>
      <c r="AR4" s="23" t="s">
        <v>77</v>
      </c>
      <c r="AS4" s="18"/>
      <c r="AT4" s="20"/>
      <c r="AU4" s="22"/>
      <c r="AV4" s="20"/>
      <c r="AW4" s="19"/>
      <c r="AX4" s="23" t="s">
        <v>77</v>
      </c>
      <c r="AY4" s="18"/>
      <c r="AZ4" s="20"/>
      <c r="BA4" s="22"/>
      <c r="BB4" s="20"/>
      <c r="BC4" s="19"/>
      <c r="BD4" s="23" t="s">
        <v>77</v>
      </c>
      <c r="BE4" s="18"/>
      <c r="BF4" s="20"/>
      <c r="BG4" s="22"/>
      <c r="BH4" s="20"/>
    </row>
    <row r="5" spans="1:60" ht="12.75">
      <c r="A5" s="5"/>
      <c r="B5" s="5"/>
      <c r="C5" s="6"/>
      <c r="D5" s="8"/>
      <c r="E5" s="7"/>
      <c r="F5" s="8"/>
      <c r="G5" s="5"/>
      <c r="H5" s="5"/>
      <c r="I5" s="6"/>
      <c r="J5" s="8"/>
      <c r="K5" s="7"/>
      <c r="L5" s="8"/>
      <c r="M5" s="5"/>
      <c r="N5" s="5"/>
      <c r="O5" s="6"/>
      <c r="P5" s="8"/>
      <c r="Q5" s="7"/>
      <c r="R5" s="8"/>
      <c r="S5" s="5"/>
      <c r="T5" s="5"/>
      <c r="U5" s="6"/>
      <c r="V5" s="8"/>
      <c r="W5" s="7"/>
      <c r="X5" s="8"/>
      <c r="Y5" s="5"/>
      <c r="Z5" s="5"/>
      <c r="AA5" s="6"/>
      <c r="AB5" s="8"/>
      <c r="AC5" s="7"/>
      <c r="AD5" s="8"/>
      <c r="AE5" s="5"/>
      <c r="AF5" s="5"/>
      <c r="AG5" s="6"/>
      <c r="AH5" s="8"/>
      <c r="AI5" s="7"/>
      <c r="AJ5" s="8"/>
      <c r="AK5" s="5"/>
      <c r="AL5" s="5"/>
      <c r="AM5" s="6"/>
      <c r="AN5" s="8"/>
      <c r="AO5" s="7"/>
      <c r="AP5" s="8"/>
      <c r="AQ5" s="5"/>
      <c r="AR5" s="5"/>
      <c r="AS5" s="6"/>
      <c r="AT5" s="8"/>
      <c r="AU5" s="7"/>
      <c r="AV5" s="8"/>
      <c r="AW5" s="5"/>
      <c r="AX5" s="5"/>
      <c r="AY5" s="6"/>
      <c r="AZ5" s="8"/>
      <c r="BA5" s="7"/>
      <c r="BB5" s="8"/>
      <c r="BC5" s="5"/>
      <c r="BD5" s="5"/>
      <c r="BE5" s="6"/>
      <c r="BF5" s="8"/>
      <c r="BG5" s="7"/>
      <c r="BH5" s="8"/>
    </row>
    <row r="6" spans="1:60" ht="25.5">
      <c r="A6" s="30" t="s">
        <v>81</v>
      </c>
      <c r="B6" s="31" t="s">
        <v>82</v>
      </c>
      <c r="C6" s="32" t="s">
        <v>79</v>
      </c>
      <c r="D6" s="33" t="s">
        <v>80</v>
      </c>
      <c r="E6" s="32" t="s">
        <v>79</v>
      </c>
      <c r="F6" s="35"/>
      <c r="G6" s="34"/>
      <c r="H6" s="31" t="s">
        <v>82</v>
      </c>
      <c r="I6" s="32" t="s">
        <v>79</v>
      </c>
      <c r="J6" s="33" t="s">
        <v>80</v>
      </c>
      <c r="K6" s="32" t="s">
        <v>79</v>
      </c>
      <c r="L6" s="35"/>
      <c r="M6" s="34"/>
      <c r="N6" s="31" t="s">
        <v>82</v>
      </c>
      <c r="O6" s="32" t="s">
        <v>79</v>
      </c>
      <c r="P6" s="33" t="s">
        <v>80</v>
      </c>
      <c r="Q6" s="32" t="s">
        <v>79</v>
      </c>
      <c r="R6" s="35"/>
      <c r="S6" s="34"/>
      <c r="T6" s="31" t="s">
        <v>82</v>
      </c>
      <c r="U6" s="32" t="s">
        <v>79</v>
      </c>
      <c r="V6" s="33" t="s">
        <v>80</v>
      </c>
      <c r="W6" s="32" t="s">
        <v>79</v>
      </c>
      <c r="X6" s="35"/>
      <c r="Y6" s="34"/>
      <c r="Z6" s="31" t="s">
        <v>82</v>
      </c>
      <c r="AA6" s="32" t="s">
        <v>79</v>
      </c>
      <c r="AB6" s="33" t="s">
        <v>80</v>
      </c>
      <c r="AC6" s="32" t="s">
        <v>79</v>
      </c>
      <c r="AD6" s="35"/>
      <c r="AE6" s="34"/>
      <c r="AF6" s="31" t="s">
        <v>82</v>
      </c>
      <c r="AG6" s="32" t="s">
        <v>79</v>
      </c>
      <c r="AH6" s="33" t="s">
        <v>80</v>
      </c>
      <c r="AI6" s="32" t="s">
        <v>79</v>
      </c>
      <c r="AJ6" s="35"/>
      <c r="AK6" s="34"/>
      <c r="AL6" s="31" t="s">
        <v>82</v>
      </c>
      <c r="AM6" s="32" t="s">
        <v>79</v>
      </c>
      <c r="AN6" s="33" t="s">
        <v>80</v>
      </c>
      <c r="AO6" s="32" t="s">
        <v>79</v>
      </c>
      <c r="AP6" s="35"/>
      <c r="AQ6" s="34"/>
      <c r="AR6" s="31" t="s">
        <v>82</v>
      </c>
      <c r="AS6" s="32" t="s">
        <v>79</v>
      </c>
      <c r="AT6" s="33" t="s">
        <v>80</v>
      </c>
      <c r="AU6" s="32" t="s">
        <v>79</v>
      </c>
      <c r="AV6" s="35"/>
      <c r="AW6" s="34"/>
      <c r="AX6" s="31" t="s">
        <v>82</v>
      </c>
      <c r="AY6" s="32" t="s">
        <v>79</v>
      </c>
      <c r="AZ6" s="33" t="s">
        <v>80</v>
      </c>
      <c r="BA6" s="32" t="s">
        <v>79</v>
      </c>
      <c r="BB6" s="35"/>
      <c r="BC6" s="34"/>
      <c r="BD6" s="31" t="s">
        <v>82</v>
      </c>
      <c r="BE6" s="32" t="s">
        <v>79</v>
      </c>
      <c r="BF6" s="33" t="s">
        <v>80</v>
      </c>
      <c r="BG6" s="32" t="s">
        <v>79</v>
      </c>
      <c r="BH6" s="35"/>
    </row>
    <row r="7" spans="1:60" ht="12.75">
      <c r="A7" s="5"/>
      <c r="B7" s="6"/>
      <c r="C7" s="8"/>
      <c r="D7" s="7"/>
      <c r="E7" s="8"/>
      <c r="F7" s="8"/>
      <c r="G7" s="5"/>
      <c r="H7" s="6"/>
      <c r="I7" s="8"/>
      <c r="J7" s="7"/>
      <c r="K7" s="8"/>
      <c r="L7" s="8"/>
      <c r="M7" s="5"/>
      <c r="N7" s="6"/>
      <c r="O7" s="8"/>
      <c r="P7" s="7"/>
      <c r="Q7" s="8"/>
      <c r="R7" s="8"/>
      <c r="S7" s="5"/>
      <c r="T7" s="6"/>
      <c r="U7" s="8"/>
      <c r="V7" s="7"/>
      <c r="W7" s="8"/>
      <c r="X7" s="8"/>
      <c r="Y7" s="5"/>
      <c r="Z7" s="6"/>
      <c r="AA7" s="8"/>
      <c r="AB7" s="7"/>
      <c r="AC7" s="8"/>
      <c r="AD7" s="8"/>
      <c r="AE7" s="5"/>
      <c r="AF7" s="6"/>
      <c r="AG7" s="8"/>
      <c r="AH7" s="7"/>
      <c r="AI7" s="8"/>
      <c r="AJ7" s="8"/>
      <c r="AK7" s="5"/>
      <c r="AL7" s="6"/>
      <c r="AM7" s="8"/>
      <c r="AN7" s="7"/>
      <c r="AO7" s="8"/>
      <c r="AP7" s="8"/>
      <c r="AQ7" s="5"/>
      <c r="AR7" s="6"/>
      <c r="AS7" s="8"/>
      <c r="AT7" s="7"/>
      <c r="AU7" s="8"/>
      <c r="AV7" s="8"/>
      <c r="AW7" s="5"/>
      <c r="AX7" s="6"/>
      <c r="AY7" s="8"/>
      <c r="AZ7" s="7"/>
      <c r="BA7" s="8"/>
      <c r="BB7" s="8"/>
      <c r="BC7" s="5"/>
      <c r="BD7" s="6"/>
      <c r="BE7" s="8"/>
      <c r="BF7" s="7"/>
      <c r="BG7" s="8"/>
      <c r="BH7" s="8"/>
    </row>
    <row r="8" spans="1:60" ht="12.75">
      <c r="A8" s="5" t="s">
        <v>58</v>
      </c>
      <c r="B8" s="6">
        <v>798771.3</v>
      </c>
      <c r="C8" s="8">
        <v>0.004968245542977924</v>
      </c>
      <c r="D8" s="7">
        <v>39</v>
      </c>
      <c r="E8" s="8">
        <v>0.013434378229417844</v>
      </c>
      <c r="F8" s="8"/>
      <c r="G8" s="5"/>
      <c r="H8" s="6">
        <v>796177.68</v>
      </c>
      <c r="I8" s="8">
        <v>0.0050924642225286055</v>
      </c>
      <c r="J8" s="7">
        <v>34</v>
      </c>
      <c r="K8" s="8">
        <v>0.012112575703598147</v>
      </c>
      <c r="L8" s="8"/>
      <c r="M8" s="5"/>
      <c r="N8" s="6">
        <v>825755.85</v>
      </c>
      <c r="O8" s="8">
        <v>0.005482307024001541</v>
      </c>
      <c r="P8" s="7">
        <v>37</v>
      </c>
      <c r="Q8" s="8">
        <v>0.013790532985464033</v>
      </c>
      <c r="R8" s="8"/>
      <c r="S8" s="5"/>
      <c r="T8" s="6">
        <v>750639.92</v>
      </c>
      <c r="U8" s="8">
        <v>0.005219441079101874</v>
      </c>
      <c r="V8" s="7">
        <v>47</v>
      </c>
      <c r="W8" s="8">
        <v>0.018467583497053044</v>
      </c>
      <c r="X8" s="8"/>
      <c r="Y8" s="5"/>
      <c r="Z8" s="6">
        <v>621157.28</v>
      </c>
      <c r="AA8" s="8">
        <v>0.00447536280441682</v>
      </c>
      <c r="AB8" s="7">
        <v>30</v>
      </c>
      <c r="AC8" s="8">
        <v>0.012437810945273632</v>
      </c>
      <c r="AD8" s="8"/>
      <c r="AE8" s="5"/>
      <c r="AF8" s="6">
        <v>701419.53</v>
      </c>
      <c r="AG8" s="8">
        <v>0.005406232233144954</v>
      </c>
      <c r="AH8" s="7">
        <v>38</v>
      </c>
      <c r="AI8" s="8">
        <v>0.016777041942604858</v>
      </c>
      <c r="AJ8" s="8"/>
      <c r="AK8" s="5"/>
      <c r="AL8" s="6">
        <v>715233.5</v>
      </c>
      <c r="AM8" s="8">
        <v>0.005821633801864603</v>
      </c>
      <c r="AN8" s="7">
        <v>54</v>
      </c>
      <c r="AO8" s="8">
        <v>0.025116279069767444</v>
      </c>
      <c r="AP8" s="8"/>
      <c r="AQ8" s="5"/>
      <c r="AR8" s="6">
        <v>742205.43</v>
      </c>
      <c r="AS8" s="8">
        <v>0.006411848616311206</v>
      </c>
      <c r="AT8" s="7">
        <v>44</v>
      </c>
      <c r="AU8" s="8">
        <v>0.021706956092747903</v>
      </c>
      <c r="AV8" s="8"/>
      <c r="AW8" s="5"/>
      <c r="AX8" s="6">
        <v>646310.84</v>
      </c>
      <c r="AY8" s="8">
        <v>0.005948324579636677</v>
      </c>
      <c r="AZ8" s="7">
        <v>40</v>
      </c>
      <c r="BA8" s="8">
        <v>0.021141649048625793</v>
      </c>
      <c r="BB8" s="8"/>
      <c r="BC8" s="5"/>
      <c r="BD8" s="6">
        <v>797047.74</v>
      </c>
      <c r="BE8" s="8">
        <v>0.007768365750995355</v>
      </c>
      <c r="BF8" s="7">
        <v>44</v>
      </c>
      <c r="BG8" s="8">
        <v>0.024444444444444446</v>
      </c>
      <c r="BH8" s="8"/>
    </row>
    <row r="9" spans="1:60" ht="12.75">
      <c r="A9" s="5" t="s">
        <v>59</v>
      </c>
      <c r="B9" s="6">
        <v>11585294.889999995</v>
      </c>
      <c r="C9" s="8">
        <v>0.07205891060598622</v>
      </c>
      <c r="D9" s="7">
        <v>296</v>
      </c>
      <c r="E9" s="8">
        <v>0.10196348604891492</v>
      </c>
      <c r="F9" s="8"/>
      <c r="G9" s="5"/>
      <c r="H9" s="6">
        <v>11539840.749999996</v>
      </c>
      <c r="I9" s="8">
        <v>0.07381044160023757</v>
      </c>
      <c r="J9" s="7">
        <v>291</v>
      </c>
      <c r="K9" s="8">
        <v>0.10366939793373708</v>
      </c>
      <c r="L9" s="8"/>
      <c r="M9" s="5"/>
      <c r="N9" s="6">
        <v>11527373.930000007</v>
      </c>
      <c r="O9" s="8">
        <v>0.07653182604123399</v>
      </c>
      <c r="P9" s="7">
        <v>283</v>
      </c>
      <c r="Q9" s="8">
        <v>0.1054789414834141</v>
      </c>
      <c r="R9" s="8"/>
      <c r="S9" s="5"/>
      <c r="T9" s="6">
        <v>11521608.309999993</v>
      </c>
      <c r="U9" s="8">
        <v>0.08011345267986211</v>
      </c>
      <c r="V9" s="7">
        <v>285</v>
      </c>
      <c r="W9" s="8">
        <v>0.11198428290766209</v>
      </c>
      <c r="X9" s="8"/>
      <c r="Y9" s="5"/>
      <c r="Z9" s="6">
        <v>11353643.119999995</v>
      </c>
      <c r="AA9" s="8">
        <v>0.08180162053944039</v>
      </c>
      <c r="AB9" s="7">
        <v>282</v>
      </c>
      <c r="AC9" s="8">
        <v>0.11691542288557213</v>
      </c>
      <c r="AD9" s="8"/>
      <c r="AE9" s="5"/>
      <c r="AF9" s="6">
        <v>11855089.390000006</v>
      </c>
      <c r="AG9" s="8">
        <v>0.09137379791382884</v>
      </c>
      <c r="AH9" s="7">
        <v>285</v>
      </c>
      <c r="AI9" s="8">
        <v>0.12582781456953643</v>
      </c>
      <c r="AJ9" s="8"/>
      <c r="AK9" s="5"/>
      <c r="AL9" s="6">
        <v>12771617.629999999</v>
      </c>
      <c r="AM9" s="8">
        <v>0.1039544161442353</v>
      </c>
      <c r="AN9" s="7">
        <v>297</v>
      </c>
      <c r="AO9" s="8">
        <v>0.13813953488372094</v>
      </c>
      <c r="AP9" s="8"/>
      <c r="AQ9" s="5"/>
      <c r="AR9" s="6">
        <v>14060313.959999999</v>
      </c>
      <c r="AS9" s="8">
        <v>0.12146583811617642</v>
      </c>
      <c r="AT9" s="7">
        <v>315</v>
      </c>
      <c r="AU9" s="8">
        <v>0.15540207202762704</v>
      </c>
      <c r="AV9" s="8"/>
      <c r="AW9" s="5"/>
      <c r="AX9" s="6">
        <v>14597509.019999998</v>
      </c>
      <c r="AY9" s="8">
        <v>0.134348236686134</v>
      </c>
      <c r="AZ9" s="7">
        <v>325</v>
      </c>
      <c r="BA9" s="8">
        <v>0.17177589852008457</v>
      </c>
      <c r="BB9" s="8"/>
      <c r="BC9" s="5"/>
      <c r="BD9" s="6">
        <v>15207341.200000003</v>
      </c>
      <c r="BE9" s="8">
        <v>0.14821720533550548</v>
      </c>
      <c r="BF9" s="7">
        <v>339</v>
      </c>
      <c r="BG9" s="8">
        <v>0.18833333333333332</v>
      </c>
      <c r="BH9" s="8"/>
    </row>
    <row r="10" spans="1:60" ht="12.75">
      <c r="A10" s="5" t="s">
        <v>60</v>
      </c>
      <c r="B10" s="6">
        <v>3665765.29</v>
      </c>
      <c r="C10" s="8">
        <v>0.02280054636871115</v>
      </c>
      <c r="D10" s="7">
        <v>64</v>
      </c>
      <c r="E10" s="8">
        <v>0.022046159145711335</v>
      </c>
      <c r="F10" s="8"/>
      <c r="G10" s="5"/>
      <c r="H10" s="6">
        <v>4003094.47</v>
      </c>
      <c r="I10" s="8">
        <v>0.025604354254036746</v>
      </c>
      <c r="J10" s="7">
        <v>73</v>
      </c>
      <c r="K10" s="8">
        <v>0.026006412540078374</v>
      </c>
      <c r="L10" s="8"/>
      <c r="M10" s="5"/>
      <c r="N10" s="6">
        <v>3602906.38</v>
      </c>
      <c r="O10" s="8">
        <v>0.023920192577374984</v>
      </c>
      <c r="P10" s="7">
        <v>71</v>
      </c>
      <c r="Q10" s="8">
        <v>0.026462914647782332</v>
      </c>
      <c r="R10" s="8"/>
      <c r="S10" s="5"/>
      <c r="T10" s="6">
        <v>3793016.71</v>
      </c>
      <c r="U10" s="8">
        <v>0.026374066582941447</v>
      </c>
      <c r="V10" s="7">
        <v>72</v>
      </c>
      <c r="W10" s="8">
        <v>0.028290766208251474</v>
      </c>
      <c r="X10" s="8"/>
      <c r="Y10" s="5"/>
      <c r="Z10" s="6">
        <v>3786253.2</v>
      </c>
      <c r="AA10" s="8">
        <v>0.02727949471892878</v>
      </c>
      <c r="AB10" s="7">
        <v>71</v>
      </c>
      <c r="AC10" s="8">
        <v>0.02943615257048093</v>
      </c>
      <c r="AD10" s="8"/>
      <c r="AE10" s="5"/>
      <c r="AF10" s="6">
        <v>4238989.85</v>
      </c>
      <c r="AG10" s="8">
        <v>0.0326722632930456</v>
      </c>
      <c r="AH10" s="7">
        <v>76</v>
      </c>
      <c r="AI10" s="8">
        <v>0.033554083885209716</v>
      </c>
      <c r="AJ10" s="8"/>
      <c r="AK10" s="5"/>
      <c r="AL10" s="6">
        <v>5050518.29</v>
      </c>
      <c r="AM10" s="8">
        <v>0.041108628152903136</v>
      </c>
      <c r="AN10" s="7">
        <v>92</v>
      </c>
      <c r="AO10" s="8">
        <v>0.04279069767441861</v>
      </c>
      <c r="AP10" s="8"/>
      <c r="AQ10" s="5"/>
      <c r="AR10" s="6">
        <v>5539845.740000002</v>
      </c>
      <c r="AS10" s="8">
        <v>0.047858248952175594</v>
      </c>
      <c r="AT10" s="7">
        <v>104</v>
      </c>
      <c r="AU10" s="8">
        <v>0.051307350764676865</v>
      </c>
      <c r="AV10" s="8"/>
      <c r="AW10" s="5"/>
      <c r="AX10" s="6">
        <v>5368616.12</v>
      </c>
      <c r="AY10" s="8">
        <v>0.04941008141721666</v>
      </c>
      <c r="AZ10" s="7">
        <v>104</v>
      </c>
      <c r="BA10" s="8">
        <v>0.05496828752642706</v>
      </c>
      <c r="BB10" s="8"/>
      <c r="BC10" s="5"/>
      <c r="BD10" s="6">
        <v>5137399.62</v>
      </c>
      <c r="BE10" s="8">
        <v>0.05007127836180118</v>
      </c>
      <c r="BF10" s="7">
        <v>95</v>
      </c>
      <c r="BG10" s="8">
        <v>0.05277777777777778</v>
      </c>
      <c r="BH10" s="8"/>
    </row>
    <row r="11" spans="1:60" ht="12.75">
      <c r="A11" s="5" t="s">
        <v>61</v>
      </c>
      <c r="B11" s="6">
        <v>6535630.130000001</v>
      </c>
      <c r="C11" s="8">
        <v>0.040650703479111906</v>
      </c>
      <c r="D11" s="7">
        <v>120</v>
      </c>
      <c r="E11" s="8">
        <v>0.04133654839820875</v>
      </c>
      <c r="F11" s="8"/>
      <c r="G11" s="5"/>
      <c r="H11" s="6">
        <v>6624143.4799999995</v>
      </c>
      <c r="I11" s="8">
        <v>0.042368951710372145</v>
      </c>
      <c r="J11" s="7">
        <v>118</v>
      </c>
      <c r="K11" s="8">
        <v>0.0420377627360171</v>
      </c>
      <c r="L11" s="8"/>
      <c r="M11" s="5"/>
      <c r="N11" s="6">
        <v>7005411.170000001</v>
      </c>
      <c r="O11" s="8">
        <v>0.04650989134779956</v>
      </c>
      <c r="P11" s="7">
        <v>124</v>
      </c>
      <c r="Q11" s="8">
        <v>0.04621692135669027</v>
      </c>
      <c r="R11" s="8"/>
      <c r="S11" s="5"/>
      <c r="T11" s="6">
        <v>7061991.319999999</v>
      </c>
      <c r="U11" s="8">
        <v>0.04910429969654274</v>
      </c>
      <c r="V11" s="7">
        <v>126</v>
      </c>
      <c r="W11" s="8">
        <v>0.04950884086444008</v>
      </c>
      <c r="X11" s="8"/>
      <c r="Y11" s="5"/>
      <c r="Z11" s="6">
        <v>7524529.29</v>
      </c>
      <c r="AA11" s="8">
        <v>0.05421332018391688</v>
      </c>
      <c r="AB11" s="7">
        <v>141</v>
      </c>
      <c r="AC11" s="8">
        <v>0.05845771144278607</v>
      </c>
      <c r="AD11" s="8"/>
      <c r="AE11" s="5"/>
      <c r="AF11" s="6">
        <v>6639997.549999999</v>
      </c>
      <c r="AG11" s="8">
        <v>0.05117817119066178</v>
      </c>
      <c r="AH11" s="7">
        <v>131</v>
      </c>
      <c r="AI11" s="8">
        <v>0.05783664459161148</v>
      </c>
      <c r="AJ11" s="8"/>
      <c r="AK11" s="5"/>
      <c r="AL11" s="6">
        <v>5991921.760000002</v>
      </c>
      <c r="AM11" s="8">
        <v>0.04877116949380037</v>
      </c>
      <c r="AN11" s="7">
        <v>113</v>
      </c>
      <c r="AO11" s="8">
        <v>0.052558139534883724</v>
      </c>
      <c r="AP11" s="8"/>
      <c r="AQ11" s="5"/>
      <c r="AR11" s="6">
        <v>6001164.380000001</v>
      </c>
      <c r="AS11" s="8">
        <v>0.05184354084577244</v>
      </c>
      <c r="AT11" s="7">
        <v>109</v>
      </c>
      <c r="AU11" s="8">
        <v>0.053774050320670945</v>
      </c>
      <c r="AV11" s="8"/>
      <c r="AW11" s="5"/>
      <c r="AX11" s="6">
        <v>5444507.639999999</v>
      </c>
      <c r="AY11" s="8">
        <v>0.05010854934605718</v>
      </c>
      <c r="AZ11" s="7">
        <v>98</v>
      </c>
      <c r="BA11" s="8">
        <v>0.05179704016913319</v>
      </c>
      <c r="BB11" s="8"/>
      <c r="BC11" s="5"/>
      <c r="BD11" s="6">
        <v>5193070.22</v>
      </c>
      <c r="BE11" s="8">
        <v>0.05061386767066408</v>
      </c>
      <c r="BF11" s="7">
        <v>91</v>
      </c>
      <c r="BG11" s="8">
        <v>0.050555555555555555</v>
      </c>
      <c r="BH11" s="8"/>
    </row>
    <row r="12" spans="1:60" ht="12.75">
      <c r="A12" s="5" t="s">
        <v>62</v>
      </c>
      <c r="B12" s="6">
        <v>10556727.530000007</v>
      </c>
      <c r="C12" s="8">
        <v>0.0656613657743523</v>
      </c>
      <c r="D12" s="7">
        <v>189</v>
      </c>
      <c r="E12" s="8">
        <v>0.06510506372717878</v>
      </c>
      <c r="F12" s="8"/>
      <c r="G12" s="5"/>
      <c r="H12" s="6">
        <v>10355730.309999997</v>
      </c>
      <c r="I12" s="8">
        <v>0.06623670498001155</v>
      </c>
      <c r="J12" s="7">
        <v>199</v>
      </c>
      <c r="K12" s="8">
        <v>0.0708941930887068</v>
      </c>
      <c r="L12" s="8"/>
      <c r="M12" s="5"/>
      <c r="N12" s="6">
        <v>10677109.820000002</v>
      </c>
      <c r="O12" s="8">
        <v>0.0708868052975003</v>
      </c>
      <c r="P12" s="7">
        <v>204</v>
      </c>
      <c r="Q12" s="8">
        <v>0.0760342899739098</v>
      </c>
      <c r="R12" s="8"/>
      <c r="S12" s="5"/>
      <c r="T12" s="6">
        <v>10193101.580000002</v>
      </c>
      <c r="U12" s="8">
        <v>0.07087591759056756</v>
      </c>
      <c r="V12" s="7">
        <v>194</v>
      </c>
      <c r="W12" s="8">
        <v>0.0762278978388998</v>
      </c>
      <c r="X12" s="8"/>
      <c r="Y12" s="5"/>
      <c r="Z12" s="6">
        <v>9545905.100000001</v>
      </c>
      <c r="AA12" s="8">
        <v>0.06877708753414728</v>
      </c>
      <c r="AB12" s="7">
        <v>167</v>
      </c>
      <c r="AC12" s="8">
        <v>0.06923714759535655</v>
      </c>
      <c r="AD12" s="8"/>
      <c r="AE12" s="5"/>
      <c r="AF12" s="6">
        <v>8761197.230000002</v>
      </c>
      <c r="AG12" s="8">
        <v>0.06752744233649484</v>
      </c>
      <c r="AH12" s="7">
        <v>152</v>
      </c>
      <c r="AI12" s="8">
        <v>0.06710816777041943</v>
      </c>
      <c r="AJ12" s="8"/>
      <c r="AK12" s="5"/>
      <c r="AL12" s="6">
        <v>8187077.430000003</v>
      </c>
      <c r="AM12" s="8">
        <v>0.06663861061453473</v>
      </c>
      <c r="AN12" s="7">
        <v>133</v>
      </c>
      <c r="AO12" s="8">
        <v>0.06186046511627907</v>
      </c>
      <c r="AP12" s="8"/>
      <c r="AQ12" s="5"/>
      <c r="AR12" s="6">
        <v>9675063.93</v>
      </c>
      <c r="AS12" s="8">
        <v>0.0835820417970978</v>
      </c>
      <c r="AT12" s="7">
        <v>161</v>
      </c>
      <c r="AU12" s="8">
        <v>0.07942772570300938</v>
      </c>
      <c r="AV12" s="8"/>
      <c r="AW12" s="5"/>
      <c r="AX12" s="6">
        <v>9544913.010000004</v>
      </c>
      <c r="AY12" s="8">
        <v>0.08784664770263936</v>
      </c>
      <c r="AZ12" s="7">
        <v>156</v>
      </c>
      <c r="BA12" s="8">
        <v>0.0824524312896406</v>
      </c>
      <c r="BB12" s="8"/>
      <c r="BC12" s="5"/>
      <c r="BD12" s="6">
        <v>9172048.860000005</v>
      </c>
      <c r="BE12" s="8">
        <v>0.08939468322246293</v>
      </c>
      <c r="BF12" s="7">
        <v>154</v>
      </c>
      <c r="BG12" s="8">
        <v>0.08555555555555555</v>
      </c>
      <c r="BH12" s="8"/>
    </row>
    <row r="13" spans="1:60" ht="12.75">
      <c r="A13" s="5" t="s">
        <v>63</v>
      </c>
      <c r="B13" s="6">
        <v>13218152.669999994</v>
      </c>
      <c r="C13" s="8">
        <v>0.08221505716233074</v>
      </c>
      <c r="D13" s="7">
        <v>271</v>
      </c>
      <c r="E13" s="8">
        <v>0.09335170513262142</v>
      </c>
      <c r="F13" s="8"/>
      <c r="G13" s="5"/>
      <c r="H13" s="6">
        <v>12756290.28</v>
      </c>
      <c r="I13" s="8">
        <v>0.08159102358042666</v>
      </c>
      <c r="J13" s="7">
        <v>257</v>
      </c>
      <c r="K13" s="8">
        <v>0.09155682223013893</v>
      </c>
      <c r="L13" s="8"/>
      <c r="M13" s="5"/>
      <c r="N13" s="6">
        <v>12888739.81</v>
      </c>
      <c r="O13" s="8">
        <v>0.08557012195661867</v>
      </c>
      <c r="P13" s="7">
        <v>258</v>
      </c>
      <c r="Q13" s="8">
        <v>0.09616101379053299</v>
      </c>
      <c r="R13" s="8"/>
      <c r="S13" s="5"/>
      <c r="T13" s="6">
        <v>12035890.470000006</v>
      </c>
      <c r="U13" s="8">
        <v>0.08368942214356093</v>
      </c>
      <c r="V13" s="7">
        <v>241</v>
      </c>
      <c r="W13" s="8">
        <v>0.09469548133595285</v>
      </c>
      <c r="X13" s="8"/>
      <c r="Y13" s="5"/>
      <c r="Z13" s="6">
        <v>12948079.250000002</v>
      </c>
      <c r="AA13" s="8">
        <v>0.09328933931852372</v>
      </c>
      <c r="AB13" s="7">
        <v>247</v>
      </c>
      <c r="AC13" s="8">
        <v>0.10240464344941957</v>
      </c>
      <c r="AD13" s="8"/>
      <c r="AE13" s="5"/>
      <c r="AF13" s="6">
        <v>12750139.079999998</v>
      </c>
      <c r="AG13" s="8">
        <v>0.0982724459801927</v>
      </c>
      <c r="AH13" s="7">
        <v>237</v>
      </c>
      <c r="AI13" s="8">
        <v>0.10463576158940398</v>
      </c>
      <c r="AJ13" s="8"/>
      <c r="AK13" s="5"/>
      <c r="AL13" s="6">
        <v>12084139.849999994</v>
      </c>
      <c r="AM13" s="8">
        <v>0.0983586996655205</v>
      </c>
      <c r="AN13" s="7">
        <v>224</v>
      </c>
      <c r="AO13" s="8">
        <v>0.10418604651162791</v>
      </c>
      <c r="AP13" s="8"/>
      <c r="AQ13" s="5"/>
      <c r="AR13" s="6">
        <v>10417598.099999998</v>
      </c>
      <c r="AS13" s="8">
        <v>0.08999673036988051</v>
      </c>
      <c r="AT13" s="7">
        <v>181</v>
      </c>
      <c r="AU13" s="8">
        <v>0.0892945239269857</v>
      </c>
      <c r="AV13" s="8"/>
      <c r="AW13" s="5"/>
      <c r="AX13" s="6">
        <v>9973637.950000003</v>
      </c>
      <c r="AY13" s="8">
        <v>0.09179241952120465</v>
      </c>
      <c r="AZ13" s="7">
        <v>173</v>
      </c>
      <c r="BA13" s="8">
        <v>0.09143763213530655</v>
      </c>
      <c r="BB13" s="8"/>
      <c r="BC13" s="5"/>
      <c r="BD13" s="6">
        <v>9919325.860000003</v>
      </c>
      <c r="BE13" s="8">
        <v>0.09667796220560958</v>
      </c>
      <c r="BF13" s="7">
        <v>173</v>
      </c>
      <c r="BG13" s="8">
        <v>0.0961111111111111</v>
      </c>
      <c r="BH13" s="8"/>
    </row>
    <row r="14" spans="1:60" ht="12.75">
      <c r="A14" s="5" t="s">
        <v>64</v>
      </c>
      <c r="B14" s="6">
        <v>21533665.30000001</v>
      </c>
      <c r="C14" s="8">
        <v>0.13393638035155175</v>
      </c>
      <c r="D14" s="7">
        <v>387</v>
      </c>
      <c r="E14" s="8">
        <v>0.1333103685842232</v>
      </c>
      <c r="F14" s="8"/>
      <c r="G14" s="5"/>
      <c r="H14" s="6">
        <v>21895922.600000016</v>
      </c>
      <c r="I14" s="8">
        <v>0.14004939507944456</v>
      </c>
      <c r="J14" s="7">
        <v>384</v>
      </c>
      <c r="K14" s="8">
        <v>0.13680085500534378</v>
      </c>
      <c r="L14" s="8"/>
      <c r="M14" s="5"/>
      <c r="N14" s="6">
        <v>21378168.610000007</v>
      </c>
      <c r="O14" s="8">
        <v>0.14193261111125322</v>
      </c>
      <c r="P14" s="7">
        <v>362</v>
      </c>
      <c r="Q14" s="8">
        <v>0.13492359299291837</v>
      </c>
      <c r="R14" s="8"/>
      <c r="S14" s="5"/>
      <c r="T14" s="6">
        <v>21655274.89</v>
      </c>
      <c r="U14" s="8">
        <v>0.15057609957662435</v>
      </c>
      <c r="V14" s="7">
        <v>347</v>
      </c>
      <c r="W14" s="8">
        <v>0.1363457760314342</v>
      </c>
      <c r="X14" s="8"/>
      <c r="Y14" s="5"/>
      <c r="Z14" s="6">
        <v>21231826.640000004</v>
      </c>
      <c r="AA14" s="8">
        <v>0.15297273375671003</v>
      </c>
      <c r="AB14" s="7">
        <v>320</v>
      </c>
      <c r="AC14" s="8">
        <v>0.13266998341625208</v>
      </c>
      <c r="AD14" s="8"/>
      <c r="AE14" s="5"/>
      <c r="AF14" s="6">
        <v>20433350.480000008</v>
      </c>
      <c r="AG14" s="8">
        <v>0.1574912492044868</v>
      </c>
      <c r="AH14" s="7">
        <v>300</v>
      </c>
      <c r="AI14" s="8">
        <v>0.13245033112582782</v>
      </c>
      <c r="AJ14" s="8"/>
      <c r="AK14" s="5"/>
      <c r="AL14" s="6">
        <v>19869305.05000001</v>
      </c>
      <c r="AM14" s="8">
        <v>0.16172595089385378</v>
      </c>
      <c r="AN14" s="7">
        <v>301</v>
      </c>
      <c r="AO14" s="8">
        <v>0.14</v>
      </c>
      <c r="AP14" s="8"/>
      <c r="AQ14" s="5"/>
      <c r="AR14" s="6">
        <v>18869414.72000001</v>
      </c>
      <c r="AS14" s="8">
        <v>0.16301124428991895</v>
      </c>
      <c r="AT14" s="7">
        <v>300</v>
      </c>
      <c r="AU14" s="8">
        <v>0.1480019733596448</v>
      </c>
      <c r="AV14" s="8"/>
      <c r="AW14" s="5"/>
      <c r="AX14" s="6">
        <v>17404122.449999996</v>
      </c>
      <c r="AY14" s="8">
        <v>0.16017891539052861</v>
      </c>
      <c r="AZ14" s="7">
        <v>269</v>
      </c>
      <c r="BA14" s="8">
        <v>0.14217758985200846</v>
      </c>
      <c r="BB14" s="8"/>
      <c r="BC14" s="5"/>
      <c r="BD14" s="6">
        <v>15058746.76</v>
      </c>
      <c r="BE14" s="8">
        <v>0.14676894082065425</v>
      </c>
      <c r="BF14" s="7">
        <v>233</v>
      </c>
      <c r="BG14" s="8">
        <v>0.12944444444444445</v>
      </c>
      <c r="BH14" s="8"/>
    </row>
    <row r="15" spans="1:60" ht="12.75">
      <c r="A15" s="5" t="s">
        <v>65</v>
      </c>
      <c r="B15" s="6">
        <v>35931397.82000001</v>
      </c>
      <c r="C15" s="8">
        <v>0.2234882588698189</v>
      </c>
      <c r="D15" s="7">
        <v>644</v>
      </c>
      <c r="E15" s="8">
        <v>0.2218394764037203</v>
      </c>
      <c r="F15" s="8"/>
      <c r="G15" s="5"/>
      <c r="H15" s="6">
        <v>32658377.26999998</v>
      </c>
      <c r="I15" s="8">
        <v>0.20888756616904447</v>
      </c>
      <c r="J15" s="7">
        <v>588</v>
      </c>
      <c r="K15" s="8">
        <v>0.20947630922693267</v>
      </c>
      <c r="L15" s="8"/>
      <c r="M15" s="5"/>
      <c r="N15" s="6">
        <v>29621762.39999999</v>
      </c>
      <c r="O15" s="8">
        <v>0.19666296771476066</v>
      </c>
      <c r="P15" s="7">
        <v>528</v>
      </c>
      <c r="Q15" s="8">
        <v>0.1967946328736489</v>
      </c>
      <c r="R15" s="8"/>
      <c r="S15" s="5"/>
      <c r="T15" s="6">
        <v>27036861.39000002</v>
      </c>
      <c r="U15" s="8">
        <v>0.1879960034485636</v>
      </c>
      <c r="V15" s="7">
        <v>477</v>
      </c>
      <c r="W15" s="8">
        <v>0.187426326129666</v>
      </c>
      <c r="X15" s="8"/>
      <c r="Y15" s="5"/>
      <c r="Z15" s="6">
        <v>25439615.66</v>
      </c>
      <c r="AA15" s="8">
        <v>0.18328934289142304</v>
      </c>
      <c r="AB15" s="7">
        <v>447</v>
      </c>
      <c r="AC15" s="8">
        <v>0.1853233830845771</v>
      </c>
      <c r="AD15" s="8"/>
      <c r="AE15" s="5"/>
      <c r="AF15" s="6">
        <v>21347665.430000007</v>
      </c>
      <c r="AG15" s="8">
        <v>0.16453838539405982</v>
      </c>
      <c r="AH15" s="7">
        <v>387</v>
      </c>
      <c r="AI15" s="8">
        <v>0.17086092715231788</v>
      </c>
      <c r="AJ15" s="8"/>
      <c r="AK15" s="5"/>
      <c r="AL15" s="6">
        <v>18166926.379999988</v>
      </c>
      <c r="AM15" s="8">
        <v>0.14786946177687949</v>
      </c>
      <c r="AN15" s="7">
        <v>325</v>
      </c>
      <c r="AO15" s="8">
        <v>0.1511627906976744</v>
      </c>
      <c r="AP15" s="8"/>
      <c r="AQ15" s="5"/>
      <c r="AR15" s="6">
        <v>14774150.329999998</v>
      </c>
      <c r="AS15" s="8">
        <v>0.1276326088729696</v>
      </c>
      <c r="AT15" s="7">
        <v>262</v>
      </c>
      <c r="AU15" s="8">
        <v>0.1292550567340898</v>
      </c>
      <c r="AV15" s="8"/>
      <c r="AW15" s="5"/>
      <c r="AX15" s="6">
        <v>13968833.450000001</v>
      </c>
      <c r="AY15" s="8">
        <v>0.12856221838935272</v>
      </c>
      <c r="AZ15" s="7">
        <v>239</v>
      </c>
      <c r="BA15" s="8">
        <v>0.1263213530655391</v>
      </c>
      <c r="BB15" s="8"/>
      <c r="BC15" s="5"/>
      <c r="BD15" s="6">
        <v>12702247.029999992</v>
      </c>
      <c r="BE15" s="8">
        <v>0.12380149373302829</v>
      </c>
      <c r="BF15" s="7">
        <v>216</v>
      </c>
      <c r="BG15" s="8">
        <v>0.12</v>
      </c>
      <c r="BH15" s="8"/>
    </row>
    <row r="16" spans="1:60" ht="12.75">
      <c r="A16" s="5" t="s">
        <v>66</v>
      </c>
      <c r="B16" s="6">
        <v>55976326.78000001</v>
      </c>
      <c r="C16" s="8">
        <v>0.34816490782406795</v>
      </c>
      <c r="D16" s="7">
        <v>875</v>
      </c>
      <c r="E16" s="8">
        <v>0.3014123320702721</v>
      </c>
      <c r="F16" s="8"/>
      <c r="G16" s="5"/>
      <c r="H16" s="6">
        <v>54763570.55000002</v>
      </c>
      <c r="I16" s="8">
        <v>0.3502754858988213</v>
      </c>
      <c r="J16" s="7">
        <v>846</v>
      </c>
      <c r="K16" s="8">
        <v>0.30138938368364804</v>
      </c>
      <c r="L16" s="8"/>
      <c r="M16" s="5"/>
      <c r="N16" s="6">
        <v>52209032.13999999</v>
      </c>
      <c r="O16" s="8">
        <v>0.3466229680570162</v>
      </c>
      <c r="P16" s="7">
        <v>800</v>
      </c>
      <c r="Q16" s="8">
        <v>0.2981736861721953</v>
      </c>
      <c r="R16" s="8"/>
      <c r="S16" s="5"/>
      <c r="T16" s="6">
        <v>48861585.179999985</v>
      </c>
      <c r="U16" s="8">
        <v>0.3397503357915301</v>
      </c>
      <c r="V16" s="7">
        <v>741</v>
      </c>
      <c r="W16" s="8">
        <v>0.2911591355599214</v>
      </c>
      <c r="X16" s="8"/>
      <c r="Y16" s="5"/>
      <c r="Z16" s="6">
        <v>45276122.739999995</v>
      </c>
      <c r="AA16" s="8">
        <v>0.3262089685865173</v>
      </c>
      <c r="AB16" s="7">
        <v>692</v>
      </c>
      <c r="AC16" s="8">
        <v>0.28689883913764513</v>
      </c>
      <c r="AD16" s="8"/>
      <c r="AE16" s="5"/>
      <c r="AF16" s="6">
        <v>41947793.360000014</v>
      </c>
      <c r="AG16" s="8">
        <v>0.3233150815919483</v>
      </c>
      <c r="AH16" s="7">
        <v>644</v>
      </c>
      <c r="AI16" s="8">
        <v>0.284326710816777</v>
      </c>
      <c r="AJ16" s="8"/>
      <c r="AK16" s="5"/>
      <c r="AL16" s="6">
        <v>39056895.63999999</v>
      </c>
      <c r="AM16" s="8">
        <v>0.31790309577742415</v>
      </c>
      <c r="AN16" s="7">
        <v>598</v>
      </c>
      <c r="AO16" s="8">
        <v>0.27813953488372095</v>
      </c>
      <c r="AP16" s="8"/>
      <c r="AQ16" s="5"/>
      <c r="AR16" s="6">
        <v>34892555.019999996</v>
      </c>
      <c r="AS16" s="8">
        <v>0.3014337696566698</v>
      </c>
      <c r="AT16" s="7">
        <v>540</v>
      </c>
      <c r="AU16" s="8">
        <v>0.26640355204736066</v>
      </c>
      <c r="AV16" s="8"/>
      <c r="AW16" s="5"/>
      <c r="AX16" s="6">
        <v>30923106.68</v>
      </c>
      <c r="AY16" s="8">
        <v>0.2846009445600063</v>
      </c>
      <c r="AZ16" s="7">
        <v>477</v>
      </c>
      <c r="BA16" s="8">
        <v>0.2521141649048626</v>
      </c>
      <c r="BB16" s="8"/>
      <c r="BC16" s="5"/>
      <c r="BD16" s="6">
        <v>28671087.290000003</v>
      </c>
      <c r="BE16" s="8">
        <v>0.279440592288028</v>
      </c>
      <c r="BF16" s="7">
        <v>445</v>
      </c>
      <c r="BG16" s="8">
        <v>0.24722222222222223</v>
      </c>
      <c r="BH16" s="8"/>
    </row>
    <row r="17" spans="1:60" ht="12.75">
      <c r="A17" s="5" t="s">
        <v>67</v>
      </c>
      <c r="B17" s="6">
        <v>677230.28</v>
      </c>
      <c r="C17" s="8">
        <v>0.00421227743182522</v>
      </c>
      <c r="D17" s="7">
        <v>13</v>
      </c>
      <c r="E17" s="8">
        <v>0.0044781260764726145</v>
      </c>
      <c r="F17" s="8"/>
      <c r="G17" s="5"/>
      <c r="H17" s="6">
        <v>676694.25</v>
      </c>
      <c r="I17" s="8">
        <v>0.004328231429089833</v>
      </c>
      <c r="J17" s="7">
        <v>13</v>
      </c>
      <c r="K17" s="8">
        <v>0.004631278945493409</v>
      </c>
      <c r="L17" s="8"/>
      <c r="M17" s="5"/>
      <c r="N17" s="6">
        <v>611300.78</v>
      </c>
      <c r="O17" s="8">
        <v>0.004058510224264984</v>
      </c>
      <c r="P17" s="7">
        <v>12</v>
      </c>
      <c r="Q17" s="8">
        <v>0.004472605292582929</v>
      </c>
      <c r="R17" s="8"/>
      <c r="S17" s="5"/>
      <c r="T17" s="6">
        <v>610744.59</v>
      </c>
      <c r="U17" s="8">
        <v>0.004246703801584696</v>
      </c>
      <c r="V17" s="7">
        <v>12</v>
      </c>
      <c r="W17" s="8">
        <v>0.004715127701375246</v>
      </c>
      <c r="X17" s="8"/>
      <c r="Y17" s="5"/>
      <c r="Z17" s="6">
        <v>772275.79</v>
      </c>
      <c r="AA17" s="8">
        <v>0.005564153325736786</v>
      </c>
      <c r="AB17" s="7">
        <v>12</v>
      </c>
      <c r="AC17" s="8">
        <v>0.004975124378109453</v>
      </c>
      <c r="AD17" s="8"/>
      <c r="AE17" s="5"/>
      <c r="AF17" s="6">
        <v>771689.87</v>
      </c>
      <c r="AG17" s="8">
        <v>0.005947845006804189</v>
      </c>
      <c r="AH17" s="7">
        <v>12</v>
      </c>
      <c r="AI17" s="8">
        <v>0.005298013245033113</v>
      </c>
      <c r="AJ17" s="8"/>
      <c r="AK17" s="5"/>
      <c r="AL17" s="6">
        <v>668794.1</v>
      </c>
      <c r="AM17" s="8">
        <v>0.005443640907546441</v>
      </c>
      <c r="AN17" s="7">
        <v>10</v>
      </c>
      <c r="AO17" s="8">
        <v>0.004651162790697674</v>
      </c>
      <c r="AP17" s="8"/>
      <c r="AQ17" s="5"/>
      <c r="AR17" s="6">
        <v>619815.8</v>
      </c>
      <c r="AS17" s="8">
        <v>0.005354535171748639</v>
      </c>
      <c r="AT17" s="7">
        <v>9</v>
      </c>
      <c r="AU17" s="8">
        <v>0.004440059200789344</v>
      </c>
      <c r="AV17" s="8"/>
      <c r="AW17" s="5"/>
      <c r="AX17" s="6">
        <v>619540.76</v>
      </c>
      <c r="AY17" s="8">
        <v>0.005701946033884852</v>
      </c>
      <c r="AZ17" s="7">
        <v>9</v>
      </c>
      <c r="BA17" s="8">
        <v>0.0047568710359408035</v>
      </c>
      <c r="BB17" s="8"/>
      <c r="BC17" s="5"/>
      <c r="BD17" s="6">
        <v>580244.27</v>
      </c>
      <c r="BE17" s="8">
        <v>0.005655307063889673</v>
      </c>
      <c r="BF17" s="7">
        <v>8</v>
      </c>
      <c r="BG17" s="8">
        <v>0.0044444444444444444</v>
      </c>
      <c r="BH17" s="8"/>
    </row>
    <row r="18" spans="1:60" ht="12.75">
      <c r="A18" s="5" t="s">
        <v>68</v>
      </c>
      <c r="B18" s="6">
        <v>113890.53</v>
      </c>
      <c r="C18" s="8">
        <v>0.0007083831355231386</v>
      </c>
      <c r="D18" s="7">
        <v>2</v>
      </c>
      <c r="E18" s="8">
        <v>0.0006889424733034792</v>
      </c>
      <c r="F18" s="8"/>
      <c r="G18" s="5"/>
      <c r="H18" s="6">
        <v>0</v>
      </c>
      <c r="I18" s="8">
        <v>0</v>
      </c>
      <c r="J18" s="7">
        <v>0</v>
      </c>
      <c r="K18" s="8">
        <v>0</v>
      </c>
      <c r="L18" s="8"/>
      <c r="M18" s="5"/>
      <c r="N18" s="6">
        <v>0</v>
      </c>
      <c r="O18" s="8">
        <v>0</v>
      </c>
      <c r="P18" s="7">
        <v>0</v>
      </c>
      <c r="Q18" s="8">
        <v>0</v>
      </c>
      <c r="R18" s="8"/>
      <c r="S18" s="5"/>
      <c r="T18" s="6">
        <v>132267.53</v>
      </c>
      <c r="U18" s="8">
        <v>0.0009196987278712003</v>
      </c>
      <c r="V18" s="7">
        <v>1</v>
      </c>
      <c r="W18" s="8">
        <v>0.0003929273084479371</v>
      </c>
      <c r="X18" s="8"/>
      <c r="Y18" s="5"/>
      <c r="Z18" s="6">
        <v>0</v>
      </c>
      <c r="AA18" s="8">
        <v>0</v>
      </c>
      <c r="AB18" s="7">
        <v>0</v>
      </c>
      <c r="AC18" s="8">
        <v>0</v>
      </c>
      <c r="AD18" s="8"/>
      <c r="AE18" s="5"/>
      <c r="AF18" s="6">
        <v>0</v>
      </c>
      <c r="AG18" s="8">
        <v>0</v>
      </c>
      <c r="AH18" s="7">
        <v>0</v>
      </c>
      <c r="AI18" s="8">
        <v>0</v>
      </c>
      <c r="AJ18" s="8"/>
      <c r="AK18" s="5"/>
      <c r="AL18" s="6">
        <v>0</v>
      </c>
      <c r="AM18" s="8">
        <v>0</v>
      </c>
      <c r="AN18" s="7">
        <v>0</v>
      </c>
      <c r="AO18" s="8">
        <v>0</v>
      </c>
      <c r="AP18" s="8"/>
      <c r="AQ18" s="5"/>
      <c r="AR18" s="6">
        <v>0</v>
      </c>
      <c r="AS18" s="8">
        <v>0</v>
      </c>
      <c r="AT18" s="7">
        <v>0</v>
      </c>
      <c r="AU18" s="8">
        <v>0</v>
      </c>
      <c r="AV18" s="8"/>
      <c r="AW18" s="5"/>
      <c r="AX18" s="6">
        <v>0</v>
      </c>
      <c r="AY18" s="8">
        <v>0</v>
      </c>
      <c r="AZ18" s="7">
        <v>0</v>
      </c>
      <c r="BA18" s="8">
        <v>0</v>
      </c>
      <c r="BB18" s="8"/>
      <c r="BC18" s="5"/>
      <c r="BD18" s="6">
        <v>0</v>
      </c>
      <c r="BE18" s="8">
        <v>0</v>
      </c>
      <c r="BF18" s="7">
        <v>0</v>
      </c>
      <c r="BG18" s="8">
        <v>0</v>
      </c>
      <c r="BH18" s="8"/>
    </row>
    <row r="19" spans="1:60" ht="12.75">
      <c r="A19" s="5" t="s">
        <v>0</v>
      </c>
      <c r="B19" s="6">
        <v>111316.23</v>
      </c>
      <c r="C19" s="8">
        <v>0.0006923713502958928</v>
      </c>
      <c r="D19" s="7">
        <v>2</v>
      </c>
      <c r="E19" s="8">
        <v>0.0006889424733034792</v>
      </c>
      <c r="F19" s="8"/>
      <c r="G19" s="5"/>
      <c r="H19" s="6">
        <v>182433.8</v>
      </c>
      <c r="I19" s="8">
        <v>0.0011668721980248667</v>
      </c>
      <c r="J19" s="7">
        <v>3</v>
      </c>
      <c r="K19" s="8">
        <v>0.0010687566797292483</v>
      </c>
      <c r="L19" s="8"/>
      <c r="M19" s="5"/>
      <c r="N19" s="6">
        <v>182392.89</v>
      </c>
      <c r="O19" s="8">
        <v>0.001210931562852314</v>
      </c>
      <c r="P19" s="7">
        <v>3</v>
      </c>
      <c r="Q19" s="8">
        <v>0.0011181513231457323</v>
      </c>
      <c r="R19" s="8"/>
      <c r="S19" s="5"/>
      <c r="T19" s="6">
        <v>71157.89</v>
      </c>
      <c r="U19" s="8">
        <v>0.0004947837228910134</v>
      </c>
      <c r="V19" s="7">
        <v>1</v>
      </c>
      <c r="W19" s="8">
        <v>0.0003929273084479371</v>
      </c>
      <c r="X19" s="8"/>
      <c r="Y19" s="5"/>
      <c r="Z19" s="6">
        <v>71157.89</v>
      </c>
      <c r="AA19" s="8">
        <v>0.0005126839600862178</v>
      </c>
      <c r="AB19" s="7">
        <v>1</v>
      </c>
      <c r="AC19" s="8">
        <v>0.00041459369817578774</v>
      </c>
      <c r="AD19" s="8"/>
      <c r="AE19" s="5"/>
      <c r="AF19" s="6">
        <v>71157.89</v>
      </c>
      <c r="AG19" s="8">
        <v>0.0005484536174243439</v>
      </c>
      <c r="AH19" s="7">
        <v>1</v>
      </c>
      <c r="AI19" s="8">
        <v>0.0004415011037527594</v>
      </c>
      <c r="AJ19" s="8"/>
      <c r="AK19" s="5"/>
      <c r="AL19" s="6">
        <v>71157.89</v>
      </c>
      <c r="AM19" s="8">
        <v>0.0005791887232538233</v>
      </c>
      <c r="AN19" s="7">
        <v>1</v>
      </c>
      <c r="AO19" s="8">
        <v>0.00046511627906976747</v>
      </c>
      <c r="AP19" s="8"/>
      <c r="AQ19" s="5"/>
      <c r="AR19" s="6">
        <v>71157.89</v>
      </c>
      <c r="AS19" s="8">
        <v>0.0006147268668407949</v>
      </c>
      <c r="AT19" s="7">
        <v>1</v>
      </c>
      <c r="AU19" s="8">
        <v>0.000493339911198816</v>
      </c>
      <c r="AV19" s="8"/>
      <c r="AW19" s="5"/>
      <c r="AX19" s="6">
        <v>71157.89</v>
      </c>
      <c r="AY19" s="8">
        <v>0.0006549019448940124</v>
      </c>
      <c r="AZ19" s="7">
        <v>1</v>
      </c>
      <c r="BA19" s="8">
        <v>0.0005285412262156448</v>
      </c>
      <c r="BB19" s="8"/>
      <c r="BC19" s="5"/>
      <c r="BD19" s="6">
        <v>71157.89</v>
      </c>
      <c r="BE19" s="8">
        <v>0.0006935350140872297</v>
      </c>
      <c r="BF19" s="7">
        <v>1</v>
      </c>
      <c r="BG19" s="8">
        <v>0.0005555555555555556</v>
      </c>
      <c r="BH19" s="8"/>
    </row>
    <row r="20" spans="1:60" ht="12.75">
      <c r="A20" s="5" t="s">
        <v>27</v>
      </c>
      <c r="B20" s="6">
        <v>71157.89</v>
      </c>
      <c r="C20" s="8">
        <v>0.0004425921034471487</v>
      </c>
      <c r="D20" s="7">
        <v>1</v>
      </c>
      <c r="E20" s="8">
        <v>0.0003444712366517396</v>
      </c>
      <c r="F20" s="8"/>
      <c r="G20" s="5"/>
      <c r="H20" s="6">
        <v>92010</v>
      </c>
      <c r="I20" s="8">
        <v>0.0005885088779615838</v>
      </c>
      <c r="J20" s="7">
        <v>1</v>
      </c>
      <c r="K20" s="8">
        <v>0.0003562522265764161</v>
      </c>
      <c r="L20" s="8"/>
      <c r="M20" s="5"/>
      <c r="N20" s="6">
        <v>92010</v>
      </c>
      <c r="O20" s="8">
        <v>0.0006108670853235638</v>
      </c>
      <c r="P20" s="7">
        <v>1</v>
      </c>
      <c r="Q20" s="8">
        <v>0.0003727171077152441</v>
      </c>
      <c r="R20" s="8"/>
      <c r="S20" s="5"/>
      <c r="T20" s="6">
        <v>92010</v>
      </c>
      <c r="U20" s="8">
        <v>0.0006397751583584356</v>
      </c>
      <c r="V20" s="7">
        <v>1</v>
      </c>
      <c r="W20" s="8">
        <v>0.0003929273084479371</v>
      </c>
      <c r="X20" s="8"/>
      <c r="Y20" s="5"/>
      <c r="Z20" s="6">
        <v>224277.53</v>
      </c>
      <c r="AA20" s="8">
        <v>0.0016158923801528617</v>
      </c>
      <c r="AB20" s="7">
        <v>2</v>
      </c>
      <c r="AC20" s="8">
        <v>0.0008291873963515755</v>
      </c>
      <c r="AD20" s="8"/>
      <c r="AE20" s="5"/>
      <c r="AF20" s="6">
        <v>224277.53</v>
      </c>
      <c r="AG20" s="8">
        <v>0.0017286322379077965</v>
      </c>
      <c r="AH20" s="7">
        <v>2</v>
      </c>
      <c r="AI20" s="8">
        <v>0.0008830022075055188</v>
      </c>
      <c r="AJ20" s="8"/>
      <c r="AK20" s="5"/>
      <c r="AL20" s="6">
        <v>224277.53</v>
      </c>
      <c r="AM20" s="8">
        <v>0.0018255040481838494</v>
      </c>
      <c r="AN20" s="7">
        <v>2</v>
      </c>
      <c r="AO20" s="8">
        <v>0.0009302325581395349</v>
      </c>
      <c r="AP20" s="8"/>
      <c r="AQ20" s="5"/>
      <c r="AR20" s="6">
        <v>92010</v>
      </c>
      <c r="AS20" s="8">
        <v>0.0007948664444381577</v>
      </c>
      <c r="AT20" s="7">
        <v>1</v>
      </c>
      <c r="AU20" s="8">
        <v>0.000493339911198816</v>
      </c>
      <c r="AV20" s="8"/>
      <c r="AW20" s="5"/>
      <c r="AX20" s="6">
        <v>92010</v>
      </c>
      <c r="AY20" s="8">
        <v>0.0008468144284449424</v>
      </c>
      <c r="AZ20" s="7">
        <v>1</v>
      </c>
      <c r="BA20" s="8">
        <v>0.0005285412262156448</v>
      </c>
      <c r="BB20" s="8"/>
      <c r="BC20" s="5"/>
      <c r="BD20" s="6">
        <v>92010</v>
      </c>
      <c r="BE20" s="8">
        <v>0.0008967685332739068</v>
      </c>
      <c r="BF20" s="7">
        <v>1</v>
      </c>
      <c r="BG20" s="8">
        <v>0.0005555555555555556</v>
      </c>
      <c r="BH20" s="8"/>
    </row>
    <row r="21" spans="1:60" ht="12.75">
      <c r="A21" s="5"/>
      <c r="B21" s="6"/>
      <c r="C21" s="8"/>
      <c r="D21" s="7"/>
      <c r="E21" s="8"/>
      <c r="F21" s="8"/>
      <c r="G21" s="5"/>
      <c r="H21" s="6"/>
      <c r="I21" s="8"/>
      <c r="J21" s="7"/>
      <c r="K21" s="8"/>
      <c r="L21" s="8"/>
      <c r="M21" s="5"/>
      <c r="N21" s="6"/>
      <c r="O21" s="8"/>
      <c r="P21" s="7"/>
      <c r="Q21" s="8"/>
      <c r="R21" s="8"/>
      <c r="S21" s="5"/>
      <c r="T21" s="6"/>
      <c r="U21" s="8"/>
      <c r="V21" s="7"/>
      <c r="W21" s="8"/>
      <c r="X21" s="8"/>
      <c r="Y21" s="5"/>
      <c r="Z21" s="6"/>
      <c r="AA21" s="8"/>
      <c r="AB21" s="7"/>
      <c r="AC21" s="8"/>
      <c r="AD21" s="8"/>
      <c r="AE21" s="5"/>
      <c r="AF21" s="6"/>
      <c r="AG21" s="8"/>
      <c r="AH21" s="7"/>
      <c r="AI21" s="8"/>
      <c r="AJ21" s="8"/>
      <c r="AK21" s="5"/>
      <c r="AL21" s="6"/>
      <c r="AM21" s="8"/>
      <c r="AN21" s="7"/>
      <c r="AO21" s="8"/>
      <c r="AP21" s="8"/>
      <c r="AQ21" s="5"/>
      <c r="AR21" s="6"/>
      <c r="AS21" s="8"/>
      <c r="AT21" s="7"/>
      <c r="AU21" s="8"/>
      <c r="AV21" s="8"/>
      <c r="AW21" s="5"/>
      <c r="AX21" s="6"/>
      <c r="AY21" s="8"/>
      <c r="AZ21" s="7"/>
      <c r="BA21" s="8"/>
      <c r="BB21" s="8"/>
      <c r="BC21" s="5"/>
      <c r="BD21" s="6"/>
      <c r="BE21" s="8"/>
      <c r="BF21" s="7"/>
      <c r="BG21" s="8"/>
      <c r="BH21" s="8"/>
    </row>
    <row r="22" spans="1:60" ht="13.5" thickBot="1">
      <c r="A22" s="12"/>
      <c r="B22" s="13">
        <f>SUM(B8:B21)</f>
        <v>160775326.64000002</v>
      </c>
      <c r="C22" s="16"/>
      <c r="D22" s="15">
        <f>SUM(D8:D21)</f>
        <v>2903</v>
      </c>
      <c r="E22" s="8"/>
      <c r="F22" s="16"/>
      <c r="G22" s="5"/>
      <c r="H22" s="13">
        <f>SUM(H8:H21)</f>
        <v>156344285.44000003</v>
      </c>
      <c r="I22" s="16"/>
      <c r="J22" s="15">
        <f>SUM(J8:J21)</f>
        <v>2807</v>
      </c>
      <c r="K22" s="8"/>
      <c r="L22" s="16"/>
      <c r="M22" s="5"/>
      <c r="N22" s="13">
        <f>SUM(N8:N21)</f>
        <v>150621963.78</v>
      </c>
      <c r="O22" s="16"/>
      <c r="P22" s="15">
        <f>SUM(P8:P21)</f>
        <v>2683</v>
      </c>
      <c r="Q22" s="8"/>
      <c r="R22" s="16"/>
      <c r="S22" s="5"/>
      <c r="T22" s="13">
        <f>SUM(T8:T21)</f>
        <v>143816149.78</v>
      </c>
      <c r="U22" s="16"/>
      <c r="V22" s="15">
        <f>SUM(V8:V21)</f>
        <v>2545</v>
      </c>
      <c r="W22" s="8"/>
      <c r="X22" s="16"/>
      <c r="Y22" s="5"/>
      <c r="Z22" s="13">
        <f>SUM(Z8:Z21)</f>
        <v>138794843.48999995</v>
      </c>
      <c r="AA22" s="16"/>
      <c r="AB22" s="15">
        <f>SUM(AB8:AB21)</f>
        <v>2412</v>
      </c>
      <c r="AC22" s="8"/>
      <c r="AD22" s="16"/>
      <c r="AE22" s="5"/>
      <c r="AF22" s="13">
        <f>SUM(AF8:AF21)</f>
        <v>129742767.19000004</v>
      </c>
      <c r="AG22" s="16"/>
      <c r="AH22" s="15">
        <f>SUM(AH8:AH21)</f>
        <v>2265</v>
      </c>
      <c r="AI22" s="8"/>
      <c r="AJ22" s="16"/>
      <c r="AK22" s="5"/>
      <c r="AL22" s="13">
        <f>SUM(AL8:AL21)</f>
        <v>122857865.04999997</v>
      </c>
      <c r="AM22" s="16"/>
      <c r="AN22" s="15">
        <f>SUM(AN8:AN21)</f>
        <v>2150</v>
      </c>
      <c r="AO22" s="8"/>
      <c r="AP22" s="16"/>
      <c r="AQ22" s="5"/>
      <c r="AR22" s="13">
        <f>SUM(AR8:AR21)</f>
        <v>115755295.30000001</v>
      </c>
      <c r="AS22" s="16"/>
      <c r="AT22" s="15">
        <f>SUM(AT8:AT21)</f>
        <v>2027</v>
      </c>
      <c r="AU22" s="8"/>
      <c r="AV22" s="16"/>
      <c r="AW22" s="5"/>
      <c r="AX22" s="13">
        <f>SUM(AX8:AX21)</f>
        <v>108654265.81</v>
      </c>
      <c r="AY22" s="16"/>
      <c r="AZ22" s="15">
        <f>SUM(AZ8:AZ21)</f>
        <v>1892</v>
      </c>
      <c r="BA22" s="8"/>
      <c r="BB22" s="16"/>
      <c r="BC22" s="5"/>
      <c r="BD22" s="13">
        <f>SUM(BD8:BD21)</f>
        <v>102601726.74000001</v>
      </c>
      <c r="BE22" s="16"/>
      <c r="BF22" s="15">
        <f>SUM(BF8:BF21)</f>
        <v>1800</v>
      </c>
      <c r="BG22" s="8"/>
      <c r="BH22" s="16"/>
    </row>
    <row r="23" spans="1:60" ht="13.5" thickTop="1">
      <c r="A23" s="5"/>
      <c r="B23" s="5"/>
      <c r="C23" s="5"/>
      <c r="D23" s="5"/>
      <c r="E23" s="16"/>
      <c r="F23" s="8"/>
      <c r="G23" s="5"/>
      <c r="H23" s="5"/>
      <c r="I23" s="5"/>
      <c r="J23" s="5"/>
      <c r="K23" s="16"/>
      <c r="L23" s="8"/>
      <c r="M23" s="5"/>
      <c r="N23" s="5"/>
      <c r="O23" s="5"/>
      <c r="P23" s="5"/>
      <c r="Q23" s="16"/>
      <c r="R23" s="8"/>
      <c r="S23" s="5"/>
      <c r="T23" s="5"/>
      <c r="U23" s="5"/>
      <c r="V23" s="5"/>
      <c r="W23" s="16"/>
      <c r="X23" s="8"/>
      <c r="Y23" s="5"/>
      <c r="Z23" s="5"/>
      <c r="AA23" s="5"/>
      <c r="AB23" s="5"/>
      <c r="AC23" s="16"/>
      <c r="AD23" s="8"/>
      <c r="AE23" s="5"/>
      <c r="AF23" s="5"/>
      <c r="AG23" s="5"/>
      <c r="AH23" s="5"/>
      <c r="AI23" s="16"/>
      <c r="AJ23" s="8"/>
      <c r="AK23" s="5"/>
      <c r="AL23" s="5"/>
      <c r="AM23" s="5"/>
      <c r="AN23" s="5"/>
      <c r="AO23" s="16"/>
      <c r="AP23" s="8"/>
      <c r="AQ23" s="5"/>
      <c r="AR23" s="5"/>
      <c r="AS23" s="5"/>
      <c r="AT23" s="5"/>
      <c r="AU23" s="16"/>
      <c r="AV23" s="8"/>
      <c r="AW23" s="5"/>
      <c r="AX23" s="5"/>
      <c r="AY23" s="5"/>
      <c r="AZ23" s="5"/>
      <c r="BA23" s="16"/>
      <c r="BB23" s="8"/>
      <c r="BC23" s="5"/>
      <c r="BD23" s="5"/>
      <c r="BE23" s="5"/>
      <c r="BF23" s="5"/>
      <c r="BG23" s="16"/>
      <c r="BH23" s="8"/>
    </row>
    <row r="24" spans="1:60" ht="12.75">
      <c r="A24" s="12"/>
      <c r="B24" s="12"/>
      <c r="C24" s="18"/>
      <c r="D24" s="19"/>
      <c r="E24" s="16"/>
      <c r="F24" s="20"/>
      <c r="G24" s="19"/>
      <c r="H24" s="12"/>
      <c r="I24" s="18"/>
      <c r="J24" s="19"/>
      <c r="K24" s="16"/>
      <c r="L24" s="20"/>
      <c r="M24" s="19"/>
      <c r="N24" s="12"/>
      <c r="O24" s="18"/>
      <c r="P24" s="19"/>
      <c r="Q24" s="16"/>
      <c r="R24" s="20"/>
      <c r="S24" s="19"/>
      <c r="T24" s="12"/>
      <c r="U24" s="18"/>
      <c r="V24" s="19"/>
      <c r="W24" s="16"/>
      <c r="X24" s="20"/>
      <c r="Y24" s="19"/>
      <c r="Z24" s="12"/>
      <c r="AA24" s="18"/>
      <c r="AB24" s="19"/>
      <c r="AC24" s="16"/>
      <c r="AD24" s="20"/>
      <c r="AE24" s="19"/>
      <c r="AF24" s="12"/>
      <c r="AG24" s="18"/>
      <c r="AH24" s="19"/>
      <c r="AI24" s="16"/>
      <c r="AJ24" s="20"/>
      <c r="AK24" s="19"/>
      <c r="AL24" s="12"/>
      <c r="AM24" s="18"/>
      <c r="AN24" s="19"/>
      <c r="AO24" s="16"/>
      <c r="AP24" s="20"/>
      <c r="AQ24" s="19"/>
      <c r="AR24" s="12"/>
      <c r="AS24" s="18"/>
      <c r="AT24" s="19"/>
      <c r="AU24" s="16"/>
      <c r="AV24" s="20"/>
      <c r="AW24" s="19"/>
      <c r="AX24" s="12"/>
      <c r="AY24" s="18"/>
      <c r="AZ24" s="19"/>
      <c r="BA24" s="16"/>
      <c r="BB24" s="20"/>
      <c r="BC24" s="19"/>
      <c r="BD24" s="12"/>
      <c r="BE24" s="18"/>
      <c r="BF24" s="19"/>
      <c r="BG24" s="16"/>
      <c r="BH24" s="20"/>
    </row>
    <row r="25" spans="1:60" ht="12.75">
      <c r="A25" s="5"/>
      <c r="B25" s="12" t="s">
        <v>83</v>
      </c>
      <c r="C25" s="18"/>
      <c r="D25" s="19"/>
      <c r="E25" s="16">
        <v>0.723957102064423</v>
      </c>
      <c r="F25" s="8"/>
      <c r="G25" s="5"/>
      <c r="H25" s="12" t="s">
        <v>83</v>
      </c>
      <c r="I25" s="18"/>
      <c r="J25" s="19"/>
      <c r="K25" s="16">
        <v>0.7222667405170136</v>
      </c>
      <c r="L25" s="8"/>
      <c r="M25" s="5"/>
      <c r="N25" s="12" t="s">
        <v>83</v>
      </c>
      <c r="O25" s="18"/>
      <c r="P25" s="19"/>
      <c r="Q25" s="16">
        <v>0.7197541270695023</v>
      </c>
      <c r="R25" s="8"/>
      <c r="S25" s="5"/>
      <c r="T25" s="12" t="s">
        <v>83</v>
      </c>
      <c r="U25" s="18"/>
      <c r="V25" s="19"/>
      <c r="W25" s="16">
        <v>0.7173878744342583</v>
      </c>
      <c r="X25" s="8"/>
      <c r="Y25" s="5"/>
      <c r="Z25" s="12" t="s">
        <v>83</v>
      </c>
      <c r="AA25" s="18"/>
      <c r="AB25" s="19"/>
      <c r="AC25" s="16">
        <v>0.7152594754093309</v>
      </c>
      <c r="AD25" s="8"/>
      <c r="AE25" s="5"/>
      <c r="AF25" s="12" t="s">
        <v>83</v>
      </c>
      <c r="AG25" s="18"/>
      <c r="AH25" s="19"/>
      <c r="AI25" s="16">
        <v>0.7098944045410505</v>
      </c>
      <c r="AJ25" s="8"/>
      <c r="AK25" s="5"/>
      <c r="AL25" s="12" t="s">
        <v>83</v>
      </c>
      <c r="AM25" s="18"/>
      <c r="AN25" s="19"/>
      <c r="AO25" s="16">
        <v>0.7028926505730159</v>
      </c>
      <c r="AP25" s="8"/>
      <c r="AQ25" s="5"/>
      <c r="AR25" s="12" t="s">
        <v>83</v>
      </c>
      <c r="AS25" s="18"/>
      <c r="AT25" s="19"/>
      <c r="AU25" s="16">
        <v>0.6909634959100885</v>
      </c>
      <c r="AV25" s="8"/>
      <c r="AW25" s="5"/>
      <c r="AX25" s="12" t="s">
        <v>83</v>
      </c>
      <c r="AY25" s="18"/>
      <c r="AZ25" s="19"/>
      <c r="BA25" s="16">
        <v>0.684616491548479</v>
      </c>
      <c r="BB25" s="8"/>
      <c r="BC25" s="5"/>
      <c r="BD25" s="12" t="s">
        <v>83</v>
      </c>
      <c r="BE25" s="18"/>
      <c r="BF25" s="19"/>
      <c r="BG25" s="16">
        <v>0.6773324121166786</v>
      </c>
      <c r="BH25" s="8"/>
    </row>
    <row r="26" spans="1:60" ht="12.75">
      <c r="A26" s="5"/>
      <c r="B26" s="5"/>
      <c r="C26" s="6"/>
      <c r="D26" s="8"/>
      <c r="E26" s="7"/>
      <c r="F26" s="8"/>
      <c r="G26" s="5"/>
      <c r="H26" s="5"/>
      <c r="I26" s="6"/>
      <c r="J26" s="8"/>
      <c r="K26" s="7"/>
      <c r="L26" s="8"/>
      <c r="M26" s="5"/>
      <c r="N26" s="5"/>
      <c r="O26" s="6"/>
      <c r="P26" s="8"/>
      <c r="Q26" s="7"/>
      <c r="R26" s="8"/>
      <c r="S26" s="5"/>
      <c r="T26" s="5"/>
      <c r="U26" s="6"/>
      <c r="V26" s="8"/>
      <c r="W26" s="7"/>
      <c r="X26" s="8"/>
      <c r="Y26" s="5"/>
      <c r="Z26" s="5"/>
      <c r="AA26" s="6"/>
      <c r="AB26" s="8"/>
      <c r="AC26" s="7"/>
      <c r="AD26" s="8"/>
      <c r="AE26" s="5"/>
      <c r="AF26" s="5"/>
      <c r="AG26" s="6"/>
      <c r="AH26" s="8"/>
      <c r="AI26" s="7"/>
      <c r="AJ26" s="8"/>
      <c r="AK26" s="5"/>
      <c r="AL26" s="5"/>
      <c r="AM26" s="6"/>
      <c r="AN26" s="8"/>
      <c r="AO26" s="7"/>
      <c r="AP26" s="8"/>
      <c r="AQ26" s="5"/>
      <c r="AR26" s="5"/>
      <c r="AS26" s="6"/>
      <c r="AT26" s="8"/>
      <c r="AU26" s="7"/>
      <c r="AV26" s="8"/>
      <c r="AW26" s="5"/>
      <c r="AX26" s="5"/>
      <c r="AY26" s="6"/>
      <c r="AZ26" s="8"/>
      <c r="BA26" s="7"/>
      <c r="BB26" s="8"/>
      <c r="BC26" s="5"/>
      <c r="BD26" s="5"/>
      <c r="BE26" s="6"/>
      <c r="BF26" s="8"/>
      <c r="BG26" s="7"/>
      <c r="BH26" s="8"/>
    </row>
    <row r="27" spans="1:60" ht="14.25">
      <c r="A27" s="23" t="s">
        <v>85</v>
      </c>
      <c r="B27" s="43"/>
      <c r="C27" s="44"/>
      <c r="D27" s="45"/>
      <c r="E27" s="46"/>
      <c r="F27" s="45"/>
      <c r="G27" s="5"/>
      <c r="H27" s="43" t="s">
        <v>85</v>
      </c>
      <c r="I27" s="44"/>
      <c r="J27" s="45"/>
      <c r="K27" s="46"/>
      <c r="L27" s="45"/>
      <c r="M27" s="5"/>
      <c r="N27" s="43" t="s">
        <v>85</v>
      </c>
      <c r="O27" s="44"/>
      <c r="P27" s="45"/>
      <c r="Q27" s="46"/>
      <c r="R27" s="45"/>
      <c r="S27" s="5"/>
      <c r="T27" s="43" t="s">
        <v>85</v>
      </c>
      <c r="U27" s="44"/>
      <c r="V27" s="45"/>
      <c r="W27" s="46"/>
      <c r="X27" s="45"/>
      <c r="Y27" s="5"/>
      <c r="Z27" s="43" t="s">
        <v>85</v>
      </c>
      <c r="AA27" s="44"/>
      <c r="AB27" s="45"/>
      <c r="AC27" s="46"/>
      <c r="AD27" s="45"/>
      <c r="AE27" s="5"/>
      <c r="AF27" s="43" t="s">
        <v>85</v>
      </c>
      <c r="AG27" s="44"/>
      <c r="AH27" s="45"/>
      <c r="AI27" s="46"/>
      <c r="AJ27" s="45"/>
      <c r="AK27" s="5"/>
      <c r="AL27" s="43" t="s">
        <v>85</v>
      </c>
      <c r="AM27" s="44"/>
      <c r="AN27" s="45"/>
      <c r="AO27" s="46"/>
      <c r="AP27" s="45"/>
      <c r="AQ27" s="5"/>
      <c r="AR27" s="43" t="s">
        <v>85</v>
      </c>
      <c r="AS27" s="44"/>
      <c r="AT27" s="45"/>
      <c r="AU27" s="46"/>
      <c r="AV27" s="45"/>
      <c r="AW27" s="5"/>
      <c r="AX27" s="43" t="s">
        <v>85</v>
      </c>
      <c r="AY27" s="44"/>
      <c r="AZ27" s="45"/>
      <c r="BA27" s="46"/>
      <c r="BB27" s="45"/>
      <c r="BC27" s="5"/>
      <c r="BD27" s="43" t="s">
        <v>85</v>
      </c>
      <c r="BE27" s="44"/>
      <c r="BF27" s="45"/>
      <c r="BG27" s="46"/>
      <c r="BH27" s="45"/>
    </row>
    <row r="28" spans="1:60" ht="14.25">
      <c r="A28" s="5"/>
      <c r="B28" s="48" t="s">
        <v>117</v>
      </c>
      <c r="C28" s="48"/>
      <c r="D28" s="49"/>
      <c r="E28" s="50"/>
      <c r="F28" s="49"/>
      <c r="G28" s="19"/>
      <c r="H28" s="48" t="s">
        <v>119</v>
      </c>
      <c r="I28" s="48"/>
      <c r="J28" s="49"/>
      <c r="K28" s="50"/>
      <c r="L28" s="49"/>
      <c r="M28" s="19"/>
      <c r="N28" s="48" t="s">
        <v>125</v>
      </c>
      <c r="O28" s="48"/>
      <c r="P28" s="49"/>
      <c r="Q28" s="50"/>
      <c r="R28" s="49"/>
      <c r="S28" s="19"/>
      <c r="T28" s="48" t="s">
        <v>130</v>
      </c>
      <c r="U28" s="48"/>
      <c r="V28" s="49"/>
      <c r="W28" s="50"/>
      <c r="X28" s="49"/>
      <c r="Y28" s="19"/>
      <c r="Z28" s="48" t="s">
        <v>134</v>
      </c>
      <c r="AA28" s="48"/>
      <c r="AB28" s="49"/>
      <c r="AC28" s="50"/>
      <c r="AD28" s="49"/>
      <c r="AE28" s="19"/>
      <c r="AF28" s="48" t="s">
        <v>137</v>
      </c>
      <c r="AG28" s="48"/>
      <c r="AH28" s="49"/>
      <c r="AI28" s="50"/>
      <c r="AJ28" s="49"/>
      <c r="AK28" s="19"/>
      <c r="AL28" s="48" t="s">
        <v>142</v>
      </c>
      <c r="AM28" s="48"/>
      <c r="AN28" s="49"/>
      <c r="AO28" s="50"/>
      <c r="AP28" s="49"/>
      <c r="AQ28" s="19"/>
      <c r="AR28" s="48" t="s">
        <v>146</v>
      </c>
      <c r="AS28" s="48"/>
      <c r="AT28" s="49"/>
      <c r="AU28" s="50"/>
      <c r="AV28" s="49"/>
      <c r="AW28" s="19"/>
      <c r="AX28" s="48" t="s">
        <v>150</v>
      </c>
      <c r="AY28" s="48"/>
      <c r="AZ28" s="49"/>
      <c r="BA28" s="50"/>
      <c r="BB28" s="49"/>
      <c r="BC28" s="19"/>
      <c r="BD28" s="48" t="s">
        <v>154</v>
      </c>
      <c r="BE28" s="48"/>
      <c r="BF28" s="49"/>
      <c r="BG28" s="50"/>
      <c r="BH28" s="49"/>
    </row>
    <row r="29" spans="1:60" ht="12.75">
      <c r="A29" s="5"/>
      <c r="B29" s="5"/>
      <c r="C29" s="6"/>
      <c r="D29" s="8"/>
      <c r="E29" s="7"/>
      <c r="F29" s="8"/>
      <c r="G29" s="5"/>
      <c r="H29" s="5"/>
      <c r="I29" s="6"/>
      <c r="J29" s="8"/>
      <c r="K29" s="7"/>
      <c r="L29" s="8"/>
      <c r="M29" s="5"/>
      <c r="N29" s="5"/>
      <c r="O29" s="6"/>
      <c r="P29" s="8"/>
      <c r="Q29" s="7"/>
      <c r="R29" s="8"/>
      <c r="S29" s="5"/>
      <c r="T29" s="5"/>
      <c r="U29" s="6"/>
      <c r="V29" s="8"/>
      <c r="W29" s="7"/>
      <c r="X29" s="8"/>
      <c r="Y29" s="5"/>
      <c r="Z29" s="5"/>
      <c r="AA29" s="6"/>
      <c r="AB29" s="8"/>
      <c r="AC29" s="7"/>
      <c r="AD29" s="8"/>
      <c r="AE29" s="5"/>
      <c r="AF29" s="5"/>
      <c r="AG29" s="6"/>
      <c r="AH29" s="8"/>
      <c r="AI29" s="7"/>
      <c r="AJ29" s="8"/>
      <c r="AK29" s="5"/>
      <c r="AL29" s="5"/>
      <c r="AM29" s="6"/>
      <c r="AN29" s="8"/>
      <c r="AO29" s="7"/>
      <c r="AP29" s="8"/>
      <c r="AQ29" s="5"/>
      <c r="AR29" s="5"/>
      <c r="AS29" s="6"/>
      <c r="AT29" s="8"/>
      <c r="AU29" s="7"/>
      <c r="AV29" s="8"/>
      <c r="AW29" s="5"/>
      <c r="AX29" s="5"/>
      <c r="AY29" s="6"/>
      <c r="AZ29" s="8"/>
      <c r="BA29" s="7"/>
      <c r="BB29" s="8"/>
      <c r="BC29" s="5"/>
      <c r="BD29" s="5"/>
      <c r="BE29" s="6"/>
      <c r="BF29" s="8"/>
      <c r="BG29" s="7"/>
      <c r="BH29" s="8"/>
    </row>
    <row r="30" spans="1:60" ht="25.5">
      <c r="A30" s="30" t="s">
        <v>81</v>
      </c>
      <c r="B30" s="31" t="s">
        <v>82</v>
      </c>
      <c r="C30" s="32" t="s">
        <v>79</v>
      </c>
      <c r="D30" s="33" t="s">
        <v>80</v>
      </c>
      <c r="E30" s="32" t="s">
        <v>79</v>
      </c>
      <c r="F30" s="35"/>
      <c r="G30" s="37"/>
      <c r="H30" s="31" t="s">
        <v>82</v>
      </c>
      <c r="I30" s="32" t="s">
        <v>79</v>
      </c>
      <c r="J30" s="33" t="s">
        <v>80</v>
      </c>
      <c r="K30" s="32" t="s">
        <v>79</v>
      </c>
      <c r="L30" s="35"/>
      <c r="M30" s="37"/>
      <c r="N30" s="31" t="s">
        <v>82</v>
      </c>
      <c r="O30" s="32" t="s">
        <v>79</v>
      </c>
      <c r="P30" s="33" t="s">
        <v>80</v>
      </c>
      <c r="Q30" s="32" t="s">
        <v>79</v>
      </c>
      <c r="R30" s="35"/>
      <c r="S30" s="37"/>
      <c r="T30" s="31" t="s">
        <v>82</v>
      </c>
      <c r="U30" s="32" t="s">
        <v>79</v>
      </c>
      <c r="V30" s="33" t="s">
        <v>80</v>
      </c>
      <c r="W30" s="32" t="s">
        <v>79</v>
      </c>
      <c r="X30" s="35"/>
      <c r="Y30" s="37"/>
      <c r="Z30" s="31" t="s">
        <v>82</v>
      </c>
      <c r="AA30" s="32" t="s">
        <v>79</v>
      </c>
      <c r="AB30" s="33" t="s">
        <v>80</v>
      </c>
      <c r="AC30" s="32" t="s">
        <v>79</v>
      </c>
      <c r="AD30" s="35"/>
      <c r="AE30" s="37"/>
      <c r="AF30" s="31" t="s">
        <v>82</v>
      </c>
      <c r="AG30" s="32" t="s">
        <v>79</v>
      </c>
      <c r="AH30" s="33" t="s">
        <v>80</v>
      </c>
      <c r="AI30" s="32" t="s">
        <v>79</v>
      </c>
      <c r="AJ30" s="35"/>
      <c r="AK30" s="37"/>
      <c r="AL30" s="31" t="s">
        <v>82</v>
      </c>
      <c r="AM30" s="32" t="s">
        <v>79</v>
      </c>
      <c r="AN30" s="33" t="s">
        <v>80</v>
      </c>
      <c r="AO30" s="32" t="s">
        <v>79</v>
      </c>
      <c r="AP30" s="35"/>
      <c r="AQ30" s="37"/>
      <c r="AR30" s="31" t="s">
        <v>82</v>
      </c>
      <c r="AS30" s="32" t="s">
        <v>79</v>
      </c>
      <c r="AT30" s="33" t="s">
        <v>80</v>
      </c>
      <c r="AU30" s="32" t="s">
        <v>79</v>
      </c>
      <c r="AV30" s="35"/>
      <c r="AW30" s="37"/>
      <c r="AX30" s="31" t="s">
        <v>82</v>
      </c>
      <c r="AY30" s="32" t="s">
        <v>79</v>
      </c>
      <c r="AZ30" s="33" t="s">
        <v>80</v>
      </c>
      <c r="BA30" s="32" t="s">
        <v>79</v>
      </c>
      <c r="BB30" s="35"/>
      <c r="BC30" s="37"/>
      <c r="BD30" s="31" t="s">
        <v>82</v>
      </c>
      <c r="BE30" s="32" t="s">
        <v>79</v>
      </c>
      <c r="BF30" s="33" t="s">
        <v>80</v>
      </c>
      <c r="BG30" s="32" t="s">
        <v>79</v>
      </c>
      <c r="BH30" s="35"/>
    </row>
    <row r="31" spans="1:60" ht="12.75">
      <c r="A31" s="5"/>
      <c r="B31" s="6"/>
      <c r="C31" s="8"/>
      <c r="D31" s="7"/>
      <c r="E31" s="8"/>
      <c r="F31" s="8"/>
      <c r="G31" s="5"/>
      <c r="H31" s="6"/>
      <c r="I31" s="8"/>
      <c r="J31" s="7"/>
      <c r="K31" s="8"/>
      <c r="L31" s="8"/>
      <c r="M31" s="5"/>
      <c r="N31" s="6"/>
      <c r="O31" s="8"/>
      <c r="P31" s="7"/>
      <c r="Q31" s="8"/>
      <c r="R31" s="8"/>
      <c r="S31" s="5"/>
      <c r="T31" s="6"/>
      <c r="U31" s="8"/>
      <c r="V31" s="7"/>
      <c r="W31" s="8"/>
      <c r="X31" s="8"/>
      <c r="Y31" s="5"/>
      <c r="Z31" s="6"/>
      <c r="AA31" s="8"/>
      <c r="AB31" s="7"/>
      <c r="AC31" s="8"/>
      <c r="AD31" s="8"/>
      <c r="AE31" s="5"/>
      <c r="AF31" s="6"/>
      <c r="AG31" s="8"/>
      <c r="AH31" s="7"/>
      <c r="AI31" s="8"/>
      <c r="AJ31" s="8"/>
      <c r="AK31" s="5"/>
      <c r="AL31" s="6"/>
      <c r="AM31" s="8"/>
      <c r="AN31" s="7"/>
      <c r="AO31" s="8"/>
      <c r="AP31" s="8"/>
      <c r="AQ31" s="5"/>
      <c r="AR31" s="6"/>
      <c r="AS31" s="8"/>
      <c r="AT31" s="7"/>
      <c r="AU31" s="8"/>
      <c r="AV31" s="8"/>
      <c r="AW31" s="5"/>
      <c r="AX31" s="6"/>
      <c r="AY31" s="8"/>
      <c r="AZ31" s="7"/>
      <c r="BA31" s="8"/>
      <c r="BB31" s="8"/>
      <c r="BC31" s="5"/>
      <c r="BD31" s="6"/>
      <c r="BE31" s="8"/>
      <c r="BF31" s="7"/>
      <c r="BG31" s="8"/>
      <c r="BH31" s="8"/>
    </row>
    <row r="32" spans="1:60" ht="12.75">
      <c r="A32" s="5" t="s">
        <v>58</v>
      </c>
      <c r="B32" s="6">
        <v>1561449.98</v>
      </c>
      <c r="C32" s="8">
        <v>0.009712000047720755</v>
      </c>
      <c r="D32" s="7">
        <v>61</v>
      </c>
      <c r="E32" s="8">
        <v>0.021012745435756115</v>
      </c>
      <c r="F32" s="8"/>
      <c r="G32" s="5"/>
      <c r="H32" s="6">
        <v>1470565.19</v>
      </c>
      <c r="I32" s="8">
        <v>0.00940594141871822</v>
      </c>
      <c r="J32" s="7">
        <v>54</v>
      </c>
      <c r="K32" s="8">
        <v>0.01923762023512647</v>
      </c>
      <c r="L32" s="8"/>
      <c r="M32" s="5"/>
      <c r="N32" s="6">
        <v>2231605.76</v>
      </c>
      <c r="O32" s="8">
        <v>0.014815938552358186</v>
      </c>
      <c r="P32" s="7">
        <v>77</v>
      </c>
      <c r="Q32" s="8">
        <v>0.0286992172940738</v>
      </c>
      <c r="R32" s="8"/>
      <c r="S32" s="5"/>
      <c r="T32" s="6">
        <v>3187532.67</v>
      </c>
      <c r="U32" s="8">
        <v>0.022163941079468955</v>
      </c>
      <c r="V32" s="7">
        <v>112</v>
      </c>
      <c r="W32" s="8">
        <v>0.04400785854616896</v>
      </c>
      <c r="X32" s="8"/>
      <c r="Y32" s="5"/>
      <c r="Z32" s="6">
        <v>4278448.84</v>
      </c>
      <c r="AA32" s="8">
        <v>0.030825704560906532</v>
      </c>
      <c r="AB32" s="7">
        <v>125</v>
      </c>
      <c r="AC32" s="8">
        <v>0.051824212271973466</v>
      </c>
      <c r="AD32" s="8"/>
      <c r="AE32" s="5"/>
      <c r="AF32" s="6">
        <v>5078162.14</v>
      </c>
      <c r="AG32" s="8">
        <v>0.039140233016329615</v>
      </c>
      <c r="AH32" s="7">
        <v>146</v>
      </c>
      <c r="AI32" s="8">
        <v>0.06445916114790287</v>
      </c>
      <c r="AJ32" s="8"/>
      <c r="AK32" s="5"/>
      <c r="AL32" s="6">
        <v>6872880.189999997</v>
      </c>
      <c r="AM32" s="8">
        <v>0.05594171921515084</v>
      </c>
      <c r="AN32" s="7">
        <v>195</v>
      </c>
      <c r="AO32" s="8">
        <v>0.09069767441860466</v>
      </c>
      <c r="AP32" s="8"/>
      <c r="AQ32" s="5"/>
      <c r="AR32" s="6">
        <v>8716881.089999998</v>
      </c>
      <c r="AS32" s="8">
        <v>0.07530438298661567</v>
      </c>
      <c r="AT32" s="7">
        <v>228</v>
      </c>
      <c r="AU32" s="8">
        <v>0.11248149975333005</v>
      </c>
      <c r="AV32" s="8"/>
      <c r="AW32" s="5"/>
      <c r="AX32" s="6">
        <v>10885453.889999991</v>
      </c>
      <c r="AY32" s="8">
        <v>0.1001843214240203</v>
      </c>
      <c r="AZ32" s="7">
        <v>268</v>
      </c>
      <c r="BA32" s="8">
        <v>0.1416490486257928</v>
      </c>
      <c r="BB32" s="8"/>
      <c r="BC32" s="5"/>
      <c r="BD32" s="6">
        <v>13836013.980000006</v>
      </c>
      <c r="BE32" s="8">
        <v>0.13485166789698835</v>
      </c>
      <c r="BF32" s="7">
        <v>339</v>
      </c>
      <c r="BG32" s="8">
        <v>0.18833333333333332</v>
      </c>
      <c r="BH32" s="8"/>
    </row>
    <row r="33" spans="1:60" ht="12.75">
      <c r="A33" s="5" t="s">
        <v>59</v>
      </c>
      <c r="B33" s="6">
        <v>30219002.72000002</v>
      </c>
      <c r="C33" s="8">
        <v>0.18795796190583944</v>
      </c>
      <c r="D33" s="7">
        <v>598</v>
      </c>
      <c r="E33" s="8">
        <v>0.20599379951774027</v>
      </c>
      <c r="F33" s="8"/>
      <c r="G33" s="5"/>
      <c r="H33" s="6">
        <v>30384189.790000007</v>
      </c>
      <c r="I33" s="8">
        <v>0.19434154375703422</v>
      </c>
      <c r="J33" s="7">
        <v>604</v>
      </c>
      <c r="K33" s="8">
        <v>0.21517634485215534</v>
      </c>
      <c r="L33" s="8"/>
      <c r="M33" s="5"/>
      <c r="N33" s="6">
        <v>55266893.250000015</v>
      </c>
      <c r="O33" s="8">
        <v>0.3669245298827959</v>
      </c>
      <c r="P33" s="7">
        <v>1035</v>
      </c>
      <c r="Q33" s="8">
        <v>0.38576220648527765</v>
      </c>
      <c r="R33" s="8"/>
      <c r="S33" s="5"/>
      <c r="T33" s="6">
        <v>83546090.55999987</v>
      </c>
      <c r="U33" s="8">
        <v>0.580922870538552</v>
      </c>
      <c r="V33" s="7">
        <v>1468</v>
      </c>
      <c r="W33" s="8">
        <v>0.5768172888015717</v>
      </c>
      <c r="X33" s="8"/>
      <c r="Y33" s="5"/>
      <c r="Z33" s="6">
        <v>99365003.96999995</v>
      </c>
      <c r="AA33" s="8">
        <v>0.7159127923737247</v>
      </c>
      <c r="AB33" s="7">
        <v>1731</v>
      </c>
      <c r="AC33" s="8">
        <v>0.7176616915422885</v>
      </c>
      <c r="AD33" s="8"/>
      <c r="AE33" s="5"/>
      <c r="AF33" s="6">
        <v>104266877.81999993</v>
      </c>
      <c r="AG33" s="8">
        <v>0.8036430860712859</v>
      </c>
      <c r="AH33" s="7">
        <v>1778</v>
      </c>
      <c r="AI33" s="8">
        <v>0.7849889624724061</v>
      </c>
      <c r="AJ33" s="8"/>
      <c r="AK33" s="5"/>
      <c r="AL33" s="6">
        <v>107946534.25000004</v>
      </c>
      <c r="AM33" s="8">
        <v>0.8786294162450937</v>
      </c>
      <c r="AN33" s="7">
        <v>1859</v>
      </c>
      <c r="AO33" s="8">
        <v>0.8646511627906976</v>
      </c>
      <c r="AP33" s="8"/>
      <c r="AQ33" s="5"/>
      <c r="AR33" s="6">
        <v>102134615.36000006</v>
      </c>
      <c r="AS33" s="8">
        <v>0.8823321222178248</v>
      </c>
      <c r="AT33" s="7">
        <v>1743</v>
      </c>
      <c r="AU33" s="8">
        <v>0.8598914652195363</v>
      </c>
      <c r="AV33" s="8"/>
      <c r="AW33" s="5"/>
      <c r="AX33" s="6">
        <v>94075780.56000014</v>
      </c>
      <c r="AY33" s="8">
        <v>0.865826848662409</v>
      </c>
      <c r="AZ33" s="7">
        <v>1585</v>
      </c>
      <c r="BA33" s="8">
        <v>0.837737843551797</v>
      </c>
      <c r="BB33" s="8"/>
      <c r="BC33" s="5"/>
      <c r="BD33" s="6">
        <v>86684041.08999981</v>
      </c>
      <c r="BE33" s="8">
        <v>0.8448594759975476</v>
      </c>
      <c r="BF33" s="7">
        <v>1441</v>
      </c>
      <c r="BG33" s="8">
        <v>0.8005555555555556</v>
      </c>
      <c r="BH33" s="8"/>
    </row>
    <row r="34" spans="1:60" ht="12.75">
      <c r="A34" s="5" t="s">
        <v>60</v>
      </c>
      <c r="B34" s="6">
        <v>19890756.24</v>
      </c>
      <c r="C34" s="8">
        <v>0.12371771624223392</v>
      </c>
      <c r="D34" s="7">
        <v>350</v>
      </c>
      <c r="E34" s="8">
        <v>0.12056493282810886</v>
      </c>
      <c r="F34" s="8"/>
      <c r="G34" s="5"/>
      <c r="H34" s="6">
        <v>19799454.730000015</v>
      </c>
      <c r="I34" s="8">
        <v>0.12664009224435915</v>
      </c>
      <c r="J34" s="7">
        <v>347</v>
      </c>
      <c r="K34" s="8">
        <v>0.12361952262201639</v>
      </c>
      <c r="L34" s="8"/>
      <c r="M34" s="5"/>
      <c r="N34" s="6">
        <v>43164791.74999999</v>
      </c>
      <c r="O34" s="8">
        <v>0.2865770082047724</v>
      </c>
      <c r="P34" s="7">
        <v>714</v>
      </c>
      <c r="Q34" s="8">
        <v>0.2661200149086843</v>
      </c>
      <c r="R34" s="8"/>
      <c r="S34" s="5"/>
      <c r="T34" s="6">
        <v>35641988.9</v>
      </c>
      <c r="U34" s="8">
        <v>0.24783022598312274</v>
      </c>
      <c r="V34" s="7">
        <v>604</v>
      </c>
      <c r="W34" s="8">
        <v>0.23732809430255403</v>
      </c>
      <c r="X34" s="8"/>
      <c r="Y34" s="5"/>
      <c r="Z34" s="6">
        <v>28455765.799999997</v>
      </c>
      <c r="AA34" s="8">
        <v>0.2050203385405324</v>
      </c>
      <c r="AB34" s="7">
        <v>471</v>
      </c>
      <c r="AC34" s="8">
        <v>0.19527363184079602</v>
      </c>
      <c r="AD34" s="8"/>
      <c r="AE34" s="5"/>
      <c r="AF34" s="6">
        <v>16884779.750000007</v>
      </c>
      <c r="AG34" s="8">
        <v>0.13014043183827992</v>
      </c>
      <c r="AH34" s="7">
        <v>297</v>
      </c>
      <c r="AI34" s="8">
        <v>0.13112582781456952</v>
      </c>
      <c r="AJ34" s="8"/>
      <c r="AK34" s="5"/>
      <c r="AL34" s="6">
        <v>6106013.739999999</v>
      </c>
      <c r="AM34" s="8">
        <v>0.04969981968606573</v>
      </c>
      <c r="AN34" s="7">
        <v>75</v>
      </c>
      <c r="AO34" s="8">
        <v>0.03488372093023256</v>
      </c>
      <c r="AP34" s="8"/>
      <c r="AQ34" s="5"/>
      <c r="AR34" s="6">
        <v>3319026.89</v>
      </c>
      <c r="AS34" s="8">
        <v>0.028672786686761605</v>
      </c>
      <c r="AT34" s="7">
        <v>39</v>
      </c>
      <c r="AU34" s="8">
        <v>0.019240256536753823</v>
      </c>
      <c r="AV34" s="8"/>
      <c r="AW34" s="5"/>
      <c r="AX34" s="6">
        <v>3601021.36</v>
      </c>
      <c r="AY34" s="8">
        <v>0.03314201548512581</v>
      </c>
      <c r="AZ34" s="7">
        <v>38</v>
      </c>
      <c r="BA34" s="8">
        <v>0.0200845665961945</v>
      </c>
      <c r="BB34" s="8"/>
      <c r="BC34" s="5"/>
      <c r="BD34" s="6">
        <v>1989661.67</v>
      </c>
      <c r="BE34" s="8">
        <v>0.019392087572190148</v>
      </c>
      <c r="BF34" s="7">
        <v>19</v>
      </c>
      <c r="BG34" s="8">
        <v>0.010555555555555556</v>
      </c>
      <c r="BH34" s="8"/>
    </row>
    <row r="35" spans="1:60" ht="12.75">
      <c r="A35" s="5" t="s">
        <v>61</v>
      </c>
      <c r="B35" s="6">
        <v>41639027.169999994</v>
      </c>
      <c r="C35" s="8">
        <v>0.25898891353668957</v>
      </c>
      <c r="D35" s="7">
        <v>699</v>
      </c>
      <c r="E35" s="8">
        <v>0.24078539441956598</v>
      </c>
      <c r="F35" s="8"/>
      <c r="G35" s="5"/>
      <c r="H35" s="6">
        <v>39686296.39000001</v>
      </c>
      <c r="I35" s="8">
        <v>0.25383912356189287</v>
      </c>
      <c r="J35" s="7">
        <v>675</v>
      </c>
      <c r="K35" s="8">
        <v>0.24047025293908086</v>
      </c>
      <c r="L35" s="8"/>
      <c r="M35" s="5"/>
      <c r="N35" s="6">
        <v>32454991.109999992</v>
      </c>
      <c r="O35" s="8">
        <v>0.2154731640426896</v>
      </c>
      <c r="P35" s="7">
        <v>582</v>
      </c>
      <c r="Q35" s="8">
        <v>0.21692135669027207</v>
      </c>
      <c r="R35" s="8"/>
      <c r="S35" s="5"/>
      <c r="T35" s="6">
        <v>17093241.56</v>
      </c>
      <c r="U35" s="8">
        <v>0.11885481280195632</v>
      </c>
      <c r="V35" s="7">
        <v>309</v>
      </c>
      <c r="W35" s="8">
        <v>0.12141453831041257</v>
      </c>
      <c r="X35" s="8"/>
      <c r="Y35" s="5"/>
      <c r="Z35" s="6">
        <v>6087149.720000001</v>
      </c>
      <c r="AA35" s="8">
        <v>0.043857174855624764</v>
      </c>
      <c r="AB35" s="7">
        <v>75</v>
      </c>
      <c r="AC35" s="8">
        <v>0.03109452736318408</v>
      </c>
      <c r="AD35" s="8"/>
      <c r="AE35" s="5"/>
      <c r="AF35" s="6">
        <v>2998524.54</v>
      </c>
      <c r="AG35" s="8">
        <v>0.02311130404370714</v>
      </c>
      <c r="AH35" s="7">
        <v>35</v>
      </c>
      <c r="AI35" s="8">
        <v>0.01545253863134658</v>
      </c>
      <c r="AJ35" s="8"/>
      <c r="AK35" s="5"/>
      <c r="AL35" s="6">
        <v>1656525.65</v>
      </c>
      <c r="AM35" s="8">
        <v>0.013483269055064858</v>
      </c>
      <c r="AN35" s="7">
        <v>17</v>
      </c>
      <c r="AO35" s="8">
        <v>0.007906976744186046</v>
      </c>
      <c r="AP35" s="8"/>
      <c r="AQ35" s="5"/>
      <c r="AR35" s="6">
        <v>1468974.67</v>
      </c>
      <c r="AS35" s="8">
        <v>0.012690345320211014</v>
      </c>
      <c r="AT35" s="7">
        <v>15</v>
      </c>
      <c r="AU35" s="8">
        <v>0.00740009866798224</v>
      </c>
      <c r="AV35" s="8"/>
      <c r="AW35" s="5"/>
      <c r="AX35" s="6">
        <v>92010</v>
      </c>
      <c r="AY35" s="8">
        <v>0.0008468144284449415</v>
      </c>
      <c r="AZ35" s="7">
        <v>1</v>
      </c>
      <c r="BA35" s="8">
        <v>0.0005285412262156448</v>
      </c>
      <c r="BB35" s="8"/>
      <c r="BC35" s="5"/>
      <c r="BD35" s="6">
        <v>92010</v>
      </c>
      <c r="BE35" s="8">
        <v>0.0008967685332739086</v>
      </c>
      <c r="BF35" s="7">
        <v>1</v>
      </c>
      <c r="BG35" s="8">
        <v>0.0005555555555555556</v>
      </c>
      <c r="BH35" s="8"/>
    </row>
    <row r="36" spans="1:60" ht="12.75">
      <c r="A36" s="5" t="s">
        <v>62</v>
      </c>
      <c r="B36" s="6">
        <v>33464932.470000006</v>
      </c>
      <c r="C36" s="8">
        <v>0.20814719005319135</v>
      </c>
      <c r="D36" s="7">
        <v>602</v>
      </c>
      <c r="E36" s="8">
        <v>0.20737168446434723</v>
      </c>
      <c r="F36" s="8"/>
      <c r="G36" s="5"/>
      <c r="H36" s="6">
        <v>32044429.929999974</v>
      </c>
      <c r="I36" s="8">
        <v>0.20496067278581548</v>
      </c>
      <c r="J36" s="7">
        <v>561</v>
      </c>
      <c r="K36" s="8">
        <v>0.19985749910936942</v>
      </c>
      <c r="L36" s="8"/>
      <c r="M36" s="5"/>
      <c r="N36" s="6">
        <v>15352599.780000001</v>
      </c>
      <c r="O36" s="8">
        <v>0.10192802825505692</v>
      </c>
      <c r="P36" s="7">
        <v>244</v>
      </c>
      <c r="Q36" s="8">
        <v>0.09094297428251957</v>
      </c>
      <c r="R36" s="8"/>
      <c r="S36" s="5"/>
      <c r="T36" s="6">
        <v>4098649.94</v>
      </c>
      <c r="U36" s="8">
        <v>0.02849923284881312</v>
      </c>
      <c r="V36" s="7">
        <v>49</v>
      </c>
      <c r="W36" s="8">
        <v>0.01925343811394892</v>
      </c>
      <c r="X36" s="8"/>
      <c r="Y36" s="5"/>
      <c r="Z36" s="6">
        <v>359967.79</v>
      </c>
      <c r="AA36" s="8">
        <v>0.002593524232951315</v>
      </c>
      <c r="AB36" s="7">
        <v>7</v>
      </c>
      <c r="AC36" s="8">
        <v>0.002902155887230514</v>
      </c>
      <c r="AD36" s="8"/>
      <c r="AE36" s="5"/>
      <c r="AF36" s="6">
        <v>358070.17</v>
      </c>
      <c r="AG36" s="8">
        <v>0.0027598468705051526</v>
      </c>
      <c r="AH36" s="7">
        <v>7</v>
      </c>
      <c r="AI36" s="8">
        <v>0.0030905077262693157</v>
      </c>
      <c r="AJ36" s="8"/>
      <c r="AK36" s="5"/>
      <c r="AL36" s="6">
        <v>119705.75</v>
      </c>
      <c r="AM36" s="8">
        <v>0.0009743434004105703</v>
      </c>
      <c r="AN36" s="7">
        <v>2</v>
      </c>
      <c r="AO36" s="8">
        <v>0.0009302325581395349</v>
      </c>
      <c r="AP36" s="8"/>
      <c r="AQ36" s="5"/>
      <c r="AR36" s="6">
        <v>92010</v>
      </c>
      <c r="AS36" s="8">
        <v>0.0007948664444381574</v>
      </c>
      <c r="AT36" s="7">
        <v>1</v>
      </c>
      <c r="AU36" s="8">
        <v>0.000493339911198816</v>
      </c>
      <c r="AV36" s="8"/>
      <c r="AW36" s="5"/>
      <c r="AX36" s="6">
        <v>0</v>
      </c>
      <c r="AY36" s="8">
        <v>0</v>
      </c>
      <c r="AZ36" s="7">
        <v>0</v>
      </c>
      <c r="BA36" s="8">
        <v>0</v>
      </c>
      <c r="BB36" s="8"/>
      <c r="BC36" s="5"/>
      <c r="BD36" s="6">
        <v>0</v>
      </c>
      <c r="BE36" s="8">
        <v>0</v>
      </c>
      <c r="BF36" s="7">
        <v>0</v>
      </c>
      <c r="BG36" s="8">
        <v>0</v>
      </c>
      <c r="BH36" s="8"/>
    </row>
    <row r="37" spans="1:60" ht="12.75">
      <c r="A37" s="5" t="s">
        <v>63</v>
      </c>
      <c r="B37" s="6">
        <v>28816359.200000018</v>
      </c>
      <c r="C37" s="8">
        <v>0.17923371578354275</v>
      </c>
      <c r="D37" s="7">
        <v>518</v>
      </c>
      <c r="E37" s="8">
        <v>0.1784361005856011</v>
      </c>
      <c r="F37" s="8"/>
      <c r="G37" s="5"/>
      <c r="H37" s="6">
        <v>27775367.179999992</v>
      </c>
      <c r="I37" s="8">
        <v>0.17765514807165306</v>
      </c>
      <c r="J37" s="7">
        <v>492</v>
      </c>
      <c r="K37" s="8">
        <v>0.17527609547559672</v>
      </c>
      <c r="L37" s="8"/>
      <c r="M37" s="5"/>
      <c r="N37" s="6">
        <v>1989841.58</v>
      </c>
      <c r="O37" s="8">
        <v>0.013210832803284807</v>
      </c>
      <c r="P37" s="7">
        <v>28</v>
      </c>
      <c r="Q37" s="8">
        <v>0.010436079016026835</v>
      </c>
      <c r="R37" s="8"/>
      <c r="S37" s="5"/>
      <c r="T37" s="6">
        <v>92010</v>
      </c>
      <c r="U37" s="8">
        <v>0.0006397751583584362</v>
      </c>
      <c r="V37" s="7">
        <v>1</v>
      </c>
      <c r="W37" s="8">
        <v>0.0003929273084479371</v>
      </c>
      <c r="X37" s="8"/>
      <c r="Y37" s="5"/>
      <c r="Z37" s="6">
        <v>92010</v>
      </c>
      <c r="AA37" s="8">
        <v>0.0006629208815429029</v>
      </c>
      <c r="AB37" s="7">
        <v>1</v>
      </c>
      <c r="AC37" s="8">
        <v>0.00041459369817578774</v>
      </c>
      <c r="AD37" s="8"/>
      <c r="AE37" s="5"/>
      <c r="AF37" s="6">
        <v>0</v>
      </c>
      <c r="AG37" s="8">
        <v>0</v>
      </c>
      <c r="AH37" s="7">
        <v>0</v>
      </c>
      <c r="AI37" s="8">
        <v>0</v>
      </c>
      <c r="AJ37" s="8"/>
      <c r="AK37" s="5"/>
      <c r="AL37" s="6">
        <v>0</v>
      </c>
      <c r="AM37" s="8">
        <v>0</v>
      </c>
      <c r="AN37" s="7">
        <v>0</v>
      </c>
      <c r="AO37" s="8">
        <v>0</v>
      </c>
      <c r="AP37" s="8"/>
      <c r="AQ37" s="5"/>
      <c r="AR37" s="6">
        <v>0</v>
      </c>
      <c r="AS37" s="8">
        <v>0</v>
      </c>
      <c r="AT37" s="7">
        <v>0</v>
      </c>
      <c r="AU37" s="8">
        <v>0</v>
      </c>
      <c r="AV37" s="8"/>
      <c r="AW37" s="5"/>
      <c r="AX37" s="6">
        <v>0</v>
      </c>
      <c r="AY37" s="8">
        <v>0</v>
      </c>
      <c r="AZ37" s="7">
        <v>0</v>
      </c>
      <c r="BA37" s="8">
        <v>0</v>
      </c>
      <c r="BB37" s="8"/>
      <c r="BC37" s="5"/>
      <c r="BD37" s="6">
        <v>0</v>
      </c>
      <c r="BE37" s="8">
        <v>0</v>
      </c>
      <c r="BF37" s="7">
        <v>0</v>
      </c>
      <c r="BG37" s="8">
        <v>0</v>
      </c>
      <c r="BH37" s="8"/>
    </row>
    <row r="38" spans="1:60" ht="12.75">
      <c r="A38" s="5" t="s">
        <v>64</v>
      </c>
      <c r="B38" s="6">
        <v>4987047.84</v>
      </c>
      <c r="C38" s="8">
        <v>0.0310187386598613</v>
      </c>
      <c r="D38" s="7">
        <v>71</v>
      </c>
      <c r="E38" s="8">
        <v>0.02445745780227351</v>
      </c>
      <c r="F38" s="8"/>
      <c r="G38" s="5"/>
      <c r="H38" s="6">
        <v>4929066.05</v>
      </c>
      <c r="I38" s="8">
        <v>0.03152699848368695</v>
      </c>
      <c r="J38" s="7">
        <v>70</v>
      </c>
      <c r="K38" s="8">
        <v>0.02493765586034913</v>
      </c>
      <c r="L38" s="8"/>
      <c r="M38" s="5"/>
      <c r="N38" s="6">
        <v>44725.2</v>
      </c>
      <c r="O38" s="8">
        <v>0.0002969367738779856</v>
      </c>
      <c r="P38" s="7">
        <v>1</v>
      </c>
      <c r="Q38" s="8">
        <v>0.0003727171077152441</v>
      </c>
      <c r="R38" s="8"/>
      <c r="S38" s="5"/>
      <c r="T38" s="6">
        <v>0</v>
      </c>
      <c r="U38" s="8">
        <v>0</v>
      </c>
      <c r="V38" s="7">
        <v>0</v>
      </c>
      <c r="W38" s="8">
        <v>0</v>
      </c>
      <c r="X38" s="8"/>
      <c r="Y38" s="5"/>
      <c r="Z38" s="6">
        <v>0</v>
      </c>
      <c r="AA38" s="8">
        <v>0</v>
      </c>
      <c r="AB38" s="7">
        <v>0</v>
      </c>
      <c r="AC38" s="8">
        <v>0</v>
      </c>
      <c r="AD38" s="8"/>
      <c r="AE38" s="5"/>
      <c r="AF38" s="6">
        <v>0</v>
      </c>
      <c r="AG38" s="8">
        <v>0</v>
      </c>
      <c r="AH38" s="7">
        <v>0</v>
      </c>
      <c r="AI38" s="8">
        <v>0</v>
      </c>
      <c r="AJ38" s="8"/>
      <c r="AK38" s="5"/>
      <c r="AL38" s="6">
        <v>23937.94</v>
      </c>
      <c r="AM38" s="8">
        <v>0.00019484255232872445</v>
      </c>
      <c r="AN38" s="7">
        <v>1</v>
      </c>
      <c r="AO38" s="8">
        <v>0.00046511627906976747</v>
      </c>
      <c r="AP38" s="8"/>
      <c r="AQ38" s="5"/>
      <c r="AR38" s="6">
        <v>23787.29</v>
      </c>
      <c r="AS38" s="8">
        <v>0.0002054963441486723</v>
      </c>
      <c r="AT38" s="7">
        <v>1</v>
      </c>
      <c r="AU38" s="8">
        <v>0.000493339911198816</v>
      </c>
      <c r="AV38" s="8"/>
      <c r="AW38" s="5"/>
      <c r="AX38" s="6">
        <v>0</v>
      </c>
      <c r="AY38" s="8">
        <v>0</v>
      </c>
      <c r="AZ38" s="7">
        <v>0</v>
      </c>
      <c r="BA38" s="8">
        <v>0</v>
      </c>
      <c r="BB38" s="8"/>
      <c r="BC38" s="5"/>
      <c r="BD38" s="6">
        <v>0</v>
      </c>
      <c r="BE38" s="8">
        <v>0</v>
      </c>
      <c r="BF38" s="7">
        <v>0</v>
      </c>
      <c r="BG38" s="8">
        <v>0</v>
      </c>
      <c r="BH38" s="8"/>
    </row>
    <row r="39" spans="1:60" ht="12.75">
      <c r="A39" s="5" t="s">
        <v>65</v>
      </c>
      <c r="B39" s="6">
        <v>151944.59</v>
      </c>
      <c r="C39" s="8">
        <v>0.0009450740556741434</v>
      </c>
      <c r="D39" s="7">
        <v>3</v>
      </c>
      <c r="E39" s="8">
        <v>0.0010334137099552187</v>
      </c>
      <c r="F39" s="8"/>
      <c r="G39" s="5"/>
      <c r="H39" s="6">
        <v>118140.07</v>
      </c>
      <c r="I39" s="8">
        <v>0.0007556404742745678</v>
      </c>
      <c r="J39" s="7">
        <v>2</v>
      </c>
      <c r="K39" s="8">
        <v>0.0007125044531528322</v>
      </c>
      <c r="L39" s="8"/>
      <c r="M39" s="5"/>
      <c r="N39" s="6">
        <v>116515.35</v>
      </c>
      <c r="O39" s="8">
        <v>0.0007735614851641659</v>
      </c>
      <c r="P39" s="7">
        <v>2</v>
      </c>
      <c r="Q39" s="8">
        <v>0.0007454342154304882</v>
      </c>
      <c r="R39" s="8"/>
      <c r="S39" s="5"/>
      <c r="T39" s="6">
        <v>24368.62</v>
      </c>
      <c r="U39" s="8">
        <v>0.00016944286185715198</v>
      </c>
      <c r="V39" s="7">
        <v>1</v>
      </c>
      <c r="W39" s="8">
        <v>0.0003929273084479371</v>
      </c>
      <c r="X39" s="8"/>
      <c r="Y39" s="5"/>
      <c r="Z39" s="6">
        <v>24229.84</v>
      </c>
      <c r="AA39" s="8">
        <v>0.00017457305610741756</v>
      </c>
      <c r="AB39" s="7">
        <v>1</v>
      </c>
      <c r="AC39" s="8">
        <v>0.00041459369817578774</v>
      </c>
      <c r="AD39" s="8"/>
      <c r="AE39" s="5"/>
      <c r="AF39" s="6">
        <v>24085.24</v>
      </c>
      <c r="AG39" s="8">
        <v>0.000185638402214196</v>
      </c>
      <c r="AH39" s="7">
        <v>1</v>
      </c>
      <c r="AI39" s="8">
        <v>0.0004415011037527594</v>
      </c>
      <c r="AJ39" s="8"/>
      <c r="AK39" s="5"/>
      <c r="AL39" s="6">
        <v>132267.53</v>
      </c>
      <c r="AM39" s="8">
        <v>0.001076589845885491</v>
      </c>
      <c r="AN39" s="7">
        <v>1</v>
      </c>
      <c r="AO39" s="8">
        <v>0.00046511627906976747</v>
      </c>
      <c r="AP39" s="8"/>
      <c r="AQ39" s="5"/>
      <c r="AR39" s="6">
        <v>0</v>
      </c>
      <c r="AS39" s="8">
        <v>0</v>
      </c>
      <c r="AT39" s="7">
        <v>0</v>
      </c>
      <c r="AU39" s="8">
        <v>0</v>
      </c>
      <c r="AV39" s="8"/>
      <c r="AW39" s="5"/>
      <c r="AX39" s="6">
        <v>0</v>
      </c>
      <c r="AY39" s="8">
        <v>0</v>
      </c>
      <c r="AZ39" s="7">
        <v>0</v>
      </c>
      <c r="BA39" s="8">
        <v>0</v>
      </c>
      <c r="BB39" s="8"/>
      <c r="BC39" s="5"/>
      <c r="BD39" s="6">
        <v>0</v>
      </c>
      <c r="BE39" s="8">
        <v>0</v>
      </c>
      <c r="BF39" s="7">
        <v>0</v>
      </c>
      <c r="BG39" s="8">
        <v>0</v>
      </c>
      <c r="BH39" s="8"/>
    </row>
    <row r="40" spans="1:60" ht="12.75">
      <c r="A40" s="5" t="s">
        <v>66</v>
      </c>
      <c r="B40" s="6">
        <v>44806.43</v>
      </c>
      <c r="C40" s="8">
        <v>0.00027868971524671997</v>
      </c>
      <c r="D40" s="7">
        <v>1</v>
      </c>
      <c r="E40" s="8">
        <v>0.0003444712366517396</v>
      </c>
      <c r="F40" s="8"/>
      <c r="G40" s="5"/>
      <c r="H40" s="6">
        <v>136776.11</v>
      </c>
      <c r="I40" s="8">
        <v>0.0008748392025654839</v>
      </c>
      <c r="J40" s="7">
        <v>2</v>
      </c>
      <c r="K40" s="8">
        <v>0.0007125044531528322</v>
      </c>
      <c r="L40" s="8"/>
      <c r="M40" s="5"/>
      <c r="N40" s="6">
        <v>0</v>
      </c>
      <c r="O40" s="8">
        <v>0</v>
      </c>
      <c r="P40" s="7">
        <v>0</v>
      </c>
      <c r="Q40" s="8">
        <v>0</v>
      </c>
      <c r="R40" s="8"/>
      <c r="S40" s="5"/>
      <c r="T40" s="6">
        <v>132267.53</v>
      </c>
      <c r="U40" s="8">
        <v>0.0009196987278712011</v>
      </c>
      <c r="V40" s="7">
        <v>1</v>
      </c>
      <c r="W40" s="8">
        <v>0.0003929273084479371</v>
      </c>
      <c r="X40" s="8"/>
      <c r="Y40" s="5"/>
      <c r="Z40" s="6">
        <v>0</v>
      </c>
      <c r="AA40" s="8">
        <v>0</v>
      </c>
      <c r="AB40" s="7">
        <v>0</v>
      </c>
      <c r="AC40" s="8">
        <v>0</v>
      </c>
      <c r="AD40" s="8"/>
      <c r="AE40" s="5"/>
      <c r="AF40" s="6">
        <v>132267.53</v>
      </c>
      <c r="AG40" s="8">
        <v>0.001019459757678073</v>
      </c>
      <c r="AH40" s="7">
        <v>1</v>
      </c>
      <c r="AI40" s="8">
        <v>0.0004415011037527594</v>
      </c>
      <c r="AJ40" s="8"/>
      <c r="AK40" s="5"/>
      <c r="AL40" s="6">
        <v>0</v>
      </c>
      <c r="AM40" s="8">
        <v>0</v>
      </c>
      <c r="AN40" s="7">
        <v>0</v>
      </c>
      <c r="AO40" s="8">
        <v>0</v>
      </c>
      <c r="AP40" s="8"/>
      <c r="AQ40" s="5"/>
      <c r="AR40" s="6">
        <v>0</v>
      </c>
      <c r="AS40" s="8">
        <v>0</v>
      </c>
      <c r="AT40" s="7">
        <v>0</v>
      </c>
      <c r="AU40" s="8">
        <v>0</v>
      </c>
      <c r="AV40" s="8"/>
      <c r="AW40" s="5"/>
      <c r="AX40" s="6">
        <v>0</v>
      </c>
      <c r="AY40" s="8">
        <v>0</v>
      </c>
      <c r="AZ40" s="7">
        <v>0</v>
      </c>
      <c r="BA40" s="8">
        <v>0</v>
      </c>
      <c r="BB40" s="8"/>
      <c r="BC40" s="5"/>
      <c r="BD40" s="6">
        <v>0</v>
      </c>
      <c r="BE40" s="8">
        <v>0</v>
      </c>
      <c r="BF40" s="7">
        <v>0</v>
      </c>
      <c r="BG40" s="8">
        <v>0</v>
      </c>
      <c r="BH40" s="8"/>
    </row>
    <row r="41" spans="1:60" ht="12.75">
      <c r="A41" s="5" t="s">
        <v>67</v>
      </c>
      <c r="B41" s="6">
        <v>0</v>
      </c>
      <c r="C41" s="8">
        <v>0</v>
      </c>
      <c r="D41" s="7">
        <v>0</v>
      </c>
      <c r="E41" s="8">
        <v>0</v>
      </c>
      <c r="F41" s="8"/>
      <c r="G41" s="5"/>
      <c r="H41" s="6">
        <v>0</v>
      </c>
      <c r="I41" s="8">
        <v>0</v>
      </c>
      <c r="J41" s="7">
        <v>0</v>
      </c>
      <c r="K41" s="8">
        <v>0</v>
      </c>
      <c r="L41" s="8"/>
      <c r="M41" s="5"/>
      <c r="N41" s="6">
        <v>0</v>
      </c>
      <c r="O41" s="8">
        <v>0</v>
      </c>
      <c r="P41" s="7">
        <v>0</v>
      </c>
      <c r="Q41" s="8">
        <v>0</v>
      </c>
      <c r="R41" s="8"/>
      <c r="S41" s="5"/>
      <c r="T41" s="6">
        <v>0</v>
      </c>
      <c r="U41" s="8">
        <v>0</v>
      </c>
      <c r="V41" s="7">
        <v>0</v>
      </c>
      <c r="W41" s="8">
        <v>0</v>
      </c>
      <c r="X41" s="8"/>
      <c r="Y41" s="5"/>
      <c r="Z41" s="6">
        <v>132267.53</v>
      </c>
      <c r="AA41" s="8">
        <v>0.0009529714986099592</v>
      </c>
      <c r="AB41" s="7">
        <v>1</v>
      </c>
      <c r="AC41" s="8">
        <v>0.00041459369817578774</v>
      </c>
      <c r="AD41" s="8"/>
      <c r="AE41" s="5"/>
      <c r="AF41" s="6">
        <v>0</v>
      </c>
      <c r="AG41" s="8">
        <v>0</v>
      </c>
      <c r="AH41" s="7">
        <v>0</v>
      </c>
      <c r="AI41" s="8">
        <v>0</v>
      </c>
      <c r="AJ41" s="8"/>
      <c r="AK41" s="5"/>
      <c r="AL41" s="6">
        <v>0</v>
      </c>
      <c r="AM41" s="8">
        <v>0</v>
      </c>
      <c r="AN41" s="7">
        <v>0</v>
      </c>
      <c r="AO41" s="8">
        <v>0</v>
      </c>
      <c r="AP41" s="8"/>
      <c r="AQ41" s="5"/>
      <c r="AR41" s="6">
        <v>0</v>
      </c>
      <c r="AS41" s="8">
        <v>0</v>
      </c>
      <c r="AT41" s="7">
        <v>0</v>
      </c>
      <c r="AU41" s="8">
        <v>0</v>
      </c>
      <c r="AV41" s="8"/>
      <c r="AW41" s="5"/>
      <c r="AX41" s="6">
        <v>0</v>
      </c>
      <c r="AY41" s="8">
        <v>0</v>
      </c>
      <c r="AZ41" s="7">
        <v>0</v>
      </c>
      <c r="BA41" s="8">
        <v>0</v>
      </c>
      <c r="BB41" s="8"/>
      <c r="BC41" s="5"/>
      <c r="BD41" s="6">
        <v>0</v>
      </c>
      <c r="BE41" s="8">
        <v>0</v>
      </c>
      <c r="BF41" s="7">
        <v>0</v>
      </c>
      <c r="BG41" s="8">
        <v>0</v>
      </c>
      <c r="BH41" s="8"/>
    </row>
    <row r="42" spans="1:60" ht="12.75">
      <c r="A42" s="5" t="s">
        <v>68</v>
      </c>
      <c r="B42" s="6">
        <v>0</v>
      </c>
      <c r="C42" s="8">
        <v>0</v>
      </c>
      <c r="D42" s="7">
        <v>0</v>
      </c>
      <c r="E42" s="8">
        <v>0</v>
      </c>
      <c r="F42" s="8"/>
      <c r="G42" s="5"/>
      <c r="H42" s="6">
        <v>0</v>
      </c>
      <c r="I42" s="8">
        <v>0</v>
      </c>
      <c r="J42" s="7">
        <v>0</v>
      </c>
      <c r="K42" s="8">
        <v>0</v>
      </c>
      <c r="L42" s="8"/>
      <c r="M42" s="5"/>
      <c r="N42" s="6">
        <v>0</v>
      </c>
      <c r="O42" s="8">
        <v>0</v>
      </c>
      <c r="P42" s="7">
        <v>0</v>
      </c>
      <c r="Q42" s="8">
        <v>0</v>
      </c>
      <c r="R42" s="8"/>
      <c r="S42" s="5"/>
      <c r="T42" s="6">
        <v>0</v>
      </c>
      <c r="U42" s="8">
        <v>0</v>
      </c>
      <c r="V42" s="7">
        <v>0</v>
      </c>
      <c r="W42" s="8">
        <v>0</v>
      </c>
      <c r="X42" s="8"/>
      <c r="Y42" s="5"/>
      <c r="Z42" s="6">
        <v>0</v>
      </c>
      <c r="AA42" s="8">
        <v>0</v>
      </c>
      <c r="AB42" s="7">
        <v>0</v>
      </c>
      <c r="AC42" s="8">
        <v>0</v>
      </c>
      <c r="AD42" s="8"/>
      <c r="AE42" s="5"/>
      <c r="AF42" s="6">
        <v>0</v>
      </c>
      <c r="AG42" s="8">
        <v>0</v>
      </c>
      <c r="AH42" s="7">
        <v>0</v>
      </c>
      <c r="AI42" s="8">
        <v>0</v>
      </c>
      <c r="AJ42" s="8"/>
      <c r="AK42" s="5"/>
      <c r="AL42" s="6">
        <v>0</v>
      </c>
      <c r="AM42" s="8">
        <v>0</v>
      </c>
      <c r="AN42" s="7">
        <v>0</v>
      </c>
      <c r="AO42" s="8">
        <v>0</v>
      </c>
      <c r="AP42" s="8"/>
      <c r="AQ42" s="5"/>
      <c r="AR42" s="6">
        <v>0</v>
      </c>
      <c r="AS42" s="8">
        <v>0</v>
      </c>
      <c r="AT42" s="7">
        <v>0</v>
      </c>
      <c r="AU42" s="8">
        <v>0</v>
      </c>
      <c r="AV42" s="8"/>
      <c r="AW42" s="5"/>
      <c r="AX42" s="6">
        <v>0</v>
      </c>
      <c r="AY42" s="8">
        <v>0</v>
      </c>
      <c r="AZ42" s="7">
        <v>0</v>
      </c>
      <c r="BA42" s="8">
        <v>0</v>
      </c>
      <c r="BB42" s="8"/>
      <c r="BC42" s="5"/>
      <c r="BD42" s="6">
        <v>0</v>
      </c>
      <c r="BE42" s="8">
        <v>0</v>
      </c>
      <c r="BF42" s="7">
        <v>0</v>
      </c>
      <c r="BG42" s="8">
        <v>0</v>
      </c>
      <c r="BH42" s="8"/>
    </row>
    <row r="43" spans="1:60" ht="12.75">
      <c r="A43" s="5" t="s">
        <v>0</v>
      </c>
      <c r="B43" s="6">
        <v>0</v>
      </c>
      <c r="C43" s="8">
        <v>0</v>
      </c>
      <c r="D43" s="7">
        <v>0</v>
      </c>
      <c r="E43" s="8">
        <v>0</v>
      </c>
      <c r="F43" s="8"/>
      <c r="G43" s="5"/>
      <c r="H43" s="6">
        <v>0</v>
      </c>
      <c r="I43" s="8">
        <v>0</v>
      </c>
      <c r="J43" s="7">
        <v>0</v>
      </c>
      <c r="K43" s="8">
        <v>0</v>
      </c>
      <c r="L43" s="8"/>
      <c r="M43" s="5"/>
      <c r="N43" s="6">
        <v>0</v>
      </c>
      <c r="O43" s="8">
        <v>0</v>
      </c>
      <c r="P43" s="7">
        <v>0</v>
      </c>
      <c r="Q43" s="8">
        <v>0</v>
      </c>
      <c r="R43" s="8"/>
      <c r="S43" s="5"/>
      <c r="T43" s="6">
        <v>0</v>
      </c>
      <c r="U43" s="8">
        <v>0</v>
      </c>
      <c r="V43" s="7">
        <v>0</v>
      </c>
      <c r="W43" s="8">
        <v>0</v>
      </c>
      <c r="X43" s="8"/>
      <c r="Y43" s="5"/>
      <c r="Z43" s="6">
        <v>0</v>
      </c>
      <c r="AA43" s="8">
        <v>0</v>
      </c>
      <c r="AB43" s="7">
        <v>0</v>
      </c>
      <c r="AC43" s="8">
        <v>0</v>
      </c>
      <c r="AD43" s="8"/>
      <c r="AE43" s="5"/>
      <c r="AF43" s="6">
        <v>0</v>
      </c>
      <c r="AG43" s="8">
        <v>0</v>
      </c>
      <c r="AH43" s="7">
        <v>0</v>
      </c>
      <c r="AI43" s="8">
        <v>0</v>
      </c>
      <c r="AJ43" s="8"/>
      <c r="AK43" s="5"/>
      <c r="AL43" s="6">
        <v>0</v>
      </c>
      <c r="AM43" s="8">
        <v>0</v>
      </c>
      <c r="AN43" s="7">
        <v>0</v>
      </c>
      <c r="AO43" s="8">
        <v>0</v>
      </c>
      <c r="AP43" s="8"/>
      <c r="AQ43" s="5"/>
      <c r="AR43" s="6">
        <v>0</v>
      </c>
      <c r="AS43" s="8">
        <v>0</v>
      </c>
      <c r="AT43" s="7">
        <v>0</v>
      </c>
      <c r="AU43" s="8">
        <v>0</v>
      </c>
      <c r="AV43" s="8"/>
      <c r="AW43" s="5"/>
      <c r="AX43" s="6">
        <v>0</v>
      </c>
      <c r="AY43" s="8">
        <v>0</v>
      </c>
      <c r="AZ43" s="7">
        <v>0</v>
      </c>
      <c r="BA43" s="8">
        <v>0</v>
      </c>
      <c r="BB43" s="8"/>
      <c r="BC43" s="5"/>
      <c r="BD43" s="6">
        <v>0</v>
      </c>
      <c r="BE43" s="8">
        <v>0</v>
      </c>
      <c r="BF43" s="7">
        <v>0</v>
      </c>
      <c r="BG43" s="8">
        <v>0</v>
      </c>
      <c r="BH43" s="8"/>
    </row>
    <row r="44" spans="1:60" ht="12.75">
      <c r="A44" s="5" t="s">
        <v>109</v>
      </c>
      <c r="B44" s="6">
        <v>0</v>
      </c>
      <c r="C44" s="8">
        <v>0</v>
      </c>
      <c r="D44" s="7">
        <v>0</v>
      </c>
      <c r="E44" s="8">
        <v>0</v>
      </c>
      <c r="F44" s="8"/>
      <c r="G44" s="5"/>
      <c r="H44" s="6">
        <v>0</v>
      </c>
      <c r="I44" s="8">
        <v>0</v>
      </c>
      <c r="J44" s="7">
        <v>0</v>
      </c>
      <c r="K44" s="8">
        <v>0</v>
      </c>
      <c r="L44" s="8"/>
      <c r="M44" s="5"/>
      <c r="N44" s="6">
        <v>0</v>
      </c>
      <c r="O44" s="8">
        <v>0</v>
      </c>
      <c r="P44" s="7">
        <v>0</v>
      </c>
      <c r="Q44" s="8">
        <v>0</v>
      </c>
      <c r="R44" s="8"/>
      <c r="S44" s="5"/>
      <c r="T44" s="6">
        <v>0</v>
      </c>
      <c r="U44" s="8">
        <v>0</v>
      </c>
      <c r="V44" s="7">
        <v>0</v>
      </c>
      <c r="W44" s="8">
        <v>0</v>
      </c>
      <c r="X44" s="8"/>
      <c r="Y44" s="5"/>
      <c r="Z44" s="6">
        <v>0</v>
      </c>
      <c r="AA44" s="8">
        <v>0</v>
      </c>
      <c r="AB44" s="7">
        <v>0</v>
      </c>
      <c r="AC44" s="8">
        <v>0</v>
      </c>
      <c r="AD44" s="8"/>
      <c r="AE44" s="5"/>
      <c r="AF44" s="6">
        <v>0</v>
      </c>
      <c r="AG44" s="8">
        <v>0</v>
      </c>
      <c r="AH44" s="7">
        <v>0</v>
      </c>
      <c r="AI44" s="8">
        <v>0</v>
      </c>
      <c r="AJ44" s="8"/>
      <c r="AK44" s="5"/>
      <c r="AL44" s="6">
        <v>0</v>
      </c>
      <c r="AM44" s="8">
        <v>0</v>
      </c>
      <c r="AN44" s="7">
        <v>0</v>
      </c>
      <c r="AO44" s="8">
        <v>0</v>
      </c>
      <c r="AP44" s="8"/>
      <c r="AQ44" s="5"/>
      <c r="AR44" s="6">
        <v>0</v>
      </c>
      <c r="AS44" s="8">
        <v>0</v>
      </c>
      <c r="AT44" s="7">
        <v>0</v>
      </c>
      <c r="AU44" s="8">
        <v>0</v>
      </c>
      <c r="AV44" s="8"/>
      <c r="AW44" s="5"/>
      <c r="AX44" s="6">
        <v>0</v>
      </c>
      <c r="AY44" s="8">
        <v>0</v>
      </c>
      <c r="AZ44" s="7">
        <v>0</v>
      </c>
      <c r="BA44" s="8">
        <v>0</v>
      </c>
      <c r="BB44" s="8"/>
      <c r="BC44" s="5"/>
      <c r="BD44" s="6">
        <v>0</v>
      </c>
      <c r="BE44" s="8">
        <v>0</v>
      </c>
      <c r="BF44" s="7">
        <v>0</v>
      </c>
      <c r="BG44" s="8">
        <v>0</v>
      </c>
      <c r="BH44" s="8"/>
    </row>
    <row r="45" spans="1:60" ht="12.75">
      <c r="A45" s="5" t="s">
        <v>27</v>
      </c>
      <c r="B45" s="6">
        <v>0</v>
      </c>
      <c r="C45" s="8">
        <v>0</v>
      </c>
      <c r="D45" s="7">
        <v>0</v>
      </c>
      <c r="E45" s="8">
        <v>0</v>
      </c>
      <c r="F45" s="8"/>
      <c r="G45" s="5"/>
      <c r="H45" s="6">
        <v>0</v>
      </c>
      <c r="I45" s="8">
        <v>0</v>
      </c>
      <c r="J45" s="7">
        <v>0</v>
      </c>
      <c r="K45" s="8">
        <v>0</v>
      </c>
      <c r="L45" s="8"/>
      <c r="M45" s="5"/>
      <c r="N45" s="6">
        <v>0</v>
      </c>
      <c r="O45" s="8">
        <v>0</v>
      </c>
      <c r="P45" s="7">
        <v>0</v>
      </c>
      <c r="Q45" s="8">
        <v>0</v>
      </c>
      <c r="R45" s="8"/>
      <c r="S45" s="5"/>
      <c r="T45" s="6">
        <v>0</v>
      </c>
      <c r="U45" s="8">
        <v>0</v>
      </c>
      <c r="V45" s="7">
        <v>0</v>
      </c>
      <c r="W45" s="8">
        <v>0</v>
      </c>
      <c r="X45" s="8"/>
      <c r="Y45" s="5"/>
      <c r="Z45" s="6">
        <v>0</v>
      </c>
      <c r="AA45" s="8">
        <v>0</v>
      </c>
      <c r="AB45" s="7">
        <v>0</v>
      </c>
      <c r="AC45" s="8">
        <v>0</v>
      </c>
      <c r="AD45" s="8"/>
      <c r="AE45" s="5"/>
      <c r="AF45" s="6">
        <v>0</v>
      </c>
      <c r="AG45" s="8">
        <v>0</v>
      </c>
      <c r="AH45" s="7">
        <v>0</v>
      </c>
      <c r="AI45" s="8">
        <v>0</v>
      </c>
      <c r="AJ45" s="8"/>
      <c r="AK45" s="5"/>
      <c r="AL45" s="6">
        <v>0</v>
      </c>
      <c r="AM45" s="8">
        <v>0</v>
      </c>
      <c r="AN45" s="7">
        <v>0</v>
      </c>
      <c r="AO45" s="8">
        <v>0</v>
      </c>
      <c r="AP45" s="8"/>
      <c r="AQ45" s="5"/>
      <c r="AR45" s="6">
        <v>0</v>
      </c>
      <c r="AS45" s="8">
        <v>0</v>
      </c>
      <c r="AT45" s="7">
        <v>0</v>
      </c>
      <c r="AU45" s="8">
        <v>0</v>
      </c>
      <c r="AV45" s="8"/>
      <c r="AW45" s="5"/>
      <c r="AX45" s="6">
        <v>0</v>
      </c>
      <c r="AY45" s="8">
        <v>0</v>
      </c>
      <c r="AZ45" s="7">
        <v>0</v>
      </c>
      <c r="BA45" s="8">
        <v>0</v>
      </c>
      <c r="BB45" s="8"/>
      <c r="BC45" s="5"/>
      <c r="BD45" s="6">
        <v>0</v>
      </c>
      <c r="BE45" s="8">
        <v>0</v>
      </c>
      <c r="BF45" s="7">
        <v>0</v>
      </c>
      <c r="BG45" s="8">
        <v>0</v>
      </c>
      <c r="BH45" s="8"/>
    </row>
    <row r="46" spans="1:60" ht="12.75">
      <c r="A46" s="5"/>
      <c r="B46" s="6"/>
      <c r="C46" s="8"/>
      <c r="D46" s="7"/>
      <c r="E46" s="8"/>
      <c r="F46" s="16"/>
      <c r="G46" s="19"/>
      <c r="H46" s="6"/>
      <c r="I46" s="8"/>
      <c r="J46" s="7"/>
      <c r="K46" s="8"/>
      <c r="L46" s="16"/>
      <c r="M46" s="19"/>
      <c r="N46" s="6"/>
      <c r="O46" s="8"/>
      <c r="P46" s="7"/>
      <c r="Q46" s="8"/>
      <c r="R46" s="16"/>
      <c r="S46" s="19"/>
      <c r="T46" s="6"/>
      <c r="U46" s="8"/>
      <c r="V46" s="7"/>
      <c r="W46" s="8"/>
      <c r="X46" s="16"/>
      <c r="Y46" s="19"/>
      <c r="Z46" s="6"/>
      <c r="AA46" s="8"/>
      <c r="AB46" s="7"/>
      <c r="AC46" s="8"/>
      <c r="AD46" s="16"/>
      <c r="AE46" s="19"/>
      <c r="AF46" s="6"/>
      <c r="AG46" s="8"/>
      <c r="AH46" s="7"/>
      <c r="AI46" s="8"/>
      <c r="AJ46" s="16"/>
      <c r="AK46" s="19"/>
      <c r="AL46" s="6"/>
      <c r="AM46" s="8"/>
      <c r="AN46" s="7"/>
      <c r="AO46" s="8"/>
      <c r="AP46" s="16"/>
      <c r="AQ46" s="19"/>
      <c r="AR46" s="6"/>
      <c r="AS46" s="8"/>
      <c r="AT46" s="7"/>
      <c r="AU46" s="8"/>
      <c r="AV46" s="16"/>
      <c r="AW46" s="19"/>
      <c r="AX46" s="6"/>
      <c r="AY46" s="8"/>
      <c r="AZ46" s="7"/>
      <c r="BA46" s="8"/>
      <c r="BB46" s="16"/>
      <c r="BC46" s="19"/>
      <c r="BD46" s="6"/>
      <c r="BE46" s="8"/>
      <c r="BF46" s="7"/>
      <c r="BG46" s="8"/>
      <c r="BH46" s="16"/>
    </row>
    <row r="47" spans="1:60" ht="13.5" thickBot="1">
      <c r="A47" s="19"/>
      <c r="B47" s="13">
        <f>SUM(B32:B46)</f>
        <v>160775326.64000005</v>
      </c>
      <c r="C47" s="16"/>
      <c r="D47" s="15">
        <f>SUM(D32:D46)</f>
        <v>2903</v>
      </c>
      <c r="E47" s="58"/>
      <c r="F47" s="8"/>
      <c r="G47" s="5"/>
      <c r="H47" s="13">
        <f>SUM(H32:H46)</f>
        <v>156344285.44</v>
      </c>
      <c r="I47" s="16"/>
      <c r="J47" s="15">
        <f>SUM(J32:J46)</f>
        <v>2807</v>
      </c>
      <c r="K47" s="58"/>
      <c r="L47" s="8"/>
      <c r="M47" s="5"/>
      <c r="N47" s="13">
        <f>SUM(N32:N46)</f>
        <v>150621963.78</v>
      </c>
      <c r="O47" s="16"/>
      <c r="P47" s="15">
        <f>SUM(P32:P46)</f>
        <v>2683</v>
      </c>
      <c r="Q47" s="58"/>
      <c r="R47" s="8"/>
      <c r="S47" s="5"/>
      <c r="T47" s="13">
        <f>SUM(T32:T46)</f>
        <v>143816149.77999988</v>
      </c>
      <c r="U47" s="16"/>
      <c r="V47" s="15">
        <f>SUM(V32:V46)</f>
        <v>2545</v>
      </c>
      <c r="W47" s="58"/>
      <c r="X47" s="8"/>
      <c r="Y47" s="5"/>
      <c r="Z47" s="13">
        <f>SUM(Z32:Z46)</f>
        <v>138794843.48999995</v>
      </c>
      <c r="AA47" s="16"/>
      <c r="AB47" s="15">
        <f>SUM(AB32:AB46)</f>
        <v>2412</v>
      </c>
      <c r="AC47" s="58"/>
      <c r="AD47" s="8"/>
      <c r="AE47" s="5"/>
      <c r="AF47" s="13">
        <f>SUM(AF32:AF46)</f>
        <v>129742767.18999995</v>
      </c>
      <c r="AG47" s="16"/>
      <c r="AH47" s="15">
        <f>SUM(AH32:AH46)</f>
        <v>2265</v>
      </c>
      <c r="AI47" s="58"/>
      <c r="AJ47" s="8"/>
      <c r="AK47" s="5"/>
      <c r="AL47" s="13">
        <f>SUM(AL32:AL46)</f>
        <v>122857865.05000004</v>
      </c>
      <c r="AM47" s="16"/>
      <c r="AN47" s="15">
        <f>SUM(AN32:AN46)</f>
        <v>2150</v>
      </c>
      <c r="AO47" s="58"/>
      <c r="AP47" s="8"/>
      <c r="AQ47" s="5"/>
      <c r="AR47" s="13">
        <f>SUM(AR32:AR46)</f>
        <v>115755295.30000007</v>
      </c>
      <c r="AS47" s="16"/>
      <c r="AT47" s="15">
        <f>SUM(AT32:AT46)</f>
        <v>2027</v>
      </c>
      <c r="AU47" s="58"/>
      <c r="AV47" s="8"/>
      <c r="AW47" s="5"/>
      <c r="AX47" s="13">
        <f>SUM(AX32:AX46)</f>
        <v>108654265.81000012</v>
      </c>
      <c r="AY47" s="16"/>
      <c r="AZ47" s="15">
        <f>SUM(AZ32:AZ46)</f>
        <v>1892</v>
      </c>
      <c r="BA47" s="58"/>
      <c r="BB47" s="8"/>
      <c r="BC47" s="5"/>
      <c r="BD47" s="13">
        <f>SUM(BD32:BD46)</f>
        <v>102601726.73999982</v>
      </c>
      <c r="BE47" s="16"/>
      <c r="BF47" s="15">
        <f>SUM(BF32:BF46)</f>
        <v>1800</v>
      </c>
      <c r="BG47" s="58"/>
      <c r="BH47" s="8"/>
    </row>
    <row r="48" spans="1:60" ht="13.5" thickTop="1">
      <c r="A48" s="19"/>
      <c r="B48" s="6"/>
      <c r="C48" s="8"/>
      <c r="D48" s="7"/>
      <c r="E48" s="8"/>
      <c r="F48" s="20"/>
      <c r="G48" s="19"/>
      <c r="H48" s="6"/>
      <c r="I48" s="8"/>
      <c r="J48" s="7"/>
      <c r="K48" s="8"/>
      <c r="L48" s="20"/>
      <c r="M48" s="19"/>
      <c r="N48" s="6"/>
      <c r="O48" s="8"/>
      <c r="P48" s="7"/>
      <c r="Q48" s="8"/>
      <c r="R48" s="20"/>
      <c r="S48" s="19"/>
      <c r="T48" s="6"/>
      <c r="U48" s="8"/>
      <c r="V48" s="7"/>
      <c r="W48" s="8"/>
      <c r="X48" s="20"/>
      <c r="Y48" s="19"/>
      <c r="Z48" s="6"/>
      <c r="AA48" s="8"/>
      <c r="AB48" s="7"/>
      <c r="AC48" s="8"/>
      <c r="AD48" s="20"/>
      <c r="AE48" s="19"/>
      <c r="AF48" s="6"/>
      <c r="AG48" s="8"/>
      <c r="AH48" s="7"/>
      <c r="AI48" s="8"/>
      <c r="AJ48" s="20"/>
      <c r="AK48" s="19"/>
      <c r="AL48" s="6"/>
      <c r="AM48" s="8"/>
      <c r="AN48" s="7"/>
      <c r="AO48" s="8"/>
      <c r="AP48" s="20"/>
      <c r="AQ48" s="19"/>
      <c r="AR48" s="6"/>
      <c r="AS48" s="8"/>
      <c r="AT48" s="7"/>
      <c r="AU48" s="8"/>
      <c r="AV48" s="20"/>
      <c r="AW48" s="19"/>
      <c r="AX48" s="6"/>
      <c r="AY48" s="8"/>
      <c r="AZ48" s="7"/>
      <c r="BA48" s="8"/>
      <c r="BB48" s="20"/>
      <c r="BC48" s="19"/>
      <c r="BD48" s="6"/>
      <c r="BE48" s="8"/>
      <c r="BF48" s="7"/>
      <c r="BG48" s="8"/>
      <c r="BH48" s="20"/>
    </row>
    <row r="49" spans="1:60" ht="12.75">
      <c r="A49" s="5"/>
      <c r="B49" s="12" t="s">
        <v>83</v>
      </c>
      <c r="C49" s="24"/>
      <c r="D49" s="12"/>
      <c r="E49" s="16">
        <v>0.5670880773995248</v>
      </c>
      <c r="F49" s="8"/>
      <c r="G49" s="5"/>
      <c r="H49" s="12" t="s">
        <v>83</v>
      </c>
      <c r="I49" s="24"/>
      <c r="J49" s="12"/>
      <c r="K49" s="16">
        <v>0.5657514037118583</v>
      </c>
      <c r="L49" s="8"/>
      <c r="M49" s="5"/>
      <c r="N49" s="12" t="s">
        <v>83</v>
      </c>
      <c r="O49" s="24"/>
      <c r="P49" s="12"/>
      <c r="Q49" s="16">
        <v>0.5057060405576137</v>
      </c>
      <c r="R49" s="8"/>
      <c r="S49" s="5"/>
      <c r="T49" s="12" t="s">
        <v>83</v>
      </c>
      <c r="U49" s="24"/>
      <c r="V49" s="12"/>
      <c r="W49" s="16">
        <v>0.4681121263988224</v>
      </c>
      <c r="X49" s="8"/>
      <c r="Y49" s="5"/>
      <c r="Z49" s="12" t="s">
        <v>83</v>
      </c>
      <c r="AA49" s="24"/>
      <c r="AB49" s="12"/>
      <c r="AC49" s="16">
        <v>0.44142408209670037</v>
      </c>
      <c r="AD49" s="8"/>
      <c r="AE49" s="5"/>
      <c r="AF49" s="12" t="s">
        <v>83</v>
      </c>
      <c r="AG49" s="24"/>
      <c r="AH49" s="12"/>
      <c r="AI49" s="16">
        <v>0.4239889344341617</v>
      </c>
      <c r="AJ49" s="8"/>
      <c r="AK49" s="5"/>
      <c r="AL49" s="12" t="s">
        <v>83</v>
      </c>
      <c r="AM49" s="24"/>
      <c r="AN49" s="12"/>
      <c r="AO49" s="16">
        <v>0.40516361253539496</v>
      </c>
      <c r="AP49" s="8"/>
      <c r="AQ49" s="5"/>
      <c r="AR49" s="12" t="s">
        <v>83</v>
      </c>
      <c r="AS49" s="24"/>
      <c r="AT49" s="12"/>
      <c r="AU49" s="16">
        <v>0.38769988984389014</v>
      </c>
      <c r="AV49" s="8"/>
      <c r="AW49" s="5"/>
      <c r="AX49" s="12" t="s">
        <v>83</v>
      </c>
      <c r="AY49" s="24"/>
      <c r="AZ49" s="12"/>
      <c r="BA49" s="16">
        <v>0.37226874980096675</v>
      </c>
      <c r="BB49" s="8"/>
      <c r="BC49" s="5"/>
      <c r="BD49" s="12" t="s">
        <v>83</v>
      </c>
      <c r="BE49" s="24"/>
      <c r="BF49" s="12"/>
      <c r="BG49" s="16">
        <v>0.35346271153155406</v>
      </c>
      <c r="BH49" s="8"/>
    </row>
    <row r="50" spans="1:60" ht="12.75">
      <c r="A50" s="5"/>
      <c r="B50" s="5"/>
      <c r="C50" s="6"/>
      <c r="D50" s="8"/>
      <c r="E50" s="7"/>
      <c r="F50" s="8"/>
      <c r="G50" s="5"/>
      <c r="H50" s="5"/>
      <c r="I50" s="6"/>
      <c r="J50" s="8"/>
      <c r="K50" s="7"/>
      <c r="L50" s="8"/>
      <c r="M50" s="5"/>
      <c r="N50" s="5"/>
      <c r="O50" s="6"/>
      <c r="P50" s="8"/>
      <c r="Q50" s="7"/>
      <c r="R50" s="8"/>
      <c r="S50" s="5"/>
      <c r="T50" s="5"/>
      <c r="U50" s="6"/>
      <c r="V50" s="8"/>
      <c r="W50" s="7"/>
      <c r="X50" s="8"/>
      <c r="Y50" s="5"/>
      <c r="Z50" s="5"/>
      <c r="AA50" s="6"/>
      <c r="AB50" s="8"/>
      <c r="AC50" s="7"/>
      <c r="AD50" s="8"/>
      <c r="AE50" s="5"/>
      <c r="AF50" s="5"/>
      <c r="AG50" s="6"/>
      <c r="AH50" s="8"/>
      <c r="AI50" s="7"/>
      <c r="AJ50" s="8"/>
      <c r="AK50" s="5"/>
      <c r="AL50" s="5"/>
      <c r="AM50" s="6"/>
      <c r="AN50" s="8"/>
      <c r="AO50" s="7"/>
      <c r="AP50" s="8"/>
      <c r="AQ50" s="5"/>
      <c r="AR50" s="5"/>
      <c r="AS50" s="6"/>
      <c r="AT50" s="8"/>
      <c r="AU50" s="7"/>
      <c r="AV50" s="8"/>
      <c r="AW50" s="5"/>
      <c r="AX50" s="5"/>
      <c r="AY50" s="6"/>
      <c r="AZ50" s="8"/>
      <c r="BA50" s="7"/>
      <c r="BB50" s="8"/>
      <c r="BC50" s="5"/>
      <c r="BD50" s="5"/>
      <c r="BE50" s="6"/>
      <c r="BF50" s="8"/>
      <c r="BG50" s="7"/>
      <c r="BH50" s="8"/>
    </row>
    <row r="51" spans="1:60" ht="14.25">
      <c r="A51" s="23" t="s">
        <v>86</v>
      </c>
      <c r="B51" s="43"/>
      <c r="C51" s="44"/>
      <c r="D51" s="45"/>
      <c r="E51" s="46"/>
      <c r="F51" s="49"/>
      <c r="G51" s="5"/>
      <c r="H51" s="43" t="s">
        <v>86</v>
      </c>
      <c r="I51" s="44"/>
      <c r="J51" s="45"/>
      <c r="K51" s="46"/>
      <c r="L51" s="49"/>
      <c r="M51" s="5"/>
      <c r="N51" s="43" t="s">
        <v>86</v>
      </c>
      <c r="O51" s="44"/>
      <c r="P51" s="45"/>
      <c r="Q51" s="46"/>
      <c r="R51" s="49"/>
      <c r="S51" s="5"/>
      <c r="T51" s="43" t="s">
        <v>86</v>
      </c>
      <c r="U51" s="44"/>
      <c r="V51" s="45"/>
      <c r="W51" s="46"/>
      <c r="X51" s="49"/>
      <c r="Y51" s="5"/>
      <c r="Z51" s="43" t="s">
        <v>86</v>
      </c>
      <c r="AA51" s="44"/>
      <c r="AB51" s="45"/>
      <c r="AC51" s="46"/>
      <c r="AD51" s="49"/>
      <c r="AE51" s="5"/>
      <c r="AF51" s="43" t="s">
        <v>86</v>
      </c>
      <c r="AG51" s="44"/>
      <c r="AH51" s="45"/>
      <c r="AI51" s="46"/>
      <c r="AJ51" s="49"/>
      <c r="AK51" s="5"/>
      <c r="AL51" s="43" t="s">
        <v>86</v>
      </c>
      <c r="AM51" s="44"/>
      <c r="AN51" s="45"/>
      <c r="AO51" s="46"/>
      <c r="AP51" s="49"/>
      <c r="AQ51" s="5"/>
      <c r="AR51" s="43" t="s">
        <v>86</v>
      </c>
      <c r="AS51" s="44"/>
      <c r="AT51" s="45"/>
      <c r="AU51" s="46"/>
      <c r="AV51" s="49"/>
      <c r="AW51" s="5"/>
      <c r="AX51" s="43" t="s">
        <v>86</v>
      </c>
      <c r="AY51" s="44"/>
      <c r="AZ51" s="45"/>
      <c r="BA51" s="46"/>
      <c r="BB51" s="49"/>
      <c r="BC51" s="5"/>
      <c r="BD51" s="43" t="s">
        <v>86</v>
      </c>
      <c r="BE51" s="44"/>
      <c r="BF51" s="45"/>
      <c r="BG51" s="46"/>
      <c r="BH51" s="49"/>
    </row>
    <row r="52" spans="1:60" ht="14.25">
      <c r="A52" s="5"/>
      <c r="B52" s="48" t="s">
        <v>117</v>
      </c>
      <c r="C52" s="48"/>
      <c r="D52" s="49"/>
      <c r="E52" s="50"/>
      <c r="F52" s="45"/>
      <c r="G52" s="19"/>
      <c r="H52" s="48" t="s">
        <v>119</v>
      </c>
      <c r="I52" s="48"/>
      <c r="J52" s="49"/>
      <c r="K52" s="50"/>
      <c r="L52" s="45"/>
      <c r="M52" s="19"/>
      <c r="N52" s="48" t="s">
        <v>125</v>
      </c>
      <c r="O52" s="48"/>
      <c r="P52" s="49"/>
      <c r="Q52" s="50"/>
      <c r="R52" s="45"/>
      <c r="S52" s="19"/>
      <c r="T52" s="48" t="s">
        <v>131</v>
      </c>
      <c r="U52" s="48"/>
      <c r="V52" s="49"/>
      <c r="W52" s="50"/>
      <c r="X52" s="45"/>
      <c r="Y52" s="19"/>
      <c r="Z52" s="48" t="s">
        <v>135</v>
      </c>
      <c r="AA52" s="48"/>
      <c r="AB52" s="49"/>
      <c r="AC52" s="50"/>
      <c r="AD52" s="45"/>
      <c r="AE52" s="19"/>
      <c r="AF52" s="48" t="s">
        <v>138</v>
      </c>
      <c r="AG52" s="48"/>
      <c r="AH52" s="49"/>
      <c r="AI52" s="50"/>
      <c r="AJ52" s="45"/>
      <c r="AK52" s="19"/>
      <c r="AL52" s="48" t="s">
        <v>143</v>
      </c>
      <c r="AM52" s="48"/>
      <c r="AN52" s="49"/>
      <c r="AO52" s="50"/>
      <c r="AP52" s="45"/>
      <c r="AQ52" s="19"/>
      <c r="AR52" s="48" t="s">
        <v>147</v>
      </c>
      <c r="AS52" s="48"/>
      <c r="AT52" s="49"/>
      <c r="AU52" s="50"/>
      <c r="AV52" s="45"/>
      <c r="AW52" s="19"/>
      <c r="AX52" s="48" t="s">
        <v>151</v>
      </c>
      <c r="AY52" s="48"/>
      <c r="AZ52" s="49"/>
      <c r="BA52" s="50"/>
      <c r="BB52" s="45"/>
      <c r="BC52" s="19"/>
      <c r="BD52" s="48" t="s">
        <v>155</v>
      </c>
      <c r="BE52" s="48"/>
      <c r="BF52" s="49"/>
      <c r="BG52" s="50"/>
      <c r="BH52" s="45"/>
    </row>
    <row r="53" spans="1:60" ht="12.75">
      <c r="A53" s="5"/>
      <c r="B53" s="5"/>
      <c r="C53" s="6"/>
      <c r="D53" s="8"/>
      <c r="E53" s="7"/>
      <c r="F53" s="8"/>
      <c r="G53" s="5"/>
      <c r="H53" s="5"/>
      <c r="I53" s="6"/>
      <c r="J53" s="8"/>
      <c r="K53" s="7"/>
      <c r="L53" s="8"/>
      <c r="M53" s="5"/>
      <c r="N53" s="5"/>
      <c r="O53" s="6"/>
      <c r="P53" s="8"/>
      <c r="Q53" s="7"/>
      <c r="R53" s="8"/>
      <c r="S53" s="5"/>
      <c r="T53" s="5"/>
      <c r="U53" s="6"/>
      <c r="V53" s="8"/>
      <c r="W53" s="7"/>
      <c r="X53" s="8"/>
      <c r="Y53" s="5"/>
      <c r="Z53" s="5"/>
      <c r="AA53" s="6"/>
      <c r="AB53" s="8"/>
      <c r="AC53" s="7"/>
      <c r="AD53" s="8"/>
      <c r="AE53" s="5"/>
      <c r="AF53" s="5"/>
      <c r="AG53" s="6"/>
      <c r="AH53" s="8"/>
      <c r="AI53" s="7"/>
      <c r="AJ53" s="8"/>
      <c r="AK53" s="5"/>
      <c r="AL53" s="5"/>
      <c r="AM53" s="6"/>
      <c r="AN53" s="8"/>
      <c r="AO53" s="7"/>
      <c r="AP53" s="8"/>
      <c r="AQ53" s="5"/>
      <c r="AR53" s="5"/>
      <c r="AS53" s="6"/>
      <c r="AT53" s="8"/>
      <c r="AU53" s="7"/>
      <c r="AV53" s="8"/>
      <c r="AW53" s="5"/>
      <c r="AX53" s="5"/>
      <c r="AY53" s="6"/>
      <c r="AZ53" s="8"/>
      <c r="BA53" s="7"/>
      <c r="BB53" s="8"/>
      <c r="BC53" s="5"/>
      <c r="BD53" s="5"/>
      <c r="BE53" s="6"/>
      <c r="BF53" s="8"/>
      <c r="BG53" s="7"/>
      <c r="BH53" s="8"/>
    </row>
    <row r="54" spans="1:60" ht="25.5">
      <c r="A54" s="30" t="s">
        <v>81</v>
      </c>
      <c r="B54" s="31" t="s">
        <v>82</v>
      </c>
      <c r="C54" s="32" t="s">
        <v>79</v>
      </c>
      <c r="D54" s="33" t="s">
        <v>80</v>
      </c>
      <c r="E54" s="32" t="s">
        <v>79</v>
      </c>
      <c r="F54" s="35"/>
      <c r="G54" s="37"/>
      <c r="H54" s="31" t="s">
        <v>82</v>
      </c>
      <c r="I54" s="32" t="s">
        <v>79</v>
      </c>
      <c r="J54" s="33" t="s">
        <v>80</v>
      </c>
      <c r="K54" s="32" t="s">
        <v>79</v>
      </c>
      <c r="L54" s="35"/>
      <c r="M54" s="37"/>
      <c r="N54" s="31" t="s">
        <v>82</v>
      </c>
      <c r="O54" s="32" t="s">
        <v>79</v>
      </c>
      <c r="P54" s="33" t="s">
        <v>80</v>
      </c>
      <c r="Q54" s="32" t="s">
        <v>79</v>
      </c>
      <c r="R54" s="35"/>
      <c r="S54" s="37"/>
      <c r="T54" s="31" t="s">
        <v>82</v>
      </c>
      <c r="U54" s="32" t="s">
        <v>79</v>
      </c>
      <c r="V54" s="33" t="s">
        <v>80</v>
      </c>
      <c r="W54" s="32" t="s">
        <v>79</v>
      </c>
      <c r="X54" s="35"/>
      <c r="Y54" s="37"/>
      <c r="Z54" s="31" t="s">
        <v>82</v>
      </c>
      <c r="AA54" s="32" t="s">
        <v>79</v>
      </c>
      <c r="AB54" s="33" t="s">
        <v>80</v>
      </c>
      <c r="AC54" s="32" t="s">
        <v>79</v>
      </c>
      <c r="AD54" s="35"/>
      <c r="AE54" s="37"/>
      <c r="AF54" s="31" t="s">
        <v>82</v>
      </c>
      <c r="AG54" s="32" t="s">
        <v>79</v>
      </c>
      <c r="AH54" s="33" t="s">
        <v>80</v>
      </c>
      <c r="AI54" s="32" t="s">
        <v>79</v>
      </c>
      <c r="AJ54" s="35"/>
      <c r="AK54" s="37"/>
      <c r="AL54" s="31" t="s">
        <v>82</v>
      </c>
      <c r="AM54" s="32" t="s">
        <v>79</v>
      </c>
      <c r="AN54" s="33" t="s">
        <v>80</v>
      </c>
      <c r="AO54" s="32" t="s">
        <v>79</v>
      </c>
      <c r="AP54" s="35"/>
      <c r="AQ54" s="37"/>
      <c r="AR54" s="31" t="s">
        <v>82</v>
      </c>
      <c r="AS54" s="32" t="s">
        <v>79</v>
      </c>
      <c r="AT54" s="33" t="s">
        <v>80</v>
      </c>
      <c r="AU54" s="32" t="s">
        <v>79</v>
      </c>
      <c r="AV54" s="35"/>
      <c r="AW54" s="37"/>
      <c r="AX54" s="31" t="s">
        <v>82</v>
      </c>
      <c r="AY54" s="32" t="s">
        <v>79</v>
      </c>
      <c r="AZ54" s="33" t="s">
        <v>80</v>
      </c>
      <c r="BA54" s="32" t="s">
        <v>79</v>
      </c>
      <c r="BB54" s="35"/>
      <c r="BC54" s="37"/>
      <c r="BD54" s="31" t="s">
        <v>82</v>
      </c>
      <c r="BE54" s="32" t="s">
        <v>79</v>
      </c>
      <c r="BF54" s="33" t="s">
        <v>80</v>
      </c>
      <c r="BG54" s="32" t="s">
        <v>79</v>
      </c>
      <c r="BH54" s="35"/>
    </row>
    <row r="55" spans="1:60" ht="12.75">
      <c r="A55" s="5"/>
      <c r="B55" s="6"/>
      <c r="C55" s="8"/>
      <c r="D55" s="7"/>
      <c r="E55" s="8"/>
      <c r="F55" s="8"/>
      <c r="G55" s="5"/>
      <c r="H55" s="6"/>
      <c r="I55" s="8"/>
      <c r="J55" s="7"/>
      <c r="K55" s="8"/>
      <c r="L55" s="8"/>
      <c r="M55" s="5"/>
      <c r="N55" s="6"/>
      <c r="O55" s="8"/>
      <c r="P55" s="7"/>
      <c r="Q55" s="8"/>
      <c r="R55" s="8"/>
      <c r="S55" s="5"/>
      <c r="T55" s="6"/>
      <c r="U55" s="8"/>
      <c r="V55" s="7"/>
      <c r="W55" s="8"/>
      <c r="X55" s="8"/>
      <c r="Y55" s="5"/>
      <c r="Z55" s="6"/>
      <c r="AA55" s="8"/>
      <c r="AB55" s="7"/>
      <c r="AC55" s="8"/>
      <c r="AD55" s="8"/>
      <c r="AE55" s="5"/>
      <c r="AF55" s="6"/>
      <c r="AG55" s="8"/>
      <c r="AH55" s="7"/>
      <c r="AI55" s="8"/>
      <c r="AJ55" s="8"/>
      <c r="AK55" s="5"/>
      <c r="AL55" s="6"/>
      <c r="AM55" s="8"/>
      <c r="AN55" s="7"/>
      <c r="AO55" s="8"/>
      <c r="AP55" s="8"/>
      <c r="AQ55" s="5"/>
      <c r="AR55" s="6"/>
      <c r="AS55" s="8"/>
      <c r="AT55" s="7"/>
      <c r="AU55" s="8"/>
      <c r="AV55" s="8"/>
      <c r="AW55" s="5"/>
      <c r="AX55" s="6"/>
      <c r="AY55" s="8"/>
      <c r="AZ55" s="7"/>
      <c r="BA55" s="8"/>
      <c r="BB55" s="8"/>
      <c r="BC55" s="5"/>
      <c r="BD55" s="6"/>
      <c r="BE55" s="8"/>
      <c r="BF55" s="7"/>
      <c r="BG55" s="8"/>
      <c r="BH55" s="8"/>
    </row>
    <row r="56" spans="1:60" ht="12.75">
      <c r="A56" s="5" t="s">
        <v>58</v>
      </c>
      <c r="B56" s="6">
        <v>1495774.27</v>
      </c>
      <c r="C56" s="8">
        <v>0.009303506335578852</v>
      </c>
      <c r="D56" s="7">
        <v>58</v>
      </c>
      <c r="E56" s="8">
        <v>0.019979331725800895</v>
      </c>
      <c r="F56" s="8"/>
      <c r="G56" s="5"/>
      <c r="H56" s="6">
        <v>1391911.36</v>
      </c>
      <c r="I56" s="8">
        <v>0.008902860479247715</v>
      </c>
      <c r="J56" s="7">
        <v>52</v>
      </c>
      <c r="K56" s="8">
        <v>0.018525115781973637</v>
      </c>
      <c r="L56" s="8"/>
      <c r="M56" s="5"/>
      <c r="N56" s="6">
        <v>2010120.81</v>
      </c>
      <c r="O56" s="8">
        <v>0.013345469409335306</v>
      </c>
      <c r="P56" s="7">
        <v>71</v>
      </c>
      <c r="Q56" s="8">
        <v>0.026462914647782332</v>
      </c>
      <c r="R56" s="8"/>
      <c r="S56" s="5"/>
      <c r="T56" s="6">
        <v>2371670.05</v>
      </c>
      <c r="U56" s="8">
        <v>0.01649098556475067</v>
      </c>
      <c r="V56" s="7">
        <v>94</v>
      </c>
      <c r="W56" s="8">
        <v>0.03693516699410609</v>
      </c>
      <c r="X56" s="8"/>
      <c r="Y56" s="5"/>
      <c r="Z56" s="6">
        <v>3506128.46</v>
      </c>
      <c r="AA56" s="8">
        <v>0.02526122996963224</v>
      </c>
      <c r="AB56" s="7">
        <v>105</v>
      </c>
      <c r="AC56" s="8">
        <v>0.043532338308457715</v>
      </c>
      <c r="AD56" s="8"/>
      <c r="AE56" s="5"/>
      <c r="AF56" s="6">
        <v>4242392.1</v>
      </c>
      <c r="AG56" s="8">
        <v>0.03269848633478959</v>
      </c>
      <c r="AH56" s="7">
        <v>127</v>
      </c>
      <c r="AI56" s="8">
        <v>0.05607064017660044</v>
      </c>
      <c r="AJ56" s="8"/>
      <c r="AK56" s="5"/>
      <c r="AL56" s="6">
        <v>5011562.64</v>
      </c>
      <c r="AM56" s="8">
        <v>0.040791549144699984</v>
      </c>
      <c r="AN56" s="7">
        <v>159</v>
      </c>
      <c r="AO56" s="8">
        <v>0.07395348837209302</v>
      </c>
      <c r="AP56" s="8"/>
      <c r="AQ56" s="5"/>
      <c r="AR56" s="6">
        <v>6979301.969999999</v>
      </c>
      <c r="AS56" s="8">
        <v>0.060293587018303736</v>
      </c>
      <c r="AT56" s="7">
        <v>191</v>
      </c>
      <c r="AU56" s="8">
        <v>0.09422792303897386</v>
      </c>
      <c r="AV56" s="8"/>
      <c r="AW56" s="5"/>
      <c r="AX56" s="6">
        <v>8902474.999999994</v>
      </c>
      <c r="AY56" s="8">
        <v>0.08193396673046818</v>
      </c>
      <c r="AZ56" s="7">
        <v>221</v>
      </c>
      <c r="BA56" s="8">
        <v>0.11680761099365751</v>
      </c>
      <c r="BB56" s="8"/>
      <c r="BC56" s="5"/>
      <c r="BD56" s="6">
        <v>11178285.250000006</v>
      </c>
      <c r="BE56" s="8">
        <v>0.1089483150544492</v>
      </c>
      <c r="BF56" s="7">
        <v>278</v>
      </c>
      <c r="BG56" s="8">
        <v>0.15444444444444444</v>
      </c>
      <c r="BH56" s="8"/>
    </row>
    <row r="57" spans="1:60" ht="12.75">
      <c r="A57" s="5" t="s">
        <v>59</v>
      </c>
      <c r="B57" s="6">
        <v>28556991.570000023</v>
      </c>
      <c r="C57" s="8">
        <v>0.17762048547376538</v>
      </c>
      <c r="D57" s="7">
        <v>551</v>
      </c>
      <c r="E57" s="8">
        <v>0.18980365139510852</v>
      </c>
      <c r="F57" s="8"/>
      <c r="G57" s="5"/>
      <c r="H57" s="6">
        <v>28184453.27</v>
      </c>
      <c r="I57" s="8">
        <v>0.1802717201379023</v>
      </c>
      <c r="J57" s="7">
        <v>547</v>
      </c>
      <c r="K57" s="8">
        <v>0.1948699679372996</v>
      </c>
      <c r="L57" s="8"/>
      <c r="M57" s="5"/>
      <c r="N57" s="6">
        <v>44821239.880000025</v>
      </c>
      <c r="O57" s="8">
        <v>0.29757439589266277</v>
      </c>
      <c r="P57" s="7">
        <v>836</v>
      </c>
      <c r="Q57" s="8">
        <v>0.31159150204994407</v>
      </c>
      <c r="R57" s="8"/>
      <c r="S57" s="5"/>
      <c r="T57" s="6">
        <v>59992622.57000001</v>
      </c>
      <c r="U57" s="8">
        <v>0.41714802309596366</v>
      </c>
      <c r="V57" s="7">
        <v>1093</v>
      </c>
      <c r="W57" s="8">
        <v>0.4294695481335953</v>
      </c>
      <c r="X57" s="8"/>
      <c r="Y57" s="5"/>
      <c r="Z57" s="6">
        <v>87973626.18999988</v>
      </c>
      <c r="AA57" s="8">
        <v>0.6338392981893335</v>
      </c>
      <c r="AB57" s="7">
        <v>1509</v>
      </c>
      <c r="AC57" s="8">
        <v>0.6256218905472637</v>
      </c>
      <c r="AD57" s="8"/>
      <c r="AE57" s="5"/>
      <c r="AF57" s="6">
        <v>93122918.01999994</v>
      </c>
      <c r="AG57" s="8">
        <v>0.7177503612484804</v>
      </c>
      <c r="AH57" s="7">
        <v>1577</v>
      </c>
      <c r="AI57" s="8">
        <v>0.6962472406181015</v>
      </c>
      <c r="AJ57" s="8"/>
      <c r="AK57" s="5"/>
      <c r="AL57" s="6">
        <v>92286758.87000006</v>
      </c>
      <c r="AM57" s="8">
        <v>0.7511668775331695</v>
      </c>
      <c r="AN57" s="7">
        <v>1593</v>
      </c>
      <c r="AO57" s="8">
        <v>0.7409302325581395</v>
      </c>
      <c r="AP57" s="8"/>
      <c r="AQ57" s="5"/>
      <c r="AR57" s="6">
        <v>92983139.18000005</v>
      </c>
      <c r="AS57" s="8">
        <v>0.803273309778339</v>
      </c>
      <c r="AT57" s="7">
        <v>1622</v>
      </c>
      <c r="AU57" s="8">
        <v>0.8001973359644795</v>
      </c>
      <c r="AV57" s="8"/>
      <c r="AW57" s="5"/>
      <c r="AX57" s="6">
        <v>93028015.0400001</v>
      </c>
      <c r="AY57" s="8">
        <v>0.8561837342187275</v>
      </c>
      <c r="AZ57" s="7">
        <v>1596</v>
      </c>
      <c r="BA57" s="8">
        <v>0.8435517970401691</v>
      </c>
      <c r="BB57" s="8"/>
      <c r="BC57" s="5"/>
      <c r="BD57" s="6">
        <v>88445582.74999982</v>
      </c>
      <c r="BE57" s="8">
        <v>0.8620282090780724</v>
      </c>
      <c r="BF57" s="7">
        <v>1490</v>
      </c>
      <c r="BG57" s="8">
        <v>0.8277777777777777</v>
      </c>
      <c r="BH57" s="8"/>
    </row>
    <row r="58" spans="1:60" ht="12.75">
      <c r="A58" s="5" t="s">
        <v>60</v>
      </c>
      <c r="B58" s="6">
        <v>15695544.89000001</v>
      </c>
      <c r="C58" s="8">
        <v>0.09762408957902273</v>
      </c>
      <c r="D58" s="7">
        <v>280</v>
      </c>
      <c r="E58" s="8">
        <v>0.09645194626248708</v>
      </c>
      <c r="F58" s="8"/>
      <c r="G58" s="5"/>
      <c r="H58" s="6">
        <v>15766457.030000012</v>
      </c>
      <c r="I58" s="8">
        <v>0.10084447273290764</v>
      </c>
      <c r="J58" s="7">
        <v>287</v>
      </c>
      <c r="K58" s="8">
        <v>0.10224438902743142</v>
      </c>
      <c r="L58" s="8"/>
      <c r="M58" s="5"/>
      <c r="N58" s="6">
        <v>36721225.20999996</v>
      </c>
      <c r="O58" s="8">
        <v>0.24379728087754435</v>
      </c>
      <c r="P58" s="7">
        <v>608</v>
      </c>
      <c r="Q58" s="8">
        <v>0.22661200149086844</v>
      </c>
      <c r="R58" s="8"/>
      <c r="S58" s="5"/>
      <c r="T58" s="6">
        <v>35663873.86999999</v>
      </c>
      <c r="U58" s="8">
        <v>0.2479823992267636</v>
      </c>
      <c r="V58" s="7">
        <v>559</v>
      </c>
      <c r="W58" s="8">
        <v>0.21964636542239685</v>
      </c>
      <c r="X58" s="8"/>
      <c r="Y58" s="5"/>
      <c r="Z58" s="6">
        <v>27611618.889999975</v>
      </c>
      <c r="AA58" s="8">
        <v>0.19893836251913344</v>
      </c>
      <c r="AB58" s="7">
        <v>453</v>
      </c>
      <c r="AC58" s="8">
        <v>0.18781094527363185</v>
      </c>
      <c r="AD58" s="8"/>
      <c r="AE58" s="5"/>
      <c r="AF58" s="6">
        <v>22547917.480000004</v>
      </c>
      <c r="AG58" s="8">
        <v>0.17378939857957576</v>
      </c>
      <c r="AH58" s="7">
        <v>399</v>
      </c>
      <c r="AI58" s="8">
        <v>0.176158940397351</v>
      </c>
      <c r="AJ58" s="8"/>
      <c r="AK58" s="5"/>
      <c r="AL58" s="6">
        <v>21214643.199999996</v>
      </c>
      <c r="AM58" s="8">
        <v>0.17267631332651082</v>
      </c>
      <c r="AN58" s="7">
        <v>351</v>
      </c>
      <c r="AO58" s="8">
        <v>0.16325581395348837</v>
      </c>
      <c r="AP58" s="8"/>
      <c r="AQ58" s="5"/>
      <c r="AR58" s="6">
        <v>13810743.219999999</v>
      </c>
      <c r="AS58" s="8">
        <v>0.11930981804510149</v>
      </c>
      <c r="AT58" s="7">
        <v>191</v>
      </c>
      <c r="AU58" s="8">
        <v>0.09422792303897386</v>
      </c>
      <c r="AV58" s="8"/>
      <c r="AW58" s="5"/>
      <c r="AX58" s="6">
        <v>6233407.879999999</v>
      </c>
      <c r="AY58" s="8">
        <v>0.05736919607832187</v>
      </c>
      <c r="AZ58" s="7">
        <v>67</v>
      </c>
      <c r="BA58" s="8">
        <v>0.0354122621564482</v>
      </c>
      <c r="BB58" s="8"/>
      <c r="BC58" s="5"/>
      <c r="BD58" s="6">
        <v>2576740.85</v>
      </c>
      <c r="BE58" s="8">
        <v>0.02511401057147554</v>
      </c>
      <c r="BF58" s="7">
        <v>25</v>
      </c>
      <c r="BG58" s="8">
        <v>0.013888888888888888</v>
      </c>
      <c r="BH58" s="8"/>
    </row>
    <row r="59" spans="1:60" ht="12.75">
      <c r="A59" s="5" t="s">
        <v>61</v>
      </c>
      <c r="B59" s="6">
        <v>31178024.37999999</v>
      </c>
      <c r="C59" s="8">
        <v>0.19392294222988724</v>
      </c>
      <c r="D59" s="7">
        <v>520</v>
      </c>
      <c r="E59" s="8">
        <v>0.1791250430589046</v>
      </c>
      <c r="F59" s="8"/>
      <c r="G59" s="5"/>
      <c r="H59" s="6">
        <v>29942310.220000014</v>
      </c>
      <c r="I59" s="8">
        <v>0.1915152199885868</v>
      </c>
      <c r="J59" s="7">
        <v>489</v>
      </c>
      <c r="K59" s="8">
        <v>0.17420733879586747</v>
      </c>
      <c r="L59" s="8"/>
      <c r="M59" s="5"/>
      <c r="N59" s="6">
        <v>34124212.39999999</v>
      </c>
      <c r="O59" s="8">
        <v>0.22655535450223033</v>
      </c>
      <c r="P59" s="7">
        <v>545</v>
      </c>
      <c r="Q59" s="8">
        <v>0.20313082370480806</v>
      </c>
      <c r="R59" s="8"/>
      <c r="S59" s="5"/>
      <c r="T59" s="6">
        <v>26050401.559999995</v>
      </c>
      <c r="U59" s="8">
        <v>0.18113683059830274</v>
      </c>
      <c r="V59" s="7">
        <v>427</v>
      </c>
      <c r="W59" s="8">
        <v>0.16777996070726917</v>
      </c>
      <c r="X59" s="8"/>
      <c r="Y59" s="5"/>
      <c r="Z59" s="6">
        <v>17096933.13</v>
      </c>
      <c r="AA59" s="8">
        <v>0.12318132792326562</v>
      </c>
      <c r="AB59" s="7">
        <v>310</v>
      </c>
      <c r="AC59" s="8">
        <v>0.1285240464344942</v>
      </c>
      <c r="AD59" s="8"/>
      <c r="AE59" s="5"/>
      <c r="AF59" s="6">
        <v>8064752.090000001</v>
      </c>
      <c r="AG59" s="8">
        <v>0.06215955050650099</v>
      </c>
      <c r="AH59" s="7">
        <v>139</v>
      </c>
      <c r="AI59" s="8">
        <v>0.06136865342163356</v>
      </c>
      <c r="AJ59" s="8"/>
      <c r="AK59" s="5"/>
      <c r="AL59" s="6">
        <v>3759881.23</v>
      </c>
      <c r="AM59" s="8">
        <v>0.03060350453322482</v>
      </c>
      <c r="AN59" s="7">
        <v>37</v>
      </c>
      <c r="AO59" s="8">
        <v>0.017209302325581394</v>
      </c>
      <c r="AP59" s="8"/>
      <c r="AQ59" s="5"/>
      <c r="AR59" s="6">
        <v>1657505.75</v>
      </c>
      <c r="AS59" s="8">
        <v>0.01431904903965114</v>
      </c>
      <c r="AT59" s="7">
        <v>16</v>
      </c>
      <c r="AU59" s="8">
        <v>0.007893438579181056</v>
      </c>
      <c r="AV59" s="8"/>
      <c r="AW59" s="5"/>
      <c r="AX59" s="6">
        <v>260707.89</v>
      </c>
      <c r="AY59" s="8">
        <v>0.0023994261804307876</v>
      </c>
      <c r="AZ59" s="7">
        <v>3</v>
      </c>
      <c r="BA59" s="8">
        <v>0.0015856236786469344</v>
      </c>
      <c r="BB59" s="8"/>
      <c r="BC59" s="5"/>
      <c r="BD59" s="6">
        <v>171457.89</v>
      </c>
      <c r="BE59" s="8">
        <v>0.0016711014078202278</v>
      </c>
      <c r="BF59" s="7">
        <v>2</v>
      </c>
      <c r="BG59" s="8">
        <v>0.0011111111111111111</v>
      </c>
      <c r="BH59" s="8"/>
    </row>
    <row r="60" spans="1:60" ht="12.75">
      <c r="A60" s="5" t="s">
        <v>62</v>
      </c>
      <c r="B60" s="6">
        <v>39164948.11000003</v>
      </c>
      <c r="C60" s="8">
        <v>0.24360048851087815</v>
      </c>
      <c r="D60" s="7">
        <v>643</v>
      </c>
      <c r="E60" s="8">
        <v>0.22149500516706855</v>
      </c>
      <c r="F60" s="8"/>
      <c r="G60" s="5"/>
      <c r="H60" s="6">
        <v>37593728.81</v>
      </c>
      <c r="I60" s="8">
        <v>0.24045476752923778</v>
      </c>
      <c r="J60" s="7">
        <v>619</v>
      </c>
      <c r="K60" s="8">
        <v>0.22052012825080156</v>
      </c>
      <c r="L60" s="8"/>
      <c r="M60" s="5"/>
      <c r="N60" s="6">
        <v>18416950.94</v>
      </c>
      <c r="O60" s="8">
        <v>0.12227267841826836</v>
      </c>
      <c r="P60" s="7">
        <v>323</v>
      </c>
      <c r="Q60" s="8">
        <v>0.12038762579202385</v>
      </c>
      <c r="R60" s="8"/>
      <c r="S60" s="5"/>
      <c r="T60" s="6">
        <v>16224052.390000002</v>
      </c>
      <c r="U60" s="8">
        <v>0.11281106061327907</v>
      </c>
      <c r="V60" s="7">
        <v>309</v>
      </c>
      <c r="W60" s="8">
        <v>0.12141453831041257</v>
      </c>
      <c r="X60" s="8"/>
      <c r="Y60" s="5"/>
      <c r="Z60" s="6">
        <v>2063274.19</v>
      </c>
      <c r="AA60" s="8">
        <v>0.014865640092376044</v>
      </c>
      <c r="AB60" s="7">
        <v>26</v>
      </c>
      <c r="AC60" s="8">
        <v>0.01077943615257048</v>
      </c>
      <c r="AD60" s="8"/>
      <c r="AE60" s="5"/>
      <c r="AF60" s="6">
        <v>1278474.73</v>
      </c>
      <c r="AG60" s="8">
        <v>0.009853919086894116</v>
      </c>
      <c r="AH60" s="7">
        <v>15</v>
      </c>
      <c r="AI60" s="8">
        <v>0.006622516556291391</v>
      </c>
      <c r="AJ60" s="8"/>
      <c r="AK60" s="5"/>
      <c r="AL60" s="6">
        <v>199153.64</v>
      </c>
      <c r="AM60" s="8">
        <v>0.0016210084712032842</v>
      </c>
      <c r="AN60" s="7">
        <v>3</v>
      </c>
      <c r="AO60" s="8">
        <v>0.0013953488372093023</v>
      </c>
      <c r="AP60" s="8"/>
      <c r="AQ60" s="5"/>
      <c r="AR60" s="6">
        <v>208807.89</v>
      </c>
      <c r="AS60" s="8">
        <v>0.0018038733300177578</v>
      </c>
      <c r="AT60" s="7">
        <v>5</v>
      </c>
      <c r="AU60" s="8">
        <v>0.00246669955599408</v>
      </c>
      <c r="AV60" s="8"/>
      <c r="AW60" s="5"/>
      <c r="AX60" s="6">
        <v>229660</v>
      </c>
      <c r="AY60" s="8">
        <v>0.0021136767920515737</v>
      </c>
      <c r="AZ60" s="7">
        <v>5</v>
      </c>
      <c r="BA60" s="8">
        <v>0.002642706131078224</v>
      </c>
      <c r="BB60" s="8"/>
      <c r="BC60" s="5"/>
      <c r="BD60" s="6">
        <v>229660</v>
      </c>
      <c r="BE60" s="8">
        <v>0.002238363888182652</v>
      </c>
      <c r="BF60" s="7">
        <v>5</v>
      </c>
      <c r="BG60" s="8">
        <v>0.002777777777777778</v>
      </c>
      <c r="BH60" s="8"/>
    </row>
    <row r="61" spans="1:60" ht="12.75">
      <c r="A61" s="5" t="s">
        <v>63</v>
      </c>
      <c r="B61" s="6">
        <v>25922476.42000001</v>
      </c>
      <c r="C61" s="8">
        <v>0.1612341704523126</v>
      </c>
      <c r="D61" s="7">
        <v>498</v>
      </c>
      <c r="E61" s="8">
        <v>0.1715466758525663</v>
      </c>
      <c r="F61" s="8"/>
      <c r="G61" s="5"/>
      <c r="H61" s="6">
        <v>24954515.58999998</v>
      </c>
      <c r="I61" s="8">
        <v>0.15961258526188174</v>
      </c>
      <c r="J61" s="7">
        <v>474</v>
      </c>
      <c r="K61" s="8">
        <v>0.16886355539722123</v>
      </c>
      <c r="L61" s="8"/>
      <c r="M61" s="5"/>
      <c r="N61" s="6">
        <v>12363710.280000005</v>
      </c>
      <c r="O61" s="8">
        <v>0.08208437846460806</v>
      </c>
      <c r="P61" s="7">
        <v>268</v>
      </c>
      <c r="Q61" s="8">
        <v>0.09988818486768543</v>
      </c>
      <c r="R61" s="8"/>
      <c r="S61" s="5"/>
      <c r="T61" s="6">
        <v>2883211.39</v>
      </c>
      <c r="U61" s="8">
        <v>0.02004789722441143</v>
      </c>
      <c r="V61" s="7">
        <v>51</v>
      </c>
      <c r="W61" s="8">
        <v>0.020039292730844795</v>
      </c>
      <c r="X61" s="8"/>
      <c r="Y61" s="5"/>
      <c r="Z61" s="6">
        <v>249115.26</v>
      </c>
      <c r="AA61" s="8">
        <v>0.0017948452099227213</v>
      </c>
      <c r="AB61" s="7">
        <v>3</v>
      </c>
      <c r="AC61" s="8">
        <v>0.0012437810945273632</v>
      </c>
      <c r="AD61" s="8"/>
      <c r="AE61" s="5"/>
      <c r="AF61" s="6">
        <v>192310</v>
      </c>
      <c r="AG61" s="8">
        <v>0.0014822406224647142</v>
      </c>
      <c r="AH61" s="7">
        <v>2</v>
      </c>
      <c r="AI61" s="8">
        <v>0.0008830022075055188</v>
      </c>
      <c r="AJ61" s="8"/>
      <c r="AK61" s="5"/>
      <c r="AL61" s="6">
        <v>229660</v>
      </c>
      <c r="AM61" s="8">
        <v>0.0018693145929772924</v>
      </c>
      <c r="AN61" s="7">
        <v>5</v>
      </c>
      <c r="AO61" s="8">
        <v>0.002325581395348837</v>
      </c>
      <c r="AP61" s="8"/>
      <c r="AQ61" s="5"/>
      <c r="AR61" s="6">
        <v>92010</v>
      </c>
      <c r="AS61" s="8">
        <v>0.0007948664444381575</v>
      </c>
      <c r="AT61" s="7">
        <v>1</v>
      </c>
      <c r="AU61" s="8">
        <v>0.000493339911198816</v>
      </c>
      <c r="AV61" s="8"/>
      <c r="AW61" s="5"/>
      <c r="AX61" s="6">
        <v>0</v>
      </c>
      <c r="AY61" s="8">
        <v>0</v>
      </c>
      <c r="AZ61" s="7">
        <v>0</v>
      </c>
      <c r="BA61" s="8">
        <v>0</v>
      </c>
      <c r="BB61" s="8"/>
      <c r="BC61" s="5"/>
      <c r="BD61" s="6">
        <v>0</v>
      </c>
      <c r="BE61" s="8">
        <v>0</v>
      </c>
      <c r="BF61" s="7">
        <v>0</v>
      </c>
      <c r="BG61" s="8">
        <v>0</v>
      </c>
      <c r="BH61" s="8"/>
    </row>
    <row r="62" spans="1:60" ht="12.75">
      <c r="A62" s="5" t="s">
        <v>64</v>
      </c>
      <c r="B62" s="6">
        <v>15935403.890000002</v>
      </c>
      <c r="C62" s="8">
        <v>0.09911597894421788</v>
      </c>
      <c r="D62" s="7">
        <v>310</v>
      </c>
      <c r="E62" s="8">
        <v>0.10678608336203926</v>
      </c>
      <c r="F62" s="8"/>
      <c r="G62" s="5"/>
      <c r="H62" s="6">
        <v>15900009.65</v>
      </c>
      <c r="I62" s="8">
        <v>0.10169869404086355</v>
      </c>
      <c r="J62" s="7">
        <v>302</v>
      </c>
      <c r="K62" s="8">
        <v>0.10758817242607767</v>
      </c>
      <c r="L62" s="8"/>
      <c r="M62" s="5"/>
      <c r="N62" s="6">
        <v>1865613.71</v>
      </c>
      <c r="O62" s="8">
        <v>0.012386066833685259</v>
      </c>
      <c r="P62" s="7">
        <v>25</v>
      </c>
      <c r="Q62" s="8">
        <v>0.009317927692881103</v>
      </c>
      <c r="R62" s="8"/>
      <c r="S62" s="5"/>
      <c r="T62" s="6">
        <v>473681.8</v>
      </c>
      <c r="U62" s="8">
        <v>0.0032936620868004437</v>
      </c>
      <c r="V62" s="7">
        <v>10</v>
      </c>
      <c r="W62" s="8">
        <v>0.003929273084479371</v>
      </c>
      <c r="X62" s="8"/>
      <c r="Y62" s="5"/>
      <c r="Z62" s="6">
        <v>137650</v>
      </c>
      <c r="AA62" s="8">
        <v>0.000991751541619179</v>
      </c>
      <c r="AB62" s="7">
        <v>4</v>
      </c>
      <c r="AC62" s="8">
        <v>0.001658374792703151</v>
      </c>
      <c r="AD62" s="8"/>
      <c r="AE62" s="5"/>
      <c r="AF62" s="6">
        <v>137650</v>
      </c>
      <c r="AG62" s="8">
        <v>0.0010609454614022562</v>
      </c>
      <c r="AH62" s="7">
        <v>4</v>
      </c>
      <c r="AI62" s="8">
        <v>0.0017660044150110375</v>
      </c>
      <c r="AJ62" s="8"/>
      <c r="AK62" s="5"/>
      <c r="AL62" s="6">
        <v>23937.94</v>
      </c>
      <c r="AM62" s="8">
        <v>0.0001948425523287244</v>
      </c>
      <c r="AN62" s="7">
        <v>1</v>
      </c>
      <c r="AO62" s="8">
        <v>0.00046511627906976747</v>
      </c>
      <c r="AP62" s="8"/>
      <c r="AQ62" s="5"/>
      <c r="AR62" s="6">
        <v>23787.29</v>
      </c>
      <c r="AS62" s="8">
        <v>0.00020549634414867231</v>
      </c>
      <c r="AT62" s="7">
        <v>1</v>
      </c>
      <c r="AU62" s="8">
        <v>0.000493339911198816</v>
      </c>
      <c r="AV62" s="8"/>
      <c r="AW62" s="5"/>
      <c r="AX62" s="6">
        <v>0</v>
      </c>
      <c r="AY62" s="8">
        <v>0</v>
      </c>
      <c r="AZ62" s="7">
        <v>0</v>
      </c>
      <c r="BA62" s="8">
        <v>0</v>
      </c>
      <c r="BB62" s="8"/>
      <c r="BC62" s="5"/>
      <c r="BD62" s="6">
        <v>0</v>
      </c>
      <c r="BE62" s="8">
        <v>0</v>
      </c>
      <c r="BF62" s="7">
        <v>0</v>
      </c>
      <c r="BG62" s="8">
        <v>0</v>
      </c>
      <c r="BH62" s="8"/>
    </row>
    <row r="63" spans="1:60" ht="12.75">
      <c r="A63" s="5" t="s">
        <v>65</v>
      </c>
      <c r="B63" s="6">
        <v>2643706.68</v>
      </c>
      <c r="C63" s="8">
        <v>0.016443485049914736</v>
      </c>
      <c r="D63" s="7">
        <v>38</v>
      </c>
      <c r="E63" s="8">
        <v>0.013089906992766104</v>
      </c>
      <c r="F63" s="8"/>
      <c r="G63" s="5"/>
      <c r="H63" s="6">
        <v>2336473.4</v>
      </c>
      <c r="I63" s="8">
        <v>0.014944411901109522</v>
      </c>
      <c r="J63" s="7">
        <v>31</v>
      </c>
      <c r="K63" s="8">
        <v>0.0110438190238689</v>
      </c>
      <c r="L63" s="8"/>
      <c r="M63" s="5"/>
      <c r="N63" s="6">
        <v>254165.35</v>
      </c>
      <c r="O63" s="8">
        <v>0.0016874388277876699</v>
      </c>
      <c r="P63" s="7">
        <v>6</v>
      </c>
      <c r="Q63" s="8">
        <v>0.0022363026462914647</v>
      </c>
      <c r="R63" s="8"/>
      <c r="S63" s="5"/>
      <c r="T63" s="6">
        <v>24368.62</v>
      </c>
      <c r="U63" s="8">
        <v>0.00016944286185715184</v>
      </c>
      <c r="V63" s="7">
        <v>1</v>
      </c>
      <c r="W63" s="8">
        <v>0.0003929273084479371</v>
      </c>
      <c r="X63" s="8"/>
      <c r="Y63" s="5"/>
      <c r="Z63" s="6">
        <v>24229.84</v>
      </c>
      <c r="AA63" s="8">
        <v>0.0001745730561074177</v>
      </c>
      <c r="AB63" s="7">
        <v>1</v>
      </c>
      <c r="AC63" s="8">
        <v>0.00041459369817578774</v>
      </c>
      <c r="AD63" s="8"/>
      <c r="AE63" s="5"/>
      <c r="AF63" s="6">
        <v>24085.24</v>
      </c>
      <c r="AG63" s="8">
        <v>0.00018563840221419602</v>
      </c>
      <c r="AH63" s="7">
        <v>1</v>
      </c>
      <c r="AI63" s="8">
        <v>0.0004415011037527594</v>
      </c>
      <c r="AJ63" s="8"/>
      <c r="AK63" s="5"/>
      <c r="AL63" s="6">
        <v>0</v>
      </c>
      <c r="AM63" s="8">
        <v>0</v>
      </c>
      <c r="AN63" s="7">
        <v>0</v>
      </c>
      <c r="AO63" s="8">
        <v>0</v>
      </c>
      <c r="AP63" s="8"/>
      <c r="AQ63" s="5"/>
      <c r="AR63" s="6">
        <v>0</v>
      </c>
      <c r="AS63" s="8">
        <v>0</v>
      </c>
      <c r="AT63" s="7">
        <v>0</v>
      </c>
      <c r="AU63" s="8">
        <v>0</v>
      </c>
      <c r="AV63" s="8"/>
      <c r="AW63" s="5"/>
      <c r="AX63" s="6">
        <v>0</v>
      </c>
      <c r="AY63" s="8">
        <v>0</v>
      </c>
      <c r="AZ63" s="7">
        <v>0</v>
      </c>
      <c r="BA63" s="8">
        <v>0</v>
      </c>
      <c r="BB63" s="8"/>
      <c r="BC63" s="5"/>
      <c r="BD63" s="6">
        <v>0</v>
      </c>
      <c r="BE63" s="8">
        <v>0</v>
      </c>
      <c r="BF63" s="7">
        <v>0</v>
      </c>
      <c r="BG63" s="8">
        <v>0</v>
      </c>
      <c r="BH63" s="8"/>
    </row>
    <row r="64" spans="1:60" ht="12.75">
      <c r="A64" s="5" t="s">
        <v>66</v>
      </c>
      <c r="B64" s="6">
        <v>137650</v>
      </c>
      <c r="C64" s="8">
        <v>0.0008561637091754685</v>
      </c>
      <c r="D64" s="7">
        <v>4</v>
      </c>
      <c r="E64" s="8">
        <v>0.0013778849466069584</v>
      </c>
      <c r="F64" s="8"/>
      <c r="G64" s="5"/>
      <c r="H64" s="6">
        <v>137650</v>
      </c>
      <c r="I64" s="8">
        <v>0.0008804287256973373</v>
      </c>
      <c r="J64" s="7">
        <v>4</v>
      </c>
      <c r="K64" s="8">
        <v>0.0014250089063056644</v>
      </c>
      <c r="L64" s="8"/>
      <c r="M64" s="5"/>
      <c r="N64" s="6">
        <v>44725.2</v>
      </c>
      <c r="O64" s="8">
        <v>0.00029693677387798565</v>
      </c>
      <c r="P64" s="7">
        <v>1</v>
      </c>
      <c r="Q64" s="8">
        <v>0.0003727171077152441</v>
      </c>
      <c r="R64" s="8"/>
      <c r="S64" s="5"/>
      <c r="T64" s="6">
        <v>0</v>
      </c>
      <c r="U64" s="8">
        <v>0</v>
      </c>
      <c r="V64" s="7">
        <v>0</v>
      </c>
      <c r="W64" s="8">
        <v>0</v>
      </c>
      <c r="X64" s="8"/>
      <c r="Y64" s="5"/>
      <c r="Z64" s="6">
        <v>0</v>
      </c>
      <c r="AA64" s="8">
        <v>0</v>
      </c>
      <c r="AB64" s="7">
        <v>0</v>
      </c>
      <c r="AC64" s="8">
        <v>0</v>
      </c>
      <c r="AD64" s="8"/>
      <c r="AE64" s="5"/>
      <c r="AF64" s="6">
        <v>0</v>
      </c>
      <c r="AG64" s="8">
        <v>0</v>
      </c>
      <c r="AH64" s="7">
        <v>0</v>
      </c>
      <c r="AI64" s="8">
        <v>0</v>
      </c>
      <c r="AJ64" s="8"/>
      <c r="AK64" s="5"/>
      <c r="AL64" s="6">
        <v>0</v>
      </c>
      <c r="AM64" s="8">
        <v>0</v>
      </c>
      <c r="AN64" s="7">
        <v>0</v>
      </c>
      <c r="AO64" s="8">
        <v>0</v>
      </c>
      <c r="AP64" s="8"/>
      <c r="AQ64" s="5"/>
      <c r="AR64" s="6">
        <v>0</v>
      </c>
      <c r="AS64" s="8">
        <v>0</v>
      </c>
      <c r="AT64" s="7">
        <v>0</v>
      </c>
      <c r="AU64" s="8">
        <v>0</v>
      </c>
      <c r="AV64" s="8"/>
      <c r="AW64" s="5"/>
      <c r="AX64" s="6">
        <v>0</v>
      </c>
      <c r="AY64" s="8">
        <v>0</v>
      </c>
      <c r="AZ64" s="7">
        <v>0</v>
      </c>
      <c r="BA64" s="8">
        <v>0</v>
      </c>
      <c r="BB64" s="8"/>
      <c r="BC64" s="5"/>
      <c r="BD64" s="6">
        <v>0</v>
      </c>
      <c r="BE64" s="8">
        <v>0</v>
      </c>
      <c r="BF64" s="7">
        <v>0</v>
      </c>
      <c r="BG64" s="8">
        <v>0</v>
      </c>
      <c r="BH64" s="8"/>
    </row>
    <row r="65" spans="1:60" ht="12.75">
      <c r="A65" s="5" t="s">
        <v>67</v>
      </c>
      <c r="B65" s="6">
        <v>44806.43</v>
      </c>
      <c r="C65" s="8">
        <v>0.00027868971524671986</v>
      </c>
      <c r="D65" s="7">
        <v>1</v>
      </c>
      <c r="E65" s="8">
        <v>0.0003444712366517396</v>
      </c>
      <c r="F65" s="8"/>
      <c r="G65" s="5"/>
      <c r="H65" s="6">
        <v>136776.11</v>
      </c>
      <c r="I65" s="8">
        <v>0.0008748392025654837</v>
      </c>
      <c r="J65" s="7">
        <v>2</v>
      </c>
      <c r="K65" s="8">
        <v>0.0007125044531528322</v>
      </c>
      <c r="L65" s="8"/>
      <c r="M65" s="5"/>
      <c r="N65" s="6">
        <v>0</v>
      </c>
      <c r="O65" s="8">
        <v>0</v>
      </c>
      <c r="P65" s="7">
        <v>0</v>
      </c>
      <c r="Q65" s="8">
        <v>0</v>
      </c>
      <c r="R65" s="8"/>
      <c r="S65" s="5"/>
      <c r="T65" s="6">
        <v>132267.53</v>
      </c>
      <c r="U65" s="8">
        <v>0.0009196987278712003</v>
      </c>
      <c r="V65" s="7">
        <v>1</v>
      </c>
      <c r="W65" s="8">
        <v>0.0003929273084479371</v>
      </c>
      <c r="X65" s="8"/>
      <c r="Y65" s="5"/>
      <c r="Z65" s="6">
        <v>0</v>
      </c>
      <c r="AA65" s="8">
        <v>0</v>
      </c>
      <c r="AB65" s="7">
        <v>0</v>
      </c>
      <c r="AC65" s="8">
        <v>0</v>
      </c>
      <c r="AD65" s="8"/>
      <c r="AE65" s="5"/>
      <c r="AF65" s="6">
        <v>0</v>
      </c>
      <c r="AG65" s="8">
        <v>0</v>
      </c>
      <c r="AH65" s="7">
        <v>0</v>
      </c>
      <c r="AI65" s="8">
        <v>0</v>
      </c>
      <c r="AJ65" s="8"/>
      <c r="AK65" s="5"/>
      <c r="AL65" s="6">
        <v>132267.53</v>
      </c>
      <c r="AM65" s="8">
        <v>0.0010765898458854908</v>
      </c>
      <c r="AN65" s="7">
        <v>1</v>
      </c>
      <c r="AO65" s="8">
        <v>0.00046511627906976747</v>
      </c>
      <c r="AP65" s="8"/>
      <c r="AQ65" s="5"/>
      <c r="AR65" s="6">
        <v>0</v>
      </c>
      <c r="AS65" s="8">
        <v>0</v>
      </c>
      <c r="AT65" s="7">
        <v>0</v>
      </c>
      <c r="AU65" s="8">
        <v>0</v>
      </c>
      <c r="AV65" s="8"/>
      <c r="AW65" s="5"/>
      <c r="AX65" s="6">
        <v>0</v>
      </c>
      <c r="AY65" s="8">
        <v>0</v>
      </c>
      <c r="AZ65" s="7">
        <v>0</v>
      </c>
      <c r="BA65" s="8">
        <v>0</v>
      </c>
      <c r="BB65" s="8"/>
      <c r="BC65" s="5"/>
      <c r="BD65" s="6">
        <v>0</v>
      </c>
      <c r="BE65" s="8">
        <v>0</v>
      </c>
      <c r="BF65" s="7">
        <v>0</v>
      </c>
      <c r="BG65" s="8">
        <v>0</v>
      </c>
      <c r="BH65" s="8"/>
    </row>
    <row r="66" spans="1:60" ht="12.75">
      <c r="A66" s="5" t="s">
        <v>68</v>
      </c>
      <c r="B66" s="6">
        <v>0</v>
      </c>
      <c r="C66" s="8">
        <v>0</v>
      </c>
      <c r="D66" s="7">
        <v>0</v>
      </c>
      <c r="E66" s="8">
        <v>0</v>
      </c>
      <c r="F66" s="8"/>
      <c r="G66" s="5"/>
      <c r="H66" s="6">
        <v>0</v>
      </c>
      <c r="I66" s="8">
        <v>0</v>
      </c>
      <c r="J66" s="7">
        <v>0</v>
      </c>
      <c r="K66" s="8">
        <v>0</v>
      </c>
      <c r="L66" s="8"/>
      <c r="M66" s="5"/>
      <c r="N66" s="6">
        <v>0</v>
      </c>
      <c r="O66" s="8">
        <v>0</v>
      </c>
      <c r="P66" s="7">
        <v>0</v>
      </c>
      <c r="Q66" s="8">
        <v>0</v>
      </c>
      <c r="R66" s="8"/>
      <c r="S66" s="5"/>
      <c r="T66" s="6">
        <v>0</v>
      </c>
      <c r="U66" s="8">
        <v>0</v>
      </c>
      <c r="V66" s="7">
        <v>0</v>
      </c>
      <c r="W66" s="8">
        <v>0</v>
      </c>
      <c r="X66" s="8"/>
      <c r="Y66" s="5"/>
      <c r="Z66" s="6">
        <v>132267.53</v>
      </c>
      <c r="AA66" s="8">
        <v>0.0009529714986099601</v>
      </c>
      <c r="AB66" s="7">
        <v>1</v>
      </c>
      <c r="AC66" s="8">
        <v>0.00041459369817578774</v>
      </c>
      <c r="AD66" s="8"/>
      <c r="AE66" s="5"/>
      <c r="AF66" s="6">
        <v>132267.53</v>
      </c>
      <c r="AG66" s="8">
        <v>0.0010194597576780732</v>
      </c>
      <c r="AH66" s="7">
        <v>1</v>
      </c>
      <c r="AI66" s="8">
        <v>0.0004415011037527594</v>
      </c>
      <c r="AJ66" s="8"/>
      <c r="AK66" s="5"/>
      <c r="AL66" s="6">
        <v>0</v>
      </c>
      <c r="AM66" s="8">
        <v>0</v>
      </c>
      <c r="AN66" s="7">
        <v>0</v>
      </c>
      <c r="AO66" s="8">
        <v>0</v>
      </c>
      <c r="AP66" s="8"/>
      <c r="AQ66" s="5"/>
      <c r="AR66" s="6">
        <v>0</v>
      </c>
      <c r="AS66" s="8">
        <v>0</v>
      </c>
      <c r="AT66" s="7">
        <v>0</v>
      </c>
      <c r="AU66" s="8">
        <v>0</v>
      </c>
      <c r="AV66" s="8"/>
      <c r="AW66" s="5"/>
      <c r="AX66" s="6">
        <v>0</v>
      </c>
      <c r="AY66" s="8">
        <v>0</v>
      </c>
      <c r="AZ66" s="7">
        <v>0</v>
      </c>
      <c r="BA66" s="8">
        <v>0</v>
      </c>
      <c r="BB66" s="8"/>
      <c r="BC66" s="5"/>
      <c r="BD66" s="6">
        <v>0</v>
      </c>
      <c r="BE66" s="8">
        <v>0</v>
      </c>
      <c r="BF66" s="7">
        <v>0</v>
      </c>
      <c r="BG66" s="8">
        <v>0</v>
      </c>
      <c r="BH66" s="8"/>
    </row>
    <row r="67" spans="1:60" ht="12.75">
      <c r="A67" s="5" t="s">
        <v>109</v>
      </c>
      <c r="B67" s="6">
        <v>0</v>
      </c>
      <c r="C67" s="8">
        <v>0</v>
      </c>
      <c r="D67" s="7">
        <v>0</v>
      </c>
      <c r="E67" s="8">
        <v>0</v>
      </c>
      <c r="F67" s="8"/>
      <c r="G67" s="5"/>
      <c r="H67" s="6">
        <v>0</v>
      </c>
      <c r="I67" s="8">
        <v>0</v>
      </c>
      <c r="J67" s="7">
        <v>0</v>
      </c>
      <c r="K67" s="8">
        <v>0</v>
      </c>
      <c r="L67" s="8"/>
      <c r="M67" s="5"/>
      <c r="N67" s="6">
        <v>0</v>
      </c>
      <c r="O67" s="8">
        <v>0</v>
      </c>
      <c r="P67" s="7">
        <v>0</v>
      </c>
      <c r="Q67" s="8">
        <v>0</v>
      </c>
      <c r="R67" s="8"/>
      <c r="S67" s="5"/>
      <c r="T67" s="6">
        <v>0</v>
      </c>
      <c r="U67" s="8">
        <v>0</v>
      </c>
      <c r="V67" s="7">
        <v>0</v>
      </c>
      <c r="W67" s="8">
        <v>0</v>
      </c>
      <c r="X67" s="8"/>
      <c r="Y67" s="5"/>
      <c r="Z67" s="6">
        <v>0</v>
      </c>
      <c r="AA67" s="8">
        <v>0</v>
      </c>
      <c r="AB67" s="7">
        <v>0</v>
      </c>
      <c r="AC67" s="8">
        <v>0</v>
      </c>
      <c r="AD67" s="8"/>
      <c r="AE67" s="5"/>
      <c r="AF67" s="6">
        <v>0</v>
      </c>
      <c r="AG67" s="8">
        <v>0</v>
      </c>
      <c r="AH67" s="7">
        <v>0</v>
      </c>
      <c r="AI67" s="8">
        <v>0</v>
      </c>
      <c r="AJ67" s="8"/>
      <c r="AK67" s="5"/>
      <c r="AL67" s="6">
        <v>0</v>
      </c>
      <c r="AM67" s="8">
        <v>0</v>
      </c>
      <c r="AN67" s="7">
        <v>0</v>
      </c>
      <c r="AO67" s="8">
        <v>0</v>
      </c>
      <c r="AP67" s="8"/>
      <c r="AQ67" s="5"/>
      <c r="AR67" s="6">
        <v>0</v>
      </c>
      <c r="AS67" s="8">
        <v>0</v>
      </c>
      <c r="AT67" s="7">
        <v>0</v>
      </c>
      <c r="AU67" s="8">
        <v>0</v>
      </c>
      <c r="AV67" s="8"/>
      <c r="AW67" s="5"/>
      <c r="AX67" s="6">
        <v>0</v>
      </c>
      <c r="AY67" s="8">
        <v>0</v>
      </c>
      <c r="AZ67" s="7">
        <v>0</v>
      </c>
      <c r="BA67" s="8">
        <v>0</v>
      </c>
      <c r="BB67" s="8"/>
      <c r="BC67" s="5"/>
      <c r="BD67" s="6">
        <v>0</v>
      </c>
      <c r="BE67" s="8">
        <v>0</v>
      </c>
      <c r="BF67" s="7">
        <v>0</v>
      </c>
      <c r="BG67" s="8">
        <v>0</v>
      </c>
      <c r="BH67" s="8"/>
    </row>
    <row r="68" spans="1:60" ht="12.75">
      <c r="A68" s="5" t="s">
        <v>0</v>
      </c>
      <c r="B68" s="6">
        <v>0</v>
      </c>
      <c r="C68" s="8">
        <v>0</v>
      </c>
      <c r="D68" s="7">
        <v>0</v>
      </c>
      <c r="E68" s="8">
        <v>0</v>
      </c>
      <c r="F68" s="8"/>
      <c r="G68" s="5"/>
      <c r="H68" s="6">
        <v>0</v>
      </c>
      <c r="I68" s="8">
        <v>0</v>
      </c>
      <c r="J68" s="7">
        <v>0</v>
      </c>
      <c r="K68" s="8">
        <v>0</v>
      </c>
      <c r="L68" s="8"/>
      <c r="M68" s="5"/>
      <c r="N68" s="6">
        <v>0</v>
      </c>
      <c r="O68" s="8">
        <v>0</v>
      </c>
      <c r="P68" s="7">
        <v>0</v>
      </c>
      <c r="Q68" s="8">
        <v>0</v>
      </c>
      <c r="R68" s="8"/>
      <c r="S68" s="5"/>
      <c r="T68" s="6">
        <v>0</v>
      </c>
      <c r="U68" s="8">
        <v>0</v>
      </c>
      <c r="V68" s="7">
        <v>0</v>
      </c>
      <c r="W68" s="8">
        <v>0</v>
      </c>
      <c r="X68" s="8"/>
      <c r="Y68" s="5"/>
      <c r="Z68" s="6">
        <v>0</v>
      </c>
      <c r="AA68" s="8">
        <v>0</v>
      </c>
      <c r="AB68" s="7">
        <v>0</v>
      </c>
      <c r="AC68" s="8">
        <v>0</v>
      </c>
      <c r="AD68" s="8"/>
      <c r="AE68" s="5"/>
      <c r="AF68" s="6">
        <v>0</v>
      </c>
      <c r="AG68" s="8">
        <v>0</v>
      </c>
      <c r="AH68" s="7">
        <v>0</v>
      </c>
      <c r="AI68" s="8">
        <v>0</v>
      </c>
      <c r="AJ68" s="8"/>
      <c r="AK68" s="5"/>
      <c r="AL68" s="6">
        <v>0</v>
      </c>
      <c r="AM68" s="8">
        <v>0</v>
      </c>
      <c r="AN68" s="7">
        <v>0</v>
      </c>
      <c r="AO68" s="8">
        <v>0</v>
      </c>
      <c r="AP68" s="8"/>
      <c r="AQ68" s="5"/>
      <c r="AR68" s="6">
        <v>0</v>
      </c>
      <c r="AS68" s="8">
        <v>0</v>
      </c>
      <c r="AT68" s="7">
        <v>0</v>
      </c>
      <c r="AU68" s="8">
        <v>0</v>
      </c>
      <c r="AV68" s="8"/>
      <c r="AW68" s="5"/>
      <c r="AX68" s="6">
        <v>0</v>
      </c>
      <c r="AY68" s="8">
        <v>0</v>
      </c>
      <c r="AZ68" s="7">
        <v>0</v>
      </c>
      <c r="BA68" s="8">
        <v>0</v>
      </c>
      <c r="BB68" s="8"/>
      <c r="BC68" s="5"/>
      <c r="BD68" s="6">
        <v>0</v>
      </c>
      <c r="BE68" s="8">
        <v>0</v>
      </c>
      <c r="BF68" s="7">
        <v>0</v>
      </c>
      <c r="BG68" s="8">
        <v>0</v>
      </c>
      <c r="BH68" s="8"/>
    </row>
    <row r="69" spans="1:60" ht="12.75">
      <c r="A69" s="5" t="s">
        <v>27</v>
      </c>
      <c r="B69" s="6">
        <v>0</v>
      </c>
      <c r="C69" s="8">
        <v>0</v>
      </c>
      <c r="D69" s="7">
        <v>0</v>
      </c>
      <c r="E69" s="8">
        <v>0</v>
      </c>
      <c r="F69" s="20"/>
      <c r="G69" s="19"/>
      <c r="H69" s="6">
        <v>0</v>
      </c>
      <c r="I69" s="8">
        <v>0</v>
      </c>
      <c r="J69" s="7">
        <v>0</v>
      </c>
      <c r="K69" s="8">
        <v>0</v>
      </c>
      <c r="L69" s="20"/>
      <c r="M69" s="19"/>
      <c r="N69" s="6">
        <v>0</v>
      </c>
      <c r="O69" s="8">
        <v>0</v>
      </c>
      <c r="P69" s="7">
        <v>0</v>
      </c>
      <c r="Q69" s="8">
        <v>0</v>
      </c>
      <c r="R69" s="20"/>
      <c r="S69" s="19"/>
      <c r="T69" s="6">
        <v>0</v>
      </c>
      <c r="U69" s="8">
        <v>0</v>
      </c>
      <c r="V69" s="7">
        <v>0</v>
      </c>
      <c r="W69" s="8">
        <v>0</v>
      </c>
      <c r="X69" s="20"/>
      <c r="Y69" s="19"/>
      <c r="Z69" s="6">
        <v>0</v>
      </c>
      <c r="AA69" s="8">
        <v>0</v>
      </c>
      <c r="AB69" s="7">
        <v>0</v>
      </c>
      <c r="AC69" s="8">
        <v>0</v>
      </c>
      <c r="AD69" s="20"/>
      <c r="AE69" s="19"/>
      <c r="AF69" s="6">
        <v>0</v>
      </c>
      <c r="AG69" s="8">
        <v>0</v>
      </c>
      <c r="AH69" s="7">
        <v>0</v>
      </c>
      <c r="AI69" s="8">
        <v>0</v>
      </c>
      <c r="AJ69" s="20"/>
      <c r="AK69" s="19"/>
      <c r="AL69" s="6">
        <v>0</v>
      </c>
      <c r="AM69" s="8">
        <v>0</v>
      </c>
      <c r="AN69" s="7">
        <v>0</v>
      </c>
      <c r="AO69" s="8">
        <v>0</v>
      </c>
      <c r="AP69" s="20"/>
      <c r="AQ69" s="19"/>
      <c r="AR69" s="6">
        <v>0</v>
      </c>
      <c r="AS69" s="8">
        <v>0</v>
      </c>
      <c r="AT69" s="7">
        <v>0</v>
      </c>
      <c r="AU69" s="8">
        <v>0</v>
      </c>
      <c r="AV69" s="20"/>
      <c r="AW69" s="19"/>
      <c r="AX69" s="6">
        <v>0</v>
      </c>
      <c r="AY69" s="8">
        <v>0</v>
      </c>
      <c r="AZ69" s="7">
        <v>0</v>
      </c>
      <c r="BA69" s="8">
        <v>0</v>
      </c>
      <c r="BB69" s="20"/>
      <c r="BC69" s="19"/>
      <c r="BD69" s="6">
        <v>0</v>
      </c>
      <c r="BE69" s="8">
        <v>0</v>
      </c>
      <c r="BF69" s="7">
        <v>0</v>
      </c>
      <c r="BG69" s="8">
        <v>0</v>
      </c>
      <c r="BH69" s="20"/>
    </row>
    <row r="70" spans="1:60" ht="12.75">
      <c r="A70" s="19"/>
      <c r="B70" s="6"/>
      <c r="C70" s="8"/>
      <c r="D70" s="7"/>
      <c r="E70" s="8"/>
      <c r="F70" s="16"/>
      <c r="G70" s="19"/>
      <c r="H70" s="6"/>
      <c r="I70" s="8"/>
      <c r="J70" s="7"/>
      <c r="K70" s="8"/>
      <c r="L70" s="16"/>
      <c r="M70" s="19"/>
      <c r="N70" s="6"/>
      <c r="O70" s="8"/>
      <c r="P70" s="7"/>
      <c r="Q70" s="8"/>
      <c r="R70" s="16"/>
      <c r="S70" s="19"/>
      <c r="T70" s="6"/>
      <c r="U70" s="8"/>
      <c r="V70" s="7"/>
      <c r="W70" s="8"/>
      <c r="X70" s="16"/>
      <c r="Y70" s="19"/>
      <c r="Z70" s="6"/>
      <c r="AA70" s="8"/>
      <c r="AB70" s="7"/>
      <c r="AC70" s="8"/>
      <c r="AD70" s="16"/>
      <c r="AE70" s="19"/>
      <c r="AF70" s="6"/>
      <c r="AG70" s="8"/>
      <c r="AH70" s="7"/>
      <c r="AI70" s="8"/>
      <c r="AJ70" s="16"/>
      <c r="AK70" s="19"/>
      <c r="AL70" s="6"/>
      <c r="AM70" s="8"/>
      <c r="AN70" s="7"/>
      <c r="AO70" s="8"/>
      <c r="AP70" s="16"/>
      <c r="AQ70" s="19"/>
      <c r="AR70" s="6"/>
      <c r="AS70" s="8"/>
      <c r="AT70" s="7"/>
      <c r="AU70" s="8"/>
      <c r="AV70" s="16"/>
      <c r="AW70" s="19"/>
      <c r="AX70" s="6"/>
      <c r="AY70" s="8"/>
      <c r="AZ70" s="7"/>
      <c r="BA70" s="8"/>
      <c r="BB70" s="16"/>
      <c r="BC70" s="19"/>
      <c r="BD70" s="6"/>
      <c r="BE70" s="8"/>
      <c r="BF70" s="7"/>
      <c r="BG70" s="8"/>
      <c r="BH70" s="16"/>
    </row>
    <row r="71" spans="1:60" ht="13.5" thickBot="1">
      <c r="A71" s="19"/>
      <c r="B71" s="13">
        <f>SUM(B56:B70)</f>
        <v>160775326.6400001</v>
      </c>
      <c r="C71" s="16"/>
      <c r="D71" s="15">
        <f>SUM(D56:D70)</f>
        <v>2903</v>
      </c>
      <c r="E71" s="16"/>
      <c r="F71" s="8"/>
      <c r="G71" s="5"/>
      <c r="H71" s="13">
        <f>SUM(H56:H70)</f>
        <v>156344285.44000003</v>
      </c>
      <c r="I71" s="16"/>
      <c r="J71" s="15">
        <f>SUM(J56:J70)</f>
        <v>2807</v>
      </c>
      <c r="K71" s="16"/>
      <c r="L71" s="8"/>
      <c r="M71" s="5"/>
      <c r="N71" s="13">
        <f>SUM(N56:N70)</f>
        <v>150621963.77999997</v>
      </c>
      <c r="O71" s="16"/>
      <c r="P71" s="15">
        <f>SUM(P56:P70)</f>
        <v>2683</v>
      </c>
      <c r="Q71" s="16"/>
      <c r="R71" s="8"/>
      <c r="S71" s="5"/>
      <c r="T71" s="13">
        <f>SUM(T56:T70)</f>
        <v>143816149.78</v>
      </c>
      <c r="U71" s="16"/>
      <c r="V71" s="15">
        <f>SUM(V56:V70)</f>
        <v>2545</v>
      </c>
      <c r="W71" s="16"/>
      <c r="X71" s="8"/>
      <c r="Y71" s="5"/>
      <c r="Z71" s="13">
        <f>SUM(Z56:Z70)</f>
        <v>138794843.48999983</v>
      </c>
      <c r="AA71" s="16"/>
      <c r="AB71" s="15">
        <f>SUM(AB56:AB70)</f>
        <v>2412</v>
      </c>
      <c r="AC71" s="16"/>
      <c r="AD71" s="8"/>
      <c r="AE71" s="5"/>
      <c r="AF71" s="13">
        <f>SUM(AF56:AF70)</f>
        <v>129742767.18999994</v>
      </c>
      <c r="AG71" s="16"/>
      <c r="AH71" s="15">
        <f>SUM(AH56:AH70)</f>
        <v>2265</v>
      </c>
      <c r="AI71" s="16"/>
      <c r="AJ71" s="8"/>
      <c r="AK71" s="5"/>
      <c r="AL71" s="13">
        <f>SUM(AL56:AL70)</f>
        <v>122857865.05000007</v>
      </c>
      <c r="AM71" s="16"/>
      <c r="AN71" s="15">
        <f>SUM(AN56:AN70)</f>
        <v>2150</v>
      </c>
      <c r="AO71" s="16"/>
      <c r="AP71" s="8"/>
      <c r="AQ71" s="5"/>
      <c r="AR71" s="13">
        <f>SUM(AR56:AR70)</f>
        <v>115755295.30000006</v>
      </c>
      <c r="AS71" s="16"/>
      <c r="AT71" s="15">
        <f>SUM(AT56:AT70)</f>
        <v>2027</v>
      </c>
      <c r="AU71" s="16"/>
      <c r="AV71" s="8"/>
      <c r="AW71" s="5"/>
      <c r="AX71" s="13">
        <f>SUM(AX56:AX70)</f>
        <v>108654265.81000009</v>
      </c>
      <c r="AY71" s="16"/>
      <c r="AZ71" s="15">
        <f>SUM(AZ56:AZ70)</f>
        <v>1892</v>
      </c>
      <c r="BA71" s="16"/>
      <c r="BB71" s="8"/>
      <c r="BC71" s="5"/>
      <c r="BD71" s="13">
        <f>SUM(BD56:BD70)</f>
        <v>102601726.73999982</v>
      </c>
      <c r="BE71" s="16"/>
      <c r="BF71" s="15">
        <f>SUM(BF56:BF70)</f>
        <v>1800</v>
      </c>
      <c r="BG71" s="16"/>
      <c r="BH71" s="8"/>
    </row>
    <row r="72" spans="1:60" ht="13.5" thickTop="1">
      <c r="A72" s="19"/>
      <c r="B72" s="12"/>
      <c r="C72" s="18"/>
      <c r="D72" s="19"/>
      <c r="E72" s="16"/>
      <c r="F72" s="20"/>
      <c r="G72" s="19"/>
      <c r="H72" s="12"/>
      <c r="I72" s="18"/>
      <c r="J72" s="19"/>
      <c r="K72" s="16"/>
      <c r="L72" s="20"/>
      <c r="M72" s="19"/>
      <c r="N72" s="12"/>
      <c r="O72" s="18"/>
      <c r="P72" s="19"/>
      <c r="Q72" s="16"/>
      <c r="R72" s="20"/>
      <c r="S72" s="19"/>
      <c r="T72" s="12"/>
      <c r="U72" s="18"/>
      <c r="V72" s="19"/>
      <c r="W72" s="16"/>
      <c r="X72" s="20"/>
      <c r="Y72" s="19"/>
      <c r="Z72" s="12"/>
      <c r="AA72" s="18"/>
      <c r="AB72" s="19"/>
      <c r="AC72" s="16"/>
      <c r="AD72" s="20"/>
      <c r="AE72" s="19"/>
      <c r="AF72" s="12"/>
      <c r="AG72" s="18"/>
      <c r="AH72" s="19"/>
      <c r="AI72" s="16"/>
      <c r="AJ72" s="20"/>
      <c r="AK72" s="19"/>
      <c r="AL72" s="12"/>
      <c r="AM72" s="18"/>
      <c r="AN72" s="19"/>
      <c r="AO72" s="16"/>
      <c r="AP72" s="20"/>
      <c r="AQ72" s="19"/>
      <c r="AR72" s="12"/>
      <c r="AS72" s="18"/>
      <c r="AT72" s="19"/>
      <c r="AU72" s="16"/>
      <c r="AV72" s="20"/>
      <c r="AW72" s="19"/>
      <c r="AX72" s="12"/>
      <c r="AY72" s="18"/>
      <c r="AZ72" s="19"/>
      <c r="BA72" s="16"/>
      <c r="BB72" s="20"/>
      <c r="BC72" s="19"/>
      <c r="BD72" s="12"/>
      <c r="BE72" s="18"/>
      <c r="BF72" s="19"/>
      <c r="BG72" s="16"/>
      <c r="BH72" s="20"/>
    </row>
    <row r="73" spans="1:60" ht="12.75">
      <c r="A73" s="5"/>
      <c r="B73" s="12" t="s">
        <v>83</v>
      </c>
      <c r="C73" s="18"/>
      <c r="D73" s="19"/>
      <c r="E73" s="16">
        <v>0.5844073609302739</v>
      </c>
      <c r="F73" s="8"/>
      <c r="G73" s="5"/>
      <c r="H73" s="12" t="s">
        <v>83</v>
      </c>
      <c r="I73" s="18"/>
      <c r="J73" s="19"/>
      <c r="K73" s="16">
        <v>0.5830465834839246</v>
      </c>
      <c r="L73" s="8"/>
      <c r="M73" s="5"/>
      <c r="N73" s="12" t="s">
        <v>83</v>
      </c>
      <c r="O73" s="18"/>
      <c r="P73" s="19"/>
      <c r="Q73" s="16">
        <v>0.5275117232006791</v>
      </c>
      <c r="R73" s="8"/>
      <c r="S73" s="5"/>
      <c r="T73" s="12" t="s">
        <v>83</v>
      </c>
      <c r="U73" s="18"/>
      <c r="V73" s="19"/>
      <c r="W73" s="16">
        <v>0.4979852783667462</v>
      </c>
      <c r="X73" s="8"/>
      <c r="Y73" s="5"/>
      <c r="Z73" s="12" t="s">
        <v>83</v>
      </c>
      <c r="AA73" s="18"/>
      <c r="AB73" s="19"/>
      <c r="AC73" s="16">
        <v>0.4590182251637512</v>
      </c>
      <c r="AD73" s="8"/>
      <c r="AE73" s="5"/>
      <c r="AF73" s="12" t="s">
        <v>83</v>
      </c>
      <c r="AG73" s="18"/>
      <c r="AH73" s="19"/>
      <c r="AI73" s="16">
        <v>0.4422558866826177</v>
      </c>
      <c r="AJ73" s="8"/>
      <c r="AK73" s="5"/>
      <c r="AL73" s="12" t="s">
        <v>83</v>
      </c>
      <c r="AM73" s="18"/>
      <c r="AN73" s="19"/>
      <c r="AO73" s="16">
        <v>0.4317207626360718</v>
      </c>
      <c r="AP73" s="8"/>
      <c r="AQ73" s="5"/>
      <c r="AR73" s="12" t="s">
        <v>83</v>
      </c>
      <c r="AS73" s="18"/>
      <c r="AT73" s="19"/>
      <c r="AU73" s="16">
        <v>0.4136680400812514</v>
      </c>
      <c r="AV73" s="8"/>
      <c r="AW73" s="5"/>
      <c r="AX73" s="12" t="s">
        <v>83</v>
      </c>
      <c r="AY73" s="18"/>
      <c r="AZ73" s="19"/>
      <c r="BA73" s="16">
        <v>0.39567034235550685</v>
      </c>
      <c r="BB73" s="8"/>
      <c r="BC73" s="5"/>
      <c r="BD73" s="12" t="s">
        <v>83</v>
      </c>
      <c r="BE73" s="18"/>
      <c r="BF73" s="19"/>
      <c r="BG73" s="16">
        <v>0.37149472477521295</v>
      </c>
      <c r="BH73" s="8"/>
    </row>
    <row r="74" spans="1:60" ht="12.75">
      <c r="A74" s="5"/>
      <c r="B74" s="5"/>
      <c r="C74" s="6"/>
      <c r="D74" s="8"/>
      <c r="E74" s="7"/>
      <c r="F74" s="8"/>
      <c r="G74" s="5"/>
      <c r="H74" s="5"/>
      <c r="I74" s="6"/>
      <c r="J74" s="8"/>
      <c r="K74" s="7"/>
      <c r="L74" s="8"/>
      <c r="M74" s="5"/>
      <c r="N74" s="5"/>
      <c r="O74" s="6"/>
      <c r="P74" s="8"/>
      <c r="Q74" s="7"/>
      <c r="R74" s="8"/>
      <c r="S74" s="5"/>
      <c r="T74" s="5"/>
      <c r="U74" s="6"/>
      <c r="V74" s="8"/>
      <c r="W74" s="7"/>
      <c r="X74" s="8"/>
      <c r="Y74" s="5"/>
      <c r="Z74" s="5"/>
      <c r="AA74" s="6"/>
      <c r="AB74" s="8"/>
      <c r="AC74" s="7"/>
      <c r="AD74" s="8"/>
      <c r="AE74" s="5"/>
      <c r="AF74" s="5"/>
      <c r="AG74" s="6"/>
      <c r="AH74" s="8"/>
      <c r="AI74" s="7"/>
      <c r="AJ74" s="8"/>
      <c r="AK74" s="5"/>
      <c r="AL74" s="5"/>
      <c r="AM74" s="6"/>
      <c r="AN74" s="8"/>
      <c r="AO74" s="7"/>
      <c r="AP74" s="8"/>
      <c r="AQ74" s="5"/>
      <c r="AR74" s="5"/>
      <c r="AS74" s="6"/>
      <c r="AT74" s="8"/>
      <c r="AU74" s="7"/>
      <c r="AV74" s="8"/>
      <c r="AW74" s="5"/>
      <c r="AX74" s="5"/>
      <c r="AY74" s="6"/>
      <c r="AZ74" s="8"/>
      <c r="BA74" s="7"/>
      <c r="BB74" s="8"/>
      <c r="BC74" s="5"/>
      <c r="BD74" s="5"/>
      <c r="BE74" s="6"/>
      <c r="BF74" s="8"/>
      <c r="BG74" s="7"/>
      <c r="BH74" s="8"/>
    </row>
    <row r="75" spans="1:60" ht="12.75">
      <c r="A75" s="5"/>
      <c r="B75" s="5"/>
      <c r="C75" s="6"/>
      <c r="D75" s="8"/>
      <c r="E75" s="7"/>
      <c r="F75" s="8"/>
      <c r="G75" s="5"/>
      <c r="H75" s="5"/>
      <c r="I75" s="6"/>
      <c r="J75" s="8"/>
      <c r="K75" s="7"/>
      <c r="L75" s="8"/>
      <c r="M75" s="5"/>
      <c r="N75" s="5"/>
      <c r="O75" s="6"/>
      <c r="P75" s="8"/>
      <c r="Q75" s="7"/>
      <c r="R75" s="8"/>
      <c r="S75" s="5"/>
      <c r="T75" s="5"/>
      <c r="U75" s="6"/>
      <c r="V75" s="8"/>
      <c r="W75" s="7"/>
      <c r="X75" s="8"/>
      <c r="Y75" s="5"/>
      <c r="Z75" s="5"/>
      <c r="AA75" s="6"/>
      <c r="AB75" s="8"/>
      <c r="AC75" s="7"/>
      <c r="AD75" s="8"/>
      <c r="AE75" s="5"/>
      <c r="AF75" s="5"/>
      <c r="AG75" s="6"/>
      <c r="AH75" s="8"/>
      <c r="AI75" s="7"/>
      <c r="AJ75" s="8"/>
      <c r="AK75" s="5"/>
      <c r="AL75" s="5"/>
      <c r="AM75" s="6"/>
      <c r="AN75" s="8"/>
      <c r="AO75" s="7"/>
      <c r="AP75" s="8"/>
      <c r="AQ75" s="5"/>
      <c r="AR75" s="5"/>
      <c r="AS75" s="6"/>
      <c r="AT75" s="8"/>
      <c r="AU75" s="7"/>
      <c r="AV75" s="8"/>
      <c r="AW75" s="5"/>
      <c r="AX75" s="5"/>
      <c r="AY75" s="6"/>
      <c r="AZ75" s="8"/>
      <c r="BA75" s="7"/>
      <c r="BB75" s="8"/>
      <c r="BC75" s="5"/>
      <c r="BD75" s="5"/>
      <c r="BE75" s="6"/>
      <c r="BF75" s="8"/>
      <c r="BG75" s="7"/>
      <c r="BH75" s="8"/>
    </row>
    <row r="76" spans="1:60" ht="12.75">
      <c r="A76" s="23" t="s">
        <v>87</v>
      </c>
      <c r="B76" s="23"/>
      <c r="C76" s="18"/>
      <c r="D76" s="20"/>
      <c r="E76" s="22"/>
      <c r="F76" s="20"/>
      <c r="G76" s="19"/>
      <c r="H76" s="23" t="s">
        <v>87</v>
      </c>
      <c r="I76" s="18"/>
      <c r="J76" s="20"/>
      <c r="K76" s="22"/>
      <c r="L76" s="20"/>
      <c r="M76" s="19"/>
      <c r="N76" s="23" t="s">
        <v>87</v>
      </c>
      <c r="O76" s="18"/>
      <c r="P76" s="20"/>
      <c r="Q76" s="22"/>
      <c r="R76" s="20"/>
      <c r="S76" s="19"/>
      <c r="T76" s="23" t="s">
        <v>87</v>
      </c>
      <c r="U76" s="18"/>
      <c r="V76" s="20"/>
      <c r="W76" s="22"/>
      <c r="X76" s="20"/>
      <c r="Y76" s="19"/>
      <c r="Z76" s="23" t="s">
        <v>87</v>
      </c>
      <c r="AA76" s="18"/>
      <c r="AB76" s="20"/>
      <c r="AC76" s="22"/>
      <c r="AD76" s="20"/>
      <c r="AE76" s="19"/>
      <c r="AF76" s="23" t="s">
        <v>87</v>
      </c>
      <c r="AG76" s="18"/>
      <c r="AH76" s="20"/>
      <c r="AI76" s="22"/>
      <c r="AJ76" s="20"/>
      <c r="AK76" s="19"/>
      <c r="AL76" s="23" t="s">
        <v>87</v>
      </c>
      <c r="AM76" s="18"/>
      <c r="AN76" s="20"/>
      <c r="AO76" s="22"/>
      <c r="AP76" s="20"/>
      <c r="AQ76" s="19"/>
      <c r="AR76" s="23" t="s">
        <v>87</v>
      </c>
      <c r="AS76" s="18"/>
      <c r="AT76" s="20"/>
      <c r="AU76" s="22"/>
      <c r="AV76" s="20"/>
      <c r="AW76" s="19"/>
      <c r="AX76" s="23" t="s">
        <v>87</v>
      </c>
      <c r="AY76" s="18"/>
      <c r="AZ76" s="20"/>
      <c r="BA76" s="22"/>
      <c r="BB76" s="20"/>
      <c r="BC76" s="19"/>
      <c r="BD76" s="23" t="s">
        <v>87</v>
      </c>
      <c r="BE76" s="18"/>
      <c r="BF76" s="20"/>
      <c r="BG76" s="22"/>
      <c r="BH76" s="20"/>
    </row>
    <row r="77" spans="1:60" ht="12.75">
      <c r="A77" s="5"/>
      <c r="B77" s="5"/>
      <c r="C77" s="6"/>
      <c r="D77" s="8"/>
      <c r="E77" s="7"/>
      <c r="F77" s="8"/>
      <c r="G77" s="5"/>
      <c r="H77" s="5"/>
      <c r="I77" s="6"/>
      <c r="J77" s="8"/>
      <c r="K77" s="7"/>
      <c r="L77" s="8"/>
      <c r="M77" s="5"/>
      <c r="N77" s="5"/>
      <c r="O77" s="6"/>
      <c r="P77" s="8"/>
      <c r="Q77" s="7"/>
      <c r="R77" s="8"/>
      <c r="S77" s="5"/>
      <c r="T77" s="5"/>
      <c r="U77" s="6"/>
      <c r="V77" s="8"/>
      <c r="W77" s="7"/>
      <c r="X77" s="8"/>
      <c r="Y77" s="5"/>
      <c r="Z77" s="5"/>
      <c r="AA77" s="6"/>
      <c r="AB77" s="8"/>
      <c r="AC77" s="7"/>
      <c r="AD77" s="8"/>
      <c r="AE77" s="5"/>
      <c r="AF77" s="5"/>
      <c r="AG77" s="6"/>
      <c r="AH77" s="8"/>
      <c r="AI77" s="7"/>
      <c r="AJ77" s="8"/>
      <c r="AK77" s="5"/>
      <c r="AL77" s="5"/>
      <c r="AM77" s="6"/>
      <c r="AN77" s="8"/>
      <c r="AO77" s="7"/>
      <c r="AP77" s="8"/>
      <c r="AQ77" s="5"/>
      <c r="AR77" s="5"/>
      <c r="AS77" s="6"/>
      <c r="AT77" s="8"/>
      <c r="AU77" s="7"/>
      <c r="AV77" s="8"/>
      <c r="AW77" s="5"/>
      <c r="AX77" s="5"/>
      <c r="AY77" s="6"/>
      <c r="AZ77" s="8"/>
      <c r="BA77" s="7"/>
      <c r="BB77" s="8"/>
      <c r="BC77" s="5"/>
      <c r="BD77" s="5"/>
      <c r="BE77" s="6"/>
      <c r="BF77" s="8"/>
      <c r="BG77" s="7"/>
      <c r="BH77" s="8"/>
    </row>
    <row r="78" spans="1:60" ht="25.5">
      <c r="A78" s="30" t="s">
        <v>89</v>
      </c>
      <c r="B78" s="31" t="s">
        <v>82</v>
      </c>
      <c r="C78" s="32" t="s">
        <v>79</v>
      </c>
      <c r="D78" s="33" t="s">
        <v>80</v>
      </c>
      <c r="E78" s="32" t="s">
        <v>79</v>
      </c>
      <c r="F78" s="35"/>
      <c r="G78" s="37"/>
      <c r="H78" s="31" t="s">
        <v>82</v>
      </c>
      <c r="I78" s="32" t="s">
        <v>79</v>
      </c>
      <c r="J78" s="33" t="s">
        <v>80</v>
      </c>
      <c r="K78" s="32" t="s">
        <v>79</v>
      </c>
      <c r="L78" s="35"/>
      <c r="M78" s="37"/>
      <c r="N78" s="31" t="s">
        <v>82</v>
      </c>
      <c r="O78" s="32" t="s">
        <v>79</v>
      </c>
      <c r="P78" s="33" t="s">
        <v>80</v>
      </c>
      <c r="Q78" s="32" t="s">
        <v>79</v>
      </c>
      <c r="R78" s="35"/>
      <c r="S78" s="37"/>
      <c r="T78" s="31" t="s">
        <v>82</v>
      </c>
      <c r="U78" s="32" t="s">
        <v>79</v>
      </c>
      <c r="V78" s="33" t="s">
        <v>80</v>
      </c>
      <c r="W78" s="32" t="s">
        <v>79</v>
      </c>
      <c r="X78" s="35"/>
      <c r="Y78" s="37"/>
      <c r="Z78" s="31" t="s">
        <v>82</v>
      </c>
      <c r="AA78" s="32" t="s">
        <v>79</v>
      </c>
      <c r="AB78" s="33" t="s">
        <v>80</v>
      </c>
      <c r="AC78" s="32" t="s">
        <v>79</v>
      </c>
      <c r="AD78" s="35"/>
      <c r="AE78" s="37"/>
      <c r="AF78" s="31" t="s">
        <v>82</v>
      </c>
      <c r="AG78" s="32" t="s">
        <v>79</v>
      </c>
      <c r="AH78" s="33" t="s">
        <v>80</v>
      </c>
      <c r="AI78" s="32" t="s">
        <v>79</v>
      </c>
      <c r="AJ78" s="35"/>
      <c r="AK78" s="37"/>
      <c r="AL78" s="31" t="s">
        <v>82</v>
      </c>
      <c r="AM78" s="32" t="s">
        <v>79</v>
      </c>
      <c r="AN78" s="33" t="s">
        <v>80</v>
      </c>
      <c r="AO78" s="32" t="s">
        <v>79</v>
      </c>
      <c r="AP78" s="35"/>
      <c r="AQ78" s="37"/>
      <c r="AR78" s="31" t="s">
        <v>82</v>
      </c>
      <c r="AS78" s="32" t="s">
        <v>79</v>
      </c>
      <c r="AT78" s="33" t="s">
        <v>80</v>
      </c>
      <c r="AU78" s="32" t="s">
        <v>79</v>
      </c>
      <c r="AV78" s="35"/>
      <c r="AW78" s="37"/>
      <c r="AX78" s="31" t="s">
        <v>82</v>
      </c>
      <c r="AY78" s="32" t="s">
        <v>79</v>
      </c>
      <c r="AZ78" s="33" t="s">
        <v>80</v>
      </c>
      <c r="BA78" s="32" t="s">
        <v>79</v>
      </c>
      <c r="BB78" s="35"/>
      <c r="BC78" s="37"/>
      <c r="BD78" s="31" t="s">
        <v>82</v>
      </c>
      <c r="BE78" s="32" t="s">
        <v>79</v>
      </c>
      <c r="BF78" s="33" t="s">
        <v>80</v>
      </c>
      <c r="BG78" s="32" t="s">
        <v>79</v>
      </c>
      <c r="BH78" s="35"/>
    </row>
    <row r="79" spans="1:60" ht="12.75">
      <c r="A79" s="5"/>
      <c r="B79" s="6"/>
      <c r="C79" s="8"/>
      <c r="D79" s="7"/>
      <c r="E79" s="8"/>
      <c r="F79" s="8"/>
      <c r="G79" s="5"/>
      <c r="H79" s="6"/>
      <c r="I79" s="8"/>
      <c r="J79" s="7"/>
      <c r="K79" s="8"/>
      <c r="L79" s="8"/>
      <c r="M79" s="5"/>
      <c r="N79" s="6"/>
      <c r="O79" s="8"/>
      <c r="P79" s="7"/>
      <c r="Q79" s="8"/>
      <c r="R79" s="8"/>
      <c r="S79" s="5"/>
      <c r="T79" s="6"/>
      <c r="U79" s="8"/>
      <c r="V79" s="7"/>
      <c r="W79" s="8"/>
      <c r="X79" s="8"/>
      <c r="Y79" s="5"/>
      <c r="Z79" s="6"/>
      <c r="AA79" s="8"/>
      <c r="AB79" s="7"/>
      <c r="AC79" s="8"/>
      <c r="AD79" s="8"/>
      <c r="AE79" s="5"/>
      <c r="AF79" s="6"/>
      <c r="AG79" s="8"/>
      <c r="AH79" s="7"/>
      <c r="AI79" s="8"/>
      <c r="AJ79" s="8"/>
      <c r="AK79" s="5"/>
      <c r="AL79" s="6"/>
      <c r="AM79" s="8"/>
      <c r="AN79" s="7"/>
      <c r="AO79" s="8"/>
      <c r="AP79" s="8"/>
      <c r="AQ79" s="5"/>
      <c r="AR79" s="6"/>
      <c r="AS79" s="8"/>
      <c r="AT79" s="7"/>
      <c r="AU79" s="8"/>
      <c r="AV79" s="8"/>
      <c r="AW79" s="5"/>
      <c r="AX79" s="6"/>
      <c r="AY79" s="8"/>
      <c r="AZ79" s="7"/>
      <c r="BA79" s="8"/>
      <c r="BB79" s="8"/>
      <c r="BC79" s="5"/>
      <c r="BD79" s="6"/>
      <c r="BE79" s="8"/>
      <c r="BF79" s="7"/>
      <c r="BG79" s="8"/>
      <c r="BH79" s="8"/>
    </row>
    <row r="80" spans="1:60" ht="12.75">
      <c r="A80" s="5" t="s">
        <v>70</v>
      </c>
      <c r="B80" s="6">
        <v>52492330.24999996</v>
      </c>
      <c r="C80" s="8">
        <v>0.3264949376687516</v>
      </c>
      <c r="D80" s="7">
        <v>1047</v>
      </c>
      <c r="E80" s="8">
        <v>0.3606613847743713</v>
      </c>
      <c r="F80" s="8"/>
      <c r="G80" s="5"/>
      <c r="H80" s="6">
        <v>49086752.419999994</v>
      </c>
      <c r="I80" s="8">
        <v>0.3139657601290322</v>
      </c>
      <c r="J80" s="7">
        <v>1018</v>
      </c>
      <c r="K80" s="8">
        <v>0.3626647666547916</v>
      </c>
      <c r="L80" s="8"/>
      <c r="M80" s="5"/>
      <c r="N80" s="6">
        <v>55564424.31000001</v>
      </c>
      <c r="O80" s="8">
        <v>0.3688998796427723</v>
      </c>
      <c r="P80" s="7">
        <v>1136</v>
      </c>
      <c r="Q80" s="8">
        <v>0.4234066343645173</v>
      </c>
      <c r="R80" s="8"/>
      <c r="S80" s="5"/>
      <c r="T80" s="6">
        <v>56754771.07000001</v>
      </c>
      <c r="U80" s="8">
        <v>0.39463419898821883</v>
      </c>
      <c r="V80" s="7">
        <v>1161</v>
      </c>
      <c r="W80" s="8">
        <v>0.45618860510805503</v>
      </c>
      <c r="X80" s="8"/>
      <c r="Y80" s="5"/>
      <c r="Z80" s="6">
        <v>54107235.85999999</v>
      </c>
      <c r="AA80" s="8">
        <v>0.38983606666841586</v>
      </c>
      <c r="AB80" s="7">
        <v>1083</v>
      </c>
      <c r="AC80" s="8">
        <v>0.4490049751243781</v>
      </c>
      <c r="AD80" s="8"/>
      <c r="AE80" s="5"/>
      <c r="AF80" s="6">
        <v>50652320.970000066</v>
      </c>
      <c r="AG80" s="8">
        <v>0.3904057395031735</v>
      </c>
      <c r="AH80" s="7">
        <v>1015</v>
      </c>
      <c r="AI80" s="8">
        <v>0.4481236203090508</v>
      </c>
      <c r="AJ80" s="8"/>
      <c r="AK80" s="5"/>
      <c r="AL80" s="6">
        <v>47536032.49000004</v>
      </c>
      <c r="AM80" s="8">
        <v>0.3869189202551588</v>
      </c>
      <c r="AN80" s="7">
        <v>954</v>
      </c>
      <c r="AO80" s="8">
        <v>0.44372093023255815</v>
      </c>
      <c r="AP80" s="8"/>
      <c r="AQ80" s="5"/>
      <c r="AR80" s="6">
        <v>44450184.849999994</v>
      </c>
      <c r="AS80" s="8">
        <v>0.38400130840493835</v>
      </c>
      <c r="AT80" s="7">
        <v>874</v>
      </c>
      <c r="AU80" s="8">
        <v>0.43117908238776514</v>
      </c>
      <c r="AV80" s="8"/>
      <c r="AW80" s="5"/>
      <c r="AX80" s="6">
        <v>39123841.29000005</v>
      </c>
      <c r="AY80" s="8">
        <v>0.36007644061039046</v>
      </c>
      <c r="AZ80" s="7">
        <v>796</v>
      </c>
      <c r="BA80" s="8">
        <v>0.42071881606765327</v>
      </c>
      <c r="BB80" s="8"/>
      <c r="BC80" s="5"/>
      <c r="BD80" s="6">
        <v>36744101.65999998</v>
      </c>
      <c r="BE80" s="8">
        <v>0.35812361865129344</v>
      </c>
      <c r="BF80" s="7">
        <v>758</v>
      </c>
      <c r="BG80" s="8">
        <v>0.4211111111111111</v>
      </c>
      <c r="BH80" s="8"/>
    </row>
    <row r="81" spans="1:60" ht="12.75">
      <c r="A81" s="5" t="s">
        <v>71</v>
      </c>
      <c r="B81" s="6">
        <v>52601330.709999986</v>
      </c>
      <c r="C81" s="8">
        <v>0.32717290525418896</v>
      </c>
      <c r="D81" s="7">
        <v>915</v>
      </c>
      <c r="E81" s="8">
        <v>0.31519118153634174</v>
      </c>
      <c r="F81" s="8"/>
      <c r="G81" s="5"/>
      <c r="H81" s="6">
        <v>51872142.52000005</v>
      </c>
      <c r="I81" s="8">
        <v>0.33178150627006403</v>
      </c>
      <c r="J81" s="7">
        <v>851</v>
      </c>
      <c r="K81" s="8">
        <v>0.3031706448165301</v>
      </c>
      <c r="L81" s="8"/>
      <c r="M81" s="5"/>
      <c r="N81" s="6">
        <v>40278926.99000003</v>
      </c>
      <c r="O81" s="8">
        <v>0.26741735387829524</v>
      </c>
      <c r="P81" s="7">
        <v>630</v>
      </c>
      <c r="Q81" s="8">
        <v>0.2348117778606038</v>
      </c>
      <c r="R81" s="8"/>
      <c r="S81" s="5"/>
      <c r="T81" s="6">
        <v>34510892.519999996</v>
      </c>
      <c r="U81" s="8">
        <v>0.23996534862595315</v>
      </c>
      <c r="V81" s="7">
        <v>514</v>
      </c>
      <c r="W81" s="8">
        <v>0.20196463654223967</v>
      </c>
      <c r="X81" s="8"/>
      <c r="Y81" s="5"/>
      <c r="Z81" s="6">
        <v>32957484.91</v>
      </c>
      <c r="AA81" s="8">
        <v>0.23745467829555603</v>
      </c>
      <c r="AB81" s="7">
        <v>483</v>
      </c>
      <c r="AC81" s="8">
        <v>0.20024875621890548</v>
      </c>
      <c r="AD81" s="8"/>
      <c r="AE81" s="5"/>
      <c r="AF81" s="6">
        <v>30032004.15000003</v>
      </c>
      <c r="AG81" s="8">
        <v>0.2314734362495911</v>
      </c>
      <c r="AH81" s="7">
        <v>437</v>
      </c>
      <c r="AI81" s="8">
        <v>0.19293598233995585</v>
      </c>
      <c r="AJ81" s="8"/>
      <c r="AK81" s="5"/>
      <c r="AL81" s="6">
        <v>26432079.319999974</v>
      </c>
      <c r="AM81" s="8">
        <v>0.2151435669929864</v>
      </c>
      <c r="AN81" s="7">
        <v>399</v>
      </c>
      <c r="AO81" s="8">
        <v>0.18558139534883722</v>
      </c>
      <c r="AP81" s="8"/>
      <c r="AQ81" s="5"/>
      <c r="AR81" s="6">
        <v>24699965.93999997</v>
      </c>
      <c r="AS81" s="8">
        <v>0.2133808727798216</v>
      </c>
      <c r="AT81" s="7">
        <v>397</v>
      </c>
      <c r="AU81" s="8">
        <v>0.19585594474592993</v>
      </c>
      <c r="AV81" s="8"/>
      <c r="AW81" s="5"/>
      <c r="AX81" s="6">
        <v>25179162.65999998</v>
      </c>
      <c r="AY81" s="8">
        <v>0.23173653121019583</v>
      </c>
      <c r="AZ81" s="7">
        <v>386</v>
      </c>
      <c r="BA81" s="8">
        <v>0.2040169133192389</v>
      </c>
      <c r="BB81" s="8"/>
      <c r="BC81" s="5"/>
      <c r="BD81" s="6">
        <v>24685624.649999987</v>
      </c>
      <c r="BE81" s="8">
        <v>0.24059658091871197</v>
      </c>
      <c r="BF81" s="7">
        <v>375</v>
      </c>
      <c r="BG81" s="8">
        <v>0.20833333333333334</v>
      </c>
      <c r="BH81" s="8"/>
    </row>
    <row r="82" spans="1:60" ht="12.75">
      <c r="A82" s="5" t="s">
        <v>69</v>
      </c>
      <c r="B82" s="6">
        <v>55238052.460000016</v>
      </c>
      <c r="C82" s="8">
        <v>0.3435729450184001</v>
      </c>
      <c r="D82" s="7">
        <v>935</v>
      </c>
      <c r="E82" s="8">
        <v>0.3220806062693765</v>
      </c>
      <c r="F82" s="8"/>
      <c r="G82" s="5"/>
      <c r="H82" s="6">
        <v>54944599.90999999</v>
      </c>
      <c r="I82" s="8">
        <v>0.3514333751014263</v>
      </c>
      <c r="J82" s="7">
        <v>932</v>
      </c>
      <c r="K82" s="8">
        <v>0.3320270751692198</v>
      </c>
      <c r="L82" s="8"/>
      <c r="M82" s="5"/>
      <c r="N82" s="6">
        <v>54346428.24999997</v>
      </c>
      <c r="O82" s="8">
        <v>0.36081343574419816</v>
      </c>
      <c r="P82" s="7">
        <v>911</v>
      </c>
      <c r="Q82" s="8">
        <v>0.3395452851285874</v>
      </c>
      <c r="R82" s="8"/>
      <c r="S82" s="5"/>
      <c r="T82" s="6">
        <v>52121150.00999999</v>
      </c>
      <c r="U82" s="8">
        <v>0.36241513967472583</v>
      </c>
      <c r="V82" s="7">
        <v>864</v>
      </c>
      <c r="W82" s="8">
        <v>0.33948919449901765</v>
      </c>
      <c r="X82" s="8"/>
      <c r="Y82" s="5"/>
      <c r="Z82" s="6">
        <v>51303674.06000002</v>
      </c>
      <c r="AA82" s="8">
        <v>0.3696367442043795</v>
      </c>
      <c r="AB82" s="7">
        <v>840</v>
      </c>
      <c r="AC82" s="8">
        <v>0.3482587064676617</v>
      </c>
      <c r="AD82" s="8"/>
      <c r="AE82" s="5"/>
      <c r="AF82" s="6">
        <v>48637969.44000001</v>
      </c>
      <c r="AG82" s="8">
        <v>0.3748800067503784</v>
      </c>
      <c r="AH82" s="7">
        <v>807</v>
      </c>
      <c r="AI82" s="8">
        <v>0.3562913907284768</v>
      </c>
      <c r="AJ82" s="8"/>
      <c r="AK82" s="5"/>
      <c r="AL82" s="6">
        <v>48472275.940000065</v>
      </c>
      <c r="AM82" s="8">
        <v>0.3945394616801542</v>
      </c>
      <c r="AN82" s="7">
        <v>791</v>
      </c>
      <c r="AO82" s="8">
        <v>0.36790697674418604</v>
      </c>
      <c r="AP82" s="8"/>
      <c r="AQ82" s="5"/>
      <c r="AR82" s="6">
        <v>46212478.440000005</v>
      </c>
      <c r="AS82" s="8">
        <v>0.3992256105453521</v>
      </c>
      <c r="AT82" s="7">
        <v>751</v>
      </c>
      <c r="AU82" s="8">
        <v>0.3704982733103108</v>
      </c>
      <c r="AV82" s="8"/>
      <c r="AW82" s="5"/>
      <c r="AX82" s="6">
        <v>43966688.59999999</v>
      </c>
      <c r="AY82" s="8">
        <v>0.40464760653652593</v>
      </c>
      <c r="AZ82" s="7">
        <v>705</v>
      </c>
      <c r="BA82" s="8">
        <v>0.3726215644820296</v>
      </c>
      <c r="BB82" s="8"/>
      <c r="BC82" s="5"/>
      <c r="BD82" s="6">
        <v>40789429.300000034</v>
      </c>
      <c r="BE82" s="8">
        <v>0.39755109973308067</v>
      </c>
      <c r="BF82" s="7">
        <v>662</v>
      </c>
      <c r="BG82" s="8">
        <v>0.36777777777777776</v>
      </c>
      <c r="BH82" s="8"/>
    </row>
    <row r="83" spans="1:60" ht="12.75">
      <c r="A83" s="5" t="s">
        <v>72</v>
      </c>
      <c r="B83" s="6">
        <v>443613.22</v>
      </c>
      <c r="C83" s="8">
        <v>0.002759212058659451</v>
      </c>
      <c r="D83" s="7">
        <v>6</v>
      </c>
      <c r="E83" s="8">
        <v>0.0020668274199104374</v>
      </c>
      <c r="F83" s="8"/>
      <c r="G83" s="5"/>
      <c r="H83" s="6">
        <v>440790.59</v>
      </c>
      <c r="I83" s="8">
        <v>0.0028193584994774972</v>
      </c>
      <c r="J83" s="7">
        <v>6</v>
      </c>
      <c r="K83" s="8">
        <v>0.0021375133594584966</v>
      </c>
      <c r="L83" s="8"/>
      <c r="M83" s="5"/>
      <c r="N83" s="6">
        <v>432184.23</v>
      </c>
      <c r="O83" s="8">
        <v>0.002869330734734363</v>
      </c>
      <c r="P83" s="7">
        <v>6</v>
      </c>
      <c r="Q83" s="8">
        <v>0.0022363026462914647</v>
      </c>
      <c r="R83" s="8"/>
      <c r="S83" s="5"/>
      <c r="T83" s="6">
        <v>429336.18</v>
      </c>
      <c r="U83" s="8">
        <v>0.0029853127111021172</v>
      </c>
      <c r="V83" s="7">
        <v>6</v>
      </c>
      <c r="W83" s="8">
        <v>0.002357563850687623</v>
      </c>
      <c r="X83" s="8"/>
      <c r="Y83" s="5"/>
      <c r="Z83" s="6">
        <v>426448.66</v>
      </c>
      <c r="AA83" s="8">
        <v>0.00307251083164862</v>
      </c>
      <c r="AB83" s="7">
        <v>6</v>
      </c>
      <c r="AC83" s="8">
        <v>0.0024875621890547263</v>
      </c>
      <c r="AD83" s="8"/>
      <c r="AE83" s="5"/>
      <c r="AF83" s="6">
        <v>420472.63</v>
      </c>
      <c r="AG83" s="8">
        <v>0.003240817496857026</v>
      </c>
      <c r="AH83" s="7">
        <v>6</v>
      </c>
      <c r="AI83" s="8">
        <v>0.0026490066225165563</v>
      </c>
      <c r="AJ83" s="8"/>
      <c r="AK83" s="5"/>
      <c r="AL83" s="6">
        <v>417477.3</v>
      </c>
      <c r="AM83" s="8">
        <v>0.003398051071700596</v>
      </c>
      <c r="AN83" s="7">
        <v>6</v>
      </c>
      <c r="AO83" s="8">
        <v>0.0027906976744186047</v>
      </c>
      <c r="AP83" s="8"/>
      <c r="AQ83" s="5"/>
      <c r="AR83" s="6">
        <v>392666.07</v>
      </c>
      <c r="AS83" s="8">
        <v>0.003392208269888109</v>
      </c>
      <c r="AT83" s="7">
        <v>5</v>
      </c>
      <c r="AU83" s="8">
        <v>0.00246669955599408</v>
      </c>
      <c r="AV83" s="8"/>
      <c r="AW83" s="5"/>
      <c r="AX83" s="6">
        <v>384573.26</v>
      </c>
      <c r="AY83" s="8">
        <v>0.0035394216428878186</v>
      </c>
      <c r="AZ83" s="7">
        <v>5</v>
      </c>
      <c r="BA83" s="8">
        <v>0.002642706131078224</v>
      </c>
      <c r="BB83" s="8"/>
      <c r="BC83" s="5"/>
      <c r="BD83" s="6">
        <v>382571.13</v>
      </c>
      <c r="BE83" s="8">
        <v>0.0037287006969138263</v>
      </c>
      <c r="BF83" s="7">
        <v>5</v>
      </c>
      <c r="BG83" s="8">
        <v>0.002777777777777778</v>
      </c>
      <c r="BH83" s="8"/>
    </row>
    <row r="84" spans="1:60" ht="12.75">
      <c r="A84" s="5"/>
      <c r="B84" s="6"/>
      <c r="C84" s="8"/>
      <c r="D84" s="7"/>
      <c r="E84" s="8"/>
      <c r="F84" s="8"/>
      <c r="G84" s="5"/>
      <c r="H84" s="6"/>
      <c r="I84" s="8"/>
      <c r="J84" s="7"/>
      <c r="K84" s="8"/>
      <c r="L84" s="8"/>
      <c r="M84" s="5"/>
      <c r="N84" s="6"/>
      <c r="O84" s="8"/>
      <c r="P84" s="7"/>
      <c r="Q84" s="8"/>
      <c r="R84" s="8"/>
      <c r="S84" s="5"/>
      <c r="T84" s="6"/>
      <c r="U84" s="8"/>
      <c r="V84" s="7"/>
      <c r="W84" s="8"/>
      <c r="X84" s="8"/>
      <c r="Y84" s="5"/>
      <c r="Z84" s="6"/>
      <c r="AA84" s="8"/>
      <c r="AB84" s="7"/>
      <c r="AC84" s="8"/>
      <c r="AD84" s="8"/>
      <c r="AE84" s="5"/>
      <c r="AF84" s="6"/>
      <c r="AG84" s="8"/>
      <c r="AH84" s="7"/>
      <c r="AI84" s="8"/>
      <c r="AJ84" s="8"/>
      <c r="AK84" s="5"/>
      <c r="AL84" s="6"/>
      <c r="AM84" s="8"/>
      <c r="AN84" s="7"/>
      <c r="AO84" s="8"/>
      <c r="AP84" s="8"/>
      <c r="AQ84" s="5"/>
      <c r="AR84" s="6"/>
      <c r="AS84" s="8"/>
      <c r="AT84" s="7"/>
      <c r="AU84" s="8"/>
      <c r="AV84" s="8"/>
      <c r="AW84" s="5"/>
      <c r="AX84" s="6"/>
      <c r="AY84" s="8"/>
      <c r="AZ84" s="7"/>
      <c r="BA84" s="8"/>
      <c r="BB84" s="8"/>
      <c r="BC84" s="5"/>
      <c r="BD84" s="6"/>
      <c r="BE84" s="8"/>
      <c r="BF84" s="7"/>
      <c r="BG84" s="8"/>
      <c r="BH84" s="8"/>
    </row>
    <row r="85" spans="1:60" ht="13.5" thickBot="1">
      <c r="A85" s="12"/>
      <c r="B85" s="13">
        <f>SUM(B80:B84)</f>
        <v>160775326.63999996</v>
      </c>
      <c r="C85" s="16"/>
      <c r="D85" s="15">
        <f>SUM(D80:D84)</f>
        <v>2903</v>
      </c>
      <c r="E85" s="16"/>
      <c r="F85" s="16"/>
      <c r="G85" s="19"/>
      <c r="H85" s="13">
        <f>SUM(H80:H84)</f>
        <v>156344285.44000003</v>
      </c>
      <c r="I85" s="16"/>
      <c r="J85" s="15">
        <f>SUM(J80:J84)</f>
        <v>2807</v>
      </c>
      <c r="K85" s="16"/>
      <c r="L85" s="16"/>
      <c r="M85" s="19"/>
      <c r="N85" s="13">
        <f>SUM(N80:N84)</f>
        <v>150621963.78</v>
      </c>
      <c r="O85" s="16"/>
      <c r="P85" s="15">
        <f>SUM(P80:P84)</f>
        <v>2683</v>
      </c>
      <c r="Q85" s="16"/>
      <c r="R85" s="16"/>
      <c r="S85" s="19"/>
      <c r="T85" s="13">
        <f>SUM(T80:T84)</f>
        <v>143816149.78</v>
      </c>
      <c r="U85" s="16"/>
      <c r="V85" s="15">
        <f>SUM(V80:V84)</f>
        <v>2545</v>
      </c>
      <c r="W85" s="16"/>
      <c r="X85" s="16"/>
      <c r="Y85" s="19"/>
      <c r="Z85" s="13">
        <f>SUM(Z80:Z84)</f>
        <v>138794843.49</v>
      </c>
      <c r="AA85" s="16"/>
      <c r="AB85" s="15">
        <f>SUM(AB80:AB84)</f>
        <v>2412</v>
      </c>
      <c r="AC85" s="16"/>
      <c r="AD85" s="16"/>
      <c r="AE85" s="19"/>
      <c r="AF85" s="13">
        <f>SUM(AF80:AF84)</f>
        <v>129742767.1900001</v>
      </c>
      <c r="AG85" s="16"/>
      <c r="AH85" s="15">
        <f>SUM(AH80:AH84)</f>
        <v>2265</v>
      </c>
      <c r="AI85" s="16"/>
      <c r="AJ85" s="16"/>
      <c r="AK85" s="19"/>
      <c r="AL85" s="13">
        <f>SUM(AL80:AL84)</f>
        <v>122857865.05000009</v>
      </c>
      <c r="AM85" s="16"/>
      <c r="AN85" s="15">
        <f>SUM(AN80:AN84)</f>
        <v>2150</v>
      </c>
      <c r="AO85" s="16"/>
      <c r="AP85" s="16"/>
      <c r="AQ85" s="19"/>
      <c r="AR85" s="13">
        <f>SUM(AR80:AR84)</f>
        <v>115755295.29999995</v>
      </c>
      <c r="AS85" s="16"/>
      <c r="AT85" s="15">
        <f>SUM(AT80:AT84)</f>
        <v>2027</v>
      </c>
      <c r="AU85" s="16"/>
      <c r="AV85" s="16"/>
      <c r="AW85" s="19"/>
      <c r="AX85" s="13">
        <f>SUM(AX80:AX84)</f>
        <v>108654265.81000002</v>
      </c>
      <c r="AY85" s="16"/>
      <c r="AZ85" s="15">
        <f>SUM(AZ80:AZ84)</f>
        <v>1892</v>
      </c>
      <c r="BA85" s="16"/>
      <c r="BB85" s="16"/>
      <c r="BC85" s="19"/>
      <c r="BD85" s="13">
        <f>SUM(BD80:BD84)</f>
        <v>102601726.74000001</v>
      </c>
      <c r="BE85" s="16"/>
      <c r="BF85" s="15">
        <f>SUM(BF80:BF84)</f>
        <v>1800</v>
      </c>
      <c r="BG85" s="16"/>
      <c r="BH85" s="16"/>
    </row>
    <row r="86" spans="1:60" ht="13.5" thickTop="1">
      <c r="A86" s="5"/>
      <c r="B86" s="5"/>
      <c r="C86" s="6"/>
      <c r="D86" s="8"/>
      <c r="E86" s="7"/>
      <c r="F86" s="8"/>
      <c r="G86" s="5"/>
      <c r="H86" s="5"/>
      <c r="I86" s="6"/>
      <c r="J86" s="8"/>
      <c r="K86" s="7"/>
      <c r="L86" s="8"/>
      <c r="M86" s="5"/>
      <c r="N86" s="5"/>
      <c r="O86" s="6"/>
      <c r="P86" s="8"/>
      <c r="Q86" s="7"/>
      <c r="R86" s="8"/>
      <c r="S86" s="5"/>
      <c r="T86" s="5"/>
      <c r="U86" s="6"/>
      <c r="V86" s="8"/>
      <c r="W86" s="7"/>
      <c r="X86" s="8"/>
      <c r="Y86" s="5"/>
      <c r="Z86" s="5"/>
      <c r="AA86" s="6"/>
      <c r="AB86" s="8"/>
      <c r="AC86" s="7"/>
      <c r="AD86" s="8"/>
      <c r="AE86" s="5"/>
      <c r="AF86" s="5"/>
      <c r="AG86" s="6"/>
      <c r="AH86" s="8"/>
      <c r="AI86" s="7"/>
      <c r="AJ86" s="8"/>
      <c r="AK86" s="5"/>
      <c r="AL86" s="5"/>
      <c r="AM86" s="6"/>
      <c r="AN86" s="8"/>
      <c r="AO86" s="7"/>
      <c r="AP86" s="8"/>
      <c r="AQ86" s="5"/>
      <c r="AR86" s="5"/>
      <c r="AS86" s="6"/>
      <c r="AT86" s="8"/>
      <c r="AU86" s="7"/>
      <c r="AV86" s="8"/>
      <c r="AW86" s="5"/>
      <c r="AX86" s="5"/>
      <c r="AY86" s="6"/>
      <c r="AZ86" s="8"/>
      <c r="BA86" s="7"/>
      <c r="BB86" s="8"/>
      <c r="BC86" s="5"/>
      <c r="BD86" s="5"/>
      <c r="BE86" s="6"/>
      <c r="BF86" s="8"/>
      <c r="BG86" s="7"/>
      <c r="BH86" s="8"/>
    </row>
    <row r="87" spans="1:60" ht="12.75">
      <c r="A87" s="5"/>
      <c r="B87" s="5"/>
      <c r="C87" s="6"/>
      <c r="D87" s="8"/>
      <c r="E87" s="7"/>
      <c r="F87" s="8"/>
      <c r="G87" s="5"/>
      <c r="H87" s="5"/>
      <c r="I87" s="6"/>
      <c r="J87" s="8"/>
      <c r="K87" s="7"/>
      <c r="L87" s="8"/>
      <c r="M87" s="5"/>
      <c r="N87" s="5"/>
      <c r="O87" s="6"/>
      <c r="P87" s="8"/>
      <c r="Q87" s="7"/>
      <c r="R87" s="8"/>
      <c r="S87" s="5"/>
      <c r="T87" s="5"/>
      <c r="U87" s="6"/>
      <c r="V87" s="8"/>
      <c r="W87" s="7"/>
      <c r="X87" s="8"/>
      <c r="Y87" s="5"/>
      <c r="Z87" s="5"/>
      <c r="AA87" s="6"/>
      <c r="AB87" s="8"/>
      <c r="AC87" s="7"/>
      <c r="AD87" s="8"/>
      <c r="AE87" s="5"/>
      <c r="AF87" s="5"/>
      <c r="AG87" s="6"/>
      <c r="AH87" s="8"/>
      <c r="AI87" s="7"/>
      <c r="AJ87" s="8"/>
      <c r="AK87" s="5"/>
      <c r="AL87" s="5"/>
      <c r="AM87" s="6"/>
      <c r="AN87" s="8"/>
      <c r="AO87" s="7"/>
      <c r="AP87" s="8"/>
      <c r="AQ87" s="5"/>
      <c r="AR87" s="5"/>
      <c r="AS87" s="6"/>
      <c r="AT87" s="8"/>
      <c r="AU87" s="7"/>
      <c r="AV87" s="8"/>
      <c r="AW87" s="5"/>
      <c r="AX87" s="5"/>
      <c r="AY87" s="6"/>
      <c r="AZ87" s="8"/>
      <c r="BA87" s="7"/>
      <c r="BB87" s="8"/>
      <c r="BC87" s="5"/>
      <c r="BD87" s="5"/>
      <c r="BE87" s="6"/>
      <c r="BF87" s="8"/>
      <c r="BG87" s="7"/>
      <c r="BH87" s="8"/>
    </row>
    <row r="88" spans="1:60" ht="12.75">
      <c r="A88" s="5"/>
      <c r="B88" s="5"/>
      <c r="C88" s="6"/>
      <c r="D88" s="8"/>
      <c r="E88" s="7"/>
      <c r="F88" s="8"/>
      <c r="G88" s="5"/>
      <c r="H88" s="5"/>
      <c r="I88" s="6"/>
      <c r="J88" s="8"/>
      <c r="K88" s="7"/>
      <c r="L88" s="8"/>
      <c r="M88" s="5"/>
      <c r="N88" s="5"/>
      <c r="O88" s="6"/>
      <c r="P88" s="8"/>
      <c r="Q88" s="7"/>
      <c r="R88" s="8"/>
      <c r="S88" s="5"/>
      <c r="T88" s="5"/>
      <c r="U88" s="6"/>
      <c r="V88" s="8"/>
      <c r="W88" s="7"/>
      <c r="X88" s="8"/>
      <c r="Y88" s="5"/>
      <c r="Z88" s="5"/>
      <c r="AA88" s="6"/>
      <c r="AB88" s="8"/>
      <c r="AC88" s="7"/>
      <c r="AD88" s="8"/>
      <c r="AE88" s="5"/>
      <c r="AF88" s="5"/>
      <c r="AG88" s="6"/>
      <c r="AH88" s="8"/>
      <c r="AI88" s="7"/>
      <c r="AJ88" s="8"/>
      <c r="AK88" s="5"/>
      <c r="AL88" s="5"/>
      <c r="AM88" s="6"/>
      <c r="AN88" s="8"/>
      <c r="AO88" s="7"/>
      <c r="AP88" s="8"/>
      <c r="AQ88" s="5"/>
      <c r="AR88" s="5"/>
      <c r="AS88" s="6"/>
      <c r="AT88" s="8"/>
      <c r="AU88" s="7"/>
      <c r="AV88" s="8"/>
      <c r="AW88" s="5"/>
      <c r="AX88" s="5"/>
      <c r="AY88" s="6"/>
      <c r="AZ88" s="8"/>
      <c r="BA88" s="7"/>
      <c r="BB88" s="8"/>
      <c r="BC88" s="5"/>
      <c r="BD88" s="5"/>
      <c r="BE88" s="6"/>
      <c r="BF88" s="8"/>
      <c r="BG88" s="7"/>
      <c r="BH88" s="8"/>
    </row>
    <row r="89" spans="1:60" ht="12.75">
      <c r="A89" s="23" t="s">
        <v>88</v>
      </c>
      <c r="B89" s="23"/>
      <c r="C89" s="18"/>
      <c r="D89" s="20"/>
      <c r="E89" s="22"/>
      <c r="F89" s="20"/>
      <c r="G89" s="19"/>
      <c r="H89" s="23" t="s">
        <v>88</v>
      </c>
      <c r="I89" s="18"/>
      <c r="J89" s="20"/>
      <c r="K89" s="22"/>
      <c r="L89" s="20"/>
      <c r="M89" s="19"/>
      <c r="N89" s="23" t="s">
        <v>88</v>
      </c>
      <c r="O89" s="18"/>
      <c r="P89" s="20"/>
      <c r="Q89" s="22"/>
      <c r="R89" s="20"/>
      <c r="S89" s="19"/>
      <c r="T89" s="23" t="s">
        <v>88</v>
      </c>
      <c r="U89" s="18"/>
      <c r="V89" s="20"/>
      <c r="W89" s="22"/>
      <c r="X89" s="20"/>
      <c r="Y89" s="19"/>
      <c r="Z89" s="23" t="s">
        <v>88</v>
      </c>
      <c r="AA89" s="18"/>
      <c r="AB89" s="20"/>
      <c r="AC89" s="22"/>
      <c r="AD89" s="20"/>
      <c r="AE89" s="19"/>
      <c r="AF89" s="23" t="s">
        <v>88</v>
      </c>
      <c r="AG89" s="18"/>
      <c r="AH89" s="20"/>
      <c r="AI89" s="22"/>
      <c r="AJ89" s="20"/>
      <c r="AK89" s="19"/>
      <c r="AL89" s="23" t="s">
        <v>88</v>
      </c>
      <c r="AM89" s="18"/>
      <c r="AN89" s="20"/>
      <c r="AO89" s="22"/>
      <c r="AP89" s="20"/>
      <c r="AQ89" s="19"/>
      <c r="AR89" s="23" t="s">
        <v>88</v>
      </c>
      <c r="AS89" s="18"/>
      <c r="AT89" s="20"/>
      <c r="AU89" s="22"/>
      <c r="AV89" s="20"/>
      <c r="AW89" s="19"/>
      <c r="AX89" s="23" t="s">
        <v>88</v>
      </c>
      <c r="AY89" s="18"/>
      <c r="AZ89" s="20"/>
      <c r="BA89" s="22"/>
      <c r="BB89" s="20"/>
      <c r="BC89" s="19"/>
      <c r="BD89" s="23" t="s">
        <v>88</v>
      </c>
      <c r="BE89" s="18"/>
      <c r="BF89" s="20"/>
      <c r="BG89" s="22"/>
      <c r="BH89" s="20"/>
    </row>
    <row r="90" spans="1:60" ht="12.75">
      <c r="A90" s="5"/>
      <c r="B90" s="5"/>
      <c r="C90" s="6"/>
      <c r="D90" s="8"/>
      <c r="E90" s="7"/>
      <c r="F90" s="8"/>
      <c r="G90" s="5"/>
      <c r="H90" s="5"/>
      <c r="I90" s="6"/>
      <c r="J90" s="8"/>
      <c r="K90" s="7"/>
      <c r="L90" s="8"/>
      <c r="M90" s="5"/>
      <c r="N90" s="5"/>
      <c r="O90" s="6"/>
      <c r="P90" s="8"/>
      <c r="Q90" s="7"/>
      <c r="R90" s="8"/>
      <c r="S90" s="5"/>
      <c r="T90" s="5"/>
      <c r="U90" s="6"/>
      <c r="V90" s="8"/>
      <c r="W90" s="7"/>
      <c r="X90" s="8"/>
      <c r="Y90" s="5"/>
      <c r="Z90" s="5"/>
      <c r="AA90" s="6"/>
      <c r="AB90" s="8"/>
      <c r="AC90" s="7"/>
      <c r="AD90" s="8"/>
      <c r="AE90" s="5"/>
      <c r="AF90" s="5"/>
      <c r="AG90" s="6"/>
      <c r="AH90" s="8"/>
      <c r="AI90" s="7"/>
      <c r="AJ90" s="8"/>
      <c r="AK90" s="5"/>
      <c r="AL90" s="5"/>
      <c r="AM90" s="6"/>
      <c r="AN90" s="8"/>
      <c r="AO90" s="7"/>
      <c r="AP90" s="8"/>
      <c r="AQ90" s="5"/>
      <c r="AR90" s="5"/>
      <c r="AS90" s="6"/>
      <c r="AT90" s="8"/>
      <c r="AU90" s="7"/>
      <c r="AV90" s="8"/>
      <c r="AW90" s="5"/>
      <c r="AX90" s="5"/>
      <c r="AY90" s="6"/>
      <c r="AZ90" s="8"/>
      <c r="BA90" s="7"/>
      <c r="BB90" s="8"/>
      <c r="BC90" s="5"/>
      <c r="BD90" s="5"/>
      <c r="BE90" s="6"/>
      <c r="BF90" s="8"/>
      <c r="BG90" s="7"/>
      <c r="BH90" s="8"/>
    </row>
    <row r="91" spans="1:60" ht="25.5">
      <c r="A91" s="30" t="s">
        <v>89</v>
      </c>
      <c r="B91" s="31" t="s">
        <v>82</v>
      </c>
      <c r="C91" s="32" t="s">
        <v>79</v>
      </c>
      <c r="D91" s="33" t="s">
        <v>80</v>
      </c>
      <c r="E91" s="32" t="s">
        <v>79</v>
      </c>
      <c r="F91" s="35"/>
      <c r="G91" s="37"/>
      <c r="H91" s="31" t="s">
        <v>82</v>
      </c>
      <c r="I91" s="32" t="s">
        <v>79</v>
      </c>
      <c r="J91" s="33" t="s">
        <v>80</v>
      </c>
      <c r="K91" s="32" t="s">
        <v>79</v>
      </c>
      <c r="L91" s="35"/>
      <c r="M91" s="37"/>
      <c r="N91" s="31" t="s">
        <v>82</v>
      </c>
      <c r="O91" s="32" t="s">
        <v>79</v>
      </c>
      <c r="P91" s="33" t="s">
        <v>80</v>
      </c>
      <c r="Q91" s="32" t="s">
        <v>79</v>
      </c>
      <c r="R91" s="35"/>
      <c r="S91" s="37"/>
      <c r="T91" s="31" t="s">
        <v>82</v>
      </c>
      <c r="U91" s="32" t="s">
        <v>79</v>
      </c>
      <c r="V91" s="33" t="s">
        <v>80</v>
      </c>
      <c r="W91" s="32" t="s">
        <v>79</v>
      </c>
      <c r="X91" s="35"/>
      <c r="Y91" s="37"/>
      <c r="Z91" s="31" t="s">
        <v>82</v>
      </c>
      <c r="AA91" s="32" t="s">
        <v>79</v>
      </c>
      <c r="AB91" s="33" t="s">
        <v>80</v>
      </c>
      <c r="AC91" s="32" t="s">
        <v>79</v>
      </c>
      <c r="AD91" s="35"/>
      <c r="AE91" s="37"/>
      <c r="AF91" s="31" t="s">
        <v>82</v>
      </c>
      <c r="AG91" s="32" t="s">
        <v>79</v>
      </c>
      <c r="AH91" s="33" t="s">
        <v>80</v>
      </c>
      <c r="AI91" s="32" t="s">
        <v>79</v>
      </c>
      <c r="AJ91" s="35"/>
      <c r="AK91" s="37"/>
      <c r="AL91" s="31" t="s">
        <v>82</v>
      </c>
      <c r="AM91" s="32" t="s">
        <v>79</v>
      </c>
      <c r="AN91" s="33" t="s">
        <v>80</v>
      </c>
      <c r="AO91" s="32" t="s">
        <v>79</v>
      </c>
      <c r="AP91" s="35"/>
      <c r="AQ91" s="37"/>
      <c r="AR91" s="31" t="s">
        <v>82</v>
      </c>
      <c r="AS91" s="32" t="s">
        <v>79</v>
      </c>
      <c r="AT91" s="33" t="s">
        <v>80</v>
      </c>
      <c r="AU91" s="32" t="s">
        <v>79</v>
      </c>
      <c r="AV91" s="35"/>
      <c r="AW91" s="37"/>
      <c r="AX91" s="31" t="s">
        <v>82</v>
      </c>
      <c r="AY91" s="32" t="s">
        <v>79</v>
      </c>
      <c r="AZ91" s="33" t="s">
        <v>80</v>
      </c>
      <c r="BA91" s="32" t="s">
        <v>79</v>
      </c>
      <c r="BB91" s="35"/>
      <c r="BC91" s="37"/>
      <c r="BD91" s="31" t="s">
        <v>82</v>
      </c>
      <c r="BE91" s="32" t="s">
        <v>79</v>
      </c>
      <c r="BF91" s="33" t="s">
        <v>80</v>
      </c>
      <c r="BG91" s="32" t="s">
        <v>79</v>
      </c>
      <c r="BH91" s="35"/>
    </row>
    <row r="92" spans="1:60" ht="12.75">
      <c r="A92" s="5"/>
      <c r="B92" s="6"/>
      <c r="C92" s="8"/>
      <c r="D92" s="7"/>
      <c r="E92" s="8"/>
      <c r="F92" s="8"/>
      <c r="G92" s="5"/>
      <c r="H92" s="6"/>
      <c r="I92" s="8"/>
      <c r="J92" s="7"/>
      <c r="K92" s="8"/>
      <c r="L92" s="8"/>
      <c r="M92" s="5"/>
      <c r="N92" s="6"/>
      <c r="O92" s="8"/>
      <c r="P92" s="7"/>
      <c r="Q92" s="8"/>
      <c r="R92" s="8"/>
      <c r="S92" s="5"/>
      <c r="T92" s="6"/>
      <c r="U92" s="8"/>
      <c r="V92" s="7"/>
      <c r="W92" s="8"/>
      <c r="X92" s="8"/>
      <c r="Y92" s="5"/>
      <c r="Z92" s="6"/>
      <c r="AA92" s="8"/>
      <c r="AB92" s="7"/>
      <c r="AC92" s="8"/>
      <c r="AD92" s="8"/>
      <c r="AE92" s="5"/>
      <c r="AF92" s="6"/>
      <c r="AG92" s="8"/>
      <c r="AH92" s="7"/>
      <c r="AI92" s="8"/>
      <c r="AJ92" s="8"/>
      <c r="AK92" s="5"/>
      <c r="AL92" s="6"/>
      <c r="AM92" s="8"/>
      <c r="AN92" s="7"/>
      <c r="AO92" s="8"/>
      <c r="AP92" s="8"/>
      <c r="AQ92" s="5"/>
      <c r="AR92" s="6"/>
      <c r="AS92" s="8"/>
      <c r="AT92" s="7"/>
      <c r="AU92" s="8"/>
      <c r="AV92" s="8"/>
      <c r="AW92" s="5"/>
      <c r="AX92" s="6"/>
      <c r="AY92" s="8"/>
      <c r="AZ92" s="7"/>
      <c r="BA92" s="8"/>
      <c r="BB92" s="8"/>
      <c r="BC92" s="5"/>
      <c r="BD92" s="6"/>
      <c r="BE92" s="8"/>
      <c r="BF92" s="7"/>
      <c r="BG92" s="8"/>
      <c r="BH92" s="8"/>
    </row>
    <row r="93" spans="1:60" ht="12.75">
      <c r="A93" s="5" t="s">
        <v>28</v>
      </c>
      <c r="B93" s="6">
        <v>94331934.41999999</v>
      </c>
      <c r="C93" s="8">
        <v>0.5867314120357742</v>
      </c>
      <c r="D93" s="7">
        <v>1558</v>
      </c>
      <c r="E93" s="8">
        <v>0.5366861867034103</v>
      </c>
      <c r="F93" s="8"/>
      <c r="G93" s="5"/>
      <c r="H93" s="6">
        <v>92781509.76999998</v>
      </c>
      <c r="I93" s="8">
        <v>0.5934435627684427</v>
      </c>
      <c r="J93" s="7">
        <v>1510</v>
      </c>
      <c r="K93" s="8">
        <v>0.5379408621303883</v>
      </c>
      <c r="L93" s="8"/>
      <c r="M93" s="5"/>
      <c r="N93" s="6">
        <v>89722760.8</v>
      </c>
      <c r="O93" s="8">
        <v>0.5956817886868743</v>
      </c>
      <c r="P93" s="7">
        <v>1435</v>
      </c>
      <c r="Q93" s="8">
        <v>0.5348490495713754</v>
      </c>
      <c r="R93" s="8"/>
      <c r="S93" s="5"/>
      <c r="T93" s="6">
        <v>85665416.77999999</v>
      </c>
      <c r="U93" s="8">
        <v>0.5956592281954778</v>
      </c>
      <c r="V93" s="7">
        <v>1359</v>
      </c>
      <c r="W93" s="8">
        <v>0.5339882121807465</v>
      </c>
      <c r="X93" s="8"/>
      <c r="Y93" s="5"/>
      <c r="Z93" s="6">
        <v>82823702.75999999</v>
      </c>
      <c r="AA93" s="8">
        <v>0.596734724989746</v>
      </c>
      <c r="AB93" s="7">
        <v>1280</v>
      </c>
      <c r="AC93" s="8">
        <v>0.5306799336650083</v>
      </c>
      <c r="AD93" s="8"/>
      <c r="AE93" s="5"/>
      <c r="AF93" s="6">
        <v>78572743.49000001</v>
      </c>
      <c r="AG93" s="8">
        <v>0.605604036292329</v>
      </c>
      <c r="AH93" s="7">
        <v>1216</v>
      </c>
      <c r="AI93" s="8">
        <v>0.5368653421633555</v>
      </c>
      <c r="AJ93" s="8"/>
      <c r="AK93" s="5"/>
      <c r="AL93" s="6">
        <v>76458167.39</v>
      </c>
      <c r="AM93" s="8">
        <v>0.6223302623636137</v>
      </c>
      <c r="AN93" s="7">
        <v>1183</v>
      </c>
      <c r="AO93" s="8">
        <v>0.5502325581395349</v>
      </c>
      <c r="AP93" s="8"/>
      <c r="AQ93" s="5"/>
      <c r="AR93" s="6">
        <v>73127466.66999997</v>
      </c>
      <c r="AS93" s="8">
        <v>0.631741869609312</v>
      </c>
      <c r="AT93" s="7">
        <v>1127</v>
      </c>
      <c r="AU93" s="8">
        <v>0.5559940799210656</v>
      </c>
      <c r="AV93" s="8"/>
      <c r="AW93" s="5"/>
      <c r="AX93" s="6">
        <v>68396254.59999998</v>
      </c>
      <c r="AY93" s="8">
        <v>0.6294852216810537</v>
      </c>
      <c r="AZ93" s="7">
        <v>1044</v>
      </c>
      <c r="BA93" s="8">
        <v>0.5517970401691332</v>
      </c>
      <c r="BB93" s="8"/>
      <c r="BC93" s="5"/>
      <c r="BD93" s="6">
        <v>64559830.73</v>
      </c>
      <c r="BE93" s="8">
        <v>0.6292275264879231</v>
      </c>
      <c r="BF93" s="7">
        <v>989</v>
      </c>
      <c r="BG93" s="8">
        <v>0.5494444444444444</v>
      </c>
      <c r="BH93" s="8"/>
    </row>
    <row r="94" spans="1:60" ht="12.75">
      <c r="A94" s="5" t="s">
        <v>29</v>
      </c>
      <c r="B94" s="6">
        <v>66443392.21999998</v>
      </c>
      <c r="C94" s="8">
        <v>0.41326858796422594</v>
      </c>
      <c r="D94" s="7">
        <v>1345</v>
      </c>
      <c r="E94" s="8">
        <v>0.4633138132965897</v>
      </c>
      <c r="F94" s="8"/>
      <c r="G94" s="5"/>
      <c r="H94" s="6">
        <v>63562775.67000005</v>
      </c>
      <c r="I94" s="8">
        <v>0.40655643723155727</v>
      </c>
      <c r="J94" s="7">
        <v>1297</v>
      </c>
      <c r="K94" s="8">
        <v>0.46205913786961167</v>
      </c>
      <c r="L94" s="8"/>
      <c r="M94" s="5"/>
      <c r="N94" s="6">
        <v>60899202.98</v>
      </c>
      <c r="O94" s="8">
        <v>0.4043182113131256</v>
      </c>
      <c r="P94" s="7">
        <v>1248</v>
      </c>
      <c r="Q94" s="8">
        <v>0.4651509504286247</v>
      </c>
      <c r="R94" s="8"/>
      <c r="S94" s="5"/>
      <c r="T94" s="6">
        <v>58150732.999999925</v>
      </c>
      <c r="U94" s="8">
        <v>0.40434077180452216</v>
      </c>
      <c r="V94" s="7">
        <v>1186</v>
      </c>
      <c r="W94" s="8">
        <v>0.46601178781925345</v>
      </c>
      <c r="X94" s="8"/>
      <c r="Y94" s="5"/>
      <c r="Z94" s="6">
        <v>55971140.730000004</v>
      </c>
      <c r="AA94" s="8">
        <v>0.40326527501025394</v>
      </c>
      <c r="AB94" s="7">
        <v>1132</v>
      </c>
      <c r="AC94" s="8">
        <v>0.4693200663349917</v>
      </c>
      <c r="AD94" s="8"/>
      <c r="AE94" s="5"/>
      <c r="AF94" s="6">
        <v>51170023.700000115</v>
      </c>
      <c r="AG94" s="8">
        <v>0.39439596370767116</v>
      </c>
      <c r="AH94" s="7">
        <v>1049</v>
      </c>
      <c r="AI94" s="8">
        <v>0.4631346578366446</v>
      </c>
      <c r="AJ94" s="8"/>
      <c r="AK94" s="5"/>
      <c r="AL94" s="6">
        <v>46399697.660000086</v>
      </c>
      <c r="AM94" s="8">
        <v>0.3776697376363863</v>
      </c>
      <c r="AN94" s="7">
        <v>967</v>
      </c>
      <c r="AO94" s="8">
        <v>0.44976744186046513</v>
      </c>
      <c r="AP94" s="8"/>
      <c r="AQ94" s="5"/>
      <c r="AR94" s="6">
        <v>42627828.62999997</v>
      </c>
      <c r="AS94" s="8">
        <v>0.36825813039068794</v>
      </c>
      <c r="AT94" s="7">
        <v>900</v>
      </c>
      <c r="AU94" s="8">
        <v>0.4440059200789344</v>
      </c>
      <c r="AV94" s="8"/>
      <c r="AW94" s="5"/>
      <c r="AX94" s="6">
        <v>40258011.210000016</v>
      </c>
      <c r="AY94" s="8">
        <v>0.3705147783189463</v>
      </c>
      <c r="AZ94" s="7">
        <v>848</v>
      </c>
      <c r="BA94" s="8">
        <v>0.44820295983086683</v>
      </c>
      <c r="BB94" s="8"/>
      <c r="BC94" s="5"/>
      <c r="BD94" s="6">
        <v>38041896.01</v>
      </c>
      <c r="BE94" s="8">
        <v>0.37077247351207687</v>
      </c>
      <c r="BF94" s="7">
        <v>811</v>
      </c>
      <c r="BG94" s="8">
        <v>0.45055555555555554</v>
      </c>
      <c r="BH94" s="8"/>
    </row>
    <row r="95" spans="1:60" ht="12.75">
      <c r="A95" s="5"/>
      <c r="B95" s="6"/>
      <c r="C95" s="8"/>
      <c r="D95" s="7"/>
      <c r="E95" s="8"/>
      <c r="F95" s="8"/>
      <c r="G95" s="5"/>
      <c r="H95" s="6"/>
      <c r="I95" s="8"/>
      <c r="J95" s="7"/>
      <c r="K95" s="8"/>
      <c r="L95" s="8"/>
      <c r="M95" s="5"/>
      <c r="N95" s="6"/>
      <c r="O95" s="8"/>
      <c r="P95" s="7"/>
      <c r="Q95" s="8"/>
      <c r="R95" s="8"/>
      <c r="S95" s="5"/>
      <c r="T95" s="6"/>
      <c r="U95" s="8"/>
      <c r="V95" s="7"/>
      <c r="W95" s="8"/>
      <c r="X95" s="8"/>
      <c r="Y95" s="5"/>
      <c r="Z95" s="6"/>
      <c r="AA95" s="8"/>
      <c r="AB95" s="7"/>
      <c r="AC95" s="8"/>
      <c r="AD95" s="8"/>
      <c r="AE95" s="5"/>
      <c r="AF95" s="6"/>
      <c r="AG95" s="8"/>
      <c r="AH95" s="7"/>
      <c r="AI95" s="8"/>
      <c r="AJ95" s="8"/>
      <c r="AK95" s="5"/>
      <c r="AL95" s="6"/>
      <c r="AM95" s="8"/>
      <c r="AN95" s="7"/>
      <c r="AO95" s="8"/>
      <c r="AP95" s="8"/>
      <c r="AQ95" s="5"/>
      <c r="AR95" s="6"/>
      <c r="AS95" s="8"/>
      <c r="AT95" s="7"/>
      <c r="AU95" s="8"/>
      <c r="AV95" s="8"/>
      <c r="AW95" s="5"/>
      <c r="AX95" s="6"/>
      <c r="AY95" s="8"/>
      <c r="AZ95" s="7"/>
      <c r="BA95" s="8"/>
      <c r="BB95" s="8"/>
      <c r="BC95" s="5"/>
      <c r="BD95" s="6"/>
      <c r="BE95" s="8"/>
      <c r="BF95" s="7"/>
      <c r="BG95" s="8"/>
      <c r="BH95" s="8"/>
    </row>
    <row r="96" spans="1:60" ht="13.5" thickBot="1">
      <c r="A96" s="12"/>
      <c r="B96" s="13">
        <f>SUM(B93:B95)</f>
        <v>160775326.63999996</v>
      </c>
      <c r="C96" s="16"/>
      <c r="D96" s="15">
        <f>SUM(D93:D95)</f>
        <v>2903</v>
      </c>
      <c r="E96" s="16"/>
      <c r="F96" s="16"/>
      <c r="G96" s="12"/>
      <c r="H96" s="13">
        <f>SUM(H93:H95)</f>
        <v>156344285.44000003</v>
      </c>
      <c r="I96" s="16"/>
      <c r="J96" s="15">
        <f>SUM(J93:J95)</f>
        <v>2807</v>
      </c>
      <c r="K96" s="16"/>
      <c r="L96" s="16"/>
      <c r="M96" s="12"/>
      <c r="N96" s="13">
        <f>SUM(N93:N95)</f>
        <v>150621963.78</v>
      </c>
      <c r="O96" s="16"/>
      <c r="P96" s="15">
        <f>SUM(P93:P95)</f>
        <v>2683</v>
      </c>
      <c r="Q96" s="16"/>
      <c r="R96" s="16"/>
      <c r="S96" s="12"/>
      <c r="T96" s="13">
        <f>SUM(T93:T95)</f>
        <v>143816149.7799999</v>
      </c>
      <c r="U96" s="16"/>
      <c r="V96" s="15">
        <f>SUM(V93:V95)</f>
        <v>2545</v>
      </c>
      <c r="W96" s="16"/>
      <c r="X96" s="16"/>
      <c r="Y96" s="12"/>
      <c r="Z96" s="13">
        <f>SUM(Z93:Z95)</f>
        <v>138794843.49</v>
      </c>
      <c r="AA96" s="16"/>
      <c r="AB96" s="15">
        <f>SUM(AB93:AB95)</f>
        <v>2412</v>
      </c>
      <c r="AC96" s="16"/>
      <c r="AD96" s="16"/>
      <c r="AE96" s="12"/>
      <c r="AF96" s="13">
        <f>SUM(AF93:AF95)</f>
        <v>129742767.19000012</v>
      </c>
      <c r="AG96" s="16"/>
      <c r="AH96" s="15">
        <f>SUM(AH93:AH95)</f>
        <v>2265</v>
      </c>
      <c r="AI96" s="16"/>
      <c r="AJ96" s="16"/>
      <c r="AK96" s="12"/>
      <c r="AL96" s="13">
        <f>SUM(AL93:AL95)</f>
        <v>122857865.05000009</v>
      </c>
      <c r="AM96" s="16"/>
      <c r="AN96" s="15">
        <f>SUM(AN93:AN95)</f>
        <v>2150</v>
      </c>
      <c r="AO96" s="16"/>
      <c r="AP96" s="16"/>
      <c r="AQ96" s="12"/>
      <c r="AR96" s="13">
        <f>SUM(AR93:AR95)</f>
        <v>115755295.29999995</v>
      </c>
      <c r="AS96" s="16"/>
      <c r="AT96" s="15">
        <f>SUM(AT93:AT95)</f>
        <v>2027</v>
      </c>
      <c r="AU96" s="16"/>
      <c r="AV96" s="16"/>
      <c r="AW96" s="12"/>
      <c r="AX96" s="13">
        <f>SUM(AX93:AX95)</f>
        <v>108654265.81</v>
      </c>
      <c r="AY96" s="16"/>
      <c r="AZ96" s="15">
        <f>SUM(AZ93:AZ95)</f>
        <v>1892</v>
      </c>
      <c r="BA96" s="16"/>
      <c r="BB96" s="16"/>
      <c r="BC96" s="12"/>
      <c r="BD96" s="13">
        <f>SUM(BD93:BD95)</f>
        <v>102601726.74</v>
      </c>
      <c r="BE96" s="16"/>
      <c r="BF96" s="15">
        <f>SUM(BF93:BF95)</f>
        <v>1800</v>
      </c>
      <c r="BG96" s="16"/>
      <c r="BH96" s="16"/>
    </row>
    <row r="97" spans="1:60" ht="13.5" thickTop="1">
      <c r="A97" s="5"/>
      <c r="B97" s="5"/>
      <c r="C97" s="6"/>
      <c r="D97" s="8"/>
      <c r="E97" s="7"/>
      <c r="F97" s="8"/>
      <c r="G97" s="5"/>
      <c r="H97" s="5"/>
      <c r="I97" s="6"/>
      <c r="J97" s="8"/>
      <c r="K97" s="7"/>
      <c r="L97" s="8"/>
      <c r="M97" s="5"/>
      <c r="N97" s="5"/>
      <c r="O97" s="6"/>
      <c r="P97" s="8"/>
      <c r="Q97" s="7"/>
      <c r="R97" s="8"/>
      <c r="S97" s="5"/>
      <c r="T97" s="5"/>
      <c r="U97" s="6"/>
      <c r="V97" s="8"/>
      <c r="W97" s="7"/>
      <c r="X97" s="8"/>
      <c r="Y97" s="5"/>
      <c r="Z97" s="5"/>
      <c r="AA97" s="6"/>
      <c r="AB97" s="8"/>
      <c r="AC97" s="7"/>
      <c r="AD97" s="8"/>
      <c r="AE97" s="5"/>
      <c r="AF97" s="5"/>
      <c r="AG97" s="6"/>
      <c r="AH97" s="8"/>
      <c r="AI97" s="7"/>
      <c r="AJ97" s="8"/>
      <c r="AK97" s="5"/>
      <c r="AL97" s="5"/>
      <c r="AM97" s="6"/>
      <c r="AN97" s="8"/>
      <c r="AO97" s="7"/>
      <c r="AP97" s="8"/>
      <c r="AQ97" s="5"/>
      <c r="AR97" s="5"/>
      <c r="AS97" s="6"/>
      <c r="AT97" s="8"/>
      <c r="AU97" s="7"/>
      <c r="AV97" s="8"/>
      <c r="AW97" s="5"/>
      <c r="AX97" s="5"/>
      <c r="AY97" s="6"/>
      <c r="AZ97" s="8"/>
      <c r="BA97" s="7"/>
      <c r="BB97" s="8"/>
      <c r="BC97" s="5"/>
      <c r="BD97" s="5"/>
      <c r="BE97" s="6"/>
      <c r="BF97" s="8"/>
      <c r="BG97" s="7"/>
      <c r="BH97" s="8"/>
    </row>
    <row r="98" spans="1:60" ht="12.75">
      <c r="A98" s="5"/>
      <c r="B98" s="5"/>
      <c r="C98" s="6"/>
      <c r="D98" s="8"/>
      <c r="E98" s="7"/>
      <c r="F98" s="8"/>
      <c r="G98" s="5"/>
      <c r="H98" s="5"/>
      <c r="I98" s="6"/>
      <c r="J98" s="8"/>
      <c r="K98" s="7"/>
      <c r="L98" s="8"/>
      <c r="M98" s="5"/>
      <c r="N98" s="5"/>
      <c r="O98" s="6"/>
      <c r="P98" s="8"/>
      <c r="Q98" s="7"/>
      <c r="R98" s="8"/>
      <c r="S98" s="5"/>
      <c r="T98" s="5"/>
      <c r="U98" s="6"/>
      <c r="V98" s="8"/>
      <c r="W98" s="7"/>
      <c r="X98" s="8"/>
      <c r="Y98" s="5"/>
      <c r="Z98" s="5"/>
      <c r="AA98" s="6"/>
      <c r="AB98" s="8"/>
      <c r="AC98" s="7"/>
      <c r="AD98" s="8"/>
      <c r="AE98" s="5"/>
      <c r="AF98" s="5"/>
      <c r="AG98" s="6"/>
      <c r="AH98" s="8"/>
      <c r="AI98" s="7"/>
      <c r="AJ98" s="8"/>
      <c r="AK98" s="5"/>
      <c r="AL98" s="5"/>
      <c r="AM98" s="6"/>
      <c r="AN98" s="8"/>
      <c r="AO98" s="7"/>
      <c r="AP98" s="8"/>
      <c r="AQ98" s="5"/>
      <c r="AR98" s="5"/>
      <c r="AS98" s="6"/>
      <c r="AT98" s="8"/>
      <c r="AU98" s="7"/>
      <c r="AV98" s="8"/>
      <c r="AW98" s="5"/>
      <c r="AX98" s="5"/>
      <c r="AY98" s="6"/>
      <c r="AZ98" s="8"/>
      <c r="BA98" s="7"/>
      <c r="BB98" s="8"/>
      <c r="BC98" s="5"/>
      <c r="BD98" s="5"/>
      <c r="BE98" s="6"/>
      <c r="BF98" s="8"/>
      <c r="BG98" s="7"/>
      <c r="BH98" s="8"/>
    </row>
    <row r="99" spans="1:60" ht="12.75">
      <c r="A99" s="5"/>
      <c r="B99" s="5"/>
      <c r="C99" s="6"/>
      <c r="D99" s="8"/>
      <c r="E99" s="7"/>
      <c r="F99" s="8"/>
      <c r="G99" s="5"/>
      <c r="H99" s="5"/>
      <c r="I99" s="6"/>
      <c r="J99" s="8"/>
      <c r="K99" s="7"/>
      <c r="L99" s="8"/>
      <c r="M99" s="5"/>
      <c r="N99" s="5"/>
      <c r="O99" s="6"/>
      <c r="P99" s="8"/>
      <c r="Q99" s="7"/>
      <c r="R99" s="8"/>
      <c r="S99" s="5"/>
      <c r="T99" s="5"/>
      <c r="U99" s="6"/>
      <c r="V99" s="8"/>
      <c r="W99" s="7"/>
      <c r="X99" s="8"/>
      <c r="Y99" s="5"/>
      <c r="Z99" s="5"/>
      <c r="AA99" s="6"/>
      <c r="AB99" s="8"/>
      <c r="AC99" s="7"/>
      <c r="AD99" s="8"/>
      <c r="AE99" s="5"/>
      <c r="AF99" s="5"/>
      <c r="AG99" s="6"/>
      <c r="AH99" s="8"/>
      <c r="AI99" s="7"/>
      <c r="AJ99" s="8"/>
      <c r="AK99" s="5"/>
      <c r="AL99" s="5"/>
      <c r="AM99" s="6"/>
      <c r="AN99" s="8"/>
      <c r="AO99" s="7"/>
      <c r="AP99" s="8"/>
      <c r="AQ99" s="5"/>
      <c r="AR99" s="5"/>
      <c r="AS99" s="6"/>
      <c r="AT99" s="8"/>
      <c r="AU99" s="7"/>
      <c r="AV99" s="8"/>
      <c r="AW99" s="5"/>
      <c r="AX99" s="5"/>
      <c r="AY99" s="6"/>
      <c r="AZ99" s="8"/>
      <c r="BA99" s="7"/>
      <c r="BB99" s="8"/>
      <c r="BC99" s="5"/>
      <c r="BD99" s="5"/>
      <c r="BE99" s="6"/>
      <c r="BF99" s="8"/>
      <c r="BG99" s="7"/>
      <c r="BH99" s="8"/>
    </row>
    <row r="100" spans="1:60" ht="12.75">
      <c r="A100" s="5"/>
      <c r="B100" s="5"/>
      <c r="C100" s="6"/>
      <c r="D100" s="8"/>
      <c r="E100" s="7"/>
      <c r="F100" s="8"/>
      <c r="G100" s="5"/>
      <c r="H100" s="5"/>
      <c r="I100" s="6"/>
      <c r="J100" s="8"/>
      <c r="K100" s="7"/>
      <c r="L100" s="8"/>
      <c r="M100" s="5"/>
      <c r="N100" s="5"/>
      <c r="O100" s="6"/>
      <c r="P100" s="8"/>
      <c r="Q100" s="7"/>
      <c r="R100" s="8"/>
      <c r="S100" s="5"/>
      <c r="T100" s="5"/>
      <c r="U100" s="6"/>
      <c r="V100" s="8"/>
      <c r="W100" s="7"/>
      <c r="X100" s="8"/>
      <c r="Y100" s="5"/>
      <c r="Z100" s="5"/>
      <c r="AA100" s="6"/>
      <c r="AB100" s="8"/>
      <c r="AC100" s="7"/>
      <c r="AD100" s="8"/>
      <c r="AE100" s="5"/>
      <c r="AF100" s="5"/>
      <c r="AG100" s="6"/>
      <c r="AH100" s="8"/>
      <c r="AI100" s="7"/>
      <c r="AJ100" s="8"/>
      <c r="AK100" s="5"/>
      <c r="AL100" s="5"/>
      <c r="AM100" s="6"/>
      <c r="AN100" s="8"/>
      <c r="AO100" s="7"/>
      <c r="AP100" s="8"/>
      <c r="AQ100" s="5"/>
      <c r="AR100" s="5"/>
      <c r="AS100" s="6"/>
      <c r="AT100" s="8"/>
      <c r="AU100" s="7"/>
      <c r="AV100" s="8"/>
      <c r="AW100" s="5"/>
      <c r="AX100" s="5"/>
      <c r="AY100" s="6"/>
      <c r="AZ100" s="8"/>
      <c r="BA100" s="7"/>
      <c r="BB100" s="8"/>
      <c r="BC100" s="5"/>
      <c r="BD100" s="5"/>
      <c r="BE100" s="6"/>
      <c r="BF100" s="8"/>
      <c r="BG100" s="7"/>
      <c r="BH100" s="8"/>
    </row>
    <row r="101" spans="1:60" ht="12.75">
      <c r="A101" s="23" t="s">
        <v>78</v>
      </c>
      <c r="B101" s="23"/>
      <c r="C101" s="18"/>
      <c r="D101" s="20"/>
      <c r="E101" s="22"/>
      <c r="F101" s="20"/>
      <c r="G101" s="19"/>
      <c r="H101" s="23" t="s">
        <v>78</v>
      </c>
      <c r="I101" s="18"/>
      <c r="J101" s="20"/>
      <c r="K101" s="22"/>
      <c r="L101" s="20"/>
      <c r="M101" s="19"/>
      <c r="N101" s="23" t="s">
        <v>78</v>
      </c>
      <c r="O101" s="18"/>
      <c r="P101" s="20"/>
      <c r="Q101" s="22"/>
      <c r="R101" s="20"/>
      <c r="S101" s="19"/>
      <c r="T101" s="23" t="s">
        <v>78</v>
      </c>
      <c r="U101" s="18"/>
      <c r="V101" s="20"/>
      <c r="W101" s="22"/>
      <c r="X101" s="20"/>
      <c r="Y101" s="19"/>
      <c r="Z101" s="23" t="s">
        <v>78</v>
      </c>
      <c r="AA101" s="18"/>
      <c r="AB101" s="20"/>
      <c r="AC101" s="22"/>
      <c r="AD101" s="20"/>
      <c r="AE101" s="19"/>
      <c r="AF101" s="23" t="s">
        <v>78</v>
      </c>
      <c r="AG101" s="18"/>
      <c r="AH101" s="20"/>
      <c r="AI101" s="22"/>
      <c r="AJ101" s="20"/>
      <c r="AK101" s="19"/>
      <c r="AL101" s="23" t="s">
        <v>78</v>
      </c>
      <c r="AM101" s="18"/>
      <c r="AN101" s="20"/>
      <c r="AO101" s="22"/>
      <c r="AP101" s="20"/>
      <c r="AQ101" s="19"/>
      <c r="AR101" s="23" t="s">
        <v>78</v>
      </c>
      <c r="AS101" s="18"/>
      <c r="AT101" s="20"/>
      <c r="AU101" s="22"/>
      <c r="AV101" s="20"/>
      <c r="AW101" s="19"/>
      <c r="AX101" s="23" t="s">
        <v>78</v>
      </c>
      <c r="AY101" s="18"/>
      <c r="AZ101" s="20"/>
      <c r="BA101" s="22"/>
      <c r="BB101" s="20"/>
      <c r="BC101" s="19"/>
      <c r="BD101" s="23" t="s">
        <v>78</v>
      </c>
      <c r="BE101" s="18"/>
      <c r="BF101" s="20"/>
      <c r="BG101" s="22"/>
      <c r="BH101" s="20"/>
    </row>
    <row r="102" spans="1:60" ht="12.75">
      <c r="A102" s="5"/>
      <c r="B102" s="5"/>
      <c r="C102" s="6"/>
      <c r="D102" s="8"/>
      <c r="E102" s="7"/>
      <c r="F102" s="8"/>
      <c r="G102" s="5"/>
      <c r="H102" s="5"/>
      <c r="I102" s="6"/>
      <c r="J102" s="8"/>
      <c r="K102" s="7"/>
      <c r="L102" s="8"/>
      <c r="M102" s="5"/>
      <c r="N102" s="5"/>
      <c r="O102" s="6"/>
      <c r="P102" s="8"/>
      <c r="Q102" s="7"/>
      <c r="R102" s="8"/>
      <c r="S102" s="5"/>
      <c r="T102" s="5"/>
      <c r="U102" s="6"/>
      <c r="V102" s="8"/>
      <c r="W102" s="7"/>
      <c r="X102" s="8"/>
      <c r="Y102" s="5"/>
      <c r="Z102" s="5"/>
      <c r="AA102" s="6"/>
      <c r="AB102" s="8"/>
      <c r="AC102" s="7"/>
      <c r="AD102" s="8"/>
      <c r="AE102" s="5"/>
      <c r="AF102" s="5"/>
      <c r="AG102" s="6"/>
      <c r="AH102" s="8"/>
      <c r="AI102" s="7"/>
      <c r="AJ102" s="8"/>
      <c r="AK102" s="5"/>
      <c r="AL102" s="5"/>
      <c r="AM102" s="6"/>
      <c r="AN102" s="8"/>
      <c r="AO102" s="7"/>
      <c r="AP102" s="8"/>
      <c r="AQ102" s="5"/>
      <c r="AR102" s="5"/>
      <c r="AS102" s="6"/>
      <c r="AT102" s="8"/>
      <c r="AU102" s="7"/>
      <c r="AV102" s="8"/>
      <c r="AW102" s="5"/>
      <c r="AX102" s="5"/>
      <c r="AY102" s="6"/>
      <c r="AZ102" s="8"/>
      <c r="BA102" s="7"/>
      <c r="BB102" s="8"/>
      <c r="BC102" s="5"/>
      <c r="BD102" s="5"/>
      <c r="BE102" s="6"/>
      <c r="BF102" s="8"/>
      <c r="BG102" s="7"/>
      <c r="BH102" s="8"/>
    </row>
    <row r="103" spans="1:60" ht="25.5">
      <c r="A103" s="30" t="s">
        <v>90</v>
      </c>
      <c r="B103" s="31" t="s">
        <v>82</v>
      </c>
      <c r="C103" s="32" t="s">
        <v>79</v>
      </c>
      <c r="D103" s="33" t="s">
        <v>80</v>
      </c>
      <c r="E103" s="32" t="s">
        <v>79</v>
      </c>
      <c r="F103" s="35"/>
      <c r="G103" s="37"/>
      <c r="H103" s="31" t="s">
        <v>82</v>
      </c>
      <c r="I103" s="32" t="s">
        <v>79</v>
      </c>
      <c r="J103" s="33" t="s">
        <v>80</v>
      </c>
      <c r="K103" s="32" t="s">
        <v>79</v>
      </c>
      <c r="L103" s="35"/>
      <c r="M103" s="37"/>
      <c r="N103" s="31" t="s">
        <v>82</v>
      </c>
      <c r="O103" s="32" t="s">
        <v>79</v>
      </c>
      <c r="P103" s="33" t="s">
        <v>80</v>
      </c>
      <c r="Q103" s="32" t="s">
        <v>79</v>
      </c>
      <c r="R103" s="35"/>
      <c r="S103" s="37"/>
      <c r="T103" s="31" t="s">
        <v>82</v>
      </c>
      <c r="U103" s="32" t="s">
        <v>79</v>
      </c>
      <c r="V103" s="33" t="s">
        <v>80</v>
      </c>
      <c r="W103" s="32" t="s">
        <v>79</v>
      </c>
      <c r="X103" s="35"/>
      <c r="Y103" s="37"/>
      <c r="Z103" s="31" t="s">
        <v>82</v>
      </c>
      <c r="AA103" s="32" t="s">
        <v>79</v>
      </c>
      <c r="AB103" s="33" t="s">
        <v>80</v>
      </c>
      <c r="AC103" s="32" t="s">
        <v>79</v>
      </c>
      <c r="AD103" s="35"/>
      <c r="AE103" s="37"/>
      <c r="AF103" s="31" t="s">
        <v>82</v>
      </c>
      <c r="AG103" s="32" t="s">
        <v>79</v>
      </c>
      <c r="AH103" s="33" t="s">
        <v>80</v>
      </c>
      <c r="AI103" s="32" t="s">
        <v>79</v>
      </c>
      <c r="AJ103" s="35"/>
      <c r="AK103" s="37"/>
      <c r="AL103" s="31" t="s">
        <v>82</v>
      </c>
      <c r="AM103" s="32" t="s">
        <v>79</v>
      </c>
      <c r="AN103" s="33" t="s">
        <v>80</v>
      </c>
      <c r="AO103" s="32" t="s">
        <v>79</v>
      </c>
      <c r="AP103" s="35"/>
      <c r="AQ103" s="37"/>
      <c r="AR103" s="31" t="s">
        <v>82</v>
      </c>
      <c r="AS103" s="32" t="s">
        <v>79</v>
      </c>
      <c r="AT103" s="33" t="s">
        <v>80</v>
      </c>
      <c r="AU103" s="32" t="s">
        <v>79</v>
      </c>
      <c r="AV103" s="35"/>
      <c r="AW103" s="37"/>
      <c r="AX103" s="31" t="s">
        <v>82</v>
      </c>
      <c r="AY103" s="32" t="s">
        <v>79</v>
      </c>
      <c r="AZ103" s="33" t="s">
        <v>80</v>
      </c>
      <c r="BA103" s="32" t="s">
        <v>79</v>
      </c>
      <c r="BB103" s="35"/>
      <c r="BC103" s="37"/>
      <c r="BD103" s="31" t="s">
        <v>82</v>
      </c>
      <c r="BE103" s="32" t="s">
        <v>79</v>
      </c>
      <c r="BF103" s="33" t="s">
        <v>80</v>
      </c>
      <c r="BG103" s="32" t="s">
        <v>79</v>
      </c>
      <c r="BH103" s="35"/>
    </row>
    <row r="104" spans="1:60" ht="12.75">
      <c r="A104" s="5"/>
      <c r="B104" s="6"/>
      <c r="C104" s="8"/>
      <c r="D104" s="7"/>
      <c r="E104" s="8"/>
      <c r="F104" s="8"/>
      <c r="G104" s="5"/>
      <c r="H104" s="6"/>
      <c r="I104" s="8"/>
      <c r="J104" s="7"/>
      <c r="K104" s="8"/>
      <c r="L104" s="8"/>
      <c r="M104" s="5"/>
      <c r="N104" s="6"/>
      <c r="O104" s="8"/>
      <c r="P104" s="7"/>
      <c r="Q104" s="8"/>
      <c r="R104" s="8"/>
      <c r="S104" s="5"/>
      <c r="T104" s="6"/>
      <c r="U104" s="8"/>
      <c r="V104" s="7"/>
      <c r="W104" s="8"/>
      <c r="X104" s="8"/>
      <c r="Y104" s="5"/>
      <c r="Z104" s="6"/>
      <c r="AA104" s="8"/>
      <c r="AB104" s="7"/>
      <c r="AC104" s="8"/>
      <c r="AD104" s="8"/>
      <c r="AE104" s="5"/>
      <c r="AF104" s="6"/>
      <c r="AG104" s="8"/>
      <c r="AH104" s="7"/>
      <c r="AI104" s="8"/>
      <c r="AJ104" s="8"/>
      <c r="AK104" s="5"/>
      <c r="AL104" s="6"/>
      <c r="AM104" s="8"/>
      <c r="AN104" s="7"/>
      <c r="AO104" s="8"/>
      <c r="AP104" s="8"/>
      <c r="AQ104" s="5"/>
      <c r="AR104" s="6"/>
      <c r="AS104" s="8"/>
      <c r="AT104" s="7"/>
      <c r="AU104" s="8"/>
      <c r="AV104" s="8"/>
      <c r="AW104" s="5"/>
      <c r="AX104" s="6"/>
      <c r="AY104" s="8"/>
      <c r="AZ104" s="7"/>
      <c r="BA104" s="8"/>
      <c r="BB104" s="8"/>
      <c r="BC104" s="5"/>
      <c r="BD104" s="6"/>
      <c r="BE104" s="8"/>
      <c r="BF104" s="7"/>
      <c r="BG104" s="8"/>
      <c r="BH104" s="8"/>
    </row>
    <row r="105" spans="1:60" ht="12.75">
      <c r="A105" s="5" t="s">
        <v>30</v>
      </c>
      <c r="B105" s="6">
        <v>492637.87</v>
      </c>
      <c r="C105" s="8">
        <v>0.003064138511147858</v>
      </c>
      <c r="D105" s="7">
        <v>50</v>
      </c>
      <c r="E105" s="8">
        <v>0.01722356183258698</v>
      </c>
      <c r="F105" s="8"/>
      <c r="G105" s="5"/>
      <c r="H105" s="6">
        <v>544583.34</v>
      </c>
      <c r="I105" s="8">
        <v>0.003483231500706138</v>
      </c>
      <c r="J105" s="7">
        <v>49</v>
      </c>
      <c r="K105" s="8">
        <v>0.017456359102244388</v>
      </c>
      <c r="L105" s="8"/>
      <c r="M105" s="5"/>
      <c r="N105" s="6">
        <v>513775.82</v>
      </c>
      <c r="O105" s="8">
        <v>0.003411028558560199</v>
      </c>
      <c r="P105" s="7">
        <v>49</v>
      </c>
      <c r="Q105" s="8">
        <v>0.018263138278046962</v>
      </c>
      <c r="R105" s="8"/>
      <c r="S105" s="5"/>
      <c r="T105" s="6">
        <v>547791.51</v>
      </c>
      <c r="U105" s="8">
        <v>0.0038089707646740195</v>
      </c>
      <c r="V105" s="7">
        <v>61</v>
      </c>
      <c r="W105" s="8">
        <v>0.023968565815324167</v>
      </c>
      <c r="X105" s="8"/>
      <c r="Y105" s="5"/>
      <c r="Z105" s="6">
        <v>517288.99</v>
      </c>
      <c r="AA105" s="8">
        <v>0.0037270043828196687</v>
      </c>
      <c r="AB105" s="7">
        <v>43</v>
      </c>
      <c r="AC105" s="8">
        <v>0.01782752902155887</v>
      </c>
      <c r="AD105" s="8"/>
      <c r="AE105" s="5"/>
      <c r="AF105" s="6">
        <v>523154.71</v>
      </c>
      <c r="AG105" s="8">
        <v>0.004032245660629955</v>
      </c>
      <c r="AH105" s="7">
        <v>46</v>
      </c>
      <c r="AI105" s="8">
        <v>0.020309050772626933</v>
      </c>
      <c r="AJ105" s="8"/>
      <c r="AK105" s="5"/>
      <c r="AL105" s="6">
        <v>523437.16</v>
      </c>
      <c r="AM105" s="8">
        <v>0.0042605099786405575</v>
      </c>
      <c r="AN105" s="7">
        <v>59</v>
      </c>
      <c r="AO105" s="8">
        <v>0.02744186046511628</v>
      </c>
      <c r="AP105" s="8"/>
      <c r="AQ105" s="5"/>
      <c r="AR105" s="6">
        <v>501965.08</v>
      </c>
      <c r="AS105" s="8">
        <v>0.004336432978716612</v>
      </c>
      <c r="AT105" s="7">
        <v>47</v>
      </c>
      <c r="AU105" s="8">
        <v>0.023186975826344353</v>
      </c>
      <c r="AV105" s="8"/>
      <c r="AW105" s="5"/>
      <c r="AX105" s="6">
        <v>484575.42</v>
      </c>
      <c r="AY105" s="8">
        <v>0.004459791950068123</v>
      </c>
      <c r="AZ105" s="7">
        <v>45</v>
      </c>
      <c r="BA105" s="8">
        <v>0.023784355179704016</v>
      </c>
      <c r="BB105" s="8"/>
      <c r="BC105" s="5"/>
      <c r="BD105" s="6">
        <v>395506.8</v>
      </c>
      <c r="BE105" s="8">
        <v>0.0038547772300386533</v>
      </c>
      <c r="BF105" s="7">
        <v>39</v>
      </c>
      <c r="BG105" s="8">
        <v>0.021666666666666667</v>
      </c>
      <c r="BH105" s="8"/>
    </row>
    <row r="106" spans="1:60" ht="12.75">
      <c r="A106" s="5" t="s">
        <v>31</v>
      </c>
      <c r="B106" s="6">
        <v>15989454.740000011</v>
      </c>
      <c r="C106" s="8">
        <v>0.09945216765631454</v>
      </c>
      <c r="D106" s="7">
        <v>654</v>
      </c>
      <c r="E106" s="8">
        <v>0.22528418877023768</v>
      </c>
      <c r="F106" s="8"/>
      <c r="G106" s="5"/>
      <c r="H106" s="6">
        <v>15741446.950000007</v>
      </c>
      <c r="I106" s="8">
        <v>0.10068450474987829</v>
      </c>
      <c r="J106" s="7">
        <v>644</v>
      </c>
      <c r="K106" s="8">
        <v>0.22942643391521197</v>
      </c>
      <c r="L106" s="8"/>
      <c r="M106" s="5"/>
      <c r="N106" s="6">
        <v>15123682.730000002</v>
      </c>
      <c r="O106" s="8">
        <v>0.10040821637467034</v>
      </c>
      <c r="P106" s="7">
        <v>621</v>
      </c>
      <c r="Q106" s="8">
        <v>0.2314573238911666</v>
      </c>
      <c r="R106" s="8"/>
      <c r="S106" s="5"/>
      <c r="T106" s="6">
        <v>14420034.230000002</v>
      </c>
      <c r="U106" s="8">
        <v>0.1002671414306305</v>
      </c>
      <c r="V106" s="7">
        <v>592</v>
      </c>
      <c r="W106" s="8">
        <v>0.23261296660117878</v>
      </c>
      <c r="X106" s="8"/>
      <c r="Y106" s="5"/>
      <c r="Z106" s="6">
        <v>13692349.100000009</v>
      </c>
      <c r="AA106" s="8">
        <v>0.09865171324600777</v>
      </c>
      <c r="AB106" s="7">
        <v>564</v>
      </c>
      <c r="AC106" s="8">
        <v>0.23383084577114427</v>
      </c>
      <c r="AD106" s="8"/>
      <c r="AE106" s="5"/>
      <c r="AF106" s="6">
        <v>13131966.150000006</v>
      </c>
      <c r="AG106" s="8">
        <v>0.10121540055307343</v>
      </c>
      <c r="AH106" s="7">
        <v>542</v>
      </c>
      <c r="AI106" s="8">
        <v>0.2392935982339956</v>
      </c>
      <c r="AJ106" s="8"/>
      <c r="AK106" s="5"/>
      <c r="AL106" s="6">
        <v>12519610.919999998</v>
      </c>
      <c r="AM106" s="8">
        <v>0.10190321079488754</v>
      </c>
      <c r="AN106" s="7">
        <v>517</v>
      </c>
      <c r="AO106" s="8">
        <v>0.24046511627906977</v>
      </c>
      <c r="AP106" s="8"/>
      <c r="AQ106" s="5"/>
      <c r="AR106" s="6">
        <v>11819982.059999997</v>
      </c>
      <c r="AS106" s="8">
        <v>0.10211180429687</v>
      </c>
      <c r="AT106" s="7">
        <v>490</v>
      </c>
      <c r="AU106" s="8">
        <v>0.24173655648741985</v>
      </c>
      <c r="AV106" s="8"/>
      <c r="AW106" s="5"/>
      <c r="AX106" s="6">
        <v>11246668.019999996</v>
      </c>
      <c r="AY106" s="8">
        <v>0.10350875721406705</v>
      </c>
      <c r="AZ106" s="7">
        <v>469</v>
      </c>
      <c r="BA106" s="8">
        <v>0.24788583509513742</v>
      </c>
      <c r="BB106" s="8"/>
      <c r="BC106" s="5"/>
      <c r="BD106" s="6">
        <v>10847039.56</v>
      </c>
      <c r="BE106" s="8">
        <v>0.10571985389180791</v>
      </c>
      <c r="BF106" s="7">
        <v>453</v>
      </c>
      <c r="BG106" s="8">
        <v>0.25166666666666665</v>
      </c>
      <c r="BH106" s="8"/>
    </row>
    <row r="107" spans="1:60" ht="12.75">
      <c r="A107" s="5" t="s">
        <v>32</v>
      </c>
      <c r="B107" s="6">
        <v>28902670.859999992</v>
      </c>
      <c r="C107" s="8">
        <v>0.17977056221267954</v>
      </c>
      <c r="D107" s="7">
        <v>783</v>
      </c>
      <c r="E107" s="8">
        <v>0.2697209782983121</v>
      </c>
      <c r="F107" s="8"/>
      <c r="G107" s="5"/>
      <c r="H107" s="6">
        <v>27363389.2</v>
      </c>
      <c r="I107" s="8">
        <v>0.17502007907095016</v>
      </c>
      <c r="J107" s="7">
        <v>740</v>
      </c>
      <c r="K107" s="8">
        <v>0.2636266476665479</v>
      </c>
      <c r="L107" s="8"/>
      <c r="M107" s="5"/>
      <c r="N107" s="6">
        <v>25585843.200000018</v>
      </c>
      <c r="O107" s="8">
        <v>0.16986794327931456</v>
      </c>
      <c r="P107" s="7">
        <v>693</v>
      </c>
      <c r="Q107" s="8">
        <v>0.25829295564666416</v>
      </c>
      <c r="R107" s="8"/>
      <c r="S107" s="5"/>
      <c r="T107" s="6">
        <v>23593253.920000035</v>
      </c>
      <c r="U107" s="8">
        <v>0.16405149182544074</v>
      </c>
      <c r="V107" s="7">
        <v>639</v>
      </c>
      <c r="W107" s="8">
        <v>0.2510805500982318</v>
      </c>
      <c r="X107" s="8"/>
      <c r="Y107" s="5"/>
      <c r="Z107" s="6">
        <v>22194945.379999988</v>
      </c>
      <c r="AA107" s="8">
        <v>0.15991188737209178</v>
      </c>
      <c r="AB107" s="7">
        <v>602</v>
      </c>
      <c r="AC107" s="8">
        <v>0.24958540630182421</v>
      </c>
      <c r="AD107" s="8"/>
      <c r="AE107" s="5"/>
      <c r="AF107" s="6">
        <v>20307882.95</v>
      </c>
      <c r="AG107" s="8">
        <v>0.1565242008462822</v>
      </c>
      <c r="AH107" s="7">
        <v>554</v>
      </c>
      <c r="AI107" s="8">
        <v>0.2445916114790287</v>
      </c>
      <c r="AJ107" s="8"/>
      <c r="AK107" s="5"/>
      <c r="AL107" s="6">
        <v>19275610.019999996</v>
      </c>
      <c r="AM107" s="8">
        <v>0.1568935778930825</v>
      </c>
      <c r="AN107" s="7">
        <v>524</v>
      </c>
      <c r="AO107" s="8">
        <v>0.24372093023255814</v>
      </c>
      <c r="AP107" s="8"/>
      <c r="AQ107" s="5"/>
      <c r="AR107" s="6">
        <v>18705821.720000017</v>
      </c>
      <c r="AS107" s="8">
        <v>0.16159797849006063</v>
      </c>
      <c r="AT107" s="7">
        <v>508</v>
      </c>
      <c r="AU107" s="8">
        <v>0.2506166748889985</v>
      </c>
      <c r="AV107" s="8"/>
      <c r="AW107" s="5"/>
      <c r="AX107" s="6">
        <v>17129895.979999997</v>
      </c>
      <c r="AY107" s="8">
        <v>0.15765507090126088</v>
      </c>
      <c r="AZ107" s="7">
        <v>466</v>
      </c>
      <c r="BA107" s="8">
        <v>0.2463002114164905</v>
      </c>
      <c r="BB107" s="8"/>
      <c r="BC107" s="5"/>
      <c r="BD107" s="6">
        <v>16726531.160000002</v>
      </c>
      <c r="BE107" s="8">
        <v>0.16302387582994787</v>
      </c>
      <c r="BF107" s="7">
        <v>456</v>
      </c>
      <c r="BG107" s="8">
        <v>0.25333333333333335</v>
      </c>
      <c r="BH107" s="8"/>
    </row>
    <row r="108" spans="1:60" ht="12.75">
      <c r="A108" s="5" t="s">
        <v>33</v>
      </c>
      <c r="B108" s="6">
        <v>28896808.490000013</v>
      </c>
      <c r="C108" s="8">
        <v>0.1797340990928558</v>
      </c>
      <c r="D108" s="7">
        <v>557</v>
      </c>
      <c r="E108" s="8">
        <v>0.19187047881501895</v>
      </c>
      <c r="F108" s="8"/>
      <c r="G108" s="5"/>
      <c r="H108" s="6">
        <v>27795501.579999983</v>
      </c>
      <c r="I108" s="8">
        <v>0.17778393052086972</v>
      </c>
      <c r="J108" s="7">
        <v>534</v>
      </c>
      <c r="K108" s="8">
        <v>0.1902386889918062</v>
      </c>
      <c r="L108" s="8"/>
      <c r="M108" s="5"/>
      <c r="N108" s="6">
        <v>26075081.930000007</v>
      </c>
      <c r="O108" s="8">
        <v>0.1731160667117947</v>
      </c>
      <c r="P108" s="7">
        <v>502</v>
      </c>
      <c r="Q108" s="8">
        <v>0.18710398807305256</v>
      </c>
      <c r="R108" s="8"/>
      <c r="S108" s="5"/>
      <c r="T108" s="6">
        <v>24285477.179999974</v>
      </c>
      <c r="U108" s="8">
        <v>0.16886474305667487</v>
      </c>
      <c r="V108" s="7">
        <v>468</v>
      </c>
      <c r="W108" s="8">
        <v>0.18388998035363457</v>
      </c>
      <c r="X108" s="8"/>
      <c r="Y108" s="5"/>
      <c r="Z108" s="6">
        <v>23047019.890000008</v>
      </c>
      <c r="AA108" s="8">
        <v>0.16605098078921438</v>
      </c>
      <c r="AB108" s="7">
        <v>443</v>
      </c>
      <c r="AC108" s="8">
        <v>0.18366500829187396</v>
      </c>
      <c r="AD108" s="8"/>
      <c r="AE108" s="5"/>
      <c r="AF108" s="6">
        <v>21638951.300000004</v>
      </c>
      <c r="AG108" s="8">
        <v>0.16678348834899703</v>
      </c>
      <c r="AH108" s="7">
        <v>416</v>
      </c>
      <c r="AI108" s="8">
        <v>0.1836644591611479</v>
      </c>
      <c r="AJ108" s="8"/>
      <c r="AK108" s="5"/>
      <c r="AL108" s="6">
        <v>19695526.070000015</v>
      </c>
      <c r="AM108" s="8">
        <v>0.16031147913879537</v>
      </c>
      <c r="AN108" s="7">
        <v>378</v>
      </c>
      <c r="AO108" s="8">
        <v>0.1758139534883721</v>
      </c>
      <c r="AP108" s="8"/>
      <c r="AQ108" s="5"/>
      <c r="AR108" s="6">
        <v>18567081.459999986</v>
      </c>
      <c r="AS108" s="8">
        <v>0.16039941336489325</v>
      </c>
      <c r="AT108" s="7">
        <v>356</v>
      </c>
      <c r="AU108" s="8">
        <v>0.1756290083867785</v>
      </c>
      <c r="AV108" s="8"/>
      <c r="AW108" s="5"/>
      <c r="AX108" s="6">
        <v>17131832.13999999</v>
      </c>
      <c r="AY108" s="8">
        <v>0.15767289035810006</v>
      </c>
      <c r="AZ108" s="7">
        <v>328</v>
      </c>
      <c r="BA108" s="8">
        <v>0.1733615221987315</v>
      </c>
      <c r="BB108" s="8"/>
      <c r="BC108" s="5"/>
      <c r="BD108" s="6">
        <v>15936370.52</v>
      </c>
      <c r="BE108" s="8">
        <v>0.1553226346802514</v>
      </c>
      <c r="BF108" s="7">
        <v>305</v>
      </c>
      <c r="BG108" s="8">
        <v>0.16944444444444445</v>
      </c>
      <c r="BH108" s="8"/>
    </row>
    <row r="109" spans="1:60" ht="12.75">
      <c r="A109" s="5" t="s">
        <v>34</v>
      </c>
      <c r="B109" s="6">
        <v>13735578.270000001</v>
      </c>
      <c r="C109" s="8">
        <v>0.08543337188022647</v>
      </c>
      <c r="D109" s="7">
        <v>213</v>
      </c>
      <c r="E109" s="8">
        <v>0.07337237340682053</v>
      </c>
      <c r="F109" s="8"/>
      <c r="G109" s="5"/>
      <c r="H109" s="6">
        <v>13644165.240000002</v>
      </c>
      <c r="I109" s="8">
        <v>0.08726999647989182</v>
      </c>
      <c r="J109" s="7">
        <v>211</v>
      </c>
      <c r="K109" s="8">
        <v>0.0751692198076238</v>
      </c>
      <c r="L109" s="8"/>
      <c r="M109" s="5"/>
      <c r="N109" s="6">
        <v>12927247.700000003</v>
      </c>
      <c r="O109" s="8">
        <v>0.08582578115155684</v>
      </c>
      <c r="P109" s="7">
        <v>200</v>
      </c>
      <c r="Q109" s="8">
        <v>0.07454342154304883</v>
      </c>
      <c r="R109" s="8"/>
      <c r="S109" s="5"/>
      <c r="T109" s="6">
        <v>12045049.450000001</v>
      </c>
      <c r="U109" s="8">
        <v>0.08375310748080575</v>
      </c>
      <c r="V109" s="7">
        <v>186</v>
      </c>
      <c r="W109" s="8">
        <v>0.0730844793713163</v>
      </c>
      <c r="X109" s="8"/>
      <c r="Y109" s="5"/>
      <c r="Z109" s="6">
        <v>11486445.43</v>
      </c>
      <c r="AA109" s="8">
        <v>0.08275844506303712</v>
      </c>
      <c r="AB109" s="7">
        <v>177</v>
      </c>
      <c r="AC109" s="8">
        <v>0.07338308457711443</v>
      </c>
      <c r="AD109" s="8"/>
      <c r="AE109" s="5"/>
      <c r="AF109" s="6">
        <v>10782773.900000004</v>
      </c>
      <c r="AG109" s="8">
        <v>0.08310886328028844</v>
      </c>
      <c r="AH109" s="7">
        <v>166</v>
      </c>
      <c r="AI109" s="8">
        <v>0.07328918322295806</v>
      </c>
      <c r="AJ109" s="8"/>
      <c r="AK109" s="5"/>
      <c r="AL109" s="6">
        <v>10275353.699999997</v>
      </c>
      <c r="AM109" s="8">
        <v>0.08363610824441879</v>
      </c>
      <c r="AN109" s="7">
        <v>158</v>
      </c>
      <c r="AO109" s="8">
        <v>0.07348837209302325</v>
      </c>
      <c r="AP109" s="8"/>
      <c r="AQ109" s="5"/>
      <c r="AR109" s="6">
        <v>9750810.62</v>
      </c>
      <c r="AS109" s="8">
        <v>0.08423641091087086</v>
      </c>
      <c r="AT109" s="7">
        <v>150</v>
      </c>
      <c r="AU109" s="8">
        <v>0.0740009866798224</v>
      </c>
      <c r="AV109" s="8"/>
      <c r="AW109" s="5"/>
      <c r="AX109" s="6">
        <v>8732055.99</v>
      </c>
      <c r="AY109" s="8">
        <v>0.08036551464320275</v>
      </c>
      <c r="AZ109" s="7">
        <v>134</v>
      </c>
      <c r="BA109" s="8">
        <v>0.0708245243128964</v>
      </c>
      <c r="BB109" s="8"/>
      <c r="BC109" s="5"/>
      <c r="BD109" s="6">
        <v>8073483.129999999</v>
      </c>
      <c r="BE109" s="8">
        <v>0.07868759509729085</v>
      </c>
      <c r="BF109" s="7">
        <v>124</v>
      </c>
      <c r="BG109" s="8">
        <v>0.06888888888888889</v>
      </c>
      <c r="BH109" s="8"/>
    </row>
    <row r="110" spans="1:60" ht="12.75">
      <c r="A110" s="5" t="s">
        <v>35</v>
      </c>
      <c r="B110" s="6">
        <v>9331039.489999998</v>
      </c>
      <c r="C110" s="8">
        <v>0.058037757938403024</v>
      </c>
      <c r="D110" s="7">
        <v>126</v>
      </c>
      <c r="E110" s="8">
        <v>0.043403375818119184</v>
      </c>
      <c r="F110" s="8"/>
      <c r="G110" s="5"/>
      <c r="H110" s="6">
        <v>8985745.860000001</v>
      </c>
      <c r="I110" s="8">
        <v>0.057474092095604265</v>
      </c>
      <c r="J110" s="7">
        <v>121</v>
      </c>
      <c r="K110" s="8">
        <v>0.04310651941574635</v>
      </c>
      <c r="L110" s="8"/>
      <c r="M110" s="5"/>
      <c r="N110" s="6">
        <v>9213620.27</v>
      </c>
      <c r="O110" s="8">
        <v>0.061170496246201564</v>
      </c>
      <c r="P110" s="7">
        <v>124</v>
      </c>
      <c r="Q110" s="8">
        <v>0.04621692135669027</v>
      </c>
      <c r="R110" s="8"/>
      <c r="S110" s="5"/>
      <c r="T110" s="6">
        <v>9234120.899999999</v>
      </c>
      <c r="U110" s="8">
        <v>0.06420781611888314</v>
      </c>
      <c r="V110" s="7">
        <v>124</v>
      </c>
      <c r="W110" s="8">
        <v>0.0487229862475442</v>
      </c>
      <c r="X110" s="8"/>
      <c r="Y110" s="5"/>
      <c r="Z110" s="6">
        <v>9085593.659999998</v>
      </c>
      <c r="AA110" s="8">
        <v>0.06546059948296713</v>
      </c>
      <c r="AB110" s="7">
        <v>122</v>
      </c>
      <c r="AC110" s="8">
        <v>0.0505804311774461</v>
      </c>
      <c r="AD110" s="8"/>
      <c r="AE110" s="5"/>
      <c r="AF110" s="6">
        <v>8472080.469999999</v>
      </c>
      <c r="AG110" s="8">
        <v>0.06529905792430939</v>
      </c>
      <c r="AH110" s="7">
        <v>114</v>
      </c>
      <c r="AI110" s="8">
        <v>0.05033112582781457</v>
      </c>
      <c r="AJ110" s="8"/>
      <c r="AK110" s="5"/>
      <c r="AL110" s="6">
        <v>8105266.51</v>
      </c>
      <c r="AM110" s="8">
        <v>0.06597271169168831</v>
      </c>
      <c r="AN110" s="7">
        <v>109</v>
      </c>
      <c r="AO110" s="8">
        <v>0.05069767441860465</v>
      </c>
      <c r="AP110" s="8"/>
      <c r="AQ110" s="5"/>
      <c r="AR110" s="6">
        <v>7667741.760000001</v>
      </c>
      <c r="AS110" s="8">
        <v>0.0662409589136092</v>
      </c>
      <c r="AT110" s="7">
        <v>103</v>
      </c>
      <c r="AU110" s="8">
        <v>0.050814010853478045</v>
      </c>
      <c r="AV110" s="8"/>
      <c r="AW110" s="5"/>
      <c r="AX110" s="6">
        <v>6996866.11</v>
      </c>
      <c r="AY110" s="8">
        <v>0.06439568716275881</v>
      </c>
      <c r="AZ110" s="7">
        <v>94</v>
      </c>
      <c r="BA110" s="8">
        <v>0.049682875264270614</v>
      </c>
      <c r="BB110" s="8"/>
      <c r="BC110" s="5"/>
      <c r="BD110" s="6">
        <v>6546286.470000001</v>
      </c>
      <c r="BE110" s="8">
        <v>0.0638028879044965</v>
      </c>
      <c r="BF110" s="7">
        <v>88</v>
      </c>
      <c r="BG110" s="8">
        <v>0.04888888888888889</v>
      </c>
      <c r="BH110" s="8"/>
    </row>
    <row r="111" spans="1:60" ht="12.75">
      <c r="A111" s="5" t="s">
        <v>36</v>
      </c>
      <c r="B111" s="6">
        <v>10400379.959999997</v>
      </c>
      <c r="C111" s="8">
        <v>0.06468890580012943</v>
      </c>
      <c r="D111" s="7">
        <v>123</v>
      </c>
      <c r="E111" s="8">
        <v>0.04236996210816397</v>
      </c>
      <c r="F111" s="8"/>
      <c r="G111" s="5"/>
      <c r="H111" s="6">
        <v>10156576.759999998</v>
      </c>
      <c r="I111" s="8">
        <v>0.06496289091357785</v>
      </c>
      <c r="J111" s="7">
        <v>120</v>
      </c>
      <c r="K111" s="8">
        <v>0.04275026718916993</v>
      </c>
      <c r="L111" s="8"/>
      <c r="M111" s="5"/>
      <c r="N111" s="6">
        <v>8883171.700000001</v>
      </c>
      <c r="O111" s="8">
        <v>0.05897660259545449</v>
      </c>
      <c r="P111" s="7">
        <v>105</v>
      </c>
      <c r="Q111" s="8">
        <v>0.03913529631010063</v>
      </c>
      <c r="R111" s="8"/>
      <c r="S111" s="5"/>
      <c r="T111" s="6">
        <v>8203217.130000002</v>
      </c>
      <c r="U111" s="8">
        <v>0.057039610242303904</v>
      </c>
      <c r="V111" s="7">
        <v>97</v>
      </c>
      <c r="W111" s="8">
        <v>0.0381139489194499</v>
      </c>
      <c r="X111" s="8"/>
      <c r="Y111" s="5"/>
      <c r="Z111" s="6">
        <v>7944865.169999999</v>
      </c>
      <c r="AA111" s="8">
        <v>0.05724178917765354</v>
      </c>
      <c r="AB111" s="7">
        <v>94</v>
      </c>
      <c r="AC111" s="8">
        <v>0.03897180762852405</v>
      </c>
      <c r="AD111" s="8"/>
      <c r="AE111" s="5"/>
      <c r="AF111" s="6">
        <v>7531821.03</v>
      </c>
      <c r="AG111" s="8">
        <v>0.058051953053923445</v>
      </c>
      <c r="AH111" s="7">
        <v>89</v>
      </c>
      <c r="AI111" s="8">
        <v>0.039293598233995586</v>
      </c>
      <c r="AJ111" s="8"/>
      <c r="AK111" s="5"/>
      <c r="AL111" s="6">
        <v>6941718.459999999</v>
      </c>
      <c r="AM111" s="8">
        <v>0.05650202742148333</v>
      </c>
      <c r="AN111" s="7">
        <v>82</v>
      </c>
      <c r="AO111" s="8">
        <v>0.03813953488372093</v>
      </c>
      <c r="AP111" s="8"/>
      <c r="AQ111" s="5"/>
      <c r="AR111" s="6">
        <v>5974786.330000001</v>
      </c>
      <c r="AS111" s="8">
        <v>0.051615663149709924</v>
      </c>
      <c r="AT111" s="7">
        <v>71</v>
      </c>
      <c r="AU111" s="8">
        <v>0.03502713369511593</v>
      </c>
      <c r="AV111" s="8"/>
      <c r="AW111" s="5"/>
      <c r="AX111" s="6">
        <v>5569838.980000001</v>
      </c>
      <c r="AY111" s="8">
        <v>0.05126203686967788</v>
      </c>
      <c r="AZ111" s="7">
        <v>66</v>
      </c>
      <c r="BA111" s="8">
        <v>0.03488372093023256</v>
      </c>
      <c r="BB111" s="8"/>
      <c r="BC111" s="5"/>
      <c r="BD111" s="6">
        <v>5506100.38</v>
      </c>
      <c r="BE111" s="8">
        <v>0.05366479254245736</v>
      </c>
      <c r="BF111" s="7">
        <v>65</v>
      </c>
      <c r="BG111" s="8">
        <v>0.03611111111111111</v>
      </c>
      <c r="BH111" s="8"/>
    </row>
    <row r="112" spans="1:60" ht="12.75">
      <c r="A112" s="5" t="s">
        <v>37</v>
      </c>
      <c r="B112" s="6">
        <v>8988574.46</v>
      </c>
      <c r="C112" s="8">
        <v>0.055907673446229496</v>
      </c>
      <c r="D112" s="7">
        <v>95</v>
      </c>
      <c r="E112" s="8">
        <v>0.03272476748191526</v>
      </c>
      <c r="F112" s="8"/>
      <c r="G112" s="5"/>
      <c r="H112" s="6">
        <v>8627883.24</v>
      </c>
      <c r="I112" s="8">
        <v>0.055185152535115266</v>
      </c>
      <c r="J112" s="7">
        <v>91</v>
      </c>
      <c r="K112" s="8">
        <v>0.032418952618453865</v>
      </c>
      <c r="L112" s="8"/>
      <c r="M112" s="5"/>
      <c r="N112" s="6">
        <v>8520418.399999999</v>
      </c>
      <c r="O112" s="8">
        <v>0.05656823338490665</v>
      </c>
      <c r="P112" s="7">
        <v>90</v>
      </c>
      <c r="Q112" s="8">
        <v>0.033544539694371975</v>
      </c>
      <c r="R112" s="8"/>
      <c r="S112" s="5"/>
      <c r="T112" s="6">
        <v>8213564.840000001</v>
      </c>
      <c r="U112" s="8">
        <v>0.05711156120202455</v>
      </c>
      <c r="V112" s="7">
        <v>87</v>
      </c>
      <c r="W112" s="8">
        <v>0.03418467583497053</v>
      </c>
      <c r="X112" s="8"/>
      <c r="Y112" s="5"/>
      <c r="Z112" s="6">
        <v>7849179.920000002</v>
      </c>
      <c r="AA112" s="8">
        <v>0.05655238856597382</v>
      </c>
      <c r="AB112" s="7">
        <v>83</v>
      </c>
      <c r="AC112" s="8">
        <v>0.034411276948590384</v>
      </c>
      <c r="AD112" s="8"/>
      <c r="AE112" s="5"/>
      <c r="AF112" s="6">
        <v>6808557.410000001</v>
      </c>
      <c r="AG112" s="8">
        <v>0.05247735621384814</v>
      </c>
      <c r="AH112" s="7">
        <v>72</v>
      </c>
      <c r="AI112" s="8">
        <v>0.031788079470198675</v>
      </c>
      <c r="AJ112" s="8"/>
      <c r="AK112" s="5"/>
      <c r="AL112" s="6">
        <v>6252404.03</v>
      </c>
      <c r="AM112" s="8">
        <v>0.05089136155390159</v>
      </c>
      <c r="AN112" s="7">
        <v>66</v>
      </c>
      <c r="AO112" s="8">
        <v>0.030697674418604652</v>
      </c>
      <c r="AP112" s="8"/>
      <c r="AQ112" s="5"/>
      <c r="AR112" s="6">
        <v>6159615.28</v>
      </c>
      <c r="AS112" s="8">
        <v>0.05321238448777902</v>
      </c>
      <c r="AT112" s="7">
        <v>65</v>
      </c>
      <c r="AU112" s="8">
        <v>0.03206709422792304</v>
      </c>
      <c r="AV112" s="8"/>
      <c r="AW112" s="5"/>
      <c r="AX112" s="6">
        <v>5299727.3</v>
      </c>
      <c r="AY112" s="8">
        <v>0.048776062867770434</v>
      </c>
      <c r="AZ112" s="7">
        <v>56</v>
      </c>
      <c r="BA112" s="8">
        <v>0.02959830866807611</v>
      </c>
      <c r="BB112" s="8"/>
      <c r="BC112" s="5"/>
      <c r="BD112" s="6">
        <v>4835022.53</v>
      </c>
      <c r="BE112" s="8">
        <v>0.047124182834196233</v>
      </c>
      <c r="BF112" s="7">
        <v>51</v>
      </c>
      <c r="BG112" s="8">
        <v>0.028333333333333332</v>
      </c>
      <c r="BH112" s="8"/>
    </row>
    <row r="113" spans="1:60" ht="12.75">
      <c r="A113" s="5" t="s">
        <v>38</v>
      </c>
      <c r="B113" s="6">
        <v>6845367.17</v>
      </c>
      <c r="C113" s="8">
        <v>0.04257722446011757</v>
      </c>
      <c r="D113" s="7">
        <v>66</v>
      </c>
      <c r="E113" s="8">
        <v>0.022735101619014812</v>
      </c>
      <c r="F113" s="8"/>
      <c r="G113" s="5"/>
      <c r="H113" s="6">
        <v>6638894.03</v>
      </c>
      <c r="I113" s="8">
        <v>0.04246329829911051</v>
      </c>
      <c r="J113" s="7">
        <v>64</v>
      </c>
      <c r="K113" s="8">
        <v>0.02280014250089063</v>
      </c>
      <c r="L113" s="8"/>
      <c r="M113" s="5"/>
      <c r="N113" s="6">
        <v>6551135.260000001</v>
      </c>
      <c r="O113" s="8">
        <v>0.0434938909013871</v>
      </c>
      <c r="P113" s="7">
        <v>63</v>
      </c>
      <c r="Q113" s="8">
        <v>0.02348117778606038</v>
      </c>
      <c r="R113" s="8"/>
      <c r="S113" s="5"/>
      <c r="T113" s="6">
        <v>6132593.060000001</v>
      </c>
      <c r="U113" s="8">
        <v>0.04264189431702362</v>
      </c>
      <c r="V113" s="7">
        <v>59</v>
      </c>
      <c r="W113" s="8">
        <v>0.02318271119842829</v>
      </c>
      <c r="X113" s="8"/>
      <c r="Y113" s="5"/>
      <c r="Z113" s="6">
        <v>6028675.630000001</v>
      </c>
      <c r="AA113" s="8">
        <v>0.043435876134939835</v>
      </c>
      <c r="AB113" s="7">
        <v>58</v>
      </c>
      <c r="AC113" s="8">
        <v>0.02404643449419569</v>
      </c>
      <c r="AD113" s="8"/>
      <c r="AE113" s="5"/>
      <c r="AF113" s="6">
        <v>5304033.97</v>
      </c>
      <c r="AG113" s="8">
        <v>0.040881153415146296</v>
      </c>
      <c r="AH113" s="7">
        <v>51</v>
      </c>
      <c r="AI113" s="8">
        <v>0.022516556291390728</v>
      </c>
      <c r="AJ113" s="8"/>
      <c r="AK113" s="5"/>
      <c r="AL113" s="6">
        <v>5201886.72</v>
      </c>
      <c r="AM113" s="8">
        <v>0.0423406895267386</v>
      </c>
      <c r="AN113" s="7">
        <v>50</v>
      </c>
      <c r="AO113" s="8">
        <v>0.023255813953488372</v>
      </c>
      <c r="AP113" s="8"/>
      <c r="AQ113" s="5"/>
      <c r="AR113" s="6">
        <v>4686683.12</v>
      </c>
      <c r="AS113" s="8">
        <v>0.040487850753208696</v>
      </c>
      <c r="AT113" s="7">
        <v>45</v>
      </c>
      <c r="AU113" s="8">
        <v>0.02220029600394672</v>
      </c>
      <c r="AV113" s="8"/>
      <c r="AW113" s="5"/>
      <c r="AX113" s="6">
        <v>5102975.4</v>
      </c>
      <c r="AY113" s="8">
        <v>0.046965255914787535</v>
      </c>
      <c r="AZ113" s="7">
        <v>49</v>
      </c>
      <c r="BA113" s="8">
        <v>0.025898520084566595</v>
      </c>
      <c r="BB113" s="8"/>
      <c r="BC113" s="5"/>
      <c r="BD113" s="6">
        <v>5108715.25</v>
      </c>
      <c r="BE113" s="8">
        <v>0.04979170831058082</v>
      </c>
      <c r="BF113" s="7">
        <v>49</v>
      </c>
      <c r="BG113" s="8">
        <v>0.02722222222222222</v>
      </c>
      <c r="BH113" s="8"/>
    </row>
    <row r="114" spans="1:60" ht="12.75">
      <c r="A114" s="5" t="s">
        <v>39</v>
      </c>
      <c r="B114" s="6">
        <v>6289706.54</v>
      </c>
      <c r="C114" s="8">
        <v>0.03912109321403274</v>
      </c>
      <c r="D114" s="7">
        <v>55</v>
      </c>
      <c r="E114" s="8">
        <v>0.018945918015845678</v>
      </c>
      <c r="F114" s="8"/>
      <c r="G114" s="5"/>
      <c r="H114" s="6">
        <v>6279484.470000001</v>
      </c>
      <c r="I114" s="8">
        <v>0.040164464293195215</v>
      </c>
      <c r="J114" s="7">
        <v>55</v>
      </c>
      <c r="K114" s="8">
        <v>0.019593872461702886</v>
      </c>
      <c r="L114" s="8"/>
      <c r="M114" s="5"/>
      <c r="N114" s="6">
        <v>6725131.369999999</v>
      </c>
      <c r="O114" s="8">
        <v>0.04464907508325143</v>
      </c>
      <c r="P114" s="7">
        <v>59</v>
      </c>
      <c r="Q114" s="8">
        <v>0.021990309355199404</v>
      </c>
      <c r="R114" s="8"/>
      <c r="S114" s="5"/>
      <c r="T114" s="6">
        <v>6743542.890000001</v>
      </c>
      <c r="U114" s="8">
        <v>0.04689002521841813</v>
      </c>
      <c r="V114" s="7">
        <v>59</v>
      </c>
      <c r="W114" s="8">
        <v>0.02318271119842829</v>
      </c>
      <c r="X114" s="8"/>
      <c r="Y114" s="5"/>
      <c r="Z114" s="6">
        <v>6275253.160000001</v>
      </c>
      <c r="AA114" s="8">
        <v>0.04521243730825004</v>
      </c>
      <c r="AB114" s="7">
        <v>55</v>
      </c>
      <c r="AC114" s="8">
        <v>0.022802653399668325</v>
      </c>
      <c r="AD114" s="8"/>
      <c r="AE114" s="5"/>
      <c r="AF114" s="6">
        <v>5581913.649999999</v>
      </c>
      <c r="AG114" s="8">
        <v>0.043022927373096966</v>
      </c>
      <c r="AH114" s="7">
        <v>49</v>
      </c>
      <c r="AI114" s="8">
        <v>0.02163355408388521</v>
      </c>
      <c r="AJ114" s="8"/>
      <c r="AK114" s="5"/>
      <c r="AL114" s="6">
        <v>5345907.41</v>
      </c>
      <c r="AM114" s="8">
        <v>0.04351294406609094</v>
      </c>
      <c r="AN114" s="7">
        <v>47</v>
      </c>
      <c r="AO114" s="8">
        <v>0.02186046511627907</v>
      </c>
      <c r="AP114" s="8"/>
      <c r="AQ114" s="5"/>
      <c r="AR114" s="6">
        <v>5007307.28</v>
      </c>
      <c r="AS114" s="8">
        <v>0.04325769518381591</v>
      </c>
      <c r="AT114" s="7">
        <v>44</v>
      </c>
      <c r="AU114" s="8">
        <v>0.021706956092747903</v>
      </c>
      <c r="AV114" s="8"/>
      <c r="AW114" s="5"/>
      <c r="AX114" s="6">
        <v>4558896.03</v>
      </c>
      <c r="AY114" s="8">
        <v>0.04195781910644893</v>
      </c>
      <c r="AZ114" s="7">
        <v>40</v>
      </c>
      <c r="BA114" s="8">
        <v>0.021141649048625793</v>
      </c>
      <c r="BB114" s="8"/>
      <c r="BC114" s="5"/>
      <c r="BD114" s="6">
        <v>4112017.79</v>
      </c>
      <c r="BE114" s="8">
        <v>0.040077471604548554</v>
      </c>
      <c r="BF114" s="7">
        <v>36</v>
      </c>
      <c r="BG114" s="8">
        <v>0.02</v>
      </c>
      <c r="BH114" s="8"/>
    </row>
    <row r="115" spans="1:60" ht="12.75">
      <c r="A115" s="5" t="s">
        <v>40</v>
      </c>
      <c r="B115" s="6">
        <v>4825395.85</v>
      </c>
      <c r="C115" s="8">
        <v>0.03001328593662125</v>
      </c>
      <c r="D115" s="7">
        <v>39</v>
      </c>
      <c r="E115" s="8">
        <v>0.013434378229417844</v>
      </c>
      <c r="F115" s="8"/>
      <c r="G115" s="5"/>
      <c r="H115" s="6">
        <v>4815890.5</v>
      </c>
      <c r="I115" s="8">
        <v>0.03080311177633792</v>
      </c>
      <c r="J115" s="7">
        <v>39</v>
      </c>
      <c r="K115" s="8">
        <v>0.013893836836480229</v>
      </c>
      <c r="L115" s="8"/>
      <c r="M115" s="5"/>
      <c r="N115" s="6">
        <v>4690331.26</v>
      </c>
      <c r="O115" s="8">
        <v>0.031139756396024322</v>
      </c>
      <c r="P115" s="7">
        <v>38</v>
      </c>
      <c r="Q115" s="8">
        <v>0.014163250093179277</v>
      </c>
      <c r="R115" s="8"/>
      <c r="S115" s="5"/>
      <c r="T115" s="6">
        <v>4343207.01</v>
      </c>
      <c r="U115" s="8">
        <v>0.03019971690692552</v>
      </c>
      <c r="V115" s="7">
        <v>35</v>
      </c>
      <c r="W115" s="8">
        <v>0.0137524557956778</v>
      </c>
      <c r="X115" s="8"/>
      <c r="Y115" s="5"/>
      <c r="Z115" s="6">
        <v>4104870.57</v>
      </c>
      <c r="AA115" s="8">
        <v>0.02957509419502138</v>
      </c>
      <c r="AB115" s="7">
        <v>33</v>
      </c>
      <c r="AC115" s="8">
        <v>0.013681592039800995</v>
      </c>
      <c r="AD115" s="8"/>
      <c r="AE115" s="5"/>
      <c r="AF115" s="6">
        <v>4351254.66</v>
      </c>
      <c r="AG115" s="8">
        <v>0.033537550911241665</v>
      </c>
      <c r="AH115" s="7">
        <v>35</v>
      </c>
      <c r="AI115" s="8">
        <v>0.01545253863134658</v>
      </c>
      <c r="AJ115" s="8"/>
      <c r="AK115" s="5"/>
      <c r="AL115" s="6">
        <v>4213962.76</v>
      </c>
      <c r="AM115" s="8">
        <v>0.034299495260519335</v>
      </c>
      <c r="AN115" s="7">
        <v>34</v>
      </c>
      <c r="AO115" s="8">
        <v>0.01581395348837209</v>
      </c>
      <c r="AP115" s="8"/>
      <c r="AQ115" s="5"/>
      <c r="AR115" s="6">
        <v>3837814.48</v>
      </c>
      <c r="AS115" s="8">
        <v>0.033154547876653374</v>
      </c>
      <c r="AT115" s="7">
        <v>31</v>
      </c>
      <c r="AU115" s="8">
        <v>0.015293537247163296</v>
      </c>
      <c r="AV115" s="8"/>
      <c r="AW115" s="5"/>
      <c r="AX115" s="6">
        <v>3832398.9</v>
      </c>
      <c r="AY115" s="8">
        <v>0.03527149966391182</v>
      </c>
      <c r="AZ115" s="7">
        <v>31</v>
      </c>
      <c r="BA115" s="8">
        <v>0.01638477801268499</v>
      </c>
      <c r="BB115" s="8"/>
      <c r="BC115" s="5"/>
      <c r="BD115" s="6">
        <v>3332171.48</v>
      </c>
      <c r="BE115" s="8">
        <v>0.03247675829514992</v>
      </c>
      <c r="BF115" s="7">
        <v>27</v>
      </c>
      <c r="BG115" s="8">
        <v>0.015</v>
      </c>
      <c r="BH115" s="8"/>
    </row>
    <row r="116" spans="1:60" ht="12.75">
      <c r="A116" s="5" t="s">
        <v>41</v>
      </c>
      <c r="B116" s="6">
        <v>3742862.99</v>
      </c>
      <c r="C116" s="8">
        <v>0.02328008325792943</v>
      </c>
      <c r="D116" s="7">
        <v>28</v>
      </c>
      <c r="E116" s="8">
        <v>0.009645194626248708</v>
      </c>
      <c r="F116" s="8"/>
      <c r="G116" s="5"/>
      <c r="H116" s="6">
        <v>3073261.38</v>
      </c>
      <c r="I116" s="8">
        <v>0.019657011264280717</v>
      </c>
      <c r="J116" s="7">
        <v>23</v>
      </c>
      <c r="K116" s="8">
        <v>0.008193801211257571</v>
      </c>
      <c r="L116" s="8"/>
      <c r="M116" s="5"/>
      <c r="N116" s="6">
        <v>3208399.29</v>
      </c>
      <c r="O116" s="8">
        <v>0.02130100557370385</v>
      </c>
      <c r="P116" s="7">
        <v>24</v>
      </c>
      <c r="Q116" s="8">
        <v>0.008945210585165859</v>
      </c>
      <c r="R116" s="8"/>
      <c r="S116" s="5"/>
      <c r="T116" s="6">
        <v>3349342.11</v>
      </c>
      <c r="U116" s="8">
        <v>0.023289054220430674</v>
      </c>
      <c r="V116" s="7">
        <v>25</v>
      </c>
      <c r="W116" s="8">
        <v>0.009823182711198428</v>
      </c>
      <c r="X116" s="8"/>
      <c r="Y116" s="5"/>
      <c r="Z116" s="6">
        <v>2819197.22</v>
      </c>
      <c r="AA116" s="8">
        <v>0.02031197376726117</v>
      </c>
      <c r="AB116" s="7">
        <v>21</v>
      </c>
      <c r="AC116" s="8">
        <v>0.008706467661691543</v>
      </c>
      <c r="AD116" s="8"/>
      <c r="AE116" s="5"/>
      <c r="AF116" s="6">
        <v>2272420.67</v>
      </c>
      <c r="AG116" s="8">
        <v>0.01751481580990318</v>
      </c>
      <c r="AH116" s="7">
        <v>17</v>
      </c>
      <c r="AI116" s="8">
        <v>0.0075055187637969095</v>
      </c>
      <c r="AJ116" s="8"/>
      <c r="AK116" s="5"/>
      <c r="AL116" s="6">
        <v>1997943.59</v>
      </c>
      <c r="AM116" s="8">
        <v>0.016262235951983117</v>
      </c>
      <c r="AN116" s="7">
        <v>15</v>
      </c>
      <c r="AO116" s="8">
        <v>0.0069767441860465115</v>
      </c>
      <c r="AP116" s="8"/>
      <c r="AQ116" s="5"/>
      <c r="AR116" s="6">
        <v>1728603.66</v>
      </c>
      <c r="AS116" s="8">
        <v>0.01493325774445154</v>
      </c>
      <c r="AT116" s="7">
        <v>13</v>
      </c>
      <c r="AU116" s="8">
        <v>0.006413418845584608</v>
      </c>
      <c r="AV116" s="8"/>
      <c r="AW116" s="5"/>
      <c r="AX116" s="6">
        <v>1591090.82</v>
      </c>
      <c r="AY116" s="8">
        <v>0.014643611165550427</v>
      </c>
      <c r="AZ116" s="7">
        <v>12</v>
      </c>
      <c r="BA116" s="8">
        <v>0.006342494714587738</v>
      </c>
      <c r="BB116" s="8"/>
      <c r="BC116" s="5"/>
      <c r="BD116" s="6">
        <v>1589045.27</v>
      </c>
      <c r="BE116" s="8">
        <v>0.015487510010691659</v>
      </c>
      <c r="BF116" s="7">
        <v>12</v>
      </c>
      <c r="BG116" s="8">
        <v>0.006666666666666667</v>
      </c>
      <c r="BH116" s="8"/>
    </row>
    <row r="117" spans="1:60" ht="12.75">
      <c r="A117" s="5" t="s">
        <v>42</v>
      </c>
      <c r="B117" s="6">
        <v>3331643.2</v>
      </c>
      <c r="C117" s="8">
        <v>0.020722353794124442</v>
      </c>
      <c r="D117" s="7">
        <v>23</v>
      </c>
      <c r="E117" s="8">
        <v>0.00792283844299001</v>
      </c>
      <c r="F117" s="8"/>
      <c r="G117" s="5"/>
      <c r="H117" s="6">
        <v>3323627.73</v>
      </c>
      <c r="I117" s="8">
        <v>0.021258389589656628</v>
      </c>
      <c r="J117" s="7">
        <v>23</v>
      </c>
      <c r="K117" s="8">
        <v>0.008193801211257571</v>
      </c>
      <c r="L117" s="8"/>
      <c r="M117" s="5"/>
      <c r="N117" s="6">
        <v>3488414.75</v>
      </c>
      <c r="O117" s="8">
        <v>0.023160066848518946</v>
      </c>
      <c r="P117" s="7">
        <v>24</v>
      </c>
      <c r="Q117" s="8">
        <v>0.008945210585165859</v>
      </c>
      <c r="R117" s="8"/>
      <c r="S117" s="5"/>
      <c r="T117" s="6">
        <v>3352967.53</v>
      </c>
      <c r="U117" s="8">
        <v>0.023314262933120774</v>
      </c>
      <c r="V117" s="7">
        <v>23</v>
      </c>
      <c r="W117" s="8">
        <v>0.009037328094302554</v>
      </c>
      <c r="X117" s="8"/>
      <c r="Y117" s="5"/>
      <c r="Z117" s="6">
        <v>3371730.87</v>
      </c>
      <c r="AA117" s="8">
        <v>0.024292911647275484</v>
      </c>
      <c r="AB117" s="7">
        <v>23</v>
      </c>
      <c r="AC117" s="8">
        <v>0.009535655058043118</v>
      </c>
      <c r="AD117" s="8"/>
      <c r="AE117" s="5"/>
      <c r="AF117" s="6">
        <v>3365538.59</v>
      </c>
      <c r="AG117" s="8">
        <v>0.025940086394730454</v>
      </c>
      <c r="AH117" s="7">
        <v>23</v>
      </c>
      <c r="AI117" s="8">
        <v>0.010154525386313467</v>
      </c>
      <c r="AJ117" s="8"/>
      <c r="AK117" s="5"/>
      <c r="AL117" s="6">
        <v>3369493.03</v>
      </c>
      <c r="AM117" s="8">
        <v>0.02742594483982529</v>
      </c>
      <c r="AN117" s="7">
        <v>23</v>
      </c>
      <c r="AO117" s="8">
        <v>0.010697674418604652</v>
      </c>
      <c r="AP117" s="8"/>
      <c r="AQ117" s="5"/>
      <c r="AR117" s="6">
        <v>2787597.69</v>
      </c>
      <c r="AS117" s="8">
        <v>0.024081815719751352</v>
      </c>
      <c r="AT117" s="7">
        <v>19</v>
      </c>
      <c r="AU117" s="8">
        <v>0.009373458312777503</v>
      </c>
      <c r="AV117" s="8"/>
      <c r="AW117" s="5"/>
      <c r="AX117" s="6">
        <v>2779271.65</v>
      </c>
      <c r="AY117" s="8">
        <v>0.025579038515248148</v>
      </c>
      <c r="AZ117" s="7">
        <v>19</v>
      </c>
      <c r="BA117" s="8">
        <v>0.01004228329809725</v>
      </c>
      <c r="BB117" s="8"/>
      <c r="BC117" s="5"/>
      <c r="BD117" s="6">
        <v>2632249.11</v>
      </c>
      <c r="BE117" s="8">
        <v>0.02565501764575858</v>
      </c>
      <c r="BF117" s="7">
        <v>18</v>
      </c>
      <c r="BG117" s="8">
        <v>0.01</v>
      </c>
      <c r="BH117" s="8"/>
    </row>
    <row r="118" spans="1:60" ht="12.75">
      <c r="A118" s="5" t="s">
        <v>43</v>
      </c>
      <c r="B118" s="6">
        <v>6300408.429999999</v>
      </c>
      <c r="C118" s="8">
        <v>0.03918765747002683</v>
      </c>
      <c r="D118" s="7">
        <v>39</v>
      </c>
      <c r="E118" s="8">
        <v>0.013434378229417844</v>
      </c>
      <c r="F118" s="8"/>
      <c r="G118" s="5"/>
      <c r="H118" s="6">
        <v>6601511.9799999995</v>
      </c>
      <c r="I118" s="8">
        <v>0.04222419745896917</v>
      </c>
      <c r="J118" s="7">
        <v>41</v>
      </c>
      <c r="K118" s="8">
        <v>0.01460634128963306</v>
      </c>
      <c r="L118" s="8"/>
      <c r="M118" s="5"/>
      <c r="N118" s="6">
        <v>6306288.12</v>
      </c>
      <c r="O118" s="8">
        <v>0.041868316955494145</v>
      </c>
      <c r="P118" s="7">
        <v>39</v>
      </c>
      <c r="Q118" s="8">
        <v>0.014535967200894522</v>
      </c>
      <c r="R118" s="8"/>
      <c r="S118" s="5"/>
      <c r="T118" s="6">
        <v>5959708.3900000015</v>
      </c>
      <c r="U118" s="8">
        <v>0.04143977153551079</v>
      </c>
      <c r="V118" s="7">
        <v>37</v>
      </c>
      <c r="W118" s="8">
        <v>0.014538310412573674</v>
      </c>
      <c r="X118" s="8"/>
      <c r="Y118" s="5"/>
      <c r="Z118" s="6">
        <v>6143557.930000002</v>
      </c>
      <c r="AA118" s="8">
        <v>0.04426358916167254</v>
      </c>
      <c r="AB118" s="7">
        <v>38</v>
      </c>
      <c r="AC118" s="8">
        <v>0.015754560530679935</v>
      </c>
      <c r="AD118" s="8"/>
      <c r="AE118" s="5"/>
      <c r="AF118" s="6">
        <v>6459886.7</v>
      </c>
      <c r="AG118" s="8">
        <v>0.049789956233474715</v>
      </c>
      <c r="AH118" s="7">
        <v>40</v>
      </c>
      <c r="AI118" s="8">
        <v>0.017660044150110375</v>
      </c>
      <c r="AJ118" s="8"/>
      <c r="AK118" s="5"/>
      <c r="AL118" s="6">
        <v>6143614.06</v>
      </c>
      <c r="AM118" s="8">
        <v>0.050005867003302604</v>
      </c>
      <c r="AN118" s="7">
        <v>38</v>
      </c>
      <c r="AO118" s="8">
        <v>0.017674418604651163</v>
      </c>
      <c r="AP118" s="8"/>
      <c r="AQ118" s="5"/>
      <c r="AR118" s="6">
        <v>5827418.57</v>
      </c>
      <c r="AS118" s="8">
        <v>0.05034256579707416</v>
      </c>
      <c r="AT118" s="7">
        <v>36</v>
      </c>
      <c r="AU118" s="8">
        <v>0.017760236803157376</v>
      </c>
      <c r="AV118" s="8"/>
      <c r="AW118" s="5"/>
      <c r="AX118" s="6">
        <v>5486196.52</v>
      </c>
      <c r="AY118" s="8">
        <v>0.050492233131403455</v>
      </c>
      <c r="AZ118" s="7">
        <v>34</v>
      </c>
      <c r="BA118" s="8">
        <v>0.017970401691331923</v>
      </c>
      <c r="BB118" s="8"/>
      <c r="BC118" s="5"/>
      <c r="BD118" s="6">
        <v>4986959.63</v>
      </c>
      <c r="BE118" s="8">
        <v>0.048605026332912575</v>
      </c>
      <c r="BF118" s="7">
        <v>31</v>
      </c>
      <c r="BG118" s="8">
        <v>0.017222222222222222</v>
      </c>
      <c r="BH118" s="8"/>
    </row>
    <row r="119" spans="1:60" ht="12.75">
      <c r="A119" s="5" t="s">
        <v>44</v>
      </c>
      <c r="B119" s="6">
        <v>2202215.91</v>
      </c>
      <c r="C119" s="8">
        <v>0.01369747433280662</v>
      </c>
      <c r="D119" s="7">
        <v>12</v>
      </c>
      <c r="E119" s="8">
        <v>0.004133654839820875</v>
      </c>
      <c r="F119" s="8"/>
      <c r="G119" s="5"/>
      <c r="H119" s="6">
        <v>2796152.12</v>
      </c>
      <c r="I119" s="8">
        <v>0.017884581531910707</v>
      </c>
      <c r="J119" s="7">
        <v>15</v>
      </c>
      <c r="K119" s="8">
        <v>0.005343783398646241</v>
      </c>
      <c r="L119" s="8"/>
      <c r="M119" s="5"/>
      <c r="N119" s="6">
        <v>2984347.26</v>
      </c>
      <c r="O119" s="8">
        <v>0.019813493232361302</v>
      </c>
      <c r="P119" s="7">
        <v>16</v>
      </c>
      <c r="Q119" s="8">
        <v>0.005963473723443906</v>
      </c>
      <c r="R119" s="8"/>
      <c r="S119" s="5"/>
      <c r="T119" s="6">
        <v>2972431.62</v>
      </c>
      <c r="U119" s="8">
        <v>0.0206682742136194</v>
      </c>
      <c r="V119" s="7">
        <v>16</v>
      </c>
      <c r="W119" s="8">
        <v>0.006286836935166994</v>
      </c>
      <c r="X119" s="8"/>
      <c r="Y119" s="5"/>
      <c r="Z119" s="6">
        <v>2780133.39</v>
      </c>
      <c r="AA119" s="8">
        <v>0.020030523613799135</v>
      </c>
      <c r="AB119" s="7">
        <v>15</v>
      </c>
      <c r="AC119" s="8">
        <v>0.006218905472636816</v>
      </c>
      <c r="AD119" s="8"/>
      <c r="AE119" s="5"/>
      <c r="AF119" s="6">
        <v>2238546.12</v>
      </c>
      <c r="AG119" s="8">
        <v>0.017253725725780086</v>
      </c>
      <c r="AH119" s="7">
        <v>12</v>
      </c>
      <c r="AI119" s="8">
        <v>0.005298013245033113</v>
      </c>
      <c r="AJ119" s="8"/>
      <c r="AK119" s="5"/>
      <c r="AL119" s="6">
        <v>2043585.19</v>
      </c>
      <c r="AM119" s="8">
        <v>0.016633735163542954</v>
      </c>
      <c r="AN119" s="7">
        <v>11</v>
      </c>
      <c r="AO119" s="8">
        <v>0.0051162790697674414</v>
      </c>
      <c r="AP119" s="8"/>
      <c r="AQ119" s="5"/>
      <c r="AR119" s="6">
        <v>2236071.28</v>
      </c>
      <c r="AS119" s="8">
        <v>0.01931722669105402</v>
      </c>
      <c r="AT119" s="7">
        <v>12</v>
      </c>
      <c r="AU119" s="8">
        <v>0.0059200789343857915</v>
      </c>
      <c r="AV119" s="8"/>
      <c r="AW119" s="5"/>
      <c r="AX119" s="6">
        <v>2228475.43</v>
      </c>
      <c r="AY119" s="8">
        <v>0.020509783149212552</v>
      </c>
      <c r="AZ119" s="7">
        <v>12</v>
      </c>
      <c r="BA119" s="8">
        <v>0.006342494714587738</v>
      </c>
      <c r="BB119" s="8"/>
      <c r="BC119" s="5"/>
      <c r="BD119" s="6">
        <v>2047272</v>
      </c>
      <c r="BE119" s="8">
        <v>0.019953582313365265</v>
      </c>
      <c r="BF119" s="7">
        <v>11</v>
      </c>
      <c r="BG119" s="8">
        <v>0.006111111111111111</v>
      </c>
      <c r="BH119" s="8"/>
    </row>
    <row r="120" spans="1:60" ht="12.75">
      <c r="A120" s="5" t="s">
        <v>45</v>
      </c>
      <c r="B120" s="6">
        <v>2702358.65</v>
      </c>
      <c r="C120" s="8">
        <v>0.016808292083591813</v>
      </c>
      <c r="D120" s="7">
        <v>13</v>
      </c>
      <c r="E120" s="8">
        <v>0.0044781260764726145</v>
      </c>
      <c r="F120" s="8"/>
      <c r="G120" s="5"/>
      <c r="H120" s="6">
        <v>2087270.69</v>
      </c>
      <c r="I120" s="8">
        <v>0.013350476380545604</v>
      </c>
      <c r="J120" s="7">
        <v>10</v>
      </c>
      <c r="K120" s="8">
        <v>0.003562522265764161</v>
      </c>
      <c r="L120" s="8"/>
      <c r="M120" s="5"/>
      <c r="N120" s="6">
        <v>1677317.22</v>
      </c>
      <c r="O120" s="8">
        <v>0.011135940455868087</v>
      </c>
      <c r="P120" s="7">
        <v>8</v>
      </c>
      <c r="Q120" s="8">
        <v>0.002981736861721953</v>
      </c>
      <c r="R120" s="8"/>
      <c r="S120" s="5"/>
      <c r="T120" s="6">
        <v>2095655.28</v>
      </c>
      <c r="U120" s="8">
        <v>0.014571765988769607</v>
      </c>
      <c r="V120" s="7">
        <v>10</v>
      </c>
      <c r="W120" s="8">
        <v>0.003929273084479371</v>
      </c>
      <c r="X120" s="8"/>
      <c r="Y120" s="5"/>
      <c r="Z120" s="6">
        <v>2537863.11</v>
      </c>
      <c r="AA120" s="8">
        <v>0.018284995653911666</v>
      </c>
      <c r="AB120" s="7">
        <v>12</v>
      </c>
      <c r="AC120" s="8">
        <v>0.004975124378109453</v>
      </c>
      <c r="AD120" s="8"/>
      <c r="AE120" s="5"/>
      <c r="AF120" s="6">
        <v>2535929.7</v>
      </c>
      <c r="AG120" s="8">
        <v>0.019545827138759055</v>
      </c>
      <c r="AH120" s="7">
        <v>12</v>
      </c>
      <c r="AI120" s="8">
        <v>0.005298013245033113</v>
      </c>
      <c r="AJ120" s="8"/>
      <c r="AK120" s="5"/>
      <c r="AL120" s="6">
        <v>2756849.01</v>
      </c>
      <c r="AM120" s="8">
        <v>0.022439336780580008</v>
      </c>
      <c r="AN120" s="7">
        <v>13</v>
      </c>
      <c r="AO120" s="8">
        <v>0.0060465116279069765</v>
      </c>
      <c r="AP120" s="8"/>
      <c r="AQ120" s="5"/>
      <c r="AR120" s="6">
        <v>2549733.43</v>
      </c>
      <c r="AS120" s="8">
        <v>0.022026926918478518</v>
      </c>
      <c r="AT120" s="7">
        <v>12</v>
      </c>
      <c r="AU120" s="8">
        <v>0.0059200789343857915</v>
      </c>
      <c r="AV120" s="8"/>
      <c r="AW120" s="5"/>
      <c r="AX120" s="6">
        <v>2540806.22</v>
      </c>
      <c r="AY120" s="8">
        <v>0.023384320910538575</v>
      </c>
      <c r="AZ120" s="7">
        <v>12</v>
      </c>
      <c r="BA120" s="8">
        <v>0.006342494714587738</v>
      </c>
      <c r="BB120" s="8"/>
      <c r="BC120" s="5"/>
      <c r="BD120" s="6">
        <v>2327371.96</v>
      </c>
      <c r="BE120" s="8">
        <v>0.022683555471709794</v>
      </c>
      <c r="BF120" s="7">
        <v>11</v>
      </c>
      <c r="BG120" s="8">
        <v>0.006111111111111111</v>
      </c>
      <c r="BH120" s="8"/>
    </row>
    <row r="121" spans="1:60" ht="12.75">
      <c r="A121" s="5" t="s">
        <v>46</v>
      </c>
      <c r="B121" s="6">
        <v>1653234.01</v>
      </c>
      <c r="C121" s="8">
        <v>0.010282883851337701</v>
      </c>
      <c r="D121" s="7">
        <v>7</v>
      </c>
      <c r="E121" s="8">
        <v>0.002411298656562177</v>
      </c>
      <c r="F121" s="8"/>
      <c r="G121" s="5"/>
      <c r="H121" s="6">
        <v>1895470.06</v>
      </c>
      <c r="I121" s="8">
        <v>0.012123692622762484</v>
      </c>
      <c r="J121" s="7">
        <v>8</v>
      </c>
      <c r="K121" s="8">
        <v>0.0028500178126113287</v>
      </c>
      <c r="L121" s="8"/>
      <c r="M121" s="5"/>
      <c r="N121" s="6">
        <v>2133665.51</v>
      </c>
      <c r="O121" s="8">
        <v>0.01416569971904266</v>
      </c>
      <c r="P121" s="7">
        <v>9</v>
      </c>
      <c r="Q121" s="8">
        <v>0.003354453969437197</v>
      </c>
      <c r="R121" s="8"/>
      <c r="S121" s="5"/>
      <c r="T121" s="6">
        <v>1892323.09</v>
      </c>
      <c r="U121" s="8">
        <v>0.013157931796218608</v>
      </c>
      <c r="V121" s="7">
        <v>8</v>
      </c>
      <c r="W121" s="8">
        <v>0.003143418467583497</v>
      </c>
      <c r="X121" s="8"/>
      <c r="Y121" s="5"/>
      <c r="Z121" s="6">
        <v>2140434.13</v>
      </c>
      <c r="AA121" s="8">
        <v>0.015421568094164935</v>
      </c>
      <c r="AB121" s="7">
        <v>9</v>
      </c>
      <c r="AC121" s="8">
        <v>0.0037313432835820895</v>
      </c>
      <c r="AD121" s="8"/>
      <c r="AE121" s="5"/>
      <c r="AF121" s="6">
        <v>1667816.6</v>
      </c>
      <c r="AG121" s="8">
        <v>0.012854794422240037</v>
      </c>
      <c r="AH121" s="7">
        <v>7</v>
      </c>
      <c r="AI121" s="8">
        <v>0.0030905077262693157</v>
      </c>
      <c r="AJ121" s="8"/>
      <c r="AK121" s="5"/>
      <c r="AL121" s="6">
        <v>1434008.66</v>
      </c>
      <c r="AM121" s="8">
        <v>0.011672094899389593</v>
      </c>
      <c r="AN121" s="7">
        <v>6</v>
      </c>
      <c r="AO121" s="8">
        <v>0.0027906976744186047</v>
      </c>
      <c r="AP121" s="8"/>
      <c r="AQ121" s="5"/>
      <c r="AR121" s="6">
        <v>1190547.07</v>
      </c>
      <c r="AS121" s="8">
        <v>0.010285033327542294</v>
      </c>
      <c r="AT121" s="7">
        <v>5</v>
      </c>
      <c r="AU121" s="8">
        <v>0.00246669955599408</v>
      </c>
      <c r="AV121" s="8"/>
      <c r="AW121" s="5"/>
      <c r="AX121" s="6">
        <v>1189527.75</v>
      </c>
      <c r="AY121" s="8">
        <v>0.0109478237336773</v>
      </c>
      <c r="AZ121" s="7">
        <v>5</v>
      </c>
      <c r="BA121" s="8">
        <v>0.002642706131078224</v>
      </c>
      <c r="BB121" s="8"/>
      <c r="BC121" s="5"/>
      <c r="BD121" s="6">
        <v>1186488.54</v>
      </c>
      <c r="BE121" s="8">
        <v>0.011564021169026186</v>
      </c>
      <c r="BF121" s="7">
        <v>5</v>
      </c>
      <c r="BG121" s="8">
        <v>0.002777777777777778</v>
      </c>
      <c r="BH121" s="8"/>
    </row>
    <row r="122" spans="1:60" ht="12.75">
      <c r="A122" s="5" t="s">
        <v>47</v>
      </c>
      <c r="B122" s="6">
        <v>6144989.749999999</v>
      </c>
      <c r="C122" s="8">
        <v>0.03822097506142563</v>
      </c>
      <c r="D122" s="7">
        <v>20</v>
      </c>
      <c r="E122" s="8">
        <v>0.006889424733034792</v>
      </c>
      <c r="F122" s="8"/>
      <c r="G122" s="5"/>
      <c r="H122" s="6">
        <v>5973430.3100000005</v>
      </c>
      <c r="I122" s="8">
        <v>0.038206898916637505</v>
      </c>
      <c r="J122" s="7">
        <v>19</v>
      </c>
      <c r="K122" s="8">
        <v>0.006768792304951906</v>
      </c>
      <c r="L122" s="8"/>
      <c r="M122" s="5"/>
      <c r="N122" s="6">
        <v>6014091.99</v>
      </c>
      <c r="O122" s="8">
        <v>0.03992838653188883</v>
      </c>
      <c r="P122" s="7">
        <v>19</v>
      </c>
      <c r="Q122" s="8">
        <v>0.007081625046589639</v>
      </c>
      <c r="R122" s="8"/>
      <c r="S122" s="5"/>
      <c r="T122" s="6">
        <v>6431869.64</v>
      </c>
      <c r="U122" s="8">
        <v>0.04472286074852531</v>
      </c>
      <c r="V122" s="7">
        <v>19</v>
      </c>
      <c r="W122" s="8">
        <v>0.007465618860510805</v>
      </c>
      <c r="X122" s="8"/>
      <c r="Y122" s="5"/>
      <c r="Z122" s="6">
        <v>6775439.94</v>
      </c>
      <c r="AA122" s="8">
        <v>0.048816222343938606</v>
      </c>
      <c r="AB122" s="7">
        <v>20</v>
      </c>
      <c r="AC122" s="8">
        <v>0.008291873963515755</v>
      </c>
      <c r="AD122" s="8"/>
      <c r="AE122" s="5"/>
      <c r="AF122" s="6">
        <v>6768238.61</v>
      </c>
      <c r="AG122" s="8">
        <v>0.05216659669427542</v>
      </c>
      <c r="AH122" s="7">
        <v>20</v>
      </c>
      <c r="AI122" s="8">
        <v>0.008830022075055188</v>
      </c>
      <c r="AJ122" s="8"/>
      <c r="AK122" s="5"/>
      <c r="AL122" s="6">
        <v>6761687.75</v>
      </c>
      <c r="AM122" s="8">
        <v>0.0550366697911295</v>
      </c>
      <c r="AN122" s="7">
        <v>20</v>
      </c>
      <c r="AO122" s="8">
        <v>0.009302325581395349</v>
      </c>
      <c r="AP122" s="8"/>
      <c r="AQ122" s="5"/>
      <c r="AR122" s="6">
        <v>6755714.41</v>
      </c>
      <c r="AS122" s="8">
        <v>0.05836203339546057</v>
      </c>
      <c r="AT122" s="7">
        <v>20</v>
      </c>
      <c r="AU122" s="8">
        <v>0.00986679822397632</v>
      </c>
      <c r="AV122" s="8"/>
      <c r="AW122" s="5"/>
      <c r="AX122" s="6">
        <v>6753167.15</v>
      </c>
      <c r="AY122" s="8">
        <v>0.062152802742315084</v>
      </c>
      <c r="AZ122" s="7">
        <v>20</v>
      </c>
      <c r="BA122" s="8">
        <v>0.010570824524312896</v>
      </c>
      <c r="BB122" s="8"/>
      <c r="BC122" s="5"/>
      <c r="BD122" s="6">
        <v>6413095.16</v>
      </c>
      <c r="BE122" s="8">
        <v>0.06250474883576994</v>
      </c>
      <c r="BF122" s="7">
        <v>19</v>
      </c>
      <c r="BG122" s="8">
        <v>0.010555555555555556</v>
      </c>
      <c r="BH122" s="8"/>
    </row>
    <row r="123" spans="1:60" ht="12.75">
      <c r="A123" s="5"/>
      <c r="B123" s="6"/>
      <c r="C123" s="8"/>
      <c r="D123" s="7"/>
      <c r="E123" s="8"/>
      <c r="F123" s="8"/>
      <c r="G123" s="5"/>
      <c r="H123" s="6"/>
      <c r="I123" s="8"/>
      <c r="J123" s="7"/>
      <c r="K123" s="8"/>
      <c r="L123" s="8"/>
      <c r="M123" s="5"/>
      <c r="N123" s="6"/>
      <c r="O123" s="8"/>
      <c r="P123" s="7"/>
      <c r="Q123" s="8"/>
      <c r="R123" s="8"/>
      <c r="S123" s="5"/>
      <c r="T123" s="6"/>
      <c r="U123" s="8"/>
      <c r="V123" s="7"/>
      <c r="W123" s="8"/>
      <c r="X123" s="8"/>
      <c r="Y123" s="5"/>
      <c r="Z123" s="6"/>
      <c r="AA123" s="8"/>
      <c r="AB123" s="7"/>
      <c r="AC123" s="8"/>
      <c r="AD123" s="8"/>
      <c r="AE123" s="5"/>
      <c r="AF123" s="6"/>
      <c r="AG123" s="8"/>
      <c r="AH123" s="7"/>
      <c r="AI123" s="8"/>
      <c r="AJ123" s="8"/>
      <c r="AK123" s="5"/>
      <c r="AL123" s="6"/>
      <c r="AM123" s="8"/>
      <c r="AN123" s="7"/>
      <c r="AO123" s="8"/>
      <c r="AP123" s="8"/>
      <c r="AQ123" s="5"/>
      <c r="AR123" s="6"/>
      <c r="AS123" s="8"/>
      <c r="AT123" s="7"/>
      <c r="AU123" s="8"/>
      <c r="AV123" s="8"/>
      <c r="AW123" s="5"/>
      <c r="AX123" s="6"/>
      <c r="AY123" s="8"/>
      <c r="AZ123" s="7"/>
      <c r="BA123" s="8"/>
      <c r="BB123" s="8"/>
      <c r="BC123" s="5"/>
      <c r="BD123" s="6"/>
      <c r="BE123" s="8"/>
      <c r="BF123" s="7"/>
      <c r="BG123" s="8"/>
      <c r="BH123" s="8"/>
    </row>
    <row r="124" spans="1:60" ht="13.5" thickBot="1">
      <c r="A124" s="12"/>
      <c r="B124" s="13">
        <f>SUM(B105:B123)</f>
        <v>160775326.64</v>
      </c>
      <c r="C124" s="16"/>
      <c r="D124" s="15">
        <f>SUM(D105:D123)</f>
        <v>2903</v>
      </c>
      <c r="E124" s="16"/>
      <c r="F124" s="16"/>
      <c r="G124" s="19"/>
      <c r="H124" s="13">
        <f>SUM(H105:H123)</f>
        <v>156344285.44</v>
      </c>
      <c r="I124" s="16"/>
      <c r="J124" s="15">
        <f>SUM(J105:J123)</f>
        <v>2807</v>
      </c>
      <c r="K124" s="16"/>
      <c r="L124" s="16"/>
      <c r="M124" s="19"/>
      <c r="N124" s="13">
        <f>SUM(N105:N123)</f>
        <v>150621963.78000003</v>
      </c>
      <c r="O124" s="16"/>
      <c r="P124" s="15">
        <f>SUM(P105:P123)</f>
        <v>2683</v>
      </c>
      <c r="Q124" s="16"/>
      <c r="R124" s="16"/>
      <c r="S124" s="19"/>
      <c r="T124" s="13">
        <f>SUM(T105:T123)</f>
        <v>143816149.78000003</v>
      </c>
      <c r="U124" s="16"/>
      <c r="V124" s="15">
        <f>SUM(V105:V123)</f>
        <v>2545</v>
      </c>
      <c r="W124" s="16"/>
      <c r="X124" s="16"/>
      <c r="Y124" s="19"/>
      <c r="Z124" s="13">
        <f>SUM(Z105:Z123)</f>
        <v>138794843.49</v>
      </c>
      <c r="AA124" s="16"/>
      <c r="AB124" s="15">
        <f>SUM(AB105:AB123)</f>
        <v>2412</v>
      </c>
      <c r="AC124" s="16"/>
      <c r="AD124" s="16"/>
      <c r="AE124" s="19"/>
      <c r="AF124" s="13">
        <f>SUM(AF105:AF123)</f>
        <v>129742767.19000003</v>
      </c>
      <c r="AG124" s="16"/>
      <c r="AH124" s="15">
        <f>SUM(AH105:AH123)</f>
        <v>2265</v>
      </c>
      <c r="AI124" s="16"/>
      <c r="AJ124" s="16"/>
      <c r="AK124" s="19"/>
      <c r="AL124" s="13">
        <f>SUM(AL105:AL123)</f>
        <v>122857865.05000001</v>
      </c>
      <c r="AM124" s="16"/>
      <c r="AN124" s="15">
        <f>SUM(AN105:AN123)</f>
        <v>2150</v>
      </c>
      <c r="AO124" s="16"/>
      <c r="AP124" s="16"/>
      <c r="AQ124" s="19"/>
      <c r="AR124" s="13">
        <f>SUM(AR105:AR123)</f>
        <v>115755295.30000001</v>
      </c>
      <c r="AS124" s="16"/>
      <c r="AT124" s="15">
        <f>SUM(AT105:AT123)</f>
        <v>2027</v>
      </c>
      <c r="AU124" s="16"/>
      <c r="AV124" s="16"/>
      <c r="AW124" s="19"/>
      <c r="AX124" s="13">
        <f>SUM(AX105:AX123)</f>
        <v>108654265.81</v>
      </c>
      <c r="AY124" s="16"/>
      <c r="AZ124" s="15">
        <f>SUM(AZ105:AZ123)</f>
        <v>1892</v>
      </c>
      <c r="BA124" s="16"/>
      <c r="BB124" s="16"/>
      <c r="BC124" s="19"/>
      <c r="BD124" s="13">
        <f>SUM(BD105:BD123)</f>
        <v>102601726.74</v>
      </c>
      <c r="BE124" s="16"/>
      <c r="BF124" s="15">
        <f>SUM(BF105:BF123)</f>
        <v>1800</v>
      </c>
      <c r="BG124" s="16"/>
      <c r="BH124" s="16"/>
    </row>
    <row r="125" spans="1:60" ht="13.5" thickTop="1">
      <c r="A125" s="5"/>
      <c r="B125" s="6"/>
      <c r="C125" s="8"/>
      <c r="D125" s="7"/>
      <c r="E125" s="8"/>
      <c r="F125" s="8"/>
      <c r="G125" s="5"/>
      <c r="H125" s="6"/>
      <c r="I125" s="8"/>
      <c r="J125" s="7"/>
      <c r="K125" s="8"/>
      <c r="L125" s="8"/>
      <c r="M125" s="5"/>
      <c r="N125" s="6"/>
      <c r="O125" s="8"/>
      <c r="P125" s="7"/>
      <c r="Q125" s="8"/>
      <c r="R125" s="8"/>
      <c r="S125" s="5"/>
      <c r="T125" s="6"/>
      <c r="U125" s="8"/>
      <c r="V125" s="7"/>
      <c r="W125" s="8"/>
      <c r="X125" s="8"/>
      <c r="Y125" s="5"/>
      <c r="Z125" s="6"/>
      <c r="AA125" s="8"/>
      <c r="AB125" s="7"/>
      <c r="AC125" s="8"/>
      <c r="AD125" s="8"/>
      <c r="AE125" s="5"/>
      <c r="AF125" s="6"/>
      <c r="AG125" s="8"/>
      <c r="AH125" s="7"/>
      <c r="AI125" s="8"/>
      <c r="AJ125" s="8"/>
      <c r="AK125" s="5"/>
      <c r="AL125" s="6"/>
      <c r="AM125" s="8"/>
      <c r="AN125" s="7"/>
      <c r="AO125" s="8"/>
      <c r="AP125" s="8"/>
      <c r="AQ125" s="5"/>
      <c r="AR125" s="6"/>
      <c r="AS125" s="8"/>
      <c r="AT125" s="7"/>
      <c r="AU125" s="8"/>
      <c r="AV125" s="8"/>
      <c r="AW125" s="5"/>
      <c r="AX125" s="6"/>
      <c r="AY125" s="8"/>
      <c r="AZ125" s="7"/>
      <c r="BA125" s="8"/>
      <c r="BB125" s="8"/>
      <c r="BC125" s="5"/>
      <c r="BD125" s="6"/>
      <c r="BE125" s="8"/>
      <c r="BF125" s="7"/>
      <c r="BG125" s="8"/>
      <c r="BH125" s="8"/>
    </row>
    <row r="126" spans="1:60" ht="12.75">
      <c r="A126" s="5"/>
      <c r="B126" s="19"/>
      <c r="C126" s="18"/>
      <c r="D126" s="20"/>
      <c r="E126" s="22"/>
      <c r="F126" s="20"/>
      <c r="G126" s="5"/>
      <c r="H126" s="19"/>
      <c r="I126" s="18"/>
      <c r="J126" s="20"/>
      <c r="K126" s="22"/>
      <c r="L126" s="20"/>
      <c r="M126" s="5"/>
      <c r="N126" s="19"/>
      <c r="O126" s="18"/>
      <c r="P126" s="20"/>
      <c r="Q126" s="22"/>
      <c r="R126" s="20"/>
      <c r="S126" s="5"/>
      <c r="T126" s="19"/>
      <c r="U126" s="18"/>
      <c r="V126" s="20"/>
      <c r="W126" s="22"/>
      <c r="X126" s="20"/>
      <c r="Y126" s="5"/>
      <c r="Z126" s="19"/>
      <c r="AA126" s="18"/>
      <c r="AB126" s="20"/>
      <c r="AC126" s="22"/>
      <c r="AD126" s="20"/>
      <c r="AE126" s="5"/>
      <c r="AF126" s="19"/>
      <c r="AG126" s="18"/>
      <c r="AH126" s="20"/>
      <c r="AI126" s="22"/>
      <c r="AJ126" s="20"/>
      <c r="AK126" s="5"/>
      <c r="AL126" s="19"/>
      <c r="AM126" s="18"/>
      <c r="AN126" s="20"/>
      <c r="AO126" s="22"/>
      <c r="AP126" s="20"/>
      <c r="AQ126" s="5"/>
      <c r="AR126" s="19"/>
      <c r="AS126" s="18"/>
      <c r="AT126" s="20"/>
      <c r="AU126" s="22"/>
      <c r="AV126" s="20"/>
      <c r="AW126" s="5"/>
      <c r="AX126" s="19"/>
      <c r="AY126" s="18"/>
      <c r="AZ126" s="20"/>
      <c r="BA126" s="22"/>
      <c r="BB126" s="20"/>
      <c r="BC126" s="5"/>
      <c r="BD126" s="19"/>
      <c r="BE126" s="18"/>
      <c r="BF126" s="20"/>
      <c r="BG126" s="22"/>
      <c r="BH126" s="20"/>
    </row>
    <row r="127" spans="1:60" ht="12.75">
      <c r="A127" s="12" t="s">
        <v>92</v>
      </c>
      <c r="B127" s="12"/>
      <c r="C127" s="24">
        <f>+B124/D124</f>
        <v>55382.47559076817</v>
      </c>
      <c r="D127" s="20"/>
      <c r="E127" s="22"/>
      <c r="F127" s="20"/>
      <c r="G127" s="19"/>
      <c r="H127" s="12" t="s">
        <v>92</v>
      </c>
      <c r="I127" s="24">
        <f>+H124/J124</f>
        <v>55697.99980049875</v>
      </c>
      <c r="J127" s="20"/>
      <c r="K127" s="22"/>
      <c r="L127" s="20"/>
      <c r="M127" s="19"/>
      <c r="N127" s="12" t="s">
        <v>92</v>
      </c>
      <c r="O127" s="24">
        <f>+N124/P124</f>
        <v>56139.38269847187</v>
      </c>
      <c r="P127" s="20"/>
      <c r="Q127" s="22"/>
      <c r="R127" s="20"/>
      <c r="S127" s="19"/>
      <c r="T127" s="12" t="s">
        <v>92</v>
      </c>
      <c r="U127" s="24">
        <f>+T124/V124</f>
        <v>56509.2926444008</v>
      </c>
      <c r="V127" s="20"/>
      <c r="W127" s="22"/>
      <c r="X127" s="20"/>
      <c r="Y127" s="19"/>
      <c r="Z127" s="12" t="s">
        <v>92</v>
      </c>
      <c r="AA127" s="24">
        <f>+Z124/AB124</f>
        <v>57543.46745024876</v>
      </c>
      <c r="AB127" s="20"/>
      <c r="AC127" s="22"/>
      <c r="AD127" s="20"/>
      <c r="AE127" s="19"/>
      <c r="AF127" s="12" t="s">
        <v>92</v>
      </c>
      <c r="AG127" s="24">
        <f>+AF124/AH124</f>
        <v>57281.57491832231</v>
      </c>
      <c r="AH127" s="20"/>
      <c r="AI127" s="22"/>
      <c r="AJ127" s="20"/>
      <c r="AK127" s="19"/>
      <c r="AL127" s="12" t="s">
        <v>92</v>
      </c>
      <c r="AM127" s="24">
        <f>+AL124/AN124</f>
        <v>57143.19304651163</v>
      </c>
      <c r="AN127" s="20"/>
      <c r="AO127" s="22"/>
      <c r="AP127" s="20"/>
      <c r="AQ127" s="19"/>
      <c r="AR127" s="12" t="s">
        <v>92</v>
      </c>
      <c r="AS127" s="24">
        <f>+AR124/AT124</f>
        <v>57106.70710409473</v>
      </c>
      <c r="AT127" s="20"/>
      <c r="AU127" s="22"/>
      <c r="AV127" s="20"/>
      <c r="AW127" s="19"/>
      <c r="AX127" s="12" t="s">
        <v>92</v>
      </c>
      <c r="AY127" s="24">
        <f>+AX124/AZ124</f>
        <v>57428.25888477801</v>
      </c>
      <c r="AZ127" s="20"/>
      <c r="BA127" s="22"/>
      <c r="BB127" s="20"/>
      <c r="BC127" s="19"/>
      <c r="BD127" s="12" t="s">
        <v>92</v>
      </c>
      <c r="BE127" s="24">
        <f>+BD124/BF124</f>
        <v>57000.959299999995</v>
      </c>
      <c r="BF127" s="20"/>
      <c r="BG127" s="22"/>
      <c r="BH127" s="20"/>
    </row>
    <row r="128" spans="1:60" ht="12.75">
      <c r="A128" s="5"/>
      <c r="B128" s="5"/>
      <c r="C128" s="6"/>
      <c r="D128" s="8"/>
      <c r="E128" s="7"/>
      <c r="F128" s="8"/>
      <c r="G128" s="5"/>
      <c r="H128" s="5"/>
      <c r="I128" s="6"/>
      <c r="J128" s="8"/>
      <c r="K128" s="7"/>
      <c r="L128" s="8"/>
      <c r="M128" s="5"/>
      <c r="N128" s="5"/>
      <c r="O128" s="6"/>
      <c r="P128" s="8"/>
      <c r="Q128" s="7"/>
      <c r="R128" s="8"/>
      <c r="S128" s="5"/>
      <c r="T128" s="5"/>
      <c r="U128" s="6"/>
      <c r="V128" s="8"/>
      <c r="W128" s="7"/>
      <c r="X128" s="8"/>
      <c r="Y128" s="5"/>
      <c r="Z128" s="5"/>
      <c r="AA128" s="6"/>
      <c r="AB128" s="8"/>
      <c r="AC128" s="7"/>
      <c r="AD128" s="8"/>
      <c r="AE128" s="5"/>
      <c r="AF128" s="5"/>
      <c r="AG128" s="6"/>
      <c r="AH128" s="8"/>
      <c r="AI128" s="7"/>
      <c r="AJ128" s="8"/>
      <c r="AK128" s="5"/>
      <c r="AL128" s="5"/>
      <c r="AM128" s="6"/>
      <c r="AN128" s="8"/>
      <c r="AO128" s="7"/>
      <c r="AP128" s="8"/>
      <c r="AQ128" s="5"/>
      <c r="AR128" s="5"/>
      <c r="AS128" s="6"/>
      <c r="AT128" s="8"/>
      <c r="AU128" s="7"/>
      <c r="AV128" s="8"/>
      <c r="AW128" s="5"/>
      <c r="AX128" s="5"/>
      <c r="AY128" s="6"/>
      <c r="AZ128" s="8"/>
      <c r="BA128" s="7"/>
      <c r="BB128" s="8"/>
      <c r="BC128" s="5"/>
      <c r="BD128" s="5"/>
      <c r="BE128" s="6"/>
      <c r="BF128" s="8"/>
      <c r="BG128" s="7"/>
      <c r="BH128" s="8"/>
    </row>
    <row r="129" spans="1:60" ht="12.75">
      <c r="A129" s="5"/>
      <c r="B129" s="5"/>
      <c r="C129" s="6"/>
      <c r="D129" s="8"/>
      <c r="E129" s="7"/>
      <c r="F129" s="8"/>
      <c r="G129" s="5"/>
      <c r="H129" s="5"/>
      <c r="I129" s="6"/>
      <c r="J129" s="8"/>
      <c r="K129" s="7"/>
      <c r="L129" s="8"/>
      <c r="M129" s="5"/>
      <c r="N129" s="5"/>
      <c r="O129" s="6"/>
      <c r="P129" s="8"/>
      <c r="Q129" s="7"/>
      <c r="R129" s="8"/>
      <c r="S129" s="5"/>
      <c r="T129" s="5"/>
      <c r="U129" s="6"/>
      <c r="V129" s="8"/>
      <c r="W129" s="7"/>
      <c r="X129" s="8"/>
      <c r="Y129" s="5"/>
      <c r="Z129" s="5"/>
      <c r="AA129" s="6"/>
      <c r="AB129" s="8"/>
      <c r="AC129" s="7"/>
      <c r="AD129" s="8"/>
      <c r="AE129" s="5"/>
      <c r="AF129" s="5"/>
      <c r="AG129" s="6"/>
      <c r="AH129" s="8"/>
      <c r="AI129" s="7"/>
      <c r="AJ129" s="8"/>
      <c r="AK129" s="5"/>
      <c r="AL129" s="5"/>
      <c r="AM129" s="6"/>
      <c r="AN129" s="8"/>
      <c r="AO129" s="7"/>
      <c r="AP129" s="8"/>
      <c r="AQ129" s="5"/>
      <c r="AR129" s="5"/>
      <c r="AS129" s="6"/>
      <c r="AT129" s="8"/>
      <c r="AU129" s="7"/>
      <c r="AV129" s="8"/>
      <c r="AW129" s="5"/>
      <c r="AX129" s="5"/>
      <c r="AY129" s="6"/>
      <c r="AZ129" s="8"/>
      <c r="BA129" s="7"/>
      <c r="BB129" s="8"/>
      <c r="BC129" s="5"/>
      <c r="BD129" s="5"/>
      <c r="BE129" s="6"/>
      <c r="BF129" s="8"/>
      <c r="BG129" s="7"/>
      <c r="BH129" s="8"/>
    </row>
    <row r="130" spans="1:60" ht="12.75">
      <c r="A130" s="23" t="s">
        <v>91</v>
      </c>
      <c r="B130" s="23"/>
      <c r="C130" s="18"/>
      <c r="D130" s="20"/>
      <c r="E130" s="22"/>
      <c r="F130" s="20"/>
      <c r="G130" s="19"/>
      <c r="H130" s="23" t="s">
        <v>91</v>
      </c>
      <c r="I130" s="18"/>
      <c r="J130" s="20"/>
      <c r="K130" s="22"/>
      <c r="L130" s="20"/>
      <c r="M130" s="19"/>
      <c r="N130" s="23" t="s">
        <v>91</v>
      </c>
      <c r="O130" s="18"/>
      <c r="P130" s="20"/>
      <c r="Q130" s="22"/>
      <c r="R130" s="20"/>
      <c r="S130" s="19"/>
      <c r="T130" s="23" t="s">
        <v>91</v>
      </c>
      <c r="U130" s="18"/>
      <c r="V130" s="20"/>
      <c r="W130" s="22"/>
      <c r="X130" s="20"/>
      <c r="Y130" s="19"/>
      <c r="Z130" s="23" t="s">
        <v>91</v>
      </c>
      <c r="AA130" s="18"/>
      <c r="AB130" s="20"/>
      <c r="AC130" s="22"/>
      <c r="AD130" s="20"/>
      <c r="AE130" s="19"/>
      <c r="AF130" s="23" t="s">
        <v>91</v>
      </c>
      <c r="AG130" s="18"/>
      <c r="AH130" s="20"/>
      <c r="AI130" s="22"/>
      <c r="AJ130" s="20"/>
      <c r="AK130" s="19"/>
      <c r="AL130" s="23" t="s">
        <v>91</v>
      </c>
      <c r="AM130" s="18"/>
      <c r="AN130" s="20"/>
      <c r="AO130" s="22"/>
      <c r="AP130" s="20"/>
      <c r="AQ130" s="19"/>
      <c r="AR130" s="23" t="s">
        <v>91</v>
      </c>
      <c r="AS130" s="18"/>
      <c r="AT130" s="20"/>
      <c r="AU130" s="22"/>
      <c r="AV130" s="20"/>
      <c r="AW130" s="19"/>
      <c r="AX130" s="23" t="s">
        <v>91</v>
      </c>
      <c r="AY130" s="18"/>
      <c r="AZ130" s="20"/>
      <c r="BA130" s="22"/>
      <c r="BB130" s="20"/>
      <c r="BC130" s="19"/>
      <c r="BD130" s="23" t="s">
        <v>91</v>
      </c>
      <c r="BE130" s="18"/>
      <c r="BF130" s="20"/>
      <c r="BG130" s="22"/>
      <c r="BH130" s="20"/>
    </row>
    <row r="131" spans="1:60" ht="12.75">
      <c r="A131" s="5"/>
      <c r="B131" s="5"/>
      <c r="C131" s="6"/>
      <c r="D131" s="8"/>
      <c r="E131" s="7"/>
      <c r="F131" s="8"/>
      <c r="G131" s="5"/>
      <c r="H131" s="5"/>
      <c r="I131" s="6"/>
      <c r="J131" s="8"/>
      <c r="K131" s="7"/>
      <c r="L131" s="8"/>
      <c r="M131" s="5"/>
      <c r="N131" s="5"/>
      <c r="O131" s="6"/>
      <c r="P131" s="8"/>
      <c r="Q131" s="7"/>
      <c r="R131" s="8"/>
      <c r="S131" s="5"/>
      <c r="T131" s="5"/>
      <c r="U131" s="6"/>
      <c r="V131" s="8"/>
      <c r="W131" s="7"/>
      <c r="X131" s="8"/>
      <c r="Y131" s="5"/>
      <c r="Z131" s="5"/>
      <c r="AA131" s="6"/>
      <c r="AB131" s="8"/>
      <c r="AC131" s="7"/>
      <c r="AD131" s="8"/>
      <c r="AE131" s="5"/>
      <c r="AF131" s="5"/>
      <c r="AG131" s="6"/>
      <c r="AH131" s="8"/>
      <c r="AI131" s="7"/>
      <c r="AJ131" s="8"/>
      <c r="AK131" s="5"/>
      <c r="AL131" s="5"/>
      <c r="AM131" s="6"/>
      <c r="AN131" s="8"/>
      <c r="AO131" s="7"/>
      <c r="AP131" s="8"/>
      <c r="AQ131" s="5"/>
      <c r="AR131" s="5"/>
      <c r="AS131" s="6"/>
      <c r="AT131" s="8"/>
      <c r="AU131" s="7"/>
      <c r="AV131" s="8"/>
      <c r="AW131" s="5"/>
      <c r="AX131" s="5"/>
      <c r="AY131" s="6"/>
      <c r="AZ131" s="8"/>
      <c r="BA131" s="7"/>
      <c r="BB131" s="8"/>
      <c r="BC131" s="5"/>
      <c r="BD131" s="5"/>
      <c r="BE131" s="6"/>
      <c r="BF131" s="8"/>
      <c r="BG131" s="7"/>
      <c r="BH131" s="8"/>
    </row>
    <row r="132" spans="1:60" ht="25.5">
      <c r="A132" s="30" t="s">
        <v>90</v>
      </c>
      <c r="B132" s="31" t="s">
        <v>82</v>
      </c>
      <c r="C132" s="32" t="s">
        <v>79</v>
      </c>
      <c r="D132" s="33" t="s">
        <v>80</v>
      </c>
      <c r="E132" s="32" t="s">
        <v>79</v>
      </c>
      <c r="F132" s="35"/>
      <c r="G132" s="37"/>
      <c r="H132" s="31" t="s">
        <v>82</v>
      </c>
      <c r="I132" s="32" t="s">
        <v>79</v>
      </c>
      <c r="J132" s="33" t="s">
        <v>80</v>
      </c>
      <c r="K132" s="32" t="s">
        <v>79</v>
      </c>
      <c r="L132" s="35"/>
      <c r="M132" s="37"/>
      <c r="N132" s="31" t="s">
        <v>82</v>
      </c>
      <c r="O132" s="32" t="s">
        <v>79</v>
      </c>
      <c r="P132" s="33" t="s">
        <v>80</v>
      </c>
      <c r="Q132" s="32" t="s">
        <v>79</v>
      </c>
      <c r="R132" s="35"/>
      <c r="S132" s="37"/>
      <c r="T132" s="31" t="s">
        <v>82</v>
      </c>
      <c r="U132" s="32" t="s">
        <v>79</v>
      </c>
      <c r="V132" s="33" t="s">
        <v>80</v>
      </c>
      <c r="W132" s="32" t="s">
        <v>79</v>
      </c>
      <c r="X132" s="35"/>
      <c r="Y132" s="37"/>
      <c r="Z132" s="31" t="s">
        <v>82</v>
      </c>
      <c r="AA132" s="32" t="s">
        <v>79</v>
      </c>
      <c r="AB132" s="33" t="s">
        <v>80</v>
      </c>
      <c r="AC132" s="32" t="s">
        <v>79</v>
      </c>
      <c r="AD132" s="35"/>
      <c r="AE132" s="37"/>
      <c r="AF132" s="31" t="s">
        <v>82</v>
      </c>
      <c r="AG132" s="32" t="s">
        <v>79</v>
      </c>
      <c r="AH132" s="33" t="s">
        <v>80</v>
      </c>
      <c r="AI132" s="32" t="s">
        <v>79</v>
      </c>
      <c r="AJ132" s="35"/>
      <c r="AK132" s="37"/>
      <c r="AL132" s="31" t="s">
        <v>82</v>
      </c>
      <c r="AM132" s="32" t="s">
        <v>79</v>
      </c>
      <c r="AN132" s="33" t="s">
        <v>80</v>
      </c>
      <c r="AO132" s="32" t="s">
        <v>79</v>
      </c>
      <c r="AP132" s="35"/>
      <c r="AQ132" s="37"/>
      <c r="AR132" s="31" t="s">
        <v>82</v>
      </c>
      <c r="AS132" s="32" t="s">
        <v>79</v>
      </c>
      <c r="AT132" s="33" t="s">
        <v>80</v>
      </c>
      <c r="AU132" s="32" t="s">
        <v>79</v>
      </c>
      <c r="AV132" s="35"/>
      <c r="AW132" s="37"/>
      <c r="AX132" s="31" t="s">
        <v>82</v>
      </c>
      <c r="AY132" s="32" t="s">
        <v>79</v>
      </c>
      <c r="AZ132" s="33" t="s">
        <v>80</v>
      </c>
      <c r="BA132" s="32" t="s">
        <v>79</v>
      </c>
      <c r="BB132" s="35"/>
      <c r="BC132" s="37"/>
      <c r="BD132" s="31" t="s">
        <v>82</v>
      </c>
      <c r="BE132" s="32" t="s">
        <v>79</v>
      </c>
      <c r="BF132" s="33" t="s">
        <v>80</v>
      </c>
      <c r="BG132" s="32" t="s">
        <v>79</v>
      </c>
      <c r="BH132" s="35"/>
    </row>
    <row r="133" spans="1:60" ht="12.75">
      <c r="A133" s="5"/>
      <c r="B133" s="6"/>
      <c r="C133" s="8"/>
      <c r="D133" s="7"/>
      <c r="E133" s="8"/>
      <c r="F133" s="8"/>
      <c r="G133" s="5"/>
      <c r="H133" s="6"/>
      <c r="I133" s="8"/>
      <c r="J133" s="7"/>
      <c r="K133" s="8"/>
      <c r="L133" s="8"/>
      <c r="M133" s="5"/>
      <c r="N133" s="6"/>
      <c r="O133" s="8"/>
      <c r="P133" s="7"/>
      <c r="Q133" s="8"/>
      <c r="R133" s="8"/>
      <c r="S133" s="5"/>
      <c r="T133" s="6"/>
      <c r="U133" s="8"/>
      <c r="V133" s="7"/>
      <c r="W133" s="8"/>
      <c r="X133" s="8"/>
      <c r="Y133" s="5"/>
      <c r="Z133" s="6"/>
      <c r="AA133" s="8"/>
      <c r="AB133" s="7"/>
      <c r="AC133" s="8"/>
      <c r="AD133" s="8"/>
      <c r="AE133" s="5"/>
      <c r="AF133" s="6"/>
      <c r="AG133" s="8"/>
      <c r="AH133" s="7"/>
      <c r="AI133" s="8"/>
      <c r="AJ133" s="8"/>
      <c r="AK133" s="5"/>
      <c r="AL133" s="6"/>
      <c r="AM133" s="8"/>
      <c r="AN133" s="7"/>
      <c r="AO133" s="8"/>
      <c r="AP133" s="8"/>
      <c r="AQ133" s="5"/>
      <c r="AR133" s="6"/>
      <c r="AS133" s="8"/>
      <c r="AT133" s="7"/>
      <c r="AU133" s="8"/>
      <c r="AV133" s="8"/>
      <c r="AW133" s="5"/>
      <c r="AX133" s="6"/>
      <c r="AY133" s="8"/>
      <c r="AZ133" s="7"/>
      <c r="BA133" s="8"/>
      <c r="BB133" s="8"/>
      <c r="BC133" s="5"/>
      <c r="BD133" s="6"/>
      <c r="BE133" s="8"/>
      <c r="BF133" s="7"/>
      <c r="BG133" s="8"/>
      <c r="BH133" s="8"/>
    </row>
    <row r="134" spans="1:60" ht="12.75">
      <c r="A134" s="5" t="s">
        <v>48</v>
      </c>
      <c r="B134" s="6">
        <v>100822999.79000007</v>
      </c>
      <c r="C134" s="8">
        <v>0.6271049289531707</v>
      </c>
      <c r="D134" s="7">
        <v>1712</v>
      </c>
      <c r="E134" s="8">
        <v>0.5897347571477781</v>
      </c>
      <c r="F134" s="8"/>
      <c r="G134" s="5"/>
      <c r="H134" s="6">
        <v>99184382.50999996</v>
      </c>
      <c r="I134" s="8">
        <v>0.634397235759946</v>
      </c>
      <c r="J134" s="7">
        <v>1664</v>
      </c>
      <c r="K134" s="8">
        <v>0.5928037050231564</v>
      </c>
      <c r="L134" s="8"/>
      <c r="M134" s="5"/>
      <c r="N134" s="6">
        <v>95911368.34999986</v>
      </c>
      <c r="O134" s="8">
        <v>0.6367688081008496</v>
      </c>
      <c r="P134" s="7">
        <v>1598</v>
      </c>
      <c r="Q134" s="8">
        <v>0.5956019381289601</v>
      </c>
      <c r="R134" s="8"/>
      <c r="S134" s="5"/>
      <c r="T134" s="6">
        <v>91911066.71000004</v>
      </c>
      <c r="U134" s="8">
        <v>0.6390872433353224</v>
      </c>
      <c r="V134" s="7">
        <v>1521</v>
      </c>
      <c r="W134" s="8">
        <v>0.5976424361493123</v>
      </c>
      <c r="X134" s="8"/>
      <c r="Y134" s="5"/>
      <c r="Z134" s="6">
        <v>88673049.17999989</v>
      </c>
      <c r="AA134" s="8">
        <v>0.6388785559341675</v>
      </c>
      <c r="AB134" s="7">
        <v>1444</v>
      </c>
      <c r="AC134" s="8">
        <v>0.5986733001658375</v>
      </c>
      <c r="AD134" s="8"/>
      <c r="AE134" s="5"/>
      <c r="AF134" s="6">
        <v>82457106.39999995</v>
      </c>
      <c r="AG134" s="8">
        <v>0.6355429916123709</v>
      </c>
      <c r="AH134" s="7">
        <v>1349</v>
      </c>
      <c r="AI134" s="8">
        <v>0.5955849889624724</v>
      </c>
      <c r="AJ134" s="8"/>
      <c r="AK134" s="5"/>
      <c r="AL134" s="6">
        <v>78179120.47000015</v>
      </c>
      <c r="AM134" s="8">
        <v>0.6363379376500082</v>
      </c>
      <c r="AN134" s="7">
        <v>1276</v>
      </c>
      <c r="AO134" s="8">
        <v>0.5934883720930233</v>
      </c>
      <c r="AP134" s="8"/>
      <c r="AQ134" s="5"/>
      <c r="AR134" s="6">
        <v>73938903.82999998</v>
      </c>
      <c r="AS134" s="8">
        <v>0.6387518051625581</v>
      </c>
      <c r="AT134" s="7">
        <v>1207</v>
      </c>
      <c r="AU134" s="8">
        <v>0.5954612728169709</v>
      </c>
      <c r="AV134" s="8"/>
      <c r="AW134" s="5"/>
      <c r="AX134" s="6">
        <v>70087474.68999998</v>
      </c>
      <c r="AY134" s="8">
        <v>0.6450503730112128</v>
      </c>
      <c r="AZ134" s="7">
        <v>1131</v>
      </c>
      <c r="BA134" s="8">
        <v>0.5977801268498943</v>
      </c>
      <c r="BB134" s="8"/>
      <c r="BC134" s="5"/>
      <c r="BD134" s="6">
        <v>66251536.73999992</v>
      </c>
      <c r="BE134" s="8">
        <v>0.6457156116669073</v>
      </c>
      <c r="BF134" s="7">
        <v>1081</v>
      </c>
      <c r="BG134" s="8">
        <v>0.6005555555555555</v>
      </c>
      <c r="BH134" s="8"/>
    </row>
    <row r="135" spans="1:60" ht="12.75">
      <c r="A135" s="5" t="s">
        <v>49</v>
      </c>
      <c r="B135" s="6">
        <v>58820683.88000001</v>
      </c>
      <c r="C135" s="8">
        <v>0.36585641036642574</v>
      </c>
      <c r="D135" s="7">
        <v>1168</v>
      </c>
      <c r="E135" s="8">
        <v>0.4023424044092318</v>
      </c>
      <c r="F135" s="8"/>
      <c r="G135" s="5"/>
      <c r="H135" s="6">
        <v>56052486.31999999</v>
      </c>
      <c r="I135" s="8">
        <v>0.3585195721241195</v>
      </c>
      <c r="J135" s="7">
        <v>1120</v>
      </c>
      <c r="K135" s="8">
        <v>0.39900249376558605</v>
      </c>
      <c r="L135" s="8"/>
      <c r="M135" s="5"/>
      <c r="N135" s="6">
        <v>53723378.86000004</v>
      </c>
      <c r="O135" s="8">
        <v>0.3566769248770983</v>
      </c>
      <c r="P135" s="7">
        <v>1062</v>
      </c>
      <c r="Q135" s="8">
        <v>0.3958255683935893</v>
      </c>
      <c r="R135" s="8"/>
      <c r="S135" s="5"/>
      <c r="T135" s="6">
        <v>51008237.53999998</v>
      </c>
      <c r="U135" s="8">
        <v>0.35467670089923037</v>
      </c>
      <c r="V135" s="7">
        <v>1004</v>
      </c>
      <c r="W135" s="8">
        <v>0.3944990176817289</v>
      </c>
      <c r="X135" s="8"/>
      <c r="Y135" s="5"/>
      <c r="Z135" s="6">
        <v>49262342.669999965</v>
      </c>
      <c r="AA135" s="8">
        <v>0.3549291993225189</v>
      </c>
      <c r="AB135" s="7">
        <v>948</v>
      </c>
      <c r="AC135" s="8">
        <v>0.39303482587064675</v>
      </c>
      <c r="AD135" s="8"/>
      <c r="AE135" s="5"/>
      <c r="AF135" s="6">
        <v>46444192.56000002</v>
      </c>
      <c r="AG135" s="8">
        <v>0.3579713425719175</v>
      </c>
      <c r="AH135" s="7">
        <v>898</v>
      </c>
      <c r="AI135" s="8">
        <v>0.39646799116997794</v>
      </c>
      <c r="AJ135" s="8"/>
      <c r="AK135" s="5"/>
      <c r="AL135" s="6">
        <v>43843153.01000004</v>
      </c>
      <c r="AM135" s="8">
        <v>0.35686077559753243</v>
      </c>
      <c r="AN135" s="7">
        <v>856</v>
      </c>
      <c r="AO135" s="8">
        <v>0.39813953488372095</v>
      </c>
      <c r="AP135" s="8"/>
      <c r="AQ135" s="5"/>
      <c r="AR135" s="6">
        <v>41137236.890000015</v>
      </c>
      <c r="AS135" s="8">
        <v>0.35538103706949825</v>
      </c>
      <c r="AT135" s="7">
        <v>803</v>
      </c>
      <c r="AU135" s="8">
        <v>0.39615194869264925</v>
      </c>
      <c r="AV135" s="8"/>
      <c r="AW135" s="5"/>
      <c r="AX135" s="6">
        <v>37944895.57000004</v>
      </c>
      <c r="AY135" s="8">
        <v>0.349226008635068</v>
      </c>
      <c r="AZ135" s="7">
        <v>745</v>
      </c>
      <c r="BA135" s="8">
        <v>0.3937632135306554</v>
      </c>
      <c r="BB135" s="8"/>
      <c r="BC135" s="5"/>
      <c r="BD135" s="6">
        <v>35815689.1</v>
      </c>
      <c r="BE135" s="8">
        <v>0.34907491557875536</v>
      </c>
      <c r="BF135" s="7">
        <v>705</v>
      </c>
      <c r="BG135" s="8">
        <v>0.39166666666666666</v>
      </c>
      <c r="BH135" s="8"/>
    </row>
    <row r="136" spans="1:60" ht="12.75">
      <c r="A136" s="5" t="s">
        <v>50</v>
      </c>
      <c r="B136" s="6">
        <v>1131642.97</v>
      </c>
      <c r="C136" s="8">
        <v>0.007038660680403513</v>
      </c>
      <c r="D136" s="7">
        <v>23</v>
      </c>
      <c r="E136" s="8">
        <v>0.00792283844299001</v>
      </c>
      <c r="F136" s="8"/>
      <c r="G136" s="5"/>
      <c r="H136" s="6">
        <v>1107416.61</v>
      </c>
      <c r="I136" s="8">
        <v>0.0070831921159343674</v>
      </c>
      <c r="J136" s="7">
        <v>23</v>
      </c>
      <c r="K136" s="8">
        <v>0.008193801211257571</v>
      </c>
      <c r="L136" s="8"/>
      <c r="M136" s="5"/>
      <c r="N136" s="6">
        <v>987216.57</v>
      </c>
      <c r="O136" s="8">
        <v>0.006554267022052238</v>
      </c>
      <c r="P136" s="7">
        <v>23</v>
      </c>
      <c r="Q136" s="8">
        <v>0.008572493477450614</v>
      </c>
      <c r="R136" s="8"/>
      <c r="S136" s="5"/>
      <c r="T136" s="6">
        <v>896845.53</v>
      </c>
      <c r="U136" s="8">
        <v>0.006236055765447289</v>
      </c>
      <c r="V136" s="7">
        <v>20</v>
      </c>
      <c r="W136" s="8">
        <v>0.007858546168958742</v>
      </c>
      <c r="X136" s="8"/>
      <c r="Y136" s="5"/>
      <c r="Z136" s="6">
        <v>859451.64</v>
      </c>
      <c r="AA136" s="8">
        <v>0.006192244743313704</v>
      </c>
      <c r="AB136" s="7">
        <v>20</v>
      </c>
      <c r="AC136" s="8">
        <v>0.008291873963515755</v>
      </c>
      <c r="AD136" s="8"/>
      <c r="AE136" s="5"/>
      <c r="AF136" s="6">
        <v>841468.23</v>
      </c>
      <c r="AG136" s="8">
        <v>0.006485665815711513</v>
      </c>
      <c r="AH136" s="7">
        <v>18</v>
      </c>
      <c r="AI136" s="8">
        <v>0.007947019867549669</v>
      </c>
      <c r="AJ136" s="8"/>
      <c r="AK136" s="5"/>
      <c r="AL136" s="6">
        <v>835591.57</v>
      </c>
      <c r="AM136" s="8">
        <v>0.006801286752459311</v>
      </c>
      <c r="AN136" s="7">
        <v>18</v>
      </c>
      <c r="AO136" s="8">
        <v>0.008372093023255815</v>
      </c>
      <c r="AP136" s="8"/>
      <c r="AQ136" s="5"/>
      <c r="AR136" s="6">
        <v>679154.58</v>
      </c>
      <c r="AS136" s="8">
        <v>0.005867157767943598</v>
      </c>
      <c r="AT136" s="7">
        <v>17</v>
      </c>
      <c r="AU136" s="8">
        <v>0.008386778490379871</v>
      </c>
      <c r="AV136" s="8"/>
      <c r="AW136" s="5"/>
      <c r="AX136" s="6">
        <v>621895.55</v>
      </c>
      <c r="AY136" s="8">
        <v>0.005723618353719194</v>
      </c>
      <c r="AZ136" s="7">
        <v>16</v>
      </c>
      <c r="BA136" s="8">
        <v>0.008456659619450317</v>
      </c>
      <c r="BB136" s="8"/>
      <c r="BC136" s="5"/>
      <c r="BD136" s="6">
        <v>534500.9</v>
      </c>
      <c r="BE136" s="8">
        <v>0.0052094727543373935</v>
      </c>
      <c r="BF136" s="7">
        <v>14</v>
      </c>
      <c r="BG136" s="8">
        <v>0.0077777777777777776</v>
      </c>
      <c r="BH136" s="8"/>
    </row>
    <row r="137" spans="1:60" ht="12.75">
      <c r="A137" s="5"/>
      <c r="B137" s="6"/>
      <c r="C137" s="8"/>
      <c r="D137" s="7"/>
      <c r="E137" s="8"/>
      <c r="F137" s="8"/>
      <c r="G137" s="5"/>
      <c r="H137" s="6"/>
      <c r="I137" s="8"/>
      <c r="J137" s="7"/>
      <c r="K137" s="8"/>
      <c r="L137" s="8"/>
      <c r="M137" s="5"/>
      <c r="N137" s="6"/>
      <c r="O137" s="8"/>
      <c r="P137" s="7"/>
      <c r="Q137" s="8"/>
      <c r="R137" s="8"/>
      <c r="S137" s="5"/>
      <c r="T137" s="6"/>
      <c r="U137" s="8"/>
      <c r="V137" s="7"/>
      <c r="W137" s="8"/>
      <c r="X137" s="8"/>
      <c r="Y137" s="5"/>
      <c r="Z137" s="6"/>
      <c r="AA137" s="8"/>
      <c r="AB137" s="7"/>
      <c r="AC137" s="8"/>
      <c r="AD137" s="8"/>
      <c r="AE137" s="5"/>
      <c r="AF137" s="6"/>
      <c r="AG137" s="8"/>
      <c r="AH137" s="7"/>
      <c r="AI137" s="8"/>
      <c r="AJ137" s="8"/>
      <c r="AK137" s="5"/>
      <c r="AL137" s="6"/>
      <c r="AM137" s="8"/>
      <c r="AN137" s="7"/>
      <c r="AO137" s="8"/>
      <c r="AP137" s="8"/>
      <c r="AQ137" s="5"/>
      <c r="AR137" s="6"/>
      <c r="AS137" s="8"/>
      <c r="AT137" s="7"/>
      <c r="AU137" s="8"/>
      <c r="AV137" s="8"/>
      <c r="AW137" s="5"/>
      <c r="AX137" s="6"/>
      <c r="AY137" s="8"/>
      <c r="AZ137" s="7"/>
      <c r="BA137" s="8"/>
      <c r="BB137" s="8"/>
      <c r="BC137" s="5"/>
      <c r="BD137" s="6"/>
      <c r="BE137" s="8"/>
      <c r="BF137" s="7"/>
      <c r="BG137" s="8"/>
      <c r="BH137" s="8"/>
    </row>
    <row r="138" spans="1:60" ht="13.5" thickBot="1">
      <c r="A138" s="19"/>
      <c r="B138" s="13">
        <f>SUM(B134:B137)</f>
        <v>160775326.64000008</v>
      </c>
      <c r="C138" s="20"/>
      <c r="D138" s="15">
        <f>SUM(D134:D137)</f>
        <v>2903</v>
      </c>
      <c r="E138" s="20"/>
      <c r="F138" s="20"/>
      <c r="G138" s="19"/>
      <c r="H138" s="13">
        <f>SUM(H134:H137)</f>
        <v>156344285.43999997</v>
      </c>
      <c r="I138" s="20"/>
      <c r="J138" s="15">
        <f>SUM(J134:J137)</f>
        <v>2807</v>
      </c>
      <c r="K138" s="20"/>
      <c r="L138" s="20"/>
      <c r="M138" s="19"/>
      <c r="N138" s="13">
        <f>SUM(N134:N137)</f>
        <v>150621963.77999988</v>
      </c>
      <c r="O138" s="20"/>
      <c r="P138" s="15">
        <f>SUM(P134:P137)</f>
        <v>2683</v>
      </c>
      <c r="Q138" s="20"/>
      <c r="R138" s="20"/>
      <c r="S138" s="19"/>
      <c r="T138" s="13">
        <f>SUM(T134:T137)</f>
        <v>143816149.78</v>
      </c>
      <c r="U138" s="20"/>
      <c r="V138" s="15">
        <f>SUM(V134:V137)</f>
        <v>2545</v>
      </c>
      <c r="W138" s="20"/>
      <c r="X138" s="20"/>
      <c r="Y138" s="19"/>
      <c r="Z138" s="13">
        <f>SUM(Z134:Z137)</f>
        <v>138794843.48999983</v>
      </c>
      <c r="AA138" s="20"/>
      <c r="AB138" s="15">
        <f>SUM(AB134:AB137)</f>
        <v>2412</v>
      </c>
      <c r="AC138" s="20"/>
      <c r="AD138" s="20"/>
      <c r="AE138" s="19"/>
      <c r="AF138" s="13">
        <f>SUM(AF134:AF137)</f>
        <v>129742767.18999997</v>
      </c>
      <c r="AG138" s="20"/>
      <c r="AH138" s="15">
        <f>SUM(AH134:AH137)</f>
        <v>2265</v>
      </c>
      <c r="AI138" s="20"/>
      <c r="AJ138" s="20"/>
      <c r="AK138" s="19"/>
      <c r="AL138" s="13">
        <f>SUM(AL134:AL137)</f>
        <v>122857865.05000019</v>
      </c>
      <c r="AM138" s="20"/>
      <c r="AN138" s="15">
        <f>SUM(AN134:AN137)</f>
        <v>2150</v>
      </c>
      <c r="AO138" s="20"/>
      <c r="AP138" s="20"/>
      <c r="AQ138" s="19"/>
      <c r="AR138" s="13">
        <f>SUM(AR134:AR137)</f>
        <v>115755295.3</v>
      </c>
      <c r="AS138" s="20"/>
      <c r="AT138" s="15">
        <f>SUM(AT134:AT137)</f>
        <v>2027</v>
      </c>
      <c r="AU138" s="20"/>
      <c r="AV138" s="20"/>
      <c r="AW138" s="19"/>
      <c r="AX138" s="13">
        <f>SUM(AX134:AX137)</f>
        <v>108654265.81000002</v>
      </c>
      <c r="AY138" s="20"/>
      <c r="AZ138" s="15">
        <f>SUM(AZ134:AZ137)</f>
        <v>1892</v>
      </c>
      <c r="BA138" s="20"/>
      <c r="BB138" s="20"/>
      <c r="BC138" s="19"/>
      <c r="BD138" s="13">
        <f>SUM(BD134:BD137)</f>
        <v>102601726.73999992</v>
      </c>
      <c r="BE138" s="20"/>
      <c r="BF138" s="15">
        <f>SUM(BF134:BF137)</f>
        <v>1800</v>
      </c>
      <c r="BG138" s="20"/>
      <c r="BH138" s="20"/>
    </row>
    <row r="139" spans="1:60" ht="13.5" thickTop="1">
      <c r="A139" s="5"/>
      <c r="B139" s="6"/>
      <c r="C139" s="8"/>
      <c r="D139" s="7"/>
      <c r="E139" s="8"/>
      <c r="F139" s="8"/>
      <c r="G139" s="5"/>
      <c r="H139" s="6"/>
      <c r="I139" s="8"/>
      <c r="J139" s="7"/>
      <c r="K139" s="8"/>
      <c r="L139" s="8"/>
      <c r="M139" s="5"/>
      <c r="N139" s="6"/>
      <c r="O139" s="8"/>
      <c r="P139" s="7"/>
      <c r="Q139" s="8"/>
      <c r="R139" s="8"/>
      <c r="S139" s="5"/>
      <c r="T139" s="6"/>
      <c r="U139" s="8"/>
      <c r="V139" s="7"/>
      <c r="W139" s="8"/>
      <c r="X139" s="8"/>
      <c r="Y139" s="5"/>
      <c r="Z139" s="6"/>
      <c r="AA139" s="8"/>
      <c r="AB139" s="7"/>
      <c r="AC139" s="8"/>
      <c r="AD139" s="8"/>
      <c r="AE139" s="5"/>
      <c r="AF139" s="6"/>
      <c r="AG139" s="8"/>
      <c r="AH139" s="7"/>
      <c r="AI139" s="8"/>
      <c r="AJ139" s="8"/>
      <c r="AK139" s="5"/>
      <c r="AL139" s="6"/>
      <c r="AM139" s="8"/>
      <c r="AN139" s="7"/>
      <c r="AO139" s="8"/>
      <c r="AP139" s="8"/>
      <c r="AQ139" s="5"/>
      <c r="AR139" s="6"/>
      <c r="AS139" s="8"/>
      <c r="AT139" s="7"/>
      <c r="AU139" s="8"/>
      <c r="AV139" s="8"/>
      <c r="AW139" s="5"/>
      <c r="AX139" s="6"/>
      <c r="AY139" s="8"/>
      <c r="AZ139" s="7"/>
      <c r="BA139" s="8"/>
      <c r="BB139" s="8"/>
      <c r="BC139" s="5"/>
      <c r="BD139" s="6"/>
      <c r="BE139" s="8"/>
      <c r="BF139" s="7"/>
      <c r="BG139" s="8"/>
      <c r="BH139" s="8"/>
    </row>
    <row r="140" spans="1:60" ht="12.75">
      <c r="A140" s="5"/>
      <c r="B140" s="5"/>
      <c r="C140" s="6"/>
      <c r="D140" s="8"/>
      <c r="E140" s="7"/>
      <c r="F140" s="8"/>
      <c r="G140" s="5"/>
      <c r="H140" s="5"/>
      <c r="I140" s="6"/>
      <c r="J140" s="8"/>
      <c r="K140" s="7"/>
      <c r="L140" s="8"/>
      <c r="M140" s="5"/>
      <c r="N140" s="5"/>
      <c r="O140" s="6"/>
      <c r="P140" s="8"/>
      <c r="Q140" s="7"/>
      <c r="R140" s="8"/>
      <c r="S140" s="5"/>
      <c r="T140" s="5"/>
      <c r="U140" s="6"/>
      <c r="V140" s="8"/>
      <c r="W140" s="7"/>
      <c r="X140" s="8"/>
      <c r="Y140" s="5"/>
      <c r="Z140" s="5"/>
      <c r="AA140" s="6"/>
      <c r="AB140" s="8"/>
      <c r="AC140" s="7"/>
      <c r="AD140" s="8"/>
      <c r="AE140" s="5"/>
      <c r="AF140" s="5"/>
      <c r="AG140" s="6"/>
      <c r="AH140" s="8"/>
      <c r="AI140" s="7"/>
      <c r="AJ140" s="8"/>
      <c r="AK140" s="5"/>
      <c r="AL140" s="5"/>
      <c r="AM140" s="6"/>
      <c r="AN140" s="8"/>
      <c r="AO140" s="7"/>
      <c r="AP140" s="8"/>
      <c r="AQ140" s="5"/>
      <c r="AR140" s="5"/>
      <c r="AS140" s="6"/>
      <c r="AT140" s="8"/>
      <c r="AU140" s="7"/>
      <c r="AV140" s="8"/>
      <c r="AW140" s="5"/>
      <c r="AX140" s="5"/>
      <c r="AY140" s="6"/>
      <c r="AZ140" s="8"/>
      <c r="BA140" s="7"/>
      <c r="BB140" s="8"/>
      <c r="BC140" s="5"/>
      <c r="BD140" s="5"/>
      <c r="BE140" s="6"/>
      <c r="BF140" s="8"/>
      <c r="BG140" s="7"/>
      <c r="BH140" s="8"/>
    </row>
    <row r="141" spans="1:60" ht="12.75">
      <c r="A141" s="5"/>
      <c r="B141" s="5"/>
      <c r="C141" s="6"/>
      <c r="D141" s="8"/>
      <c r="E141" s="7"/>
      <c r="F141" s="8"/>
      <c r="G141" s="5"/>
      <c r="H141" s="5"/>
      <c r="I141" s="6"/>
      <c r="J141" s="8"/>
      <c r="K141" s="7"/>
      <c r="L141" s="8"/>
      <c r="M141" s="5"/>
      <c r="N141" s="5"/>
      <c r="O141" s="6"/>
      <c r="P141" s="8"/>
      <c r="Q141" s="7"/>
      <c r="R141" s="8"/>
      <c r="S141" s="5"/>
      <c r="T141" s="5"/>
      <c r="U141" s="6"/>
      <c r="V141" s="8"/>
      <c r="W141" s="7"/>
      <c r="X141" s="8"/>
      <c r="Y141" s="5"/>
      <c r="Z141" s="5"/>
      <c r="AA141" s="6"/>
      <c r="AB141" s="8"/>
      <c r="AC141" s="7"/>
      <c r="AD141" s="8"/>
      <c r="AE141" s="5"/>
      <c r="AF141" s="5"/>
      <c r="AG141" s="6"/>
      <c r="AH141" s="8"/>
      <c r="AI141" s="7"/>
      <c r="AJ141" s="8"/>
      <c r="AK141" s="5"/>
      <c r="AL141" s="5"/>
      <c r="AM141" s="6"/>
      <c r="AN141" s="8"/>
      <c r="AO141" s="7"/>
      <c r="AP141" s="8"/>
      <c r="AQ141" s="5"/>
      <c r="AR141" s="5"/>
      <c r="AS141" s="6"/>
      <c r="AT141" s="8"/>
      <c r="AU141" s="7"/>
      <c r="AV141" s="8"/>
      <c r="AW141" s="5"/>
      <c r="AX141" s="5"/>
      <c r="AY141" s="6"/>
      <c r="AZ141" s="8"/>
      <c r="BA141" s="7"/>
      <c r="BB141" s="8"/>
      <c r="BC141" s="5"/>
      <c r="BD141" s="5"/>
      <c r="BE141" s="6"/>
      <c r="BF141" s="8"/>
      <c r="BG141" s="7"/>
      <c r="BH141" s="8"/>
    </row>
    <row r="142" spans="1:60" ht="12.75">
      <c r="A142" s="23" t="s">
        <v>93</v>
      </c>
      <c r="B142" s="23"/>
      <c r="C142" s="6"/>
      <c r="D142" s="8"/>
      <c r="E142" s="7"/>
      <c r="F142" s="8"/>
      <c r="G142" s="19"/>
      <c r="H142" s="23" t="s">
        <v>93</v>
      </c>
      <c r="I142" s="6"/>
      <c r="J142" s="8"/>
      <c r="K142" s="7"/>
      <c r="L142" s="8"/>
      <c r="M142" s="19"/>
      <c r="N142" s="23" t="s">
        <v>93</v>
      </c>
      <c r="O142" s="6"/>
      <c r="P142" s="8"/>
      <c r="Q142" s="7"/>
      <c r="R142" s="8"/>
      <c r="S142" s="19"/>
      <c r="T142" s="23" t="s">
        <v>93</v>
      </c>
      <c r="U142" s="6"/>
      <c r="V142" s="8"/>
      <c r="W142" s="7"/>
      <c r="X142" s="8"/>
      <c r="Y142" s="19"/>
      <c r="Z142" s="23" t="s">
        <v>93</v>
      </c>
      <c r="AA142" s="6"/>
      <c r="AB142" s="8"/>
      <c r="AC142" s="7"/>
      <c r="AD142" s="8"/>
      <c r="AE142" s="19"/>
      <c r="AF142" s="23" t="s">
        <v>93</v>
      </c>
      <c r="AG142" s="6"/>
      <c r="AH142" s="8"/>
      <c r="AI142" s="7"/>
      <c r="AJ142" s="8"/>
      <c r="AK142" s="19"/>
      <c r="AL142" s="23" t="s">
        <v>93</v>
      </c>
      <c r="AM142" s="6"/>
      <c r="AN142" s="8"/>
      <c r="AO142" s="7"/>
      <c r="AP142" s="8"/>
      <c r="AQ142" s="19"/>
      <c r="AR142" s="23" t="s">
        <v>93</v>
      </c>
      <c r="AS142" s="6"/>
      <c r="AT142" s="8"/>
      <c r="AU142" s="7"/>
      <c r="AV142" s="8"/>
      <c r="AW142" s="19"/>
      <c r="AX142" s="23" t="s">
        <v>93</v>
      </c>
      <c r="AY142" s="6"/>
      <c r="AZ142" s="8"/>
      <c r="BA142" s="7"/>
      <c r="BB142" s="8"/>
      <c r="BC142" s="19"/>
      <c r="BD142" s="23" t="s">
        <v>93</v>
      </c>
      <c r="BE142" s="6"/>
      <c r="BF142" s="8"/>
      <c r="BG142" s="7"/>
      <c r="BH142" s="8"/>
    </row>
    <row r="143" spans="1:60" ht="12.75">
      <c r="A143" s="5"/>
      <c r="B143" s="5"/>
      <c r="C143" s="6"/>
      <c r="D143" s="8"/>
      <c r="E143" s="7"/>
      <c r="F143" s="8"/>
      <c r="G143" s="5"/>
      <c r="H143" s="5"/>
      <c r="I143" s="6"/>
      <c r="J143" s="8"/>
      <c r="K143" s="7"/>
      <c r="L143" s="8"/>
      <c r="M143" s="5"/>
      <c r="N143" s="5"/>
      <c r="O143" s="6"/>
      <c r="P143" s="8"/>
      <c r="Q143" s="7"/>
      <c r="R143" s="8"/>
      <c r="S143" s="5"/>
      <c r="T143" s="5"/>
      <c r="U143" s="6"/>
      <c r="V143" s="8"/>
      <c r="W143" s="7"/>
      <c r="X143" s="8"/>
      <c r="Y143" s="5"/>
      <c r="Z143" s="5"/>
      <c r="AA143" s="6"/>
      <c r="AB143" s="8"/>
      <c r="AC143" s="7"/>
      <c r="AD143" s="8"/>
      <c r="AE143" s="5"/>
      <c r="AF143" s="5"/>
      <c r="AG143" s="6"/>
      <c r="AH143" s="8"/>
      <c r="AI143" s="7"/>
      <c r="AJ143" s="8"/>
      <c r="AK143" s="5"/>
      <c r="AL143" s="5"/>
      <c r="AM143" s="6"/>
      <c r="AN143" s="8"/>
      <c r="AO143" s="7"/>
      <c r="AP143" s="8"/>
      <c r="AQ143" s="5"/>
      <c r="AR143" s="5"/>
      <c r="AS143" s="6"/>
      <c r="AT143" s="8"/>
      <c r="AU143" s="7"/>
      <c r="AV143" s="8"/>
      <c r="AW143" s="5"/>
      <c r="AX143" s="5"/>
      <c r="AY143" s="6"/>
      <c r="AZ143" s="8"/>
      <c r="BA143" s="7"/>
      <c r="BB143" s="8"/>
      <c r="BC143" s="5"/>
      <c r="BD143" s="5"/>
      <c r="BE143" s="6"/>
      <c r="BF143" s="8"/>
      <c r="BG143" s="7"/>
      <c r="BH143" s="8"/>
    </row>
    <row r="144" spans="1:60" ht="25.5">
      <c r="A144" s="30" t="s">
        <v>94</v>
      </c>
      <c r="B144" s="31" t="s">
        <v>82</v>
      </c>
      <c r="C144" s="32" t="s">
        <v>79</v>
      </c>
      <c r="D144" s="33" t="s">
        <v>80</v>
      </c>
      <c r="E144" s="32" t="s">
        <v>79</v>
      </c>
      <c r="F144" s="57"/>
      <c r="G144" s="37"/>
      <c r="H144" s="31" t="s">
        <v>82</v>
      </c>
      <c r="I144" s="32" t="s">
        <v>79</v>
      </c>
      <c r="J144" s="33" t="s">
        <v>80</v>
      </c>
      <c r="K144" s="32" t="s">
        <v>79</v>
      </c>
      <c r="L144" s="57"/>
      <c r="M144" s="37"/>
      <c r="N144" s="31" t="s">
        <v>82</v>
      </c>
      <c r="O144" s="32" t="s">
        <v>79</v>
      </c>
      <c r="P144" s="33" t="s">
        <v>80</v>
      </c>
      <c r="Q144" s="32" t="s">
        <v>79</v>
      </c>
      <c r="R144" s="57"/>
      <c r="S144" s="37"/>
      <c r="T144" s="31" t="s">
        <v>82</v>
      </c>
      <c r="U144" s="32" t="s">
        <v>79</v>
      </c>
      <c r="V144" s="33" t="s">
        <v>80</v>
      </c>
      <c r="W144" s="32" t="s">
        <v>79</v>
      </c>
      <c r="X144" s="57"/>
      <c r="Y144" s="37"/>
      <c r="Z144" s="31" t="s">
        <v>82</v>
      </c>
      <c r="AA144" s="32" t="s">
        <v>79</v>
      </c>
      <c r="AB144" s="33" t="s">
        <v>80</v>
      </c>
      <c r="AC144" s="32" t="s">
        <v>79</v>
      </c>
      <c r="AD144" s="57"/>
      <c r="AE144" s="37"/>
      <c r="AF144" s="31" t="s">
        <v>82</v>
      </c>
      <c r="AG144" s="32" t="s">
        <v>79</v>
      </c>
      <c r="AH144" s="33" t="s">
        <v>80</v>
      </c>
      <c r="AI144" s="32" t="s">
        <v>79</v>
      </c>
      <c r="AJ144" s="57"/>
      <c r="AK144" s="37"/>
      <c r="AL144" s="31" t="s">
        <v>82</v>
      </c>
      <c r="AM144" s="32" t="s">
        <v>79</v>
      </c>
      <c r="AN144" s="33" t="s">
        <v>80</v>
      </c>
      <c r="AO144" s="32" t="s">
        <v>79</v>
      </c>
      <c r="AP144" s="57"/>
      <c r="AQ144" s="37"/>
      <c r="AR144" s="31" t="s">
        <v>82</v>
      </c>
      <c r="AS144" s="32" t="s">
        <v>79</v>
      </c>
      <c r="AT144" s="33" t="s">
        <v>80</v>
      </c>
      <c r="AU144" s="32" t="s">
        <v>79</v>
      </c>
      <c r="AV144" s="57"/>
      <c r="AW144" s="37"/>
      <c r="AX144" s="31" t="s">
        <v>82</v>
      </c>
      <c r="AY144" s="32" t="s">
        <v>79</v>
      </c>
      <c r="AZ144" s="33" t="s">
        <v>80</v>
      </c>
      <c r="BA144" s="32" t="s">
        <v>79</v>
      </c>
      <c r="BB144" s="57"/>
      <c r="BC144" s="37"/>
      <c r="BD144" s="31" t="s">
        <v>82</v>
      </c>
      <c r="BE144" s="32" t="s">
        <v>79</v>
      </c>
      <c r="BF144" s="33" t="s">
        <v>80</v>
      </c>
      <c r="BG144" s="32" t="s">
        <v>79</v>
      </c>
      <c r="BH144" s="57"/>
    </row>
    <row r="145" spans="1:60" ht="12.75">
      <c r="A145" s="5"/>
      <c r="B145" s="6"/>
      <c r="C145" s="8"/>
      <c r="D145" s="7"/>
      <c r="E145" s="8"/>
      <c r="F145" s="8"/>
      <c r="G145" s="5"/>
      <c r="H145" s="6"/>
      <c r="I145" s="8"/>
      <c r="J145" s="7"/>
      <c r="K145" s="8"/>
      <c r="L145" s="8"/>
      <c r="M145" s="5"/>
      <c r="N145" s="6"/>
      <c r="O145" s="8"/>
      <c r="P145" s="7"/>
      <c r="Q145" s="8"/>
      <c r="R145" s="8"/>
      <c r="S145" s="5"/>
      <c r="T145" s="6"/>
      <c r="U145" s="8"/>
      <c r="V145" s="7"/>
      <c r="W145" s="8"/>
      <c r="X145" s="8"/>
      <c r="Y145" s="5"/>
      <c r="Z145" s="6"/>
      <c r="AA145" s="8"/>
      <c r="AB145" s="7"/>
      <c r="AC145" s="8"/>
      <c r="AD145" s="8"/>
      <c r="AE145" s="5"/>
      <c r="AF145" s="6"/>
      <c r="AG145" s="8"/>
      <c r="AH145" s="7"/>
      <c r="AI145" s="8"/>
      <c r="AJ145" s="8"/>
      <c r="AK145" s="5"/>
      <c r="AL145" s="6"/>
      <c r="AM145" s="8"/>
      <c r="AN145" s="7"/>
      <c r="AO145" s="8"/>
      <c r="AP145" s="8"/>
      <c r="AQ145" s="5"/>
      <c r="AR145" s="6"/>
      <c r="AS145" s="8"/>
      <c r="AT145" s="7"/>
      <c r="AU145" s="8"/>
      <c r="AV145" s="8"/>
      <c r="AW145" s="5"/>
      <c r="AX145" s="6"/>
      <c r="AY145" s="8"/>
      <c r="AZ145" s="7"/>
      <c r="BA145" s="8"/>
      <c r="BB145" s="8"/>
      <c r="BC145" s="5"/>
      <c r="BD145" s="6"/>
      <c r="BE145" s="8"/>
      <c r="BF145" s="7"/>
      <c r="BG145" s="8"/>
      <c r="BH145" s="8"/>
    </row>
    <row r="146" spans="1:60" ht="12.75">
      <c r="A146" s="5">
        <v>1997</v>
      </c>
      <c r="B146" s="6">
        <v>107660</v>
      </c>
      <c r="C146" s="8">
        <v>0.0006696301120946673</v>
      </c>
      <c r="D146" s="7">
        <v>2</v>
      </c>
      <c r="E146" s="8">
        <v>0.0006889424733034792</v>
      </c>
      <c r="F146" s="8"/>
      <c r="G146" s="5"/>
      <c r="H146" s="6">
        <v>132812.04</v>
      </c>
      <c r="I146" s="8">
        <v>0.0008494844543005004</v>
      </c>
      <c r="J146" s="7">
        <v>3</v>
      </c>
      <c r="K146" s="8">
        <v>0.0010687566797292483</v>
      </c>
      <c r="L146" s="8"/>
      <c r="M146" s="5"/>
      <c r="N146" s="6">
        <v>136755.2</v>
      </c>
      <c r="O146" s="8">
        <v>0.0009079366419611036</v>
      </c>
      <c r="P146" s="7">
        <v>3</v>
      </c>
      <c r="Q146" s="8">
        <v>0.0011181513231457323</v>
      </c>
      <c r="R146" s="8"/>
      <c r="S146" s="5"/>
      <c r="T146" s="6">
        <v>107660</v>
      </c>
      <c r="U146" s="8">
        <v>0.0007485946478520725</v>
      </c>
      <c r="V146" s="7">
        <v>2</v>
      </c>
      <c r="W146" s="8">
        <v>0.0007858546168958742</v>
      </c>
      <c r="X146" s="8"/>
      <c r="Y146" s="5"/>
      <c r="Z146" s="6">
        <v>69290</v>
      </c>
      <c r="AA146" s="8">
        <v>0.0004992260393664578</v>
      </c>
      <c r="AB146" s="7">
        <v>1</v>
      </c>
      <c r="AC146" s="8">
        <v>0.00041459369817578774</v>
      </c>
      <c r="AD146" s="8"/>
      <c r="AE146" s="5"/>
      <c r="AF146" s="6">
        <v>69290</v>
      </c>
      <c r="AG146" s="8">
        <v>0.0005340567455180702</v>
      </c>
      <c r="AH146" s="7">
        <v>1</v>
      </c>
      <c r="AI146" s="8">
        <v>0.0004415011037527594</v>
      </c>
      <c r="AJ146" s="8"/>
      <c r="AK146" s="5"/>
      <c r="AL146" s="6">
        <v>69290</v>
      </c>
      <c r="AM146" s="8">
        <v>0.0005639850568117942</v>
      </c>
      <c r="AN146" s="7">
        <v>1</v>
      </c>
      <c r="AO146" s="8">
        <v>0.00046511627906976747</v>
      </c>
      <c r="AP146" s="8"/>
      <c r="AQ146" s="5"/>
      <c r="AR146" s="6">
        <v>69290</v>
      </c>
      <c r="AS146" s="8">
        <v>0.0005985903264332133</v>
      </c>
      <c r="AT146" s="7">
        <v>1</v>
      </c>
      <c r="AU146" s="8">
        <v>0.000493339911198816</v>
      </c>
      <c r="AV146" s="8"/>
      <c r="AW146" s="5"/>
      <c r="AX146" s="6">
        <v>69290</v>
      </c>
      <c r="AY146" s="8">
        <v>0.0006377108112917079</v>
      </c>
      <c r="AZ146" s="7">
        <v>1</v>
      </c>
      <c r="BA146" s="8">
        <v>0.0005285412262156448</v>
      </c>
      <c r="BB146" s="8"/>
      <c r="BC146" s="5"/>
      <c r="BD146" s="6">
        <v>69581</v>
      </c>
      <c r="BE146" s="8">
        <v>0.0006781659744998557</v>
      </c>
      <c r="BF146" s="7">
        <v>2</v>
      </c>
      <c r="BG146" s="8">
        <v>0.0011111111111111111</v>
      </c>
      <c r="BH146" s="8"/>
    </row>
    <row r="147" spans="1:60" ht="12.75">
      <c r="A147" s="5">
        <v>1998</v>
      </c>
      <c r="B147" s="6">
        <v>1774305.62</v>
      </c>
      <c r="C147" s="8">
        <v>0.011035932298075405</v>
      </c>
      <c r="D147" s="7">
        <v>18</v>
      </c>
      <c r="E147" s="8">
        <v>0.006200482259731312</v>
      </c>
      <c r="F147" s="8"/>
      <c r="G147" s="5"/>
      <c r="H147" s="6">
        <v>1763530.29</v>
      </c>
      <c r="I147" s="8">
        <v>0.0112797873298464</v>
      </c>
      <c r="J147" s="7">
        <v>18</v>
      </c>
      <c r="K147" s="8">
        <v>0.00641254007837549</v>
      </c>
      <c r="L147" s="8"/>
      <c r="M147" s="5"/>
      <c r="N147" s="6">
        <v>1401314.48</v>
      </c>
      <c r="O147" s="8">
        <v>0.00930352018279868</v>
      </c>
      <c r="P147" s="7">
        <v>12</v>
      </c>
      <c r="Q147" s="8">
        <v>0.004472605292582929</v>
      </c>
      <c r="R147" s="8"/>
      <c r="S147" s="5"/>
      <c r="T147" s="6">
        <v>1393584.95</v>
      </c>
      <c r="U147" s="8">
        <v>0.009690044908946666</v>
      </c>
      <c r="V147" s="7">
        <v>12</v>
      </c>
      <c r="W147" s="8">
        <v>0.004715127701375246</v>
      </c>
      <c r="X147" s="8"/>
      <c r="Y147" s="5"/>
      <c r="Z147" s="6">
        <v>1385725.29</v>
      </c>
      <c r="AA147" s="8">
        <v>0.009983982510847688</v>
      </c>
      <c r="AB147" s="7">
        <v>12</v>
      </c>
      <c r="AC147" s="8">
        <v>0.004975124378109453</v>
      </c>
      <c r="AD147" s="8"/>
      <c r="AE147" s="5"/>
      <c r="AF147" s="6">
        <v>1377588.71</v>
      </c>
      <c r="AG147" s="8">
        <v>0.010617845910305044</v>
      </c>
      <c r="AH147" s="7">
        <v>12</v>
      </c>
      <c r="AI147" s="8">
        <v>0.005298013245033113</v>
      </c>
      <c r="AJ147" s="8"/>
      <c r="AK147" s="5"/>
      <c r="AL147" s="6">
        <v>1369226.26</v>
      </c>
      <c r="AM147" s="8">
        <v>0.011144799394346955</v>
      </c>
      <c r="AN147" s="7">
        <v>12</v>
      </c>
      <c r="AO147" s="8">
        <v>0.005581395348837209</v>
      </c>
      <c r="AP147" s="8"/>
      <c r="AQ147" s="5"/>
      <c r="AR147" s="6">
        <v>1361750.96</v>
      </c>
      <c r="AS147" s="8">
        <v>0.011764048948869123</v>
      </c>
      <c r="AT147" s="7">
        <v>12</v>
      </c>
      <c r="AU147" s="8">
        <v>0.0059200789343857915</v>
      </c>
      <c r="AV147" s="8"/>
      <c r="AW147" s="5"/>
      <c r="AX147" s="6">
        <v>1356863.13</v>
      </c>
      <c r="AY147" s="8">
        <v>0.012487895619051899</v>
      </c>
      <c r="AZ147" s="7">
        <v>12</v>
      </c>
      <c r="BA147" s="8">
        <v>0.006342494714587738</v>
      </c>
      <c r="BB147" s="8"/>
      <c r="BC147" s="5"/>
      <c r="BD147" s="6">
        <v>1397946.59</v>
      </c>
      <c r="BE147" s="8">
        <v>0.013624981122807954</v>
      </c>
      <c r="BF147" s="7">
        <v>13</v>
      </c>
      <c r="BG147" s="8">
        <v>0.007222222222222222</v>
      </c>
      <c r="BH147" s="8"/>
    </row>
    <row r="148" spans="1:60" ht="12.75">
      <c r="A148" s="5">
        <v>1999</v>
      </c>
      <c r="B148" s="6">
        <v>114052990.61000007</v>
      </c>
      <c r="C148" s="8">
        <v>0.7093936177494555</v>
      </c>
      <c r="D148" s="7">
        <v>2046</v>
      </c>
      <c r="E148" s="8">
        <v>0.7047881501894592</v>
      </c>
      <c r="F148" s="8"/>
      <c r="G148" s="5"/>
      <c r="H148" s="6">
        <v>110972996.86999996</v>
      </c>
      <c r="I148" s="8">
        <v>0.7097988682969032</v>
      </c>
      <c r="J148" s="7">
        <v>1977</v>
      </c>
      <c r="K148" s="8">
        <v>0.7043106519415746</v>
      </c>
      <c r="L148" s="8"/>
      <c r="M148" s="5"/>
      <c r="N148" s="6">
        <v>106644390.76999982</v>
      </c>
      <c r="O148" s="8">
        <v>0.708026824864439</v>
      </c>
      <c r="P148" s="7">
        <v>1887</v>
      </c>
      <c r="Q148" s="8">
        <v>0.7033171822586657</v>
      </c>
      <c r="R148" s="8"/>
      <c r="S148" s="5"/>
      <c r="T148" s="6">
        <v>101037997.88999996</v>
      </c>
      <c r="U148" s="8">
        <v>0.7025497348146291</v>
      </c>
      <c r="V148" s="7">
        <v>1780</v>
      </c>
      <c r="W148" s="8">
        <v>0.6994106090373281</v>
      </c>
      <c r="X148" s="8"/>
      <c r="Y148" s="5"/>
      <c r="Z148" s="6">
        <v>96748357.66999987</v>
      </c>
      <c r="AA148" s="8">
        <v>0.6970601733988092</v>
      </c>
      <c r="AB148" s="7">
        <v>1671</v>
      </c>
      <c r="AC148" s="8">
        <v>0.6927860696517413</v>
      </c>
      <c r="AD148" s="8"/>
      <c r="AE148" s="5"/>
      <c r="AF148" s="6">
        <v>90592970.4999999</v>
      </c>
      <c r="AG148" s="8">
        <v>0.6982506421135011</v>
      </c>
      <c r="AH148" s="7">
        <v>1574</v>
      </c>
      <c r="AI148" s="8">
        <v>0.6949227373068433</v>
      </c>
      <c r="AJ148" s="8"/>
      <c r="AK148" s="5"/>
      <c r="AL148" s="6">
        <v>86274728.87000002</v>
      </c>
      <c r="AM148" s="8">
        <v>0.702232037280547</v>
      </c>
      <c r="AN148" s="7">
        <v>1496</v>
      </c>
      <c r="AO148" s="8">
        <v>0.695813953488372</v>
      </c>
      <c r="AP148" s="8"/>
      <c r="AQ148" s="5"/>
      <c r="AR148" s="6">
        <v>81590833.78</v>
      </c>
      <c r="AS148" s="8">
        <v>0.7048561672150131</v>
      </c>
      <c r="AT148" s="7">
        <v>1420</v>
      </c>
      <c r="AU148" s="8">
        <v>0.7005426739023187</v>
      </c>
      <c r="AV148" s="8"/>
      <c r="AW148" s="5"/>
      <c r="AX148" s="6">
        <v>76880633.36000004</v>
      </c>
      <c r="AY148" s="8">
        <v>0.7075712378788566</v>
      </c>
      <c r="AZ148" s="7">
        <v>1331</v>
      </c>
      <c r="BA148" s="8">
        <v>0.7034883720930233</v>
      </c>
      <c r="BB148" s="8"/>
      <c r="BC148" s="5"/>
      <c r="BD148" s="6">
        <v>72357194.5</v>
      </c>
      <c r="BE148" s="8">
        <v>0.7052239450448844</v>
      </c>
      <c r="BF148" s="7">
        <v>1266</v>
      </c>
      <c r="BG148" s="8">
        <v>0.7033333333333334</v>
      </c>
      <c r="BH148" s="8"/>
    </row>
    <row r="149" spans="1:60" ht="12.75">
      <c r="A149" s="5">
        <v>2000</v>
      </c>
      <c r="B149" s="6">
        <v>44840370.41</v>
      </c>
      <c r="C149" s="8">
        <v>0.27890081984037435</v>
      </c>
      <c r="D149" s="7">
        <v>837</v>
      </c>
      <c r="E149" s="8">
        <v>0.28832242507750605</v>
      </c>
      <c r="F149" s="8"/>
      <c r="G149" s="5"/>
      <c r="H149" s="6">
        <v>43474946.23999997</v>
      </c>
      <c r="I149" s="8">
        <v>0.27807185991894984</v>
      </c>
      <c r="J149" s="7">
        <v>809</v>
      </c>
      <c r="K149" s="8">
        <v>0.2882080513003206</v>
      </c>
      <c r="L149" s="8"/>
      <c r="M149" s="5"/>
      <c r="N149" s="6">
        <v>42439503.330000006</v>
      </c>
      <c r="O149" s="8">
        <v>0.28176171831080116</v>
      </c>
      <c r="P149" s="7">
        <v>781</v>
      </c>
      <c r="Q149" s="8">
        <v>0.29109206112560565</v>
      </c>
      <c r="R149" s="8"/>
      <c r="S149" s="5"/>
      <c r="T149" s="6">
        <v>41276906.94000003</v>
      </c>
      <c r="U149" s="8">
        <v>0.28701162562857224</v>
      </c>
      <c r="V149" s="7">
        <v>751</v>
      </c>
      <c r="W149" s="8">
        <v>0.2950884086444008</v>
      </c>
      <c r="X149" s="8"/>
      <c r="Y149" s="5"/>
      <c r="Z149" s="6">
        <v>40591470.52999996</v>
      </c>
      <c r="AA149" s="8">
        <v>0.2924566180509766</v>
      </c>
      <c r="AB149" s="7">
        <v>728</v>
      </c>
      <c r="AC149" s="8">
        <v>0.3018242122719735</v>
      </c>
      <c r="AD149" s="8"/>
      <c r="AE149" s="5"/>
      <c r="AF149" s="6">
        <v>37702917.97999999</v>
      </c>
      <c r="AG149" s="8">
        <v>0.29059745523067587</v>
      </c>
      <c r="AH149" s="7">
        <v>678</v>
      </c>
      <c r="AI149" s="8">
        <v>0.2993377483443709</v>
      </c>
      <c r="AJ149" s="8"/>
      <c r="AK149" s="5"/>
      <c r="AL149" s="6">
        <v>35144619.91999998</v>
      </c>
      <c r="AM149" s="8">
        <v>0.28605917826829413</v>
      </c>
      <c r="AN149" s="7">
        <v>641</v>
      </c>
      <c r="AO149" s="8">
        <v>0.2981395348837209</v>
      </c>
      <c r="AP149" s="8"/>
      <c r="AQ149" s="5"/>
      <c r="AR149" s="6">
        <v>32733420.55999999</v>
      </c>
      <c r="AS149" s="8">
        <v>0.2827811935096847</v>
      </c>
      <c r="AT149" s="7">
        <v>594</v>
      </c>
      <c r="AU149" s="8">
        <v>0.29304390725209667</v>
      </c>
      <c r="AV149" s="8"/>
      <c r="AW149" s="5"/>
      <c r="AX149" s="6">
        <v>30347479.319999997</v>
      </c>
      <c r="AY149" s="8">
        <v>0.2793031556907999</v>
      </c>
      <c r="AZ149" s="7">
        <v>548</v>
      </c>
      <c r="BA149" s="8">
        <v>0.28964059196617337</v>
      </c>
      <c r="BB149" s="8"/>
      <c r="BC149" s="5"/>
      <c r="BD149" s="6">
        <v>28777004.64999999</v>
      </c>
      <c r="BE149" s="8">
        <v>0.28047290785780776</v>
      </c>
      <c r="BF149" s="7">
        <v>519</v>
      </c>
      <c r="BG149" s="8">
        <v>0.28833333333333333</v>
      </c>
      <c r="BH149" s="8"/>
    </row>
    <row r="150" spans="1:60" ht="12.75">
      <c r="A150" s="5">
        <v>2001</v>
      </c>
      <c r="B150" s="6">
        <v>0</v>
      </c>
      <c r="C150" s="8">
        <v>0</v>
      </c>
      <c r="D150" s="7">
        <v>0</v>
      </c>
      <c r="E150" s="8">
        <v>0</v>
      </c>
      <c r="F150" s="8"/>
      <c r="G150" s="5"/>
      <c r="H150" s="6">
        <v>0</v>
      </c>
      <c r="I150" s="8">
        <v>0</v>
      </c>
      <c r="J150" s="7">
        <v>0</v>
      </c>
      <c r="K150" s="8">
        <v>0</v>
      </c>
      <c r="L150" s="8"/>
      <c r="M150" s="5"/>
      <c r="N150" s="6">
        <v>0</v>
      </c>
      <c r="O150" s="8">
        <v>0</v>
      </c>
      <c r="P150" s="7">
        <v>0</v>
      </c>
      <c r="Q150" s="8">
        <v>0</v>
      </c>
      <c r="R150" s="8"/>
      <c r="S150" s="5"/>
      <c r="T150" s="6">
        <v>0</v>
      </c>
      <c r="U150" s="8">
        <v>0</v>
      </c>
      <c r="V150" s="7">
        <v>0</v>
      </c>
      <c r="W150" s="8">
        <v>0</v>
      </c>
      <c r="X150" s="8"/>
      <c r="Y150" s="5"/>
      <c r="Z150" s="6">
        <v>0</v>
      </c>
      <c r="AA150" s="8">
        <v>0</v>
      </c>
      <c r="AB150" s="7">
        <v>0</v>
      </c>
      <c r="AC150" s="8">
        <v>0</v>
      </c>
      <c r="AD150" s="8"/>
      <c r="AE150" s="5"/>
      <c r="AF150" s="6">
        <v>0</v>
      </c>
      <c r="AG150" s="8">
        <v>0</v>
      </c>
      <c r="AH150" s="7">
        <v>0</v>
      </c>
      <c r="AI150" s="8">
        <v>0</v>
      </c>
      <c r="AJ150" s="8"/>
      <c r="AK150" s="5"/>
      <c r="AL150" s="6">
        <v>0</v>
      </c>
      <c r="AM150" s="8">
        <v>0</v>
      </c>
      <c r="AN150" s="7">
        <v>0</v>
      </c>
      <c r="AO150" s="8">
        <v>0</v>
      </c>
      <c r="AP150" s="8"/>
      <c r="AQ150" s="5"/>
      <c r="AR150" s="6">
        <v>0</v>
      </c>
      <c r="AS150" s="8">
        <v>0</v>
      </c>
      <c r="AT150" s="7">
        <v>0</v>
      </c>
      <c r="AU150" s="8">
        <v>0</v>
      </c>
      <c r="AV150" s="8"/>
      <c r="AW150" s="5"/>
      <c r="AX150" s="6">
        <v>0</v>
      </c>
      <c r="AY150" s="8">
        <v>0</v>
      </c>
      <c r="AZ150" s="7">
        <v>0</v>
      </c>
      <c r="BA150" s="8">
        <v>0</v>
      </c>
      <c r="BB150" s="8"/>
      <c r="BC150" s="5"/>
      <c r="BD150" s="6">
        <v>0</v>
      </c>
      <c r="BE150" s="8">
        <v>0</v>
      </c>
      <c r="BF150" s="7">
        <v>0</v>
      </c>
      <c r="BG150" s="8">
        <v>0</v>
      </c>
      <c r="BH150" s="8"/>
    </row>
    <row r="151" spans="1:60" ht="12.75">
      <c r="A151" s="5"/>
      <c r="B151" s="6"/>
      <c r="C151" s="8"/>
      <c r="D151" s="7"/>
      <c r="E151" s="8"/>
      <c r="F151" s="8"/>
      <c r="G151" s="5"/>
      <c r="H151" s="6"/>
      <c r="I151" s="8"/>
      <c r="J151" s="7"/>
      <c r="K151" s="8"/>
      <c r="L151" s="8"/>
      <c r="M151" s="5"/>
      <c r="N151" s="6"/>
      <c r="O151" s="8"/>
      <c r="P151" s="7"/>
      <c r="Q151" s="8"/>
      <c r="R151" s="8"/>
      <c r="S151" s="5"/>
      <c r="T151" s="6"/>
      <c r="U151" s="8"/>
      <c r="V151" s="7"/>
      <c r="W151" s="8"/>
      <c r="X151" s="8"/>
      <c r="Y151" s="5"/>
      <c r="Z151" s="6"/>
      <c r="AA151" s="8"/>
      <c r="AB151" s="7"/>
      <c r="AC151" s="8"/>
      <c r="AD151" s="8"/>
      <c r="AE151" s="5"/>
      <c r="AF151" s="6"/>
      <c r="AG151" s="8"/>
      <c r="AH151" s="7"/>
      <c r="AI151" s="8"/>
      <c r="AJ151" s="8"/>
      <c r="AK151" s="5"/>
      <c r="AL151" s="6"/>
      <c r="AM151" s="8"/>
      <c r="AN151" s="7"/>
      <c r="AO151" s="8"/>
      <c r="AP151" s="8"/>
      <c r="AQ151" s="5"/>
      <c r="AR151" s="6"/>
      <c r="AS151" s="8"/>
      <c r="AT151" s="7"/>
      <c r="AU151" s="8"/>
      <c r="AV151" s="8"/>
      <c r="AW151" s="5"/>
      <c r="AX151" s="6"/>
      <c r="AY151" s="8"/>
      <c r="AZ151" s="7"/>
      <c r="BA151" s="8"/>
      <c r="BB151" s="8"/>
      <c r="BC151" s="5"/>
      <c r="BD151" s="6"/>
      <c r="BE151" s="8"/>
      <c r="BF151" s="7"/>
      <c r="BG151" s="8"/>
      <c r="BH151" s="8"/>
    </row>
    <row r="152" spans="1:60" ht="13.5" thickBot="1">
      <c r="A152" s="25"/>
      <c r="B152" s="13">
        <f>SUM(B146:B151)</f>
        <v>160775326.64000008</v>
      </c>
      <c r="C152" s="14"/>
      <c r="D152" s="15">
        <f>SUM(D146:D151)</f>
        <v>2903</v>
      </c>
      <c r="E152" s="20"/>
      <c r="F152" s="16"/>
      <c r="G152" s="12"/>
      <c r="H152" s="13">
        <f>SUM(H146:H151)</f>
        <v>156344285.43999994</v>
      </c>
      <c r="I152" s="14"/>
      <c r="J152" s="15">
        <f>SUM(J146:J151)</f>
        <v>2807</v>
      </c>
      <c r="K152" s="20"/>
      <c r="L152" s="16"/>
      <c r="M152" s="12"/>
      <c r="N152" s="13">
        <f>SUM(N146:N151)</f>
        <v>150621963.77999982</v>
      </c>
      <c r="O152" s="14"/>
      <c r="P152" s="15">
        <f>SUM(P146:P151)</f>
        <v>2683</v>
      </c>
      <c r="Q152" s="20"/>
      <c r="R152" s="16"/>
      <c r="S152" s="12"/>
      <c r="T152" s="13">
        <f>SUM(T146:T151)</f>
        <v>143816149.77999997</v>
      </c>
      <c r="U152" s="14"/>
      <c r="V152" s="15">
        <f>SUM(V146:V151)</f>
        <v>2545</v>
      </c>
      <c r="W152" s="20"/>
      <c r="X152" s="16"/>
      <c r="Y152" s="12"/>
      <c r="Z152" s="13">
        <f>SUM(Z146:Z151)</f>
        <v>138794843.48999983</v>
      </c>
      <c r="AA152" s="14"/>
      <c r="AB152" s="15">
        <f>SUM(AB146:AB151)</f>
        <v>2412</v>
      </c>
      <c r="AC152" s="20"/>
      <c r="AD152" s="16"/>
      <c r="AE152" s="12"/>
      <c r="AF152" s="13">
        <f>SUM(AF146:AF151)</f>
        <v>129742767.18999988</v>
      </c>
      <c r="AG152" s="14"/>
      <c r="AH152" s="15">
        <f>SUM(AH146:AH151)</f>
        <v>2265</v>
      </c>
      <c r="AI152" s="20"/>
      <c r="AJ152" s="16"/>
      <c r="AK152" s="12"/>
      <c r="AL152" s="13">
        <f>SUM(AL146:AL151)</f>
        <v>122857865.05000001</v>
      </c>
      <c r="AM152" s="14"/>
      <c r="AN152" s="15">
        <f>SUM(AN146:AN151)</f>
        <v>2150</v>
      </c>
      <c r="AO152" s="20"/>
      <c r="AP152" s="16"/>
      <c r="AQ152" s="12"/>
      <c r="AR152" s="13">
        <f>SUM(AR146:AR151)</f>
        <v>115755295.29999998</v>
      </c>
      <c r="AS152" s="14"/>
      <c r="AT152" s="15">
        <f>SUM(AT146:AT151)</f>
        <v>2027</v>
      </c>
      <c r="AU152" s="20"/>
      <c r="AV152" s="16"/>
      <c r="AW152" s="12"/>
      <c r="AX152" s="13">
        <f>SUM(AX146:AX151)</f>
        <v>108654265.81000003</v>
      </c>
      <c r="AY152" s="14"/>
      <c r="AZ152" s="15">
        <f>SUM(AZ146:AZ151)</f>
        <v>1892</v>
      </c>
      <c r="BA152" s="20"/>
      <c r="BB152" s="16"/>
      <c r="BC152" s="12"/>
      <c r="BD152" s="13">
        <f>SUM(BD146:BD151)</f>
        <v>102601726.74</v>
      </c>
      <c r="BE152" s="14"/>
      <c r="BF152" s="15">
        <f>SUM(BF146:BF151)</f>
        <v>1800</v>
      </c>
      <c r="BG152" s="20"/>
      <c r="BH152" s="16"/>
    </row>
    <row r="153" spans="1:60" ht="13.5" thickTop="1">
      <c r="A153" s="5"/>
      <c r="B153" s="6"/>
      <c r="C153" s="8"/>
      <c r="D153" s="7"/>
      <c r="E153" s="8"/>
      <c r="F153" s="8"/>
      <c r="G153" s="5"/>
      <c r="H153" s="6"/>
      <c r="I153" s="8"/>
      <c r="J153" s="7"/>
      <c r="K153" s="8"/>
      <c r="L153" s="8"/>
      <c r="M153" s="5"/>
      <c r="N153" s="6"/>
      <c r="O153" s="8"/>
      <c r="P153" s="7"/>
      <c r="Q153" s="8"/>
      <c r="R153" s="8"/>
      <c r="S153" s="5"/>
      <c r="T153" s="6"/>
      <c r="U153" s="8"/>
      <c r="V153" s="7"/>
      <c r="W153" s="8"/>
      <c r="X153" s="8"/>
      <c r="Y153" s="5"/>
      <c r="Z153" s="6"/>
      <c r="AA153" s="8"/>
      <c r="AB153" s="7"/>
      <c r="AC153" s="8"/>
      <c r="AD153" s="8"/>
      <c r="AE153" s="5"/>
      <c r="AF153" s="6"/>
      <c r="AG153" s="8"/>
      <c r="AH153" s="7"/>
      <c r="AI153" s="8"/>
      <c r="AJ153" s="8"/>
      <c r="AK153" s="5"/>
      <c r="AL153" s="6"/>
      <c r="AM153" s="8"/>
      <c r="AN153" s="7"/>
      <c r="AO153" s="8"/>
      <c r="AP153" s="8"/>
      <c r="AQ153" s="5"/>
      <c r="AR153" s="6"/>
      <c r="AS153" s="8"/>
      <c r="AT153" s="7"/>
      <c r="AU153" s="8"/>
      <c r="AV153" s="8"/>
      <c r="AW153" s="5"/>
      <c r="AX153" s="6"/>
      <c r="AY153" s="8"/>
      <c r="AZ153" s="7"/>
      <c r="BA153" s="8"/>
      <c r="BB153" s="8"/>
      <c r="BC153" s="5"/>
      <c r="BD153" s="6"/>
      <c r="BE153" s="8"/>
      <c r="BF153" s="7"/>
      <c r="BG153" s="8"/>
      <c r="BH153" s="8"/>
    </row>
    <row r="154" spans="1:60" ht="12.75">
      <c r="A154" s="9"/>
      <c r="B154" s="5"/>
      <c r="C154" s="6"/>
      <c r="D154" s="8"/>
      <c r="E154" s="7"/>
      <c r="F154" s="8"/>
      <c r="G154" s="5"/>
      <c r="H154" s="5"/>
      <c r="I154" s="6"/>
      <c r="J154" s="8"/>
      <c r="K154" s="7"/>
      <c r="L154" s="8"/>
      <c r="M154" s="5"/>
      <c r="N154" s="5"/>
      <c r="O154" s="6"/>
      <c r="P154" s="8"/>
      <c r="Q154" s="7"/>
      <c r="R154" s="8"/>
      <c r="S154" s="5"/>
      <c r="T154" s="5"/>
      <c r="U154" s="6"/>
      <c r="V154" s="8"/>
      <c r="W154" s="7"/>
      <c r="X154" s="8"/>
      <c r="Y154" s="5"/>
      <c r="Z154" s="5"/>
      <c r="AA154" s="6"/>
      <c r="AB154" s="8"/>
      <c r="AC154" s="7"/>
      <c r="AD154" s="8"/>
      <c r="AE154" s="5"/>
      <c r="AF154" s="5"/>
      <c r="AG154" s="6"/>
      <c r="AH154" s="8"/>
      <c r="AI154" s="7"/>
      <c r="AJ154" s="8"/>
      <c r="AK154" s="5"/>
      <c r="AL154" s="5"/>
      <c r="AM154" s="6"/>
      <c r="AN154" s="8"/>
      <c r="AO154" s="7"/>
      <c r="AP154" s="8"/>
      <c r="AQ154" s="5"/>
      <c r="AR154" s="5"/>
      <c r="AS154" s="6"/>
      <c r="AT154" s="8"/>
      <c r="AU154" s="7"/>
      <c r="AV154" s="8"/>
      <c r="AW154" s="5"/>
      <c r="AX154" s="5"/>
      <c r="AY154" s="6"/>
      <c r="AZ154" s="8"/>
      <c r="BA154" s="7"/>
      <c r="BB154" s="8"/>
      <c r="BC154" s="5"/>
      <c r="BD154" s="5"/>
      <c r="BE154" s="6"/>
      <c r="BF154" s="8"/>
      <c r="BG154" s="7"/>
      <c r="BH154" s="8"/>
    </row>
    <row r="155" spans="1:60" ht="12.75">
      <c r="A155" s="5"/>
      <c r="B155" s="5"/>
      <c r="C155" s="6"/>
      <c r="D155" s="8"/>
      <c r="E155" s="7"/>
      <c r="F155" s="8"/>
      <c r="G155" s="5"/>
      <c r="H155" s="5"/>
      <c r="I155" s="6"/>
      <c r="J155" s="8"/>
      <c r="K155" s="7"/>
      <c r="L155" s="8"/>
      <c r="M155" s="5"/>
      <c r="N155" s="5"/>
      <c r="O155" s="6"/>
      <c r="P155" s="8"/>
      <c r="Q155" s="7"/>
      <c r="R155" s="8"/>
      <c r="S155" s="5"/>
      <c r="T155" s="5"/>
      <c r="U155" s="6"/>
      <c r="V155" s="8"/>
      <c r="W155" s="7"/>
      <c r="X155" s="8"/>
      <c r="Y155" s="5"/>
      <c r="Z155" s="5"/>
      <c r="AA155" s="6"/>
      <c r="AB155" s="8"/>
      <c r="AC155" s="7"/>
      <c r="AD155" s="8"/>
      <c r="AE155" s="5"/>
      <c r="AF155" s="5"/>
      <c r="AG155" s="6"/>
      <c r="AH155" s="8"/>
      <c r="AI155" s="7"/>
      <c r="AJ155" s="8"/>
      <c r="AK155" s="5"/>
      <c r="AL155" s="5"/>
      <c r="AM155" s="6"/>
      <c r="AN155" s="8"/>
      <c r="AO155" s="7"/>
      <c r="AP155" s="8"/>
      <c r="AQ155" s="5"/>
      <c r="AR155" s="5"/>
      <c r="AS155" s="6"/>
      <c r="AT155" s="8"/>
      <c r="AU155" s="7"/>
      <c r="AV155" s="8"/>
      <c r="AW155" s="5"/>
      <c r="AX155" s="5"/>
      <c r="AY155" s="6"/>
      <c r="AZ155" s="8"/>
      <c r="BA155" s="7"/>
      <c r="BB155" s="8"/>
      <c r="BC155" s="5"/>
      <c r="BD155" s="5"/>
      <c r="BE155" s="6"/>
      <c r="BF155" s="8"/>
      <c r="BG155" s="7"/>
      <c r="BH155" s="8"/>
    </row>
    <row r="156" spans="1:60" ht="12.75">
      <c r="A156" s="5"/>
      <c r="B156" s="5"/>
      <c r="C156" s="6"/>
      <c r="D156" s="8"/>
      <c r="E156" s="7"/>
      <c r="F156" s="8"/>
      <c r="G156" s="5"/>
      <c r="H156" s="5"/>
      <c r="I156" s="6"/>
      <c r="J156" s="8"/>
      <c r="K156" s="7"/>
      <c r="L156" s="8"/>
      <c r="M156" s="5"/>
      <c r="N156" s="5"/>
      <c r="O156" s="6"/>
      <c r="P156" s="8"/>
      <c r="Q156" s="7"/>
      <c r="R156" s="8"/>
      <c r="S156" s="5"/>
      <c r="T156" s="5"/>
      <c r="U156" s="6"/>
      <c r="V156" s="8"/>
      <c r="W156" s="7"/>
      <c r="X156" s="8"/>
      <c r="Y156" s="5"/>
      <c r="Z156" s="5"/>
      <c r="AA156" s="6"/>
      <c r="AB156" s="8"/>
      <c r="AC156" s="7"/>
      <c r="AD156" s="8"/>
      <c r="AE156" s="5"/>
      <c r="AF156" s="5"/>
      <c r="AG156" s="6"/>
      <c r="AH156" s="8"/>
      <c r="AI156" s="7"/>
      <c r="AJ156" s="8"/>
      <c r="AK156" s="5"/>
      <c r="AL156" s="5"/>
      <c r="AM156" s="6"/>
      <c r="AN156" s="8"/>
      <c r="AO156" s="7"/>
      <c r="AP156" s="8"/>
      <c r="AQ156" s="5"/>
      <c r="AR156" s="5"/>
      <c r="AS156" s="6"/>
      <c r="AT156" s="8"/>
      <c r="AU156" s="7"/>
      <c r="AV156" s="8"/>
      <c r="AW156" s="5"/>
      <c r="AX156" s="5"/>
      <c r="AY156" s="6"/>
      <c r="AZ156" s="8"/>
      <c r="BA156" s="7"/>
      <c r="BB156" s="8"/>
      <c r="BC156" s="5"/>
      <c r="BD156" s="5"/>
      <c r="BE156" s="6"/>
      <c r="BF156" s="8"/>
      <c r="BG156" s="7"/>
      <c r="BH156" s="8"/>
    </row>
    <row r="157" spans="1:60" ht="12.75">
      <c r="A157" s="23" t="s">
        <v>95</v>
      </c>
      <c r="B157" s="23"/>
      <c r="C157" s="18"/>
      <c r="D157" s="20"/>
      <c r="E157" s="22"/>
      <c r="F157" s="20"/>
      <c r="G157" s="19"/>
      <c r="H157" s="23" t="s">
        <v>95</v>
      </c>
      <c r="I157" s="18"/>
      <c r="J157" s="20"/>
      <c r="K157" s="22"/>
      <c r="L157" s="20"/>
      <c r="M157" s="19"/>
      <c r="N157" s="23" t="s">
        <v>95</v>
      </c>
      <c r="O157" s="18"/>
      <c r="P157" s="20"/>
      <c r="Q157" s="22"/>
      <c r="R157" s="20"/>
      <c r="S157" s="19"/>
      <c r="T157" s="23" t="s">
        <v>95</v>
      </c>
      <c r="U157" s="18"/>
      <c r="V157" s="20"/>
      <c r="W157" s="22"/>
      <c r="X157" s="20"/>
      <c r="Y157" s="19"/>
      <c r="Z157" s="23" t="s">
        <v>95</v>
      </c>
      <c r="AA157" s="18"/>
      <c r="AB157" s="20"/>
      <c r="AC157" s="22"/>
      <c r="AD157" s="20"/>
      <c r="AE157" s="19"/>
      <c r="AF157" s="23" t="s">
        <v>95</v>
      </c>
      <c r="AG157" s="18"/>
      <c r="AH157" s="20"/>
      <c r="AI157" s="22"/>
      <c r="AJ157" s="20"/>
      <c r="AK157" s="19"/>
      <c r="AL157" s="23" t="s">
        <v>95</v>
      </c>
      <c r="AM157" s="18"/>
      <c r="AN157" s="20"/>
      <c r="AO157" s="22"/>
      <c r="AP157" s="20"/>
      <c r="AQ157" s="19"/>
      <c r="AR157" s="23" t="s">
        <v>95</v>
      </c>
      <c r="AS157" s="18"/>
      <c r="AT157" s="20"/>
      <c r="AU157" s="22"/>
      <c r="AV157" s="20"/>
      <c r="AW157" s="19"/>
      <c r="AX157" s="23" t="s">
        <v>95</v>
      </c>
      <c r="AY157" s="18"/>
      <c r="AZ157" s="20"/>
      <c r="BA157" s="22"/>
      <c r="BB157" s="20"/>
      <c r="BC157" s="19"/>
      <c r="BD157" s="23" t="s">
        <v>95</v>
      </c>
      <c r="BE157" s="18"/>
      <c r="BF157" s="20"/>
      <c r="BG157" s="22"/>
      <c r="BH157" s="20"/>
    </row>
    <row r="158" spans="1:60" ht="12.75">
      <c r="A158" s="5"/>
      <c r="B158" s="5"/>
      <c r="C158" s="6"/>
      <c r="D158" s="8"/>
      <c r="E158" s="7"/>
      <c r="F158" s="8"/>
      <c r="G158" s="5"/>
      <c r="H158" s="5"/>
      <c r="I158" s="6"/>
      <c r="J158" s="8"/>
      <c r="K158" s="7"/>
      <c r="L158" s="8"/>
      <c r="M158" s="5"/>
      <c r="N158" s="5"/>
      <c r="O158" s="6"/>
      <c r="P158" s="8"/>
      <c r="Q158" s="7"/>
      <c r="R158" s="8"/>
      <c r="S158" s="5"/>
      <c r="T158" s="5"/>
      <c r="U158" s="6"/>
      <c r="V158" s="8"/>
      <c r="W158" s="7"/>
      <c r="X158" s="8"/>
      <c r="Y158" s="5"/>
      <c r="Z158" s="5"/>
      <c r="AA158" s="6"/>
      <c r="AB158" s="8"/>
      <c r="AC158" s="7"/>
      <c r="AD158" s="8"/>
      <c r="AE158" s="5"/>
      <c r="AF158" s="5"/>
      <c r="AG158" s="6"/>
      <c r="AH158" s="8"/>
      <c r="AI158" s="7"/>
      <c r="AJ158" s="8"/>
      <c r="AK158" s="5"/>
      <c r="AL158" s="5"/>
      <c r="AM158" s="6"/>
      <c r="AN158" s="8"/>
      <c r="AO158" s="7"/>
      <c r="AP158" s="8"/>
      <c r="AQ158" s="5"/>
      <c r="AR158" s="5"/>
      <c r="AS158" s="6"/>
      <c r="AT158" s="8"/>
      <c r="AU158" s="7"/>
      <c r="AV158" s="8"/>
      <c r="AW158" s="5"/>
      <c r="AX158" s="5"/>
      <c r="AY158" s="6"/>
      <c r="AZ158" s="8"/>
      <c r="BA158" s="7"/>
      <c r="BB158" s="8"/>
      <c r="BC158" s="5"/>
      <c r="BD158" s="5"/>
      <c r="BE158" s="6"/>
      <c r="BF158" s="8"/>
      <c r="BG158" s="7"/>
      <c r="BH158" s="8"/>
    </row>
    <row r="159" spans="1:60" ht="25.5">
      <c r="A159" s="30" t="s">
        <v>90</v>
      </c>
      <c r="B159" s="31" t="s">
        <v>82</v>
      </c>
      <c r="C159" s="32" t="s">
        <v>79</v>
      </c>
      <c r="D159" s="33" t="s">
        <v>80</v>
      </c>
      <c r="E159" s="32" t="s">
        <v>79</v>
      </c>
      <c r="F159" s="35"/>
      <c r="G159" s="37"/>
      <c r="H159" s="31" t="s">
        <v>82</v>
      </c>
      <c r="I159" s="32" t="s">
        <v>79</v>
      </c>
      <c r="J159" s="33" t="s">
        <v>80</v>
      </c>
      <c r="K159" s="32" t="s">
        <v>79</v>
      </c>
      <c r="L159" s="35"/>
      <c r="M159" s="37"/>
      <c r="N159" s="31" t="s">
        <v>82</v>
      </c>
      <c r="O159" s="32" t="s">
        <v>79</v>
      </c>
      <c r="P159" s="33" t="s">
        <v>80</v>
      </c>
      <c r="Q159" s="32" t="s">
        <v>79</v>
      </c>
      <c r="R159" s="35"/>
      <c r="S159" s="37"/>
      <c r="T159" s="31" t="s">
        <v>82</v>
      </c>
      <c r="U159" s="32" t="s">
        <v>79</v>
      </c>
      <c r="V159" s="33" t="s">
        <v>80</v>
      </c>
      <c r="W159" s="32" t="s">
        <v>79</v>
      </c>
      <c r="X159" s="35"/>
      <c r="Y159" s="37"/>
      <c r="Z159" s="31" t="s">
        <v>82</v>
      </c>
      <c r="AA159" s="32" t="s">
        <v>79</v>
      </c>
      <c r="AB159" s="33" t="s">
        <v>80</v>
      </c>
      <c r="AC159" s="32" t="s">
        <v>79</v>
      </c>
      <c r="AD159" s="35"/>
      <c r="AE159" s="37"/>
      <c r="AF159" s="31" t="s">
        <v>82</v>
      </c>
      <c r="AG159" s="32" t="s">
        <v>79</v>
      </c>
      <c r="AH159" s="33" t="s">
        <v>80</v>
      </c>
      <c r="AI159" s="32" t="s">
        <v>79</v>
      </c>
      <c r="AJ159" s="35"/>
      <c r="AK159" s="37"/>
      <c r="AL159" s="31" t="s">
        <v>82</v>
      </c>
      <c r="AM159" s="32" t="s">
        <v>79</v>
      </c>
      <c r="AN159" s="33" t="s">
        <v>80</v>
      </c>
      <c r="AO159" s="32" t="s">
        <v>79</v>
      </c>
      <c r="AP159" s="35"/>
      <c r="AQ159" s="37"/>
      <c r="AR159" s="31" t="s">
        <v>82</v>
      </c>
      <c r="AS159" s="32" t="s">
        <v>79</v>
      </c>
      <c r="AT159" s="33" t="s">
        <v>80</v>
      </c>
      <c r="AU159" s="32" t="s">
        <v>79</v>
      </c>
      <c r="AV159" s="35"/>
      <c r="AW159" s="37"/>
      <c r="AX159" s="31" t="s">
        <v>82</v>
      </c>
      <c r="AY159" s="32" t="s">
        <v>79</v>
      </c>
      <c r="AZ159" s="33" t="s">
        <v>80</v>
      </c>
      <c r="BA159" s="32" t="s">
        <v>79</v>
      </c>
      <c r="BB159" s="35"/>
      <c r="BC159" s="37"/>
      <c r="BD159" s="31" t="s">
        <v>82</v>
      </c>
      <c r="BE159" s="32" t="s">
        <v>79</v>
      </c>
      <c r="BF159" s="33" t="s">
        <v>80</v>
      </c>
      <c r="BG159" s="32" t="s">
        <v>79</v>
      </c>
      <c r="BH159" s="35"/>
    </row>
    <row r="160" spans="1:60" ht="12.75">
      <c r="A160" s="5"/>
      <c r="B160" s="6"/>
      <c r="C160" s="8"/>
      <c r="D160" s="7"/>
      <c r="E160" s="8"/>
      <c r="F160" s="8"/>
      <c r="G160" s="5"/>
      <c r="H160" s="6"/>
      <c r="I160" s="8"/>
      <c r="J160" s="7"/>
      <c r="K160" s="8"/>
      <c r="L160" s="8"/>
      <c r="M160" s="5"/>
      <c r="N160" s="6"/>
      <c r="O160" s="8"/>
      <c r="P160" s="7"/>
      <c r="Q160" s="8"/>
      <c r="R160" s="8"/>
      <c r="S160" s="5"/>
      <c r="T160" s="6"/>
      <c r="U160" s="8"/>
      <c r="V160" s="7"/>
      <c r="W160" s="8"/>
      <c r="X160" s="8"/>
      <c r="Y160" s="5"/>
      <c r="Z160" s="6"/>
      <c r="AA160" s="8"/>
      <c r="AB160" s="7"/>
      <c r="AC160" s="8"/>
      <c r="AD160" s="8"/>
      <c r="AE160" s="5"/>
      <c r="AF160" s="6"/>
      <c r="AG160" s="8"/>
      <c r="AH160" s="7"/>
      <c r="AI160" s="8"/>
      <c r="AJ160" s="8"/>
      <c r="AK160" s="5"/>
      <c r="AL160" s="6"/>
      <c r="AM160" s="8"/>
      <c r="AN160" s="7"/>
      <c r="AO160" s="8"/>
      <c r="AP160" s="8"/>
      <c r="AQ160" s="5"/>
      <c r="AR160" s="6"/>
      <c r="AS160" s="8"/>
      <c r="AT160" s="7"/>
      <c r="AU160" s="8"/>
      <c r="AV160" s="8"/>
      <c r="AW160" s="5"/>
      <c r="AX160" s="6"/>
      <c r="AY160" s="8"/>
      <c r="AZ160" s="7"/>
      <c r="BA160" s="8"/>
      <c r="BB160" s="8"/>
      <c r="BC160" s="5"/>
      <c r="BD160" s="6"/>
      <c r="BE160" s="8"/>
      <c r="BF160" s="7"/>
      <c r="BG160" s="8"/>
      <c r="BH160" s="8"/>
    </row>
    <row r="161" spans="1:60" ht="12.75">
      <c r="A161" s="5" t="s">
        <v>51</v>
      </c>
      <c r="B161" s="6">
        <v>2108755.82</v>
      </c>
      <c r="C161" s="8">
        <v>0.013116165670879469</v>
      </c>
      <c r="D161" s="7">
        <v>48</v>
      </c>
      <c r="E161" s="8">
        <v>0.0165346193592835</v>
      </c>
      <c r="F161" s="8"/>
      <c r="G161" s="5"/>
      <c r="H161" s="6">
        <v>1980650.72</v>
      </c>
      <c r="I161" s="8">
        <v>0.012668520083262724</v>
      </c>
      <c r="J161" s="7">
        <v>46</v>
      </c>
      <c r="K161" s="8">
        <v>0.016387602422515142</v>
      </c>
      <c r="L161" s="8"/>
      <c r="M161" s="5"/>
      <c r="N161" s="6">
        <v>2084820.77</v>
      </c>
      <c r="O161" s="8">
        <v>0.013841412750700234</v>
      </c>
      <c r="P161" s="7">
        <v>49</v>
      </c>
      <c r="Q161" s="8">
        <v>0.018263138278046962</v>
      </c>
      <c r="R161" s="8"/>
      <c r="S161" s="5"/>
      <c r="T161" s="6">
        <v>1811826.38</v>
      </c>
      <c r="U161" s="8">
        <v>0.012598212250652005</v>
      </c>
      <c r="V161" s="7">
        <v>45</v>
      </c>
      <c r="W161" s="8">
        <v>0.01768172888015717</v>
      </c>
      <c r="X161" s="8"/>
      <c r="Y161" s="5"/>
      <c r="Z161" s="6">
        <v>1819493.09</v>
      </c>
      <c r="AA161" s="8">
        <v>0.013109226857776551</v>
      </c>
      <c r="AB161" s="7">
        <v>46</v>
      </c>
      <c r="AC161" s="8">
        <v>0.019071310116086235</v>
      </c>
      <c r="AD161" s="8"/>
      <c r="AE161" s="5"/>
      <c r="AF161" s="6">
        <v>1862139.87</v>
      </c>
      <c r="AG161" s="8">
        <v>0.01435255244150153</v>
      </c>
      <c r="AH161" s="7">
        <v>50</v>
      </c>
      <c r="AI161" s="8">
        <v>0.02207505518763797</v>
      </c>
      <c r="AJ161" s="8"/>
      <c r="AK161" s="5"/>
      <c r="AL161" s="6">
        <v>1711476.02</v>
      </c>
      <c r="AM161" s="8">
        <v>0.01393053687937255</v>
      </c>
      <c r="AN161" s="7">
        <v>45</v>
      </c>
      <c r="AO161" s="8">
        <v>0.020930232558139535</v>
      </c>
      <c r="AP161" s="8"/>
      <c r="AQ161" s="5"/>
      <c r="AR161" s="6">
        <v>1625361.94</v>
      </c>
      <c r="AS161" s="8">
        <v>0.014041361440853243</v>
      </c>
      <c r="AT161" s="7">
        <v>45</v>
      </c>
      <c r="AU161" s="8">
        <v>0.02220029600394672</v>
      </c>
      <c r="AV161" s="8"/>
      <c r="AW161" s="5"/>
      <c r="AX161" s="6">
        <v>1645172.09</v>
      </c>
      <c r="AY161" s="8">
        <v>0.015141348365252914</v>
      </c>
      <c r="AZ161" s="7">
        <v>46</v>
      </c>
      <c r="BA161" s="8">
        <v>0.024312896405919663</v>
      </c>
      <c r="BB161" s="8"/>
      <c r="BC161" s="5"/>
      <c r="BD161" s="6">
        <v>1651656.18</v>
      </c>
      <c r="BE161" s="8">
        <v>0.016097742528109825</v>
      </c>
      <c r="BF161" s="7">
        <v>46</v>
      </c>
      <c r="BG161" s="8">
        <v>0.025555555555555557</v>
      </c>
      <c r="BH161" s="8"/>
    </row>
    <row r="162" spans="1:60" ht="12.75">
      <c r="A162" s="5" t="s">
        <v>52</v>
      </c>
      <c r="B162" s="6">
        <v>18256833.429999996</v>
      </c>
      <c r="C162" s="8">
        <v>0.11355494534854707</v>
      </c>
      <c r="D162" s="7">
        <v>380</v>
      </c>
      <c r="E162" s="8">
        <v>0.13089906992766104</v>
      </c>
      <c r="F162" s="8"/>
      <c r="G162" s="5"/>
      <c r="H162" s="6">
        <v>17977529.98</v>
      </c>
      <c r="I162" s="8">
        <v>0.11498680574992431</v>
      </c>
      <c r="J162" s="7">
        <v>376</v>
      </c>
      <c r="K162" s="8">
        <v>0.13395083719273246</v>
      </c>
      <c r="L162" s="8"/>
      <c r="M162" s="5"/>
      <c r="N162" s="6">
        <v>17146316.929999992</v>
      </c>
      <c r="O162" s="8">
        <v>0.11383676390678378</v>
      </c>
      <c r="P162" s="7">
        <v>352</v>
      </c>
      <c r="Q162" s="8">
        <v>0.13119642191576594</v>
      </c>
      <c r="R162" s="8"/>
      <c r="S162" s="5"/>
      <c r="T162" s="6">
        <v>16489142.649999995</v>
      </c>
      <c r="U162" s="8">
        <v>0.11465431855340268</v>
      </c>
      <c r="V162" s="7">
        <v>345</v>
      </c>
      <c r="W162" s="8">
        <v>0.13555992141453832</v>
      </c>
      <c r="X162" s="8"/>
      <c r="Y162" s="5"/>
      <c r="Z162" s="6">
        <v>16210198.659999998</v>
      </c>
      <c r="AA162" s="8">
        <v>0.11679251370147575</v>
      </c>
      <c r="AB162" s="7">
        <v>332</v>
      </c>
      <c r="AC162" s="8">
        <v>0.13764510779436154</v>
      </c>
      <c r="AD162" s="8"/>
      <c r="AE162" s="5"/>
      <c r="AF162" s="6">
        <v>15724223.209999997</v>
      </c>
      <c r="AG162" s="8">
        <v>0.1211953741280458</v>
      </c>
      <c r="AH162" s="7">
        <v>319</v>
      </c>
      <c r="AI162" s="8">
        <v>0.14083885209713023</v>
      </c>
      <c r="AJ162" s="8"/>
      <c r="AK162" s="5"/>
      <c r="AL162" s="6">
        <v>15041302.399999999</v>
      </c>
      <c r="AM162" s="8">
        <v>0.12242848590831837</v>
      </c>
      <c r="AN162" s="7">
        <v>303</v>
      </c>
      <c r="AO162" s="8">
        <v>0.14093023255813952</v>
      </c>
      <c r="AP162" s="8"/>
      <c r="AQ162" s="5"/>
      <c r="AR162" s="6">
        <v>14194918.260000002</v>
      </c>
      <c r="AS162" s="8">
        <v>0.12262867304006615</v>
      </c>
      <c r="AT162" s="7">
        <v>286</v>
      </c>
      <c r="AU162" s="8">
        <v>0.14109521460286137</v>
      </c>
      <c r="AV162" s="8"/>
      <c r="AW162" s="5"/>
      <c r="AX162" s="6">
        <v>13247153.169999994</v>
      </c>
      <c r="AY162" s="8">
        <v>0.12192023084638788</v>
      </c>
      <c r="AZ162" s="7">
        <v>264</v>
      </c>
      <c r="BA162" s="8">
        <v>0.13953488372093023</v>
      </c>
      <c r="BB162" s="8"/>
      <c r="BC162" s="5"/>
      <c r="BD162" s="6">
        <v>12540608.669999996</v>
      </c>
      <c r="BE162" s="8">
        <v>0.12222609763458256</v>
      </c>
      <c r="BF162" s="7">
        <v>255</v>
      </c>
      <c r="BG162" s="8">
        <v>0.14166666666666666</v>
      </c>
      <c r="BH162" s="8"/>
    </row>
    <row r="163" spans="1:60" ht="12.75">
      <c r="A163" s="5" t="s">
        <v>53</v>
      </c>
      <c r="B163" s="6">
        <v>28121645.120000012</v>
      </c>
      <c r="C163" s="8">
        <v>0.17491269156596767</v>
      </c>
      <c r="D163" s="7">
        <v>553</v>
      </c>
      <c r="E163" s="8">
        <v>0.190492593868412</v>
      </c>
      <c r="F163" s="8"/>
      <c r="G163" s="5"/>
      <c r="H163" s="6">
        <v>27659661.479999978</v>
      </c>
      <c r="I163" s="8">
        <v>0.17691507816967755</v>
      </c>
      <c r="J163" s="7">
        <v>538</v>
      </c>
      <c r="K163" s="8">
        <v>0.19166369789811186</v>
      </c>
      <c r="L163" s="8"/>
      <c r="M163" s="5"/>
      <c r="N163" s="6">
        <v>26838198.75000003</v>
      </c>
      <c r="O163" s="8">
        <v>0.17818250457284032</v>
      </c>
      <c r="P163" s="7">
        <v>524</v>
      </c>
      <c r="Q163" s="8">
        <v>0.19530376444278794</v>
      </c>
      <c r="R163" s="8"/>
      <c r="S163" s="5"/>
      <c r="T163" s="6">
        <v>25682440.419999998</v>
      </c>
      <c r="U163" s="8">
        <v>0.17857827830384287</v>
      </c>
      <c r="V163" s="7">
        <v>499</v>
      </c>
      <c r="W163" s="8">
        <v>0.19607072691552063</v>
      </c>
      <c r="X163" s="8"/>
      <c r="Y163" s="5"/>
      <c r="Z163" s="6">
        <v>24672139.869999986</v>
      </c>
      <c r="AA163" s="8">
        <v>0.17775977298304743</v>
      </c>
      <c r="AB163" s="7">
        <v>474</v>
      </c>
      <c r="AC163" s="8">
        <v>0.19651741293532338</v>
      </c>
      <c r="AD163" s="8"/>
      <c r="AE163" s="5"/>
      <c r="AF163" s="6">
        <v>22365574</v>
      </c>
      <c r="AG163" s="8">
        <v>0.17238397549550522</v>
      </c>
      <c r="AH163" s="7">
        <v>430</v>
      </c>
      <c r="AI163" s="8">
        <v>0.18984547461368653</v>
      </c>
      <c r="AJ163" s="8"/>
      <c r="AK163" s="5"/>
      <c r="AL163" s="6">
        <v>20599177.409999985</v>
      </c>
      <c r="AM163" s="8">
        <v>0.16766673750692848</v>
      </c>
      <c r="AN163" s="7">
        <v>403</v>
      </c>
      <c r="AO163" s="8">
        <v>0.18744186046511627</v>
      </c>
      <c r="AP163" s="8"/>
      <c r="AQ163" s="5"/>
      <c r="AR163" s="6">
        <v>19128257.899999984</v>
      </c>
      <c r="AS163" s="8">
        <v>0.16524736816942825</v>
      </c>
      <c r="AT163" s="7">
        <v>366</v>
      </c>
      <c r="AU163" s="8">
        <v>0.18056240749876665</v>
      </c>
      <c r="AV163" s="8"/>
      <c r="AW163" s="5"/>
      <c r="AX163" s="6">
        <v>17743680.880000003</v>
      </c>
      <c r="AY163" s="8">
        <v>0.16330404285302305</v>
      </c>
      <c r="AZ163" s="7">
        <v>339</v>
      </c>
      <c r="BA163" s="8">
        <v>0.1791754756871036</v>
      </c>
      <c r="BB163" s="8"/>
      <c r="BC163" s="5"/>
      <c r="BD163" s="6">
        <v>16486382.939999998</v>
      </c>
      <c r="BE163" s="8">
        <v>0.1606832892956827</v>
      </c>
      <c r="BF163" s="7">
        <v>322</v>
      </c>
      <c r="BG163" s="8">
        <v>0.17888888888888888</v>
      </c>
      <c r="BH163" s="8"/>
    </row>
    <row r="164" spans="1:60" ht="12.75">
      <c r="A164" s="5" t="s">
        <v>54</v>
      </c>
      <c r="B164" s="6">
        <v>41499797.07</v>
      </c>
      <c r="C164" s="8">
        <v>0.2581229218269559</v>
      </c>
      <c r="D164" s="7">
        <v>699</v>
      </c>
      <c r="E164" s="8">
        <v>0.24078539441956598</v>
      </c>
      <c r="F164" s="8"/>
      <c r="G164" s="5"/>
      <c r="H164" s="6">
        <v>40761675.42</v>
      </c>
      <c r="I164" s="8">
        <v>0.26071739881815537</v>
      </c>
      <c r="J164" s="7">
        <v>680</v>
      </c>
      <c r="K164" s="8">
        <v>0.24225151407196294</v>
      </c>
      <c r="L164" s="8"/>
      <c r="M164" s="5"/>
      <c r="N164" s="6">
        <v>38737075.12999999</v>
      </c>
      <c r="O164" s="8">
        <v>0.257180786638659</v>
      </c>
      <c r="P164" s="7">
        <v>646</v>
      </c>
      <c r="Q164" s="8">
        <v>0.2407752515840477</v>
      </c>
      <c r="R164" s="8"/>
      <c r="S164" s="5"/>
      <c r="T164" s="6">
        <v>37035378.75999998</v>
      </c>
      <c r="U164" s="8">
        <v>0.2575189143684776</v>
      </c>
      <c r="V164" s="7">
        <v>610</v>
      </c>
      <c r="W164" s="8">
        <v>0.23968565815324164</v>
      </c>
      <c r="X164" s="8"/>
      <c r="Y164" s="5"/>
      <c r="Z164" s="6">
        <v>35001825.08</v>
      </c>
      <c r="AA164" s="8">
        <v>0.25218390107210187</v>
      </c>
      <c r="AB164" s="7">
        <v>566</v>
      </c>
      <c r="AC164" s="8">
        <v>0.23466003316749584</v>
      </c>
      <c r="AD164" s="8"/>
      <c r="AE164" s="5"/>
      <c r="AF164" s="6">
        <v>32412644.20000001</v>
      </c>
      <c r="AG164" s="8">
        <v>0.24982235928831206</v>
      </c>
      <c r="AH164" s="7">
        <v>536</v>
      </c>
      <c r="AI164" s="8">
        <v>0.23664459161147902</v>
      </c>
      <c r="AJ164" s="8"/>
      <c r="AK164" s="5"/>
      <c r="AL164" s="6">
        <v>31299333.77000001</v>
      </c>
      <c r="AM164" s="8">
        <v>0.2547605214958114</v>
      </c>
      <c r="AN164" s="7">
        <v>511</v>
      </c>
      <c r="AO164" s="8">
        <v>0.23767441860465116</v>
      </c>
      <c r="AP164" s="8"/>
      <c r="AQ164" s="5"/>
      <c r="AR164" s="6">
        <v>30102639.769999985</v>
      </c>
      <c r="AS164" s="8">
        <v>0.26005410544704466</v>
      </c>
      <c r="AT164" s="7">
        <v>495</v>
      </c>
      <c r="AU164" s="8">
        <v>0.24420325604341392</v>
      </c>
      <c r="AV164" s="8"/>
      <c r="AW164" s="5"/>
      <c r="AX164" s="6">
        <v>28192076.890000004</v>
      </c>
      <c r="AY164" s="8">
        <v>0.2594659002095557</v>
      </c>
      <c r="AZ164" s="7">
        <v>458</v>
      </c>
      <c r="BA164" s="8">
        <v>0.24207188160676532</v>
      </c>
      <c r="BB164" s="8"/>
      <c r="BC164" s="5"/>
      <c r="BD164" s="6">
        <v>27446532.27999999</v>
      </c>
      <c r="BE164" s="8">
        <v>0.2675055591369475</v>
      </c>
      <c r="BF164" s="7">
        <v>444</v>
      </c>
      <c r="BG164" s="8">
        <v>0.24666666666666667</v>
      </c>
      <c r="BH164" s="8"/>
    </row>
    <row r="165" spans="1:60" ht="12.75">
      <c r="A165" s="5" t="s">
        <v>55</v>
      </c>
      <c r="B165" s="6">
        <v>68709833.99999991</v>
      </c>
      <c r="C165" s="8">
        <v>0.4273655382075605</v>
      </c>
      <c r="D165" s="7">
        <v>1179</v>
      </c>
      <c r="E165" s="8">
        <v>0.40613158801240096</v>
      </c>
      <c r="F165" s="8"/>
      <c r="G165" s="5"/>
      <c r="H165" s="6">
        <v>65857247.22000001</v>
      </c>
      <c r="I165" s="8">
        <v>0.42123219940311757</v>
      </c>
      <c r="J165" s="7">
        <v>1123</v>
      </c>
      <c r="K165" s="8">
        <v>0.4000712504453153</v>
      </c>
      <c r="L165" s="8"/>
      <c r="M165" s="5"/>
      <c r="N165" s="6">
        <v>63675436.30999995</v>
      </c>
      <c r="O165" s="8">
        <v>0.4227500074491458</v>
      </c>
      <c r="P165" s="7">
        <v>1069</v>
      </c>
      <c r="Q165" s="8">
        <v>0.39843458814759597</v>
      </c>
      <c r="R165" s="8"/>
      <c r="S165" s="5"/>
      <c r="T165" s="6">
        <v>60645552.520000026</v>
      </c>
      <c r="U165" s="8">
        <v>0.42168805528983627</v>
      </c>
      <c r="V165" s="7">
        <v>1003</v>
      </c>
      <c r="W165" s="8">
        <v>0.3941060903732809</v>
      </c>
      <c r="X165" s="8"/>
      <c r="Y165" s="5"/>
      <c r="Z165" s="6">
        <v>58991943.06999993</v>
      </c>
      <c r="AA165" s="8">
        <v>0.42502978919566464</v>
      </c>
      <c r="AB165" s="7">
        <v>953</v>
      </c>
      <c r="AC165" s="8">
        <v>0.3951077943615257</v>
      </c>
      <c r="AD165" s="8"/>
      <c r="AE165" s="5"/>
      <c r="AF165" s="6">
        <v>55178722.55000001</v>
      </c>
      <c r="AG165" s="8">
        <v>0.42529324558951553</v>
      </c>
      <c r="AH165" s="7">
        <v>888</v>
      </c>
      <c r="AI165" s="8">
        <v>0.3920529801324503</v>
      </c>
      <c r="AJ165" s="8"/>
      <c r="AK165" s="5"/>
      <c r="AL165" s="6">
        <v>52043165.159999974</v>
      </c>
      <c r="AM165" s="8">
        <v>0.4236046681978379</v>
      </c>
      <c r="AN165" s="7">
        <v>847</v>
      </c>
      <c r="AO165" s="8">
        <v>0.39395348837209304</v>
      </c>
      <c r="AP165" s="8"/>
      <c r="AQ165" s="5"/>
      <c r="AR165" s="6">
        <v>48624237.36</v>
      </c>
      <c r="AS165" s="8">
        <v>0.4200605875867867</v>
      </c>
      <c r="AT165" s="7">
        <v>796</v>
      </c>
      <c r="AU165" s="8">
        <v>0.3926985693142575</v>
      </c>
      <c r="AV165" s="8"/>
      <c r="AW165" s="5"/>
      <c r="AX165" s="6">
        <v>45814530.03000003</v>
      </c>
      <c r="AY165" s="8">
        <v>0.4216542230391057</v>
      </c>
      <c r="AZ165" s="7">
        <v>748</v>
      </c>
      <c r="BA165" s="8">
        <v>0.3953488372093023</v>
      </c>
      <c r="BB165" s="8"/>
      <c r="BC165" s="5"/>
      <c r="BD165" s="6">
        <v>42465616.15999999</v>
      </c>
      <c r="BE165" s="8">
        <v>0.41388792868575075</v>
      </c>
      <c r="BF165" s="7">
        <v>696</v>
      </c>
      <c r="BG165" s="8">
        <v>0.38666666666666666</v>
      </c>
      <c r="BH165" s="8"/>
    </row>
    <row r="166" spans="1:60" ht="12.75">
      <c r="A166" s="5" t="s">
        <v>56</v>
      </c>
      <c r="B166" s="6">
        <v>841565.05</v>
      </c>
      <c r="C166" s="8">
        <v>0.005234416670689717</v>
      </c>
      <c r="D166" s="7">
        <v>21</v>
      </c>
      <c r="E166" s="8">
        <v>0.007233895969686531</v>
      </c>
      <c r="F166" s="8"/>
      <c r="G166" s="5"/>
      <c r="H166" s="6">
        <v>840796.29</v>
      </c>
      <c r="I166" s="8">
        <v>0.005377851116423894</v>
      </c>
      <c r="J166" s="7">
        <v>21</v>
      </c>
      <c r="K166" s="8">
        <v>0.007481296758104738</v>
      </c>
      <c r="L166" s="8"/>
      <c r="M166" s="5"/>
      <c r="N166" s="6">
        <v>895016.32</v>
      </c>
      <c r="O166" s="8">
        <v>0.005942136840728425</v>
      </c>
      <c r="P166" s="7">
        <v>22</v>
      </c>
      <c r="Q166" s="8">
        <v>0.008199776369735371</v>
      </c>
      <c r="R166" s="8"/>
      <c r="S166" s="5"/>
      <c r="T166" s="6">
        <v>1133500.8</v>
      </c>
      <c r="U166" s="8">
        <v>0.007881596063682352</v>
      </c>
      <c r="V166" s="7">
        <v>27</v>
      </c>
      <c r="W166" s="8">
        <v>0.010609037328094302</v>
      </c>
      <c r="X166" s="8"/>
      <c r="Y166" s="5"/>
      <c r="Z166" s="6">
        <v>1170812.88</v>
      </c>
      <c r="AA166" s="8">
        <v>0.008435564683527717</v>
      </c>
      <c r="AB166" s="7">
        <v>27</v>
      </c>
      <c r="AC166" s="8">
        <v>0.011194029850746268</v>
      </c>
      <c r="AD166" s="8"/>
      <c r="AE166" s="5"/>
      <c r="AF166" s="6">
        <v>1335026.07</v>
      </c>
      <c r="AG166" s="8">
        <v>0.01028979186211544</v>
      </c>
      <c r="AH166" s="7">
        <v>29</v>
      </c>
      <c r="AI166" s="8">
        <v>0.012803532008830023</v>
      </c>
      <c r="AJ166" s="8"/>
      <c r="AK166" s="5"/>
      <c r="AL166" s="6">
        <v>1299224.47</v>
      </c>
      <c r="AM166" s="8">
        <v>0.010575020732056916</v>
      </c>
      <c r="AN166" s="7">
        <v>28</v>
      </c>
      <c r="AO166" s="8">
        <v>0.013023255813953489</v>
      </c>
      <c r="AP166" s="8"/>
      <c r="AQ166" s="5"/>
      <c r="AR166" s="6">
        <v>1215949.66</v>
      </c>
      <c r="AS166" s="8">
        <v>0.010504484108901068</v>
      </c>
      <c r="AT166" s="7">
        <v>26</v>
      </c>
      <c r="AU166" s="8">
        <v>0.012826837691169216</v>
      </c>
      <c r="AV166" s="8"/>
      <c r="AW166" s="5"/>
      <c r="AX166" s="6">
        <v>1147968.88</v>
      </c>
      <c r="AY166" s="8">
        <v>0.01056533649592197</v>
      </c>
      <c r="AZ166" s="7">
        <v>24</v>
      </c>
      <c r="BA166" s="8">
        <v>0.012684989429175475</v>
      </c>
      <c r="BB166" s="8"/>
      <c r="BC166" s="5"/>
      <c r="BD166" s="6">
        <v>1147441.76</v>
      </c>
      <c r="BE166" s="8">
        <v>0.011183454669410182</v>
      </c>
      <c r="BF166" s="7">
        <v>24</v>
      </c>
      <c r="BG166" s="8">
        <v>0.013333333333333334</v>
      </c>
      <c r="BH166" s="8"/>
    </row>
    <row r="167" spans="1:60" ht="12.75">
      <c r="A167" s="5" t="s">
        <v>57</v>
      </c>
      <c r="B167" s="6">
        <v>1236896.15</v>
      </c>
      <c r="C167" s="8">
        <v>0.007693320709399621</v>
      </c>
      <c r="D167" s="7">
        <v>23</v>
      </c>
      <c r="E167" s="8">
        <v>0.00792283844299001</v>
      </c>
      <c r="F167" s="8"/>
      <c r="G167" s="5"/>
      <c r="H167" s="6">
        <v>1266724.33</v>
      </c>
      <c r="I167" s="8">
        <v>0.00810214665943853</v>
      </c>
      <c r="J167" s="7">
        <v>23</v>
      </c>
      <c r="K167" s="8">
        <v>0.008193801211257571</v>
      </c>
      <c r="L167" s="8"/>
      <c r="M167" s="5"/>
      <c r="N167" s="6">
        <v>1245099.57</v>
      </c>
      <c r="O167" s="8">
        <v>0.008266387841142517</v>
      </c>
      <c r="P167" s="7">
        <v>21</v>
      </c>
      <c r="Q167" s="8">
        <v>0.007827059262020127</v>
      </c>
      <c r="R167" s="8"/>
      <c r="S167" s="5"/>
      <c r="T167" s="6">
        <v>1018308.25</v>
      </c>
      <c r="U167" s="8">
        <v>0.0070806251701059815</v>
      </c>
      <c r="V167" s="7">
        <v>16</v>
      </c>
      <c r="W167" s="8">
        <v>0.006286836935166994</v>
      </c>
      <c r="X167" s="8"/>
      <c r="Y167" s="5"/>
      <c r="Z167" s="6">
        <v>928430.84</v>
      </c>
      <c r="AA167" s="8">
        <v>0.00668923150640602</v>
      </c>
      <c r="AB167" s="7">
        <v>14</v>
      </c>
      <c r="AC167" s="8">
        <v>0.005804311774461028</v>
      </c>
      <c r="AD167" s="8"/>
      <c r="AE167" s="5"/>
      <c r="AF167" s="6">
        <v>864437.29</v>
      </c>
      <c r="AG167" s="8">
        <v>0.006662701195004472</v>
      </c>
      <c r="AH167" s="7">
        <v>13</v>
      </c>
      <c r="AI167" s="8">
        <v>0.005739514348785872</v>
      </c>
      <c r="AJ167" s="8"/>
      <c r="AK167" s="5"/>
      <c r="AL167" s="6">
        <v>864185.82</v>
      </c>
      <c r="AM167" s="8">
        <v>0.007034029279674516</v>
      </c>
      <c r="AN167" s="7">
        <v>13</v>
      </c>
      <c r="AO167" s="8">
        <v>0.0060465116279069765</v>
      </c>
      <c r="AP167" s="8"/>
      <c r="AQ167" s="5"/>
      <c r="AR167" s="6">
        <v>863930.41</v>
      </c>
      <c r="AS167" s="8">
        <v>0.0074634202069199015</v>
      </c>
      <c r="AT167" s="7">
        <v>13</v>
      </c>
      <c r="AU167" s="8">
        <v>0.006413418845584608</v>
      </c>
      <c r="AV167" s="8"/>
      <c r="AW167" s="5"/>
      <c r="AX167" s="6">
        <v>863683.87</v>
      </c>
      <c r="AY167" s="8">
        <v>0.007948918190752807</v>
      </c>
      <c r="AZ167" s="7">
        <v>13</v>
      </c>
      <c r="BA167" s="8">
        <v>0.006871035940803382</v>
      </c>
      <c r="BB167" s="8"/>
      <c r="BC167" s="5"/>
      <c r="BD167" s="6">
        <v>863488.75</v>
      </c>
      <c r="BE167" s="8">
        <v>0.00841592804951657</v>
      </c>
      <c r="BF167" s="7">
        <v>13</v>
      </c>
      <c r="BG167" s="8">
        <v>0.007222222222222222</v>
      </c>
      <c r="BH167" s="8"/>
    </row>
    <row r="168" spans="1:60" ht="12.75">
      <c r="A168" s="5"/>
      <c r="B168" s="6"/>
      <c r="C168" s="8"/>
      <c r="D168" s="7"/>
      <c r="E168" s="8"/>
      <c r="F168" s="8"/>
      <c r="G168" s="5"/>
      <c r="H168" s="6"/>
      <c r="I168" s="8"/>
      <c r="J168" s="7"/>
      <c r="K168" s="8"/>
      <c r="L168" s="8"/>
      <c r="M168" s="5"/>
      <c r="N168" s="6"/>
      <c r="O168" s="8"/>
      <c r="P168" s="7"/>
      <c r="Q168" s="8"/>
      <c r="R168" s="8"/>
      <c r="S168" s="5"/>
      <c r="T168" s="6"/>
      <c r="U168" s="8"/>
      <c r="V168" s="7"/>
      <c r="W168" s="8"/>
      <c r="X168" s="8"/>
      <c r="Y168" s="5"/>
      <c r="Z168" s="6"/>
      <c r="AA168" s="8"/>
      <c r="AB168" s="7"/>
      <c r="AC168" s="8"/>
      <c r="AD168" s="8"/>
      <c r="AE168" s="5"/>
      <c r="AF168" s="6"/>
      <c r="AG168" s="8"/>
      <c r="AH168" s="7"/>
      <c r="AI168" s="8"/>
      <c r="AJ168" s="8"/>
      <c r="AK168" s="5"/>
      <c r="AL168" s="6"/>
      <c r="AM168" s="8"/>
      <c r="AN168" s="7"/>
      <c r="AO168" s="8"/>
      <c r="AP168" s="8"/>
      <c r="AQ168" s="5"/>
      <c r="AR168" s="6"/>
      <c r="AS168" s="8"/>
      <c r="AT168" s="7"/>
      <c r="AU168" s="8"/>
      <c r="AV168" s="8"/>
      <c r="AW168" s="5"/>
      <c r="AX168" s="6"/>
      <c r="AY168" s="8"/>
      <c r="AZ168" s="7"/>
      <c r="BA168" s="8"/>
      <c r="BB168" s="8"/>
      <c r="BC168" s="5"/>
      <c r="BD168" s="6"/>
      <c r="BE168" s="8"/>
      <c r="BF168" s="7"/>
      <c r="BG168" s="8"/>
      <c r="BH168" s="8"/>
    </row>
    <row r="169" spans="1:60" ht="13.5" thickBot="1">
      <c r="A169" s="12"/>
      <c r="B169" s="69">
        <f>SUM(B161:B168)</f>
        <v>160775326.63999993</v>
      </c>
      <c r="C169" s="58"/>
      <c r="D169" s="70">
        <f>SUM(D161:D168)</f>
        <v>2903</v>
      </c>
      <c r="E169" s="58"/>
      <c r="F169" s="16"/>
      <c r="G169" s="12"/>
      <c r="H169" s="69">
        <f>SUM(H161:H168)</f>
        <v>156344285.44</v>
      </c>
      <c r="I169" s="58"/>
      <c r="J169" s="70">
        <f>SUM(J161:J168)</f>
        <v>2807</v>
      </c>
      <c r="K169" s="58"/>
      <c r="L169" s="16"/>
      <c r="M169" s="12"/>
      <c r="N169" s="69">
        <f>SUM(N161:N168)</f>
        <v>150621963.77999994</v>
      </c>
      <c r="O169" s="58"/>
      <c r="P169" s="70">
        <f>SUM(P161:P168)</f>
        <v>2683</v>
      </c>
      <c r="Q169" s="58"/>
      <c r="R169" s="16"/>
      <c r="S169" s="12"/>
      <c r="T169" s="69">
        <f>SUM(T161:T168)</f>
        <v>143816149.78000003</v>
      </c>
      <c r="U169" s="58"/>
      <c r="V169" s="70">
        <f>SUM(V161:V168)</f>
        <v>2545</v>
      </c>
      <c r="W169" s="58"/>
      <c r="X169" s="16"/>
      <c r="Y169" s="12"/>
      <c r="Z169" s="69">
        <f>SUM(Z161:Z168)</f>
        <v>138794843.48999992</v>
      </c>
      <c r="AA169" s="58"/>
      <c r="AB169" s="70">
        <f>SUM(AB161:AB168)</f>
        <v>2412</v>
      </c>
      <c r="AC169" s="58"/>
      <c r="AD169" s="16"/>
      <c r="AE169" s="12"/>
      <c r="AF169" s="69">
        <f>SUM(AF161:AF168)</f>
        <v>129742767.19000001</v>
      </c>
      <c r="AG169" s="58"/>
      <c r="AH169" s="70">
        <f>SUM(AH161:AH168)</f>
        <v>2265</v>
      </c>
      <c r="AI169" s="58"/>
      <c r="AJ169" s="16"/>
      <c r="AK169" s="12"/>
      <c r="AL169" s="69">
        <f>SUM(AL161:AL168)</f>
        <v>122857865.04999995</v>
      </c>
      <c r="AM169" s="58"/>
      <c r="AN169" s="70">
        <f>SUM(AN161:AN168)</f>
        <v>2150</v>
      </c>
      <c r="AO169" s="58"/>
      <c r="AP169" s="16"/>
      <c r="AQ169" s="12"/>
      <c r="AR169" s="69">
        <f>SUM(AR161:AR168)</f>
        <v>115755295.29999997</v>
      </c>
      <c r="AS169" s="58"/>
      <c r="AT169" s="70">
        <f>SUM(AT161:AT168)</f>
        <v>2027</v>
      </c>
      <c r="AU169" s="58"/>
      <c r="AV169" s="16"/>
      <c r="AW169" s="12"/>
      <c r="AX169" s="69">
        <f>SUM(AX161:AX168)</f>
        <v>108654265.81000003</v>
      </c>
      <c r="AY169" s="58"/>
      <c r="AZ169" s="70">
        <f>SUM(AZ161:AZ168)</f>
        <v>1892</v>
      </c>
      <c r="BA169" s="58"/>
      <c r="BB169" s="16"/>
      <c r="BC169" s="12"/>
      <c r="BD169" s="69">
        <f>SUM(BD161:BD168)</f>
        <v>102601726.73999996</v>
      </c>
      <c r="BE169" s="58"/>
      <c r="BF169" s="70">
        <f>SUM(BF161:BF168)</f>
        <v>1800</v>
      </c>
      <c r="BG169" s="58"/>
      <c r="BH169" s="16"/>
    </row>
    <row r="170" spans="1:60" ht="13.5" thickTop="1">
      <c r="A170" s="5"/>
      <c r="B170" s="5"/>
      <c r="C170" s="6"/>
      <c r="D170" s="8"/>
      <c r="E170" s="7"/>
      <c r="F170" s="8"/>
      <c r="G170" s="5"/>
      <c r="H170" s="5"/>
      <c r="I170" s="6"/>
      <c r="J170" s="8"/>
      <c r="K170" s="7"/>
      <c r="L170" s="8"/>
      <c r="M170" s="5"/>
      <c r="N170" s="5"/>
      <c r="O170" s="6"/>
      <c r="P170" s="8"/>
      <c r="Q170" s="7"/>
      <c r="R170" s="8"/>
      <c r="S170" s="5"/>
      <c r="T170" s="5"/>
      <c r="U170" s="6"/>
      <c r="V170" s="8"/>
      <c r="W170" s="7"/>
      <c r="X170" s="8"/>
      <c r="Y170" s="5"/>
      <c r="Z170" s="5"/>
      <c r="AA170" s="6"/>
      <c r="AB170" s="8"/>
      <c r="AC170" s="7"/>
      <c r="AD170" s="8"/>
      <c r="AE170" s="5"/>
      <c r="AF170" s="5"/>
      <c r="AG170" s="6"/>
      <c r="AH170" s="8"/>
      <c r="AI170" s="7"/>
      <c r="AJ170" s="8"/>
      <c r="AK170" s="5"/>
      <c r="AL170" s="5"/>
      <c r="AM170" s="6"/>
      <c r="AN170" s="8"/>
      <c r="AO170" s="7"/>
      <c r="AP170" s="8"/>
      <c r="AQ170" s="5"/>
      <c r="AR170" s="5"/>
      <c r="AS170" s="6"/>
      <c r="AT170" s="8"/>
      <c r="AU170" s="7"/>
      <c r="AV170" s="8"/>
      <c r="AW170" s="5"/>
      <c r="AX170" s="5"/>
      <c r="AY170" s="6"/>
      <c r="AZ170" s="8"/>
      <c r="BA170" s="7"/>
      <c r="BB170" s="8"/>
      <c r="BC170" s="5"/>
      <c r="BD170" s="5"/>
      <c r="BE170" s="6"/>
      <c r="BF170" s="8"/>
      <c r="BG170" s="7"/>
      <c r="BH170" s="8"/>
    </row>
    <row r="171" spans="1:60" ht="12.75">
      <c r="A171" s="12" t="s">
        <v>96</v>
      </c>
      <c r="B171" s="12"/>
      <c r="C171" s="18"/>
      <c r="D171" s="19"/>
      <c r="E171" s="27">
        <v>17.780692978449885</v>
      </c>
      <c r="F171" s="20"/>
      <c r="G171" s="19"/>
      <c r="H171" s="12" t="s">
        <v>96</v>
      </c>
      <c r="I171" s="18"/>
      <c r="J171" s="19"/>
      <c r="K171" s="27">
        <v>17.512960339026556</v>
      </c>
      <c r="L171" s="20"/>
      <c r="M171" s="19"/>
      <c r="N171" s="12" t="s">
        <v>96</v>
      </c>
      <c r="O171" s="18"/>
      <c r="P171" s="19"/>
      <c r="Q171" s="27">
        <v>17.292019670047893</v>
      </c>
      <c r="R171" s="20"/>
      <c r="S171" s="19"/>
      <c r="T171" s="12" t="s">
        <v>96</v>
      </c>
      <c r="U171" s="18"/>
      <c r="V171" s="19"/>
      <c r="W171" s="27">
        <v>17.117123722509184</v>
      </c>
      <c r="X171" s="20"/>
      <c r="Y171" s="19"/>
      <c r="Z171" s="12" t="s">
        <v>96</v>
      </c>
      <c r="AA171" s="18"/>
      <c r="AB171" s="19"/>
      <c r="AC171" s="27">
        <v>16.919963683485317</v>
      </c>
      <c r="AD171" s="20"/>
      <c r="AE171" s="19"/>
      <c r="AF171" s="12" t="s">
        <v>96</v>
      </c>
      <c r="AG171" s="18"/>
      <c r="AH171" s="19"/>
      <c r="AI171" s="27">
        <v>16.672687515987104</v>
      </c>
      <c r="AJ171" s="20"/>
      <c r="AK171" s="19"/>
      <c r="AL171" s="12" t="s">
        <v>96</v>
      </c>
      <c r="AM171" s="18"/>
      <c r="AN171" s="19"/>
      <c r="AO171" s="27">
        <v>16.48433029338372</v>
      </c>
      <c r="AP171" s="20"/>
      <c r="AQ171" s="19"/>
      <c r="AR171" s="12" t="s">
        <v>96</v>
      </c>
      <c r="AS171" s="18"/>
      <c r="AT171" s="19"/>
      <c r="AU171" s="27">
        <v>16.27192176414352</v>
      </c>
      <c r="AV171" s="20"/>
      <c r="AW171" s="19"/>
      <c r="AX171" s="12" t="s">
        <v>96</v>
      </c>
      <c r="AY171" s="18"/>
      <c r="AZ171" s="19"/>
      <c r="BA171" s="27">
        <v>16.07335523105248</v>
      </c>
      <c r="BB171" s="20"/>
      <c r="BC171" s="19"/>
      <c r="BD171" s="12" t="s">
        <v>96</v>
      </c>
      <c r="BE171" s="18"/>
      <c r="BF171" s="19"/>
      <c r="BG171" s="27">
        <v>15.857521235084016</v>
      </c>
      <c r="BH171" s="20"/>
    </row>
    <row r="172" spans="1:60" ht="12.75">
      <c r="A172" s="5"/>
      <c r="B172" s="5"/>
      <c r="C172" s="6"/>
      <c r="D172" s="8"/>
      <c r="E172" s="7"/>
      <c r="F172" s="8"/>
      <c r="G172" s="5"/>
      <c r="H172" s="5"/>
      <c r="I172" s="6"/>
      <c r="J172" s="8"/>
      <c r="K172" s="7"/>
      <c r="L172" s="8"/>
      <c r="M172" s="5"/>
      <c r="N172" s="5"/>
      <c r="O172" s="6"/>
      <c r="P172" s="8"/>
      <c r="Q172" s="7"/>
      <c r="R172" s="8"/>
      <c r="S172" s="5"/>
      <c r="T172" s="5"/>
      <c r="U172" s="6"/>
      <c r="V172" s="8"/>
      <c r="W172" s="7"/>
      <c r="X172" s="8"/>
      <c r="Y172" s="5"/>
      <c r="Z172" s="5"/>
      <c r="AA172" s="6"/>
      <c r="AB172" s="8"/>
      <c r="AC172" s="7"/>
      <c r="AD172" s="8"/>
      <c r="AE172" s="5"/>
      <c r="AF172" s="5"/>
      <c r="AG172" s="6"/>
      <c r="AH172" s="8"/>
      <c r="AI172" s="7"/>
      <c r="AJ172" s="8"/>
      <c r="AK172" s="5"/>
      <c r="AL172" s="5"/>
      <c r="AM172" s="6"/>
      <c r="AN172" s="8"/>
      <c r="AO172" s="7"/>
      <c r="AP172" s="8"/>
      <c r="AQ172" s="5"/>
      <c r="AR172" s="5"/>
      <c r="AS172" s="6"/>
      <c r="AT172" s="8"/>
      <c r="AU172" s="7"/>
      <c r="AV172" s="8"/>
      <c r="AW172" s="5"/>
      <c r="AX172" s="5"/>
      <c r="AY172" s="6"/>
      <c r="AZ172" s="8"/>
      <c r="BA172" s="7"/>
      <c r="BB172" s="8"/>
      <c r="BC172" s="5"/>
      <c r="BD172" s="5"/>
      <c r="BE172" s="6"/>
      <c r="BF172" s="8"/>
      <c r="BG172" s="7"/>
      <c r="BH172" s="8"/>
    </row>
    <row r="173" spans="1:60" ht="12.75">
      <c r="A173" s="5"/>
      <c r="B173" s="5"/>
      <c r="C173" s="6"/>
      <c r="D173" s="8"/>
      <c r="E173" s="7"/>
      <c r="F173" s="8"/>
      <c r="G173" s="5"/>
      <c r="H173" s="5"/>
      <c r="I173" s="6"/>
      <c r="J173" s="8"/>
      <c r="K173" s="7"/>
      <c r="L173" s="8"/>
      <c r="M173" s="5"/>
      <c r="N173" s="5"/>
      <c r="O173" s="6"/>
      <c r="P173" s="8"/>
      <c r="Q173" s="7"/>
      <c r="R173" s="8"/>
      <c r="S173" s="5"/>
      <c r="T173" s="5"/>
      <c r="U173" s="6"/>
      <c r="V173" s="8"/>
      <c r="W173" s="7"/>
      <c r="X173" s="8"/>
      <c r="Y173" s="5"/>
      <c r="Z173" s="5"/>
      <c r="AA173" s="6"/>
      <c r="AB173" s="8"/>
      <c r="AC173" s="7"/>
      <c r="AD173" s="8"/>
      <c r="AE173" s="5"/>
      <c r="AF173" s="5"/>
      <c r="AG173" s="6"/>
      <c r="AH173" s="8"/>
      <c r="AI173" s="7"/>
      <c r="AJ173" s="8"/>
      <c r="AK173" s="5"/>
      <c r="AL173" s="5"/>
      <c r="AM173" s="6"/>
      <c r="AN173" s="8"/>
      <c r="AO173" s="7"/>
      <c r="AP173" s="8"/>
      <c r="AQ173" s="5"/>
      <c r="AR173" s="5"/>
      <c r="AS173" s="6"/>
      <c r="AT173" s="8"/>
      <c r="AU173" s="7"/>
      <c r="AV173" s="8"/>
      <c r="AW173" s="5"/>
      <c r="AX173" s="5"/>
      <c r="AY173" s="6"/>
      <c r="AZ173" s="8"/>
      <c r="BA173" s="7"/>
      <c r="BB173" s="8"/>
      <c r="BC173" s="5"/>
      <c r="BD173" s="5"/>
      <c r="BE173" s="6"/>
      <c r="BF173" s="8"/>
      <c r="BG173" s="7"/>
      <c r="BH173" s="8"/>
    </row>
    <row r="174" spans="1:60" ht="12.75">
      <c r="A174" s="23" t="s">
        <v>97</v>
      </c>
      <c r="B174" s="23"/>
      <c r="C174" s="18"/>
      <c r="D174" s="20"/>
      <c r="E174" s="22"/>
      <c r="F174" s="20"/>
      <c r="G174" s="19"/>
      <c r="H174" s="23" t="s">
        <v>97</v>
      </c>
      <c r="I174" s="18"/>
      <c r="J174" s="20"/>
      <c r="K174" s="22"/>
      <c r="L174" s="20"/>
      <c r="M174" s="19"/>
      <c r="N174" s="23" t="s">
        <v>97</v>
      </c>
      <c r="O174" s="18"/>
      <c r="P174" s="20"/>
      <c r="Q174" s="22"/>
      <c r="R174" s="20"/>
      <c r="S174" s="19"/>
      <c r="T174" s="23" t="s">
        <v>97</v>
      </c>
      <c r="U174" s="18"/>
      <c r="V174" s="20"/>
      <c r="W174" s="22"/>
      <c r="X174" s="20"/>
      <c r="Y174" s="19"/>
      <c r="Z174" s="23" t="s">
        <v>97</v>
      </c>
      <c r="AA174" s="18"/>
      <c r="AB174" s="20"/>
      <c r="AC174" s="22"/>
      <c r="AD174" s="20"/>
      <c r="AE174" s="19"/>
      <c r="AF174" s="23" t="s">
        <v>97</v>
      </c>
      <c r="AG174" s="18"/>
      <c r="AH174" s="20"/>
      <c r="AI174" s="22"/>
      <c r="AJ174" s="20"/>
      <c r="AK174" s="19"/>
      <c r="AL174" s="23" t="s">
        <v>97</v>
      </c>
      <c r="AM174" s="18"/>
      <c r="AN174" s="20"/>
      <c r="AO174" s="22"/>
      <c r="AP174" s="20"/>
      <c r="AQ174" s="19"/>
      <c r="AR174" s="23" t="s">
        <v>97</v>
      </c>
      <c r="AS174" s="18"/>
      <c r="AT174" s="20"/>
      <c r="AU174" s="22"/>
      <c r="AV174" s="20"/>
      <c r="AW174" s="19"/>
      <c r="AX174" s="23" t="s">
        <v>97</v>
      </c>
      <c r="AY174" s="18"/>
      <c r="AZ174" s="20"/>
      <c r="BA174" s="22"/>
      <c r="BB174" s="20"/>
      <c r="BC174" s="19"/>
      <c r="BD174" s="23" t="s">
        <v>97</v>
      </c>
      <c r="BE174" s="18"/>
      <c r="BF174" s="20"/>
      <c r="BG174" s="22"/>
      <c r="BH174" s="20"/>
    </row>
    <row r="175" spans="1:60" ht="12.75">
      <c r="A175" s="5"/>
      <c r="B175" s="5"/>
      <c r="C175" s="6"/>
      <c r="D175" s="8"/>
      <c r="E175" s="7"/>
      <c r="F175" s="8"/>
      <c r="G175" s="5"/>
      <c r="H175" s="5"/>
      <c r="I175" s="6"/>
      <c r="J175" s="8"/>
      <c r="K175" s="7"/>
      <c r="L175" s="8"/>
      <c r="M175" s="5"/>
      <c r="N175" s="5"/>
      <c r="O175" s="6"/>
      <c r="P175" s="8"/>
      <c r="Q175" s="7"/>
      <c r="R175" s="8"/>
      <c r="S175" s="5"/>
      <c r="T175" s="5"/>
      <c r="U175" s="6"/>
      <c r="V175" s="8"/>
      <c r="W175" s="7"/>
      <c r="X175" s="8"/>
      <c r="Y175" s="5"/>
      <c r="Z175" s="5"/>
      <c r="AA175" s="6"/>
      <c r="AB175" s="8"/>
      <c r="AC175" s="7"/>
      <c r="AD175" s="8"/>
      <c r="AE175" s="5"/>
      <c r="AF175" s="5"/>
      <c r="AG175" s="6"/>
      <c r="AH175" s="8"/>
      <c r="AI175" s="7"/>
      <c r="AJ175" s="8"/>
      <c r="AK175" s="5"/>
      <c r="AL175" s="5"/>
      <c r="AM175" s="6"/>
      <c r="AN175" s="8"/>
      <c r="AO175" s="7"/>
      <c r="AP175" s="8"/>
      <c r="AQ175" s="5"/>
      <c r="AR175" s="5"/>
      <c r="AS175" s="6"/>
      <c r="AT175" s="8"/>
      <c r="AU175" s="7"/>
      <c r="AV175" s="8"/>
      <c r="AW175" s="5"/>
      <c r="AX175" s="5"/>
      <c r="AY175" s="6"/>
      <c r="AZ175" s="8"/>
      <c r="BA175" s="7"/>
      <c r="BB175" s="8"/>
      <c r="BC175" s="5"/>
      <c r="BD175" s="5"/>
      <c r="BE175" s="6"/>
      <c r="BF175" s="8"/>
      <c r="BG175" s="7"/>
      <c r="BH175" s="8"/>
    </row>
    <row r="176" spans="1:60" ht="25.5">
      <c r="A176" s="30" t="s">
        <v>98</v>
      </c>
      <c r="B176" s="31" t="s">
        <v>82</v>
      </c>
      <c r="C176" s="32" t="s">
        <v>79</v>
      </c>
      <c r="D176" s="33" t="s">
        <v>80</v>
      </c>
      <c r="E176" s="32" t="s">
        <v>79</v>
      </c>
      <c r="F176" s="35"/>
      <c r="G176" s="37"/>
      <c r="H176" s="31" t="s">
        <v>82</v>
      </c>
      <c r="I176" s="32" t="s">
        <v>79</v>
      </c>
      <c r="J176" s="33" t="s">
        <v>80</v>
      </c>
      <c r="K176" s="32" t="s">
        <v>79</v>
      </c>
      <c r="L176" s="35"/>
      <c r="M176" s="37"/>
      <c r="N176" s="31" t="s">
        <v>82</v>
      </c>
      <c r="O176" s="32" t="s">
        <v>79</v>
      </c>
      <c r="P176" s="33" t="s">
        <v>80</v>
      </c>
      <c r="Q176" s="32" t="s">
        <v>79</v>
      </c>
      <c r="R176" s="35"/>
      <c r="S176" s="37"/>
      <c r="T176" s="31" t="s">
        <v>82</v>
      </c>
      <c r="U176" s="32" t="s">
        <v>79</v>
      </c>
      <c r="V176" s="33" t="s">
        <v>80</v>
      </c>
      <c r="W176" s="32" t="s">
        <v>79</v>
      </c>
      <c r="X176" s="35"/>
      <c r="Y176" s="37"/>
      <c r="Z176" s="31" t="s">
        <v>82</v>
      </c>
      <c r="AA176" s="32" t="s">
        <v>79</v>
      </c>
      <c r="AB176" s="33" t="s">
        <v>80</v>
      </c>
      <c r="AC176" s="32" t="s">
        <v>79</v>
      </c>
      <c r="AD176" s="35"/>
      <c r="AE176" s="37"/>
      <c r="AF176" s="31" t="s">
        <v>82</v>
      </c>
      <c r="AG176" s="32" t="s">
        <v>79</v>
      </c>
      <c r="AH176" s="33" t="s">
        <v>80</v>
      </c>
      <c r="AI176" s="32" t="s">
        <v>79</v>
      </c>
      <c r="AJ176" s="35"/>
      <c r="AK176" s="37"/>
      <c r="AL176" s="31" t="s">
        <v>82</v>
      </c>
      <c r="AM176" s="32" t="s">
        <v>79</v>
      </c>
      <c r="AN176" s="33" t="s">
        <v>80</v>
      </c>
      <c r="AO176" s="32" t="s">
        <v>79</v>
      </c>
      <c r="AP176" s="35"/>
      <c r="AQ176" s="37"/>
      <c r="AR176" s="31" t="s">
        <v>82</v>
      </c>
      <c r="AS176" s="32" t="s">
        <v>79</v>
      </c>
      <c r="AT176" s="33" t="s">
        <v>80</v>
      </c>
      <c r="AU176" s="32" t="s">
        <v>79</v>
      </c>
      <c r="AV176" s="35"/>
      <c r="AW176" s="37"/>
      <c r="AX176" s="31" t="s">
        <v>82</v>
      </c>
      <c r="AY176" s="32" t="s">
        <v>79</v>
      </c>
      <c r="AZ176" s="33" t="s">
        <v>80</v>
      </c>
      <c r="BA176" s="32" t="s">
        <v>79</v>
      </c>
      <c r="BB176" s="35"/>
      <c r="BC176" s="37"/>
      <c r="BD176" s="31" t="s">
        <v>82</v>
      </c>
      <c r="BE176" s="32" t="s">
        <v>79</v>
      </c>
      <c r="BF176" s="33" t="s">
        <v>80</v>
      </c>
      <c r="BG176" s="32" t="s">
        <v>79</v>
      </c>
      <c r="BH176" s="35"/>
    </row>
    <row r="177" spans="1:60" ht="12.75">
      <c r="A177" s="5"/>
      <c r="B177" s="6"/>
      <c r="C177" s="8"/>
      <c r="D177" s="7"/>
      <c r="E177" s="8"/>
      <c r="F177" s="8"/>
      <c r="G177" s="5"/>
      <c r="H177" s="6"/>
      <c r="I177" s="8"/>
      <c r="J177" s="7"/>
      <c r="K177" s="8"/>
      <c r="L177" s="8"/>
      <c r="M177" s="5"/>
      <c r="N177" s="6"/>
      <c r="O177" s="8"/>
      <c r="P177" s="7"/>
      <c r="Q177" s="8"/>
      <c r="R177" s="8"/>
      <c r="S177" s="5"/>
      <c r="T177" s="6"/>
      <c r="U177" s="8"/>
      <c r="V177" s="7"/>
      <c r="W177" s="8"/>
      <c r="X177" s="8"/>
      <c r="Y177" s="5"/>
      <c r="Z177" s="6"/>
      <c r="AA177" s="8"/>
      <c r="AB177" s="7"/>
      <c r="AC177" s="8"/>
      <c r="AD177" s="8"/>
      <c r="AE177" s="5"/>
      <c r="AF177" s="6"/>
      <c r="AG177" s="8"/>
      <c r="AH177" s="7"/>
      <c r="AI177" s="8"/>
      <c r="AJ177" s="8"/>
      <c r="AK177" s="5"/>
      <c r="AL177" s="6"/>
      <c r="AM177" s="8"/>
      <c r="AN177" s="7"/>
      <c r="AO177" s="8"/>
      <c r="AP177" s="8"/>
      <c r="AQ177" s="5"/>
      <c r="AR177" s="6"/>
      <c r="AS177" s="8"/>
      <c r="AT177" s="7"/>
      <c r="AU177" s="8"/>
      <c r="AV177" s="8"/>
      <c r="AW177" s="5"/>
      <c r="AX177" s="6"/>
      <c r="AY177" s="8"/>
      <c r="AZ177" s="7"/>
      <c r="BA177" s="8"/>
      <c r="BB177" s="8"/>
      <c r="BC177" s="5"/>
      <c r="BD177" s="6"/>
      <c r="BE177" s="8"/>
      <c r="BF177" s="7"/>
      <c r="BG177" s="8"/>
      <c r="BH177" s="8"/>
    </row>
    <row r="178" spans="1:60" ht="12.75">
      <c r="A178" s="5" t="s">
        <v>1</v>
      </c>
      <c r="B178" s="6">
        <v>98626918.11999997</v>
      </c>
      <c r="C178" s="8">
        <v>0.6134456087334869</v>
      </c>
      <c r="D178" s="7">
        <v>1775</v>
      </c>
      <c r="E178" s="8">
        <v>0.6114364450568378</v>
      </c>
      <c r="F178" s="8"/>
      <c r="G178" s="5"/>
      <c r="H178" s="6">
        <v>94271262.36</v>
      </c>
      <c r="I178" s="8">
        <v>0.6029722294914216</v>
      </c>
      <c r="J178" s="7">
        <v>1695</v>
      </c>
      <c r="K178" s="8">
        <v>0.6038475240470252</v>
      </c>
      <c r="L178" s="8"/>
      <c r="M178" s="5"/>
      <c r="N178" s="6">
        <v>90196623.22999988</v>
      </c>
      <c r="O178" s="8">
        <v>0.5988278267420685</v>
      </c>
      <c r="P178" s="7">
        <v>1608</v>
      </c>
      <c r="Q178" s="8">
        <v>0.5993291092061126</v>
      </c>
      <c r="R178" s="8"/>
      <c r="S178" s="5"/>
      <c r="T178" s="6">
        <v>86069045.36999996</v>
      </c>
      <c r="U178" s="8">
        <v>0.5984657877551477</v>
      </c>
      <c r="V178" s="7">
        <v>1529</v>
      </c>
      <c r="W178" s="8">
        <v>0.6007858546168958</v>
      </c>
      <c r="X178" s="8"/>
      <c r="Y178" s="5"/>
      <c r="Z178" s="6">
        <v>82290901.32999986</v>
      </c>
      <c r="AA178" s="8">
        <v>0.5928959553596739</v>
      </c>
      <c r="AB178" s="7">
        <v>1433</v>
      </c>
      <c r="AC178" s="8">
        <v>0.5941127694859039</v>
      </c>
      <c r="AD178" s="8"/>
      <c r="AE178" s="5"/>
      <c r="AF178" s="6">
        <v>76176089.32999992</v>
      </c>
      <c r="AG178" s="8">
        <v>0.5871316835600163</v>
      </c>
      <c r="AH178" s="7">
        <v>1340</v>
      </c>
      <c r="AI178" s="8">
        <v>0.5916114790286976</v>
      </c>
      <c r="AJ178" s="8"/>
      <c r="AK178" s="5"/>
      <c r="AL178" s="6">
        <v>71485950.99000001</v>
      </c>
      <c r="AM178" s="8">
        <v>0.5818589714293594</v>
      </c>
      <c r="AN178" s="7">
        <v>1269</v>
      </c>
      <c r="AO178" s="8">
        <v>0.5902325581395349</v>
      </c>
      <c r="AP178" s="8"/>
      <c r="AQ178" s="5"/>
      <c r="AR178" s="6">
        <v>66511944.54000001</v>
      </c>
      <c r="AS178" s="8">
        <v>0.574590945214409</v>
      </c>
      <c r="AT178" s="7">
        <v>1186</v>
      </c>
      <c r="AU178" s="8">
        <v>0.5851011346817958</v>
      </c>
      <c r="AV178" s="8"/>
      <c r="AW178" s="5"/>
      <c r="AX178" s="6">
        <v>62337028.65999998</v>
      </c>
      <c r="AY178" s="8">
        <v>0.573719109832343</v>
      </c>
      <c r="AZ178" s="7">
        <v>1102</v>
      </c>
      <c r="BA178" s="8">
        <v>0.5824524312896406</v>
      </c>
      <c r="BB178" s="8"/>
      <c r="BC178" s="5"/>
      <c r="BD178" s="6">
        <v>58850752.51999997</v>
      </c>
      <c r="BE178" s="8">
        <v>0.5735844258170424</v>
      </c>
      <c r="BF178" s="7">
        <v>1053</v>
      </c>
      <c r="BG178" s="8">
        <v>0.585</v>
      </c>
      <c r="BH178" s="8"/>
    </row>
    <row r="179" spans="1:60" ht="12.75">
      <c r="A179" s="5" t="s">
        <v>2</v>
      </c>
      <c r="B179" s="6">
        <v>62148408.520000026</v>
      </c>
      <c r="C179" s="8">
        <v>0.38655439126651325</v>
      </c>
      <c r="D179" s="7">
        <v>1128</v>
      </c>
      <c r="E179" s="8">
        <v>0.38856355494316225</v>
      </c>
      <c r="F179" s="8"/>
      <c r="G179" s="5"/>
      <c r="H179" s="6">
        <v>62073023.08</v>
      </c>
      <c r="I179" s="8">
        <v>0.3970277705085784</v>
      </c>
      <c r="J179" s="7">
        <v>1112</v>
      </c>
      <c r="K179" s="8">
        <v>0.3961524759529747</v>
      </c>
      <c r="L179" s="8"/>
      <c r="M179" s="5"/>
      <c r="N179" s="6">
        <v>60425340.55</v>
      </c>
      <c r="O179" s="8">
        <v>0.40117217325793153</v>
      </c>
      <c r="P179" s="7">
        <v>1075</v>
      </c>
      <c r="Q179" s="8">
        <v>0.40067089079388746</v>
      </c>
      <c r="R179" s="8"/>
      <c r="S179" s="5"/>
      <c r="T179" s="6">
        <v>57747104.40999995</v>
      </c>
      <c r="U179" s="8">
        <v>0.4015342122448523</v>
      </c>
      <c r="V179" s="7">
        <v>1016</v>
      </c>
      <c r="W179" s="8">
        <v>0.3992141453831041</v>
      </c>
      <c r="X179" s="8"/>
      <c r="Y179" s="5"/>
      <c r="Z179" s="6">
        <v>56503942.15999998</v>
      </c>
      <c r="AA179" s="8">
        <v>0.40710404464032623</v>
      </c>
      <c r="AB179" s="7">
        <v>979</v>
      </c>
      <c r="AC179" s="8">
        <v>0.4058872305140962</v>
      </c>
      <c r="AD179" s="8"/>
      <c r="AE179" s="5"/>
      <c r="AF179" s="6">
        <v>53566677.86000004</v>
      </c>
      <c r="AG179" s="8">
        <v>0.4128683164399837</v>
      </c>
      <c r="AH179" s="7">
        <v>925</v>
      </c>
      <c r="AI179" s="8">
        <v>0.4083885209713024</v>
      </c>
      <c r="AJ179" s="8"/>
      <c r="AK179" s="5"/>
      <c r="AL179" s="6">
        <v>51371914.05999995</v>
      </c>
      <c r="AM179" s="8">
        <v>0.4181410285706407</v>
      </c>
      <c r="AN179" s="7">
        <v>881</v>
      </c>
      <c r="AO179" s="8">
        <v>0.4097674418604651</v>
      </c>
      <c r="AP179" s="8"/>
      <c r="AQ179" s="5"/>
      <c r="AR179" s="6">
        <v>49243350.75999995</v>
      </c>
      <c r="AS179" s="8">
        <v>0.4254090547855911</v>
      </c>
      <c r="AT179" s="7">
        <v>841</v>
      </c>
      <c r="AU179" s="8">
        <v>0.41489886531820425</v>
      </c>
      <c r="AV179" s="8"/>
      <c r="AW179" s="5"/>
      <c r="AX179" s="6">
        <v>46317237.15000002</v>
      </c>
      <c r="AY179" s="8">
        <v>0.426280890167657</v>
      </c>
      <c r="AZ179" s="7">
        <v>790</v>
      </c>
      <c r="BA179" s="8">
        <v>0.4175475687103594</v>
      </c>
      <c r="BB179" s="8"/>
      <c r="BC179" s="5"/>
      <c r="BD179" s="6">
        <v>43750974.22</v>
      </c>
      <c r="BE179" s="8">
        <v>0.42641557418295756</v>
      </c>
      <c r="BF179" s="7">
        <v>747</v>
      </c>
      <c r="BG179" s="8">
        <v>0.415</v>
      </c>
      <c r="BH179" s="8"/>
    </row>
    <row r="180" spans="1:60" ht="12.75">
      <c r="A180" s="5"/>
      <c r="B180" s="6"/>
      <c r="C180" s="8"/>
      <c r="D180" s="7"/>
      <c r="E180" s="8"/>
      <c r="F180" s="8"/>
      <c r="G180" s="5"/>
      <c r="H180" s="6"/>
      <c r="I180" s="8"/>
      <c r="J180" s="7"/>
      <c r="K180" s="8"/>
      <c r="L180" s="8"/>
      <c r="M180" s="5"/>
      <c r="N180" s="6"/>
      <c r="O180" s="8"/>
      <c r="P180" s="7"/>
      <c r="Q180" s="8"/>
      <c r="R180" s="8"/>
      <c r="S180" s="5"/>
      <c r="T180" s="6"/>
      <c r="U180" s="8"/>
      <c r="V180" s="7"/>
      <c r="W180" s="8"/>
      <c r="X180" s="8"/>
      <c r="Y180" s="5"/>
      <c r="Z180" s="6"/>
      <c r="AA180" s="8"/>
      <c r="AB180" s="7"/>
      <c r="AC180" s="8"/>
      <c r="AD180" s="8"/>
      <c r="AE180" s="5"/>
      <c r="AF180" s="6"/>
      <c r="AG180" s="8"/>
      <c r="AH180" s="7"/>
      <c r="AI180" s="8"/>
      <c r="AJ180" s="8"/>
      <c r="AK180" s="5"/>
      <c r="AL180" s="6"/>
      <c r="AM180" s="8"/>
      <c r="AN180" s="7"/>
      <c r="AO180" s="8"/>
      <c r="AP180" s="8"/>
      <c r="AQ180" s="5"/>
      <c r="AR180" s="6"/>
      <c r="AS180" s="8"/>
      <c r="AT180" s="7"/>
      <c r="AU180" s="8"/>
      <c r="AV180" s="8"/>
      <c r="AW180" s="5"/>
      <c r="AX180" s="6"/>
      <c r="AY180" s="8"/>
      <c r="AZ180" s="7"/>
      <c r="BA180" s="8"/>
      <c r="BB180" s="8"/>
      <c r="BC180" s="5"/>
      <c r="BD180" s="6"/>
      <c r="BE180" s="8"/>
      <c r="BF180" s="7"/>
      <c r="BG180" s="8"/>
      <c r="BH180" s="8"/>
    </row>
    <row r="181" spans="1:60" ht="13.5" thickBot="1">
      <c r="A181" s="12"/>
      <c r="B181" s="13">
        <f>SUM(B178:B180)</f>
        <v>160775326.64</v>
      </c>
      <c r="C181" s="16"/>
      <c r="D181" s="15">
        <f>SUM(D178:D180)</f>
        <v>2903</v>
      </c>
      <c r="E181" s="16"/>
      <c r="F181" s="16"/>
      <c r="G181" s="12"/>
      <c r="H181" s="13">
        <f>SUM(H178:H180)</f>
        <v>156344285.44</v>
      </c>
      <c r="I181" s="16"/>
      <c r="J181" s="15">
        <f>SUM(J178:J180)</f>
        <v>2807</v>
      </c>
      <c r="K181" s="16"/>
      <c r="L181" s="16"/>
      <c r="M181" s="12"/>
      <c r="N181" s="13">
        <f>SUM(N178:N180)</f>
        <v>150621963.77999988</v>
      </c>
      <c r="O181" s="16"/>
      <c r="P181" s="15">
        <f>SUM(P178:P180)</f>
        <v>2683</v>
      </c>
      <c r="Q181" s="16"/>
      <c r="R181" s="16"/>
      <c r="S181" s="12"/>
      <c r="T181" s="13">
        <f>SUM(T178:T180)</f>
        <v>143816149.7799999</v>
      </c>
      <c r="U181" s="16"/>
      <c r="V181" s="15">
        <f>SUM(V178:V180)</f>
        <v>2545</v>
      </c>
      <c r="W181" s="16"/>
      <c r="X181" s="16"/>
      <c r="Y181" s="12"/>
      <c r="Z181" s="13">
        <f>SUM(Z178:Z180)</f>
        <v>138794843.48999983</v>
      </c>
      <c r="AA181" s="16"/>
      <c r="AB181" s="15">
        <f>SUM(AB178:AB180)</f>
        <v>2412</v>
      </c>
      <c r="AC181" s="16"/>
      <c r="AD181" s="16"/>
      <c r="AE181" s="12"/>
      <c r="AF181" s="13">
        <f>SUM(AF178:AF180)</f>
        <v>129742767.18999997</v>
      </c>
      <c r="AG181" s="16"/>
      <c r="AH181" s="15">
        <f>SUM(AH178:AH180)</f>
        <v>2265</v>
      </c>
      <c r="AI181" s="16"/>
      <c r="AJ181" s="16"/>
      <c r="AK181" s="12"/>
      <c r="AL181" s="13">
        <f>SUM(AL178:AL180)</f>
        <v>122857865.04999995</v>
      </c>
      <c r="AM181" s="16"/>
      <c r="AN181" s="15">
        <f>SUM(AN178:AN180)</f>
        <v>2150</v>
      </c>
      <c r="AO181" s="16"/>
      <c r="AP181" s="16"/>
      <c r="AQ181" s="12"/>
      <c r="AR181" s="13">
        <f>SUM(AR178:AR180)</f>
        <v>115755295.29999995</v>
      </c>
      <c r="AS181" s="16"/>
      <c r="AT181" s="15">
        <f>SUM(AT178:AT180)</f>
        <v>2027</v>
      </c>
      <c r="AU181" s="16"/>
      <c r="AV181" s="16"/>
      <c r="AW181" s="12"/>
      <c r="AX181" s="13">
        <f>SUM(AX178:AX180)</f>
        <v>108654265.81</v>
      </c>
      <c r="AY181" s="16"/>
      <c r="AZ181" s="15">
        <f>SUM(AZ178:AZ180)</f>
        <v>1892</v>
      </c>
      <c r="BA181" s="16"/>
      <c r="BB181" s="16"/>
      <c r="BC181" s="12"/>
      <c r="BD181" s="13">
        <f>SUM(BD178:BD180)</f>
        <v>102601726.73999998</v>
      </c>
      <c r="BE181" s="16"/>
      <c r="BF181" s="15">
        <f>SUM(BF178:BF180)</f>
        <v>1800</v>
      </c>
      <c r="BG181" s="16"/>
      <c r="BH181" s="16"/>
    </row>
    <row r="182" spans="1:60" ht="13.5" thickTop="1">
      <c r="A182" s="5"/>
      <c r="B182" s="5"/>
      <c r="C182" s="6"/>
      <c r="D182" s="8"/>
      <c r="E182" s="7"/>
      <c r="F182" s="8"/>
      <c r="G182" s="5"/>
      <c r="H182" s="5"/>
      <c r="I182" s="6"/>
      <c r="J182" s="8"/>
      <c r="K182" s="7"/>
      <c r="L182" s="8"/>
      <c r="M182" s="5"/>
      <c r="N182" s="5"/>
      <c r="O182" s="6"/>
      <c r="P182" s="8"/>
      <c r="Q182" s="7"/>
      <c r="R182" s="8"/>
      <c r="S182" s="5"/>
      <c r="T182" s="5"/>
      <c r="U182" s="6"/>
      <c r="V182" s="8"/>
      <c r="W182" s="7"/>
      <c r="X182" s="8"/>
      <c r="Y182" s="5"/>
      <c r="Z182" s="5"/>
      <c r="AA182" s="6"/>
      <c r="AB182" s="8"/>
      <c r="AC182" s="7"/>
      <c r="AD182" s="8"/>
      <c r="AE182" s="5"/>
      <c r="AF182" s="5"/>
      <c r="AG182" s="6"/>
      <c r="AH182" s="8"/>
      <c r="AI182" s="7"/>
      <c r="AJ182" s="8"/>
      <c r="AK182" s="5"/>
      <c r="AL182" s="5"/>
      <c r="AM182" s="6"/>
      <c r="AN182" s="8"/>
      <c r="AO182" s="7"/>
      <c r="AP182" s="8"/>
      <c r="AQ182" s="5"/>
      <c r="AR182" s="5"/>
      <c r="AS182" s="6"/>
      <c r="AT182" s="8"/>
      <c r="AU182" s="7"/>
      <c r="AV182" s="8"/>
      <c r="AW182" s="5"/>
      <c r="AX182" s="5"/>
      <c r="AY182" s="6"/>
      <c r="AZ182" s="8"/>
      <c r="BA182" s="7"/>
      <c r="BB182" s="8"/>
      <c r="BC182" s="5"/>
      <c r="BD182" s="5"/>
      <c r="BE182" s="6"/>
      <c r="BF182" s="8"/>
      <c r="BG182" s="7"/>
      <c r="BH182" s="8"/>
    </row>
    <row r="183" spans="1:60" ht="12.75">
      <c r="A183" s="9"/>
      <c r="B183" s="5"/>
      <c r="C183" s="6"/>
      <c r="D183" s="8"/>
      <c r="E183" s="7"/>
      <c r="F183" s="8"/>
      <c r="G183" s="5"/>
      <c r="H183" s="5"/>
      <c r="I183" s="6"/>
      <c r="J183" s="8"/>
      <c r="K183" s="7"/>
      <c r="L183" s="8"/>
      <c r="M183" s="5"/>
      <c r="N183" s="5"/>
      <c r="O183" s="6"/>
      <c r="P183" s="8"/>
      <c r="Q183" s="7"/>
      <c r="R183" s="8"/>
      <c r="S183" s="5"/>
      <c r="T183" s="5"/>
      <c r="U183" s="6"/>
      <c r="V183" s="8"/>
      <c r="W183" s="7"/>
      <c r="X183" s="8"/>
      <c r="Y183" s="5"/>
      <c r="Z183" s="5"/>
      <c r="AA183" s="6"/>
      <c r="AB183" s="8"/>
      <c r="AC183" s="7"/>
      <c r="AD183" s="8"/>
      <c r="AE183" s="5"/>
      <c r="AF183" s="5"/>
      <c r="AG183" s="6"/>
      <c r="AH183" s="8"/>
      <c r="AI183" s="7"/>
      <c r="AJ183" s="8"/>
      <c r="AK183" s="5"/>
      <c r="AL183" s="5"/>
      <c r="AM183" s="6"/>
      <c r="AN183" s="8"/>
      <c r="AO183" s="7"/>
      <c r="AP183" s="8"/>
      <c r="AQ183" s="5"/>
      <c r="AR183" s="5"/>
      <c r="AS183" s="6"/>
      <c r="AT183" s="8"/>
      <c r="AU183" s="7"/>
      <c r="AV183" s="8"/>
      <c r="AW183" s="5"/>
      <c r="AX183" s="5"/>
      <c r="AY183" s="6"/>
      <c r="AZ183" s="8"/>
      <c r="BA183" s="7"/>
      <c r="BB183" s="8"/>
      <c r="BC183" s="5"/>
      <c r="BD183" s="5"/>
      <c r="BE183" s="6"/>
      <c r="BF183" s="8"/>
      <c r="BG183" s="7"/>
      <c r="BH183" s="8"/>
    </row>
    <row r="184" spans="1:60" ht="12.75">
      <c r="A184" s="23" t="s">
        <v>106</v>
      </c>
      <c r="B184" s="23"/>
      <c r="C184" s="18"/>
      <c r="D184" s="20"/>
      <c r="E184" s="22"/>
      <c r="F184" s="20"/>
      <c r="G184" s="19"/>
      <c r="H184" s="23" t="s">
        <v>106</v>
      </c>
      <c r="I184" s="18"/>
      <c r="J184" s="20"/>
      <c r="K184" s="22"/>
      <c r="L184" s="20"/>
      <c r="M184" s="19"/>
      <c r="N184" s="23" t="s">
        <v>106</v>
      </c>
      <c r="O184" s="18"/>
      <c r="P184" s="20"/>
      <c r="Q184" s="22"/>
      <c r="R184" s="20"/>
      <c r="S184" s="19"/>
      <c r="T184" s="23" t="s">
        <v>106</v>
      </c>
      <c r="U184" s="18"/>
      <c r="V184" s="20"/>
      <c r="W184" s="22"/>
      <c r="X184" s="20"/>
      <c r="Y184" s="19"/>
      <c r="Z184" s="23" t="s">
        <v>106</v>
      </c>
      <c r="AA184" s="18"/>
      <c r="AB184" s="20"/>
      <c r="AC184" s="22"/>
      <c r="AD184" s="20"/>
      <c r="AE184" s="19"/>
      <c r="AF184" s="23" t="s">
        <v>106</v>
      </c>
      <c r="AG184" s="18"/>
      <c r="AH184" s="20"/>
      <c r="AI184" s="22"/>
      <c r="AJ184" s="20"/>
      <c r="AK184" s="19"/>
      <c r="AL184" s="23" t="s">
        <v>106</v>
      </c>
      <c r="AM184" s="18"/>
      <c r="AN184" s="20"/>
      <c r="AO184" s="22"/>
      <c r="AP184" s="20"/>
      <c r="AQ184" s="19"/>
      <c r="AR184" s="23" t="s">
        <v>106</v>
      </c>
      <c r="AS184" s="18"/>
      <c r="AT184" s="20"/>
      <c r="AU184" s="22"/>
      <c r="AV184" s="20"/>
      <c r="AW184" s="19"/>
      <c r="AX184" s="23" t="s">
        <v>106</v>
      </c>
      <c r="AY184" s="18"/>
      <c r="AZ184" s="20"/>
      <c r="BA184" s="22"/>
      <c r="BB184" s="20"/>
      <c r="BC184" s="19"/>
      <c r="BD184" s="23" t="s">
        <v>106</v>
      </c>
      <c r="BE184" s="18"/>
      <c r="BF184" s="20"/>
      <c r="BG184" s="22"/>
      <c r="BH184" s="20"/>
    </row>
    <row r="185" spans="1:60" ht="12.75">
      <c r="A185" s="5"/>
      <c r="B185" s="5"/>
      <c r="C185" s="6"/>
      <c r="D185" s="8"/>
      <c r="E185" s="7"/>
      <c r="F185" s="8"/>
      <c r="G185" s="5"/>
      <c r="H185" s="5"/>
      <c r="I185" s="6"/>
      <c r="J185" s="8"/>
      <c r="K185" s="7"/>
      <c r="L185" s="8"/>
      <c r="M185" s="5"/>
      <c r="N185" s="5"/>
      <c r="O185" s="6"/>
      <c r="P185" s="8"/>
      <c r="Q185" s="7"/>
      <c r="R185" s="8"/>
      <c r="S185" s="5"/>
      <c r="T185" s="5"/>
      <c r="U185" s="6"/>
      <c r="V185" s="8"/>
      <c r="W185" s="7"/>
      <c r="X185" s="8"/>
      <c r="Y185" s="5"/>
      <c r="Z185" s="5"/>
      <c r="AA185" s="6"/>
      <c r="AB185" s="8"/>
      <c r="AC185" s="7"/>
      <c r="AD185" s="8"/>
      <c r="AE185" s="5"/>
      <c r="AF185" s="5"/>
      <c r="AG185" s="6"/>
      <c r="AH185" s="8"/>
      <c r="AI185" s="7"/>
      <c r="AJ185" s="8"/>
      <c r="AK185" s="5"/>
      <c r="AL185" s="5"/>
      <c r="AM185" s="6"/>
      <c r="AN185" s="8"/>
      <c r="AO185" s="7"/>
      <c r="AP185" s="8"/>
      <c r="AQ185" s="5"/>
      <c r="AR185" s="5"/>
      <c r="AS185" s="6"/>
      <c r="AT185" s="8"/>
      <c r="AU185" s="7"/>
      <c r="AV185" s="8"/>
      <c r="AW185" s="5"/>
      <c r="AX185" s="5"/>
      <c r="AY185" s="6"/>
      <c r="AZ185" s="8"/>
      <c r="BA185" s="7"/>
      <c r="BB185" s="8"/>
      <c r="BC185" s="5"/>
      <c r="BD185" s="5"/>
      <c r="BE185" s="6"/>
      <c r="BF185" s="8"/>
      <c r="BG185" s="7"/>
      <c r="BH185" s="8"/>
    </row>
    <row r="186" spans="1:60" ht="25.5">
      <c r="A186" s="30" t="s">
        <v>99</v>
      </c>
      <c r="B186" s="31" t="s">
        <v>82</v>
      </c>
      <c r="C186" s="32" t="s">
        <v>79</v>
      </c>
      <c r="D186" s="33" t="s">
        <v>80</v>
      </c>
      <c r="E186" s="32" t="s">
        <v>79</v>
      </c>
      <c r="F186" s="35"/>
      <c r="G186" s="37"/>
      <c r="H186" s="31" t="s">
        <v>82</v>
      </c>
      <c r="I186" s="32" t="s">
        <v>79</v>
      </c>
      <c r="J186" s="33" t="s">
        <v>80</v>
      </c>
      <c r="K186" s="32" t="s">
        <v>79</v>
      </c>
      <c r="L186" s="35"/>
      <c r="M186" s="37"/>
      <c r="N186" s="31" t="s">
        <v>82</v>
      </c>
      <c r="O186" s="32" t="s">
        <v>79</v>
      </c>
      <c r="P186" s="33" t="s">
        <v>80</v>
      </c>
      <c r="Q186" s="32" t="s">
        <v>79</v>
      </c>
      <c r="R186" s="35"/>
      <c r="S186" s="37"/>
      <c r="T186" s="31" t="s">
        <v>82</v>
      </c>
      <c r="U186" s="32" t="s">
        <v>79</v>
      </c>
      <c r="V186" s="33" t="s">
        <v>80</v>
      </c>
      <c r="W186" s="32" t="s">
        <v>79</v>
      </c>
      <c r="X186" s="35"/>
      <c r="Y186" s="37"/>
      <c r="Z186" s="31" t="s">
        <v>82</v>
      </c>
      <c r="AA186" s="32" t="s">
        <v>79</v>
      </c>
      <c r="AB186" s="33" t="s">
        <v>80</v>
      </c>
      <c r="AC186" s="32" t="s">
        <v>79</v>
      </c>
      <c r="AD186" s="35"/>
      <c r="AE186" s="37"/>
      <c r="AF186" s="31" t="s">
        <v>82</v>
      </c>
      <c r="AG186" s="32" t="s">
        <v>79</v>
      </c>
      <c r="AH186" s="33" t="s">
        <v>80</v>
      </c>
      <c r="AI186" s="32" t="s">
        <v>79</v>
      </c>
      <c r="AJ186" s="35"/>
      <c r="AK186" s="37"/>
      <c r="AL186" s="31" t="s">
        <v>82</v>
      </c>
      <c r="AM186" s="32" t="s">
        <v>79</v>
      </c>
      <c r="AN186" s="33" t="s">
        <v>80</v>
      </c>
      <c r="AO186" s="32" t="s">
        <v>79</v>
      </c>
      <c r="AP186" s="35"/>
      <c r="AQ186" s="37"/>
      <c r="AR186" s="31" t="s">
        <v>82</v>
      </c>
      <c r="AS186" s="32" t="s">
        <v>79</v>
      </c>
      <c r="AT186" s="33" t="s">
        <v>80</v>
      </c>
      <c r="AU186" s="32" t="s">
        <v>79</v>
      </c>
      <c r="AV186" s="35"/>
      <c r="AW186" s="37"/>
      <c r="AX186" s="31" t="s">
        <v>82</v>
      </c>
      <c r="AY186" s="32" t="s">
        <v>79</v>
      </c>
      <c r="AZ186" s="33" t="s">
        <v>80</v>
      </c>
      <c r="BA186" s="32" t="s">
        <v>79</v>
      </c>
      <c r="BB186" s="35"/>
      <c r="BC186" s="37"/>
      <c r="BD186" s="31" t="s">
        <v>82</v>
      </c>
      <c r="BE186" s="32" t="s">
        <v>79</v>
      </c>
      <c r="BF186" s="33" t="s">
        <v>80</v>
      </c>
      <c r="BG186" s="32" t="s">
        <v>79</v>
      </c>
      <c r="BH186" s="35"/>
    </row>
    <row r="187" spans="1:60" ht="12.75">
      <c r="A187" s="5"/>
      <c r="B187" s="6"/>
      <c r="C187" s="8"/>
      <c r="D187" s="7"/>
      <c r="E187" s="8"/>
      <c r="F187" s="8"/>
      <c r="G187" s="5"/>
      <c r="H187" s="6"/>
      <c r="I187" s="8"/>
      <c r="J187" s="7"/>
      <c r="K187" s="8"/>
      <c r="L187" s="8"/>
      <c r="M187" s="5"/>
      <c r="N187" s="6"/>
      <c r="O187" s="8"/>
      <c r="P187" s="7"/>
      <c r="Q187" s="8"/>
      <c r="R187" s="8"/>
      <c r="S187" s="5"/>
      <c r="T187" s="6"/>
      <c r="U187" s="8"/>
      <c r="V187" s="7"/>
      <c r="W187" s="8"/>
      <c r="X187" s="8"/>
      <c r="Y187" s="5"/>
      <c r="Z187" s="6"/>
      <c r="AA187" s="8"/>
      <c r="AB187" s="7"/>
      <c r="AC187" s="8"/>
      <c r="AD187" s="8"/>
      <c r="AE187" s="5"/>
      <c r="AF187" s="6"/>
      <c r="AG187" s="8"/>
      <c r="AH187" s="7"/>
      <c r="AI187" s="8"/>
      <c r="AJ187" s="8"/>
      <c r="AK187" s="5"/>
      <c r="AL187" s="6"/>
      <c r="AM187" s="8"/>
      <c r="AN187" s="7"/>
      <c r="AO187" s="8"/>
      <c r="AP187" s="8"/>
      <c r="AQ187" s="5"/>
      <c r="AR187" s="6"/>
      <c r="AS187" s="8"/>
      <c r="AT187" s="7"/>
      <c r="AU187" s="8"/>
      <c r="AV187" s="8"/>
      <c r="AW187" s="5"/>
      <c r="AX187" s="6"/>
      <c r="AY187" s="8"/>
      <c r="AZ187" s="7"/>
      <c r="BA187" s="8"/>
      <c r="BB187" s="8"/>
      <c r="BC187" s="5"/>
      <c r="BD187" s="6"/>
      <c r="BE187" s="8"/>
      <c r="BF187" s="7"/>
      <c r="BG187" s="8"/>
      <c r="BH187" s="8"/>
    </row>
    <row r="188" spans="1:60" ht="12.75">
      <c r="A188" s="5" t="s">
        <v>3</v>
      </c>
      <c r="B188" s="6">
        <v>2596117.11</v>
      </c>
      <c r="C188" s="8">
        <v>0.01614748459390846</v>
      </c>
      <c r="D188" s="7">
        <v>67</v>
      </c>
      <c r="E188" s="8">
        <v>0.02307957285566655</v>
      </c>
      <c r="F188" s="8"/>
      <c r="G188" s="5"/>
      <c r="H188" s="6">
        <v>2479068.01</v>
      </c>
      <c r="I188" s="8">
        <v>0.015856467046577075</v>
      </c>
      <c r="J188" s="7">
        <v>63</v>
      </c>
      <c r="K188" s="8">
        <v>0.022443890274314215</v>
      </c>
      <c r="L188" s="8"/>
      <c r="M188" s="5"/>
      <c r="N188" s="6">
        <v>2442856.03</v>
      </c>
      <c r="O188" s="8">
        <v>0.016218458242703966</v>
      </c>
      <c r="P188" s="7">
        <v>62</v>
      </c>
      <c r="Q188" s="8">
        <v>0.023108460678345134</v>
      </c>
      <c r="R188" s="8"/>
      <c r="S188" s="5"/>
      <c r="T188" s="6">
        <v>2246555.05</v>
      </c>
      <c r="U188" s="8">
        <v>0.015621020681172625</v>
      </c>
      <c r="V188" s="7">
        <v>57</v>
      </c>
      <c r="W188" s="8">
        <v>0.022396856581532416</v>
      </c>
      <c r="X188" s="8"/>
      <c r="Y188" s="5"/>
      <c r="Z188" s="6">
        <v>2183700</v>
      </c>
      <c r="AA188" s="8">
        <v>0.01573329343577043</v>
      </c>
      <c r="AB188" s="7">
        <v>51</v>
      </c>
      <c r="AC188" s="8">
        <v>0.021144278606965175</v>
      </c>
      <c r="AD188" s="8"/>
      <c r="AE188" s="5"/>
      <c r="AF188" s="6">
        <v>2160202.26</v>
      </c>
      <c r="AG188" s="8">
        <v>0.01664988582243295</v>
      </c>
      <c r="AH188" s="7">
        <v>49</v>
      </c>
      <c r="AI188" s="8">
        <v>0.02163355408388521</v>
      </c>
      <c r="AJ188" s="8"/>
      <c r="AK188" s="5"/>
      <c r="AL188" s="6">
        <v>1850622.79</v>
      </c>
      <c r="AM188" s="8">
        <v>0.015063120210064236</v>
      </c>
      <c r="AN188" s="7">
        <v>42</v>
      </c>
      <c r="AO188" s="8">
        <v>0.01953488372093023</v>
      </c>
      <c r="AP188" s="8"/>
      <c r="AQ188" s="5"/>
      <c r="AR188" s="6">
        <v>1790051.38</v>
      </c>
      <c r="AS188" s="8">
        <v>0.015464099291188107</v>
      </c>
      <c r="AT188" s="7">
        <v>39</v>
      </c>
      <c r="AU188" s="8">
        <v>0.019240256536753823</v>
      </c>
      <c r="AV188" s="8"/>
      <c r="AW188" s="5"/>
      <c r="AX188" s="6">
        <v>1781029.48</v>
      </c>
      <c r="AY188" s="8">
        <v>0.01639171243505916</v>
      </c>
      <c r="AZ188" s="7">
        <v>39</v>
      </c>
      <c r="BA188" s="8">
        <v>0.02061310782241015</v>
      </c>
      <c r="BB188" s="8"/>
      <c r="BC188" s="5"/>
      <c r="BD188" s="6">
        <v>1586703.84</v>
      </c>
      <c r="BE188" s="8">
        <v>0.015464689439592179</v>
      </c>
      <c r="BF188" s="7">
        <v>37</v>
      </c>
      <c r="BG188" s="8">
        <v>0.020555555555555556</v>
      </c>
      <c r="BH188" s="8"/>
    </row>
    <row r="189" spans="1:60" ht="12.75">
      <c r="A189" s="5" t="s">
        <v>4</v>
      </c>
      <c r="B189" s="6">
        <v>10561315.739999998</v>
      </c>
      <c r="C189" s="8">
        <v>0.06568990379754204</v>
      </c>
      <c r="D189" s="7">
        <v>254</v>
      </c>
      <c r="E189" s="8">
        <v>0.08749569410954185</v>
      </c>
      <c r="F189" s="8"/>
      <c r="G189" s="5"/>
      <c r="H189" s="6">
        <v>10229254.420000002</v>
      </c>
      <c r="I189" s="8">
        <v>0.06542774743068985</v>
      </c>
      <c r="J189" s="7">
        <v>246</v>
      </c>
      <c r="K189" s="8">
        <v>0.08763804773779836</v>
      </c>
      <c r="L189" s="8"/>
      <c r="M189" s="5"/>
      <c r="N189" s="6">
        <v>10141994.610000007</v>
      </c>
      <c r="O189" s="8">
        <v>0.06733410158437123</v>
      </c>
      <c r="P189" s="7">
        <v>243</v>
      </c>
      <c r="Q189" s="8">
        <v>0.09057025717480433</v>
      </c>
      <c r="R189" s="8"/>
      <c r="S189" s="5"/>
      <c r="T189" s="6">
        <v>9801444.66</v>
      </c>
      <c r="U189" s="8">
        <v>0.06815260090743337</v>
      </c>
      <c r="V189" s="7">
        <v>227</v>
      </c>
      <c r="W189" s="8">
        <v>0.08919449901768173</v>
      </c>
      <c r="X189" s="8"/>
      <c r="Y189" s="5"/>
      <c r="Z189" s="6">
        <v>9512669.730000012</v>
      </c>
      <c r="AA189" s="8">
        <v>0.06853763072750892</v>
      </c>
      <c r="AB189" s="7">
        <v>218</v>
      </c>
      <c r="AC189" s="8">
        <v>0.09038142620232173</v>
      </c>
      <c r="AD189" s="8"/>
      <c r="AE189" s="5"/>
      <c r="AF189" s="6">
        <v>9283512.830000002</v>
      </c>
      <c r="AG189" s="8">
        <v>0.07155322050750537</v>
      </c>
      <c r="AH189" s="7">
        <v>210</v>
      </c>
      <c r="AI189" s="8">
        <v>0.09271523178807947</v>
      </c>
      <c r="AJ189" s="8"/>
      <c r="AK189" s="5"/>
      <c r="AL189" s="6">
        <v>8886885.630000005</v>
      </c>
      <c r="AM189" s="8">
        <v>0.07233469038700345</v>
      </c>
      <c r="AN189" s="7">
        <v>199</v>
      </c>
      <c r="AO189" s="8">
        <v>0.09255813953488372</v>
      </c>
      <c r="AP189" s="8"/>
      <c r="AQ189" s="5"/>
      <c r="AR189" s="6">
        <v>8068948.590000005</v>
      </c>
      <c r="AS189" s="8">
        <v>0.06970695007159647</v>
      </c>
      <c r="AT189" s="7">
        <v>180</v>
      </c>
      <c r="AU189" s="8">
        <v>0.08880118401578688</v>
      </c>
      <c r="AV189" s="8"/>
      <c r="AW189" s="5"/>
      <c r="AX189" s="6">
        <v>7554071.56</v>
      </c>
      <c r="AY189" s="8">
        <v>0.06952392990450598</v>
      </c>
      <c r="AZ189" s="7">
        <v>169</v>
      </c>
      <c r="BA189" s="8">
        <v>0.08932346723044397</v>
      </c>
      <c r="BB189" s="8"/>
      <c r="BC189" s="5"/>
      <c r="BD189" s="6">
        <v>7288161.570000001</v>
      </c>
      <c r="BE189" s="8">
        <v>0.07103351767625429</v>
      </c>
      <c r="BF189" s="7">
        <v>163</v>
      </c>
      <c r="BG189" s="8">
        <v>0.09055555555555556</v>
      </c>
      <c r="BH189" s="8"/>
    </row>
    <row r="190" spans="1:60" ht="12.75">
      <c r="A190" s="5" t="s">
        <v>5</v>
      </c>
      <c r="B190" s="6">
        <v>13173211.430000007</v>
      </c>
      <c r="C190" s="8">
        <v>0.08193552894777689</v>
      </c>
      <c r="D190" s="7">
        <v>308</v>
      </c>
      <c r="E190" s="8">
        <v>0.10609714088873579</v>
      </c>
      <c r="F190" s="8"/>
      <c r="G190" s="5"/>
      <c r="H190" s="6">
        <v>13092323.869999995</v>
      </c>
      <c r="I190" s="8">
        <v>0.08374034160029735</v>
      </c>
      <c r="J190" s="7">
        <v>304</v>
      </c>
      <c r="K190" s="8">
        <v>0.10830067687923049</v>
      </c>
      <c r="L190" s="8"/>
      <c r="M190" s="5"/>
      <c r="N190" s="6">
        <v>12425991.859999998</v>
      </c>
      <c r="O190" s="8">
        <v>0.08249787446769401</v>
      </c>
      <c r="P190" s="7">
        <v>292</v>
      </c>
      <c r="Q190" s="8">
        <v>0.10883339545285128</v>
      </c>
      <c r="R190" s="8"/>
      <c r="S190" s="5"/>
      <c r="T190" s="6">
        <v>12101495.4</v>
      </c>
      <c r="U190" s="8">
        <v>0.08414559434745009</v>
      </c>
      <c r="V190" s="7">
        <v>281</v>
      </c>
      <c r="W190" s="8">
        <v>0.11041257367387033</v>
      </c>
      <c r="X190" s="8"/>
      <c r="Y190" s="5"/>
      <c r="Z190" s="6">
        <v>11356431.849999996</v>
      </c>
      <c r="AA190" s="8">
        <v>0.08182171300058577</v>
      </c>
      <c r="AB190" s="7">
        <v>261</v>
      </c>
      <c r="AC190" s="8">
        <v>0.10820895522388059</v>
      </c>
      <c r="AD190" s="8"/>
      <c r="AE190" s="5"/>
      <c r="AF190" s="6">
        <v>10879407.269999994</v>
      </c>
      <c r="AG190" s="8">
        <v>0.08385367065639812</v>
      </c>
      <c r="AH190" s="7">
        <v>249</v>
      </c>
      <c r="AI190" s="8">
        <v>0.10993377483443709</v>
      </c>
      <c r="AJ190" s="8"/>
      <c r="AK190" s="5"/>
      <c r="AL190" s="6">
        <v>10212951.239999996</v>
      </c>
      <c r="AM190" s="8">
        <v>0.0831281842301556</v>
      </c>
      <c r="AN190" s="7">
        <v>238</v>
      </c>
      <c r="AO190" s="8">
        <v>0.11069767441860465</v>
      </c>
      <c r="AP190" s="8"/>
      <c r="AQ190" s="5"/>
      <c r="AR190" s="6">
        <v>9785331.18</v>
      </c>
      <c r="AS190" s="8">
        <v>0.08453463104767353</v>
      </c>
      <c r="AT190" s="7">
        <v>231</v>
      </c>
      <c r="AU190" s="8">
        <v>0.1139615194869265</v>
      </c>
      <c r="AV190" s="8"/>
      <c r="AW190" s="5"/>
      <c r="AX190" s="6">
        <v>9131266.400000002</v>
      </c>
      <c r="AY190" s="8">
        <v>0.0840396493587057</v>
      </c>
      <c r="AZ190" s="7">
        <v>217</v>
      </c>
      <c r="BA190" s="8">
        <v>0.11469344608879492</v>
      </c>
      <c r="BB190" s="8"/>
      <c r="BC190" s="5"/>
      <c r="BD190" s="6">
        <v>8855419.110000005</v>
      </c>
      <c r="BE190" s="8">
        <v>0.0863086752179158</v>
      </c>
      <c r="BF190" s="7">
        <v>208</v>
      </c>
      <c r="BG190" s="8">
        <v>0.11555555555555555</v>
      </c>
      <c r="BH190" s="8"/>
    </row>
    <row r="191" spans="1:60" ht="12.75">
      <c r="A191" s="5" t="s">
        <v>6</v>
      </c>
      <c r="B191" s="6">
        <v>5082714.78</v>
      </c>
      <c r="C191" s="8">
        <v>0.03161377361951165</v>
      </c>
      <c r="D191" s="7">
        <v>145</v>
      </c>
      <c r="E191" s="8">
        <v>0.049948329314502236</v>
      </c>
      <c r="F191" s="8"/>
      <c r="G191" s="5"/>
      <c r="H191" s="6">
        <v>5089389.11</v>
      </c>
      <c r="I191" s="8">
        <v>0.03255244728438217</v>
      </c>
      <c r="J191" s="7">
        <v>142</v>
      </c>
      <c r="K191" s="8">
        <v>0.05058781617385109</v>
      </c>
      <c r="L191" s="8"/>
      <c r="M191" s="5"/>
      <c r="N191" s="6">
        <v>4852330.42</v>
      </c>
      <c r="O191" s="8">
        <v>0.032215291171527695</v>
      </c>
      <c r="P191" s="7">
        <v>134</v>
      </c>
      <c r="Q191" s="8">
        <v>0.049944092433842714</v>
      </c>
      <c r="R191" s="8"/>
      <c r="S191" s="5"/>
      <c r="T191" s="6">
        <v>4404583.31</v>
      </c>
      <c r="U191" s="8">
        <v>0.030626486084753542</v>
      </c>
      <c r="V191" s="7">
        <v>123</v>
      </c>
      <c r="W191" s="8">
        <v>0.04833005893909627</v>
      </c>
      <c r="X191" s="8"/>
      <c r="Y191" s="5"/>
      <c r="Z191" s="6">
        <v>4173865.37</v>
      </c>
      <c r="AA191" s="8">
        <v>0.030072193354220143</v>
      </c>
      <c r="AB191" s="7">
        <v>116</v>
      </c>
      <c r="AC191" s="8">
        <v>0.04809286898839138</v>
      </c>
      <c r="AD191" s="8"/>
      <c r="AE191" s="5"/>
      <c r="AF191" s="6">
        <v>3945154.16</v>
      </c>
      <c r="AG191" s="8">
        <v>0.030407507450666386</v>
      </c>
      <c r="AH191" s="7">
        <v>107</v>
      </c>
      <c r="AI191" s="8">
        <v>0.047240618101545256</v>
      </c>
      <c r="AJ191" s="8"/>
      <c r="AK191" s="5"/>
      <c r="AL191" s="6">
        <v>3611872.53</v>
      </c>
      <c r="AM191" s="8">
        <v>0.029398789638173023</v>
      </c>
      <c r="AN191" s="7">
        <v>98</v>
      </c>
      <c r="AO191" s="8">
        <v>0.045581395348837206</v>
      </c>
      <c r="AP191" s="8"/>
      <c r="AQ191" s="5"/>
      <c r="AR191" s="6">
        <v>3412413.29</v>
      </c>
      <c r="AS191" s="8">
        <v>0.02947954373194016</v>
      </c>
      <c r="AT191" s="7">
        <v>92</v>
      </c>
      <c r="AU191" s="8">
        <v>0.04538727183029107</v>
      </c>
      <c r="AV191" s="8"/>
      <c r="AW191" s="5"/>
      <c r="AX191" s="6">
        <v>3258740.32</v>
      </c>
      <c r="AY191" s="8">
        <v>0.029991830469854236</v>
      </c>
      <c r="AZ191" s="7">
        <v>87</v>
      </c>
      <c r="BA191" s="8">
        <v>0.0459830866807611</v>
      </c>
      <c r="BB191" s="8"/>
      <c r="BC191" s="5"/>
      <c r="BD191" s="6">
        <v>3187573.59</v>
      </c>
      <c r="BE191" s="8">
        <v>0.031067445853787005</v>
      </c>
      <c r="BF191" s="7">
        <v>84</v>
      </c>
      <c r="BG191" s="8">
        <v>0.04666666666666667</v>
      </c>
      <c r="BH191" s="8"/>
    </row>
    <row r="192" spans="1:60" ht="12.75">
      <c r="A192" s="5" t="s">
        <v>7</v>
      </c>
      <c r="B192" s="6">
        <v>9574249.310000006</v>
      </c>
      <c r="C192" s="8">
        <v>0.05955048893440087</v>
      </c>
      <c r="D192" s="7">
        <v>190</v>
      </c>
      <c r="E192" s="8">
        <v>0.06544953496383052</v>
      </c>
      <c r="F192" s="8"/>
      <c r="G192" s="5"/>
      <c r="H192" s="6">
        <v>9366507.790000003</v>
      </c>
      <c r="I192" s="8">
        <v>0.05990949885785607</v>
      </c>
      <c r="J192" s="7">
        <v>183</v>
      </c>
      <c r="K192" s="8">
        <v>0.06519415746348414</v>
      </c>
      <c r="L192" s="8"/>
      <c r="M192" s="5"/>
      <c r="N192" s="6">
        <v>8941746.54</v>
      </c>
      <c r="O192" s="8">
        <v>0.05936548904023322</v>
      </c>
      <c r="P192" s="7">
        <v>175</v>
      </c>
      <c r="Q192" s="8">
        <v>0.06522549385016772</v>
      </c>
      <c r="R192" s="8"/>
      <c r="S192" s="5"/>
      <c r="T192" s="6">
        <v>8605886.14</v>
      </c>
      <c r="U192" s="8">
        <v>0.05983949753323734</v>
      </c>
      <c r="V192" s="7">
        <v>168</v>
      </c>
      <c r="W192" s="8">
        <v>0.06601178781925343</v>
      </c>
      <c r="X192" s="8"/>
      <c r="Y192" s="5"/>
      <c r="Z192" s="6">
        <v>8218256.260000001</v>
      </c>
      <c r="AA192" s="8">
        <v>0.0592115387960513</v>
      </c>
      <c r="AB192" s="7">
        <v>158</v>
      </c>
      <c r="AC192" s="8">
        <v>0.06550580431177445</v>
      </c>
      <c r="AD192" s="8"/>
      <c r="AE192" s="5"/>
      <c r="AF192" s="6">
        <v>7462873.950000001</v>
      </c>
      <c r="AG192" s="8">
        <v>0.05752053938445061</v>
      </c>
      <c r="AH192" s="7">
        <v>145</v>
      </c>
      <c r="AI192" s="8">
        <v>0.0640176600441501</v>
      </c>
      <c r="AJ192" s="8"/>
      <c r="AK192" s="5"/>
      <c r="AL192" s="6">
        <v>7010587.680000002</v>
      </c>
      <c r="AM192" s="8">
        <v>0.0570625875449396</v>
      </c>
      <c r="AN192" s="7">
        <v>138</v>
      </c>
      <c r="AO192" s="8">
        <v>0.0641860465116279</v>
      </c>
      <c r="AP192" s="8"/>
      <c r="AQ192" s="5"/>
      <c r="AR192" s="6">
        <v>6494924.480000003</v>
      </c>
      <c r="AS192" s="8">
        <v>0.05610909171081353</v>
      </c>
      <c r="AT192" s="7">
        <v>125</v>
      </c>
      <c r="AU192" s="8">
        <v>0.061667488899852</v>
      </c>
      <c r="AV192" s="8"/>
      <c r="AW192" s="5"/>
      <c r="AX192" s="6">
        <v>6362242.8500000015</v>
      </c>
      <c r="AY192" s="8">
        <v>0.058554929275629546</v>
      </c>
      <c r="AZ192" s="7">
        <v>122</v>
      </c>
      <c r="BA192" s="8">
        <v>0.06448202959830866</v>
      </c>
      <c r="BB192" s="8"/>
      <c r="BC192" s="5"/>
      <c r="BD192" s="6">
        <v>5757193.969999996</v>
      </c>
      <c r="BE192" s="8">
        <v>0.056112057300839895</v>
      </c>
      <c r="BF192" s="7">
        <v>110</v>
      </c>
      <c r="BG192" s="8">
        <v>0.06111111111111111</v>
      </c>
      <c r="BH192" s="8"/>
    </row>
    <row r="193" spans="1:60" ht="12.75">
      <c r="A193" s="5" t="s">
        <v>8</v>
      </c>
      <c r="B193" s="6">
        <v>4458449.13</v>
      </c>
      <c r="C193" s="8">
        <v>0.027730928763610184</v>
      </c>
      <c r="D193" s="7">
        <v>96</v>
      </c>
      <c r="E193" s="8">
        <v>0.033069238718567</v>
      </c>
      <c r="F193" s="8"/>
      <c r="G193" s="5"/>
      <c r="H193" s="6">
        <v>4422693.47</v>
      </c>
      <c r="I193" s="8">
        <v>0.028288168368630837</v>
      </c>
      <c r="J193" s="7">
        <v>91</v>
      </c>
      <c r="K193" s="8">
        <v>0.032418952618453865</v>
      </c>
      <c r="L193" s="8"/>
      <c r="M193" s="5"/>
      <c r="N193" s="6">
        <v>4378500.55</v>
      </c>
      <c r="O193" s="8">
        <v>0.029069469286665796</v>
      </c>
      <c r="P193" s="7">
        <v>88</v>
      </c>
      <c r="Q193" s="8">
        <v>0.032799105478941486</v>
      </c>
      <c r="R193" s="8"/>
      <c r="S193" s="5"/>
      <c r="T193" s="6">
        <v>4332452.59</v>
      </c>
      <c r="U193" s="8">
        <v>0.030124937961609227</v>
      </c>
      <c r="V193" s="7">
        <v>87</v>
      </c>
      <c r="W193" s="8">
        <v>0.03418467583497053</v>
      </c>
      <c r="X193" s="8"/>
      <c r="Y193" s="5"/>
      <c r="Z193" s="6">
        <v>4248758.63</v>
      </c>
      <c r="AA193" s="8">
        <v>0.03061179020174563</v>
      </c>
      <c r="AB193" s="7">
        <v>83</v>
      </c>
      <c r="AC193" s="8">
        <v>0.034411276948590384</v>
      </c>
      <c r="AD193" s="8"/>
      <c r="AE193" s="5"/>
      <c r="AF193" s="6">
        <v>4155223.29</v>
      </c>
      <c r="AG193" s="8">
        <v>0.03202662761088593</v>
      </c>
      <c r="AH193" s="7">
        <v>79</v>
      </c>
      <c r="AI193" s="8">
        <v>0.03487858719646799</v>
      </c>
      <c r="AJ193" s="8"/>
      <c r="AK193" s="5"/>
      <c r="AL193" s="6">
        <v>3972143.45</v>
      </c>
      <c r="AM193" s="8">
        <v>0.032331210121415016</v>
      </c>
      <c r="AN193" s="7">
        <v>75</v>
      </c>
      <c r="AO193" s="8">
        <v>0.03488372093023256</v>
      </c>
      <c r="AP193" s="8"/>
      <c r="AQ193" s="5"/>
      <c r="AR193" s="6">
        <v>3628240.84</v>
      </c>
      <c r="AS193" s="8">
        <v>0.03134405929851228</v>
      </c>
      <c r="AT193" s="7">
        <v>69</v>
      </c>
      <c r="AU193" s="8">
        <v>0.034040453872718306</v>
      </c>
      <c r="AV193" s="8"/>
      <c r="AW193" s="5"/>
      <c r="AX193" s="6">
        <v>3571975.22</v>
      </c>
      <c r="AY193" s="8">
        <v>0.03287468921143135</v>
      </c>
      <c r="AZ193" s="7">
        <v>67</v>
      </c>
      <c r="BA193" s="8">
        <v>0.0354122621564482</v>
      </c>
      <c r="BB193" s="8"/>
      <c r="BC193" s="5"/>
      <c r="BD193" s="6">
        <v>3401740.49</v>
      </c>
      <c r="BE193" s="8">
        <v>0.03315480741001807</v>
      </c>
      <c r="BF193" s="7">
        <v>64</v>
      </c>
      <c r="BG193" s="8">
        <v>0.035555555555555556</v>
      </c>
      <c r="BH193" s="8"/>
    </row>
    <row r="194" spans="1:60" ht="12.75">
      <c r="A194" s="5" t="s">
        <v>73</v>
      </c>
      <c r="B194" s="6">
        <v>57118425.47999998</v>
      </c>
      <c r="C194" s="8">
        <v>0.35526860167976315</v>
      </c>
      <c r="D194" s="7">
        <v>972</v>
      </c>
      <c r="E194" s="8">
        <v>0.3348260420254909</v>
      </c>
      <c r="F194" s="8"/>
      <c r="G194" s="5"/>
      <c r="H194" s="6">
        <v>56378908.779999994</v>
      </c>
      <c r="I194" s="8">
        <v>0.3606074160071328</v>
      </c>
      <c r="J194" s="7">
        <v>948</v>
      </c>
      <c r="K194" s="8">
        <v>0.33772711079444245</v>
      </c>
      <c r="L194" s="8"/>
      <c r="M194" s="5"/>
      <c r="N194" s="6">
        <v>53638198.84000004</v>
      </c>
      <c r="O194" s="8">
        <v>0.3561114029713789</v>
      </c>
      <c r="P194" s="7">
        <v>895</v>
      </c>
      <c r="Q194" s="8">
        <v>0.3335818114051435</v>
      </c>
      <c r="R194" s="8"/>
      <c r="S194" s="5"/>
      <c r="T194" s="6">
        <v>51198558.139999986</v>
      </c>
      <c r="U194" s="8">
        <v>0.35600006131661854</v>
      </c>
      <c r="V194" s="7">
        <v>853</v>
      </c>
      <c r="W194" s="8">
        <v>0.33516699410609035</v>
      </c>
      <c r="X194" s="8"/>
      <c r="Y194" s="5"/>
      <c r="Z194" s="6">
        <v>49427216.01999995</v>
      </c>
      <c r="AA194" s="8">
        <v>0.35611709179643364</v>
      </c>
      <c r="AB194" s="7">
        <v>810</v>
      </c>
      <c r="AC194" s="8">
        <v>0.3358208955223881</v>
      </c>
      <c r="AD194" s="8"/>
      <c r="AE194" s="5"/>
      <c r="AF194" s="6">
        <v>46420855.45999996</v>
      </c>
      <c r="AG194" s="8">
        <v>0.35779147050270316</v>
      </c>
      <c r="AH194" s="7">
        <v>761</v>
      </c>
      <c r="AI194" s="8">
        <v>0.33598233995584986</v>
      </c>
      <c r="AJ194" s="8"/>
      <c r="AK194" s="5"/>
      <c r="AL194" s="6">
        <v>44304197.29000002</v>
      </c>
      <c r="AM194" s="8">
        <v>0.36061343953819597</v>
      </c>
      <c r="AN194" s="7">
        <v>721</v>
      </c>
      <c r="AO194" s="8">
        <v>0.3353488372093023</v>
      </c>
      <c r="AP194" s="8"/>
      <c r="AQ194" s="5"/>
      <c r="AR194" s="6">
        <v>42136864.98000001</v>
      </c>
      <c r="AS194" s="8">
        <v>0.3640167378157084</v>
      </c>
      <c r="AT194" s="7">
        <v>688</v>
      </c>
      <c r="AU194" s="8">
        <v>0.3394178589047854</v>
      </c>
      <c r="AV194" s="8"/>
      <c r="AW194" s="5"/>
      <c r="AX194" s="6">
        <v>38942290.57</v>
      </c>
      <c r="AY194" s="8">
        <v>0.3584055377825392</v>
      </c>
      <c r="AZ194" s="7">
        <v>631</v>
      </c>
      <c r="BA194" s="8">
        <v>0.3335095137420719</v>
      </c>
      <c r="BB194" s="8"/>
      <c r="BC194" s="5"/>
      <c r="BD194" s="6">
        <v>36009509.25999999</v>
      </c>
      <c r="BE194" s="8">
        <v>0.3509639691664316</v>
      </c>
      <c r="BF194" s="7">
        <v>594</v>
      </c>
      <c r="BG194" s="8">
        <v>0.33</v>
      </c>
      <c r="BH194" s="8"/>
    </row>
    <row r="195" spans="1:60" ht="12.75">
      <c r="A195" s="5" t="s">
        <v>9</v>
      </c>
      <c r="B195" s="6">
        <v>17606621.419999998</v>
      </c>
      <c r="C195" s="8">
        <v>0.10951071776967279</v>
      </c>
      <c r="D195" s="7">
        <v>305</v>
      </c>
      <c r="E195" s="8">
        <v>0.10506372717878057</v>
      </c>
      <c r="F195" s="8"/>
      <c r="G195" s="5"/>
      <c r="H195" s="6">
        <v>17027988.4</v>
      </c>
      <c r="I195" s="8">
        <v>0.1089134044911082</v>
      </c>
      <c r="J195" s="7">
        <v>295</v>
      </c>
      <c r="K195" s="8">
        <v>0.10509440684004275</v>
      </c>
      <c r="L195" s="8"/>
      <c r="M195" s="5"/>
      <c r="N195" s="6">
        <v>16374886.279999994</v>
      </c>
      <c r="O195" s="8">
        <v>0.10871512938124558</v>
      </c>
      <c r="P195" s="7">
        <v>280</v>
      </c>
      <c r="Q195" s="8">
        <v>0.10436079016026836</v>
      </c>
      <c r="R195" s="8"/>
      <c r="S195" s="5"/>
      <c r="T195" s="6">
        <v>15038805.920000004</v>
      </c>
      <c r="U195" s="8">
        <v>0.10456966024334076</v>
      </c>
      <c r="V195" s="7">
        <v>259</v>
      </c>
      <c r="W195" s="8">
        <v>0.10176817288801572</v>
      </c>
      <c r="X195" s="8"/>
      <c r="Y195" s="5"/>
      <c r="Z195" s="6">
        <v>14514696.430000003</v>
      </c>
      <c r="AA195" s="8">
        <v>0.10457662593960686</v>
      </c>
      <c r="AB195" s="7">
        <v>244</v>
      </c>
      <c r="AC195" s="8">
        <v>0.1011608623548922</v>
      </c>
      <c r="AD195" s="8"/>
      <c r="AE195" s="5"/>
      <c r="AF195" s="6">
        <v>12581208.079999998</v>
      </c>
      <c r="AG195" s="8">
        <v>0.09697040037365338</v>
      </c>
      <c r="AH195" s="7">
        <v>218</v>
      </c>
      <c r="AI195" s="8">
        <v>0.09624724061810154</v>
      </c>
      <c r="AJ195" s="8"/>
      <c r="AK195" s="5"/>
      <c r="AL195" s="6">
        <v>11596641.989999995</v>
      </c>
      <c r="AM195" s="8">
        <v>0.09439071715335812</v>
      </c>
      <c r="AN195" s="7">
        <v>209</v>
      </c>
      <c r="AO195" s="8">
        <v>0.09720930232558139</v>
      </c>
      <c r="AP195" s="8"/>
      <c r="AQ195" s="5"/>
      <c r="AR195" s="6">
        <v>10607098.090000002</v>
      </c>
      <c r="AS195" s="8">
        <v>0.09163380441914004</v>
      </c>
      <c r="AT195" s="7">
        <v>194</v>
      </c>
      <c r="AU195" s="8">
        <v>0.0957079427725703</v>
      </c>
      <c r="AV195" s="8"/>
      <c r="AW195" s="5"/>
      <c r="AX195" s="6">
        <v>9908761.219999993</v>
      </c>
      <c r="AY195" s="8">
        <v>0.0911953262592295</v>
      </c>
      <c r="AZ195" s="7">
        <v>178</v>
      </c>
      <c r="BA195" s="8">
        <v>0.09408033826638477</v>
      </c>
      <c r="BB195" s="8"/>
      <c r="BC195" s="5"/>
      <c r="BD195" s="6">
        <v>9724350.680000003</v>
      </c>
      <c r="BE195" s="8">
        <v>0.09477765130251847</v>
      </c>
      <c r="BF195" s="7">
        <v>174</v>
      </c>
      <c r="BG195" s="8">
        <v>0.09666666666666666</v>
      </c>
      <c r="BH195" s="8"/>
    </row>
    <row r="196" spans="1:60" ht="12.75">
      <c r="A196" s="5" t="s">
        <v>10</v>
      </c>
      <c r="B196" s="6">
        <v>33261138.500000007</v>
      </c>
      <c r="C196" s="8">
        <v>0.20687962012029787</v>
      </c>
      <c r="D196" s="7">
        <v>394</v>
      </c>
      <c r="E196" s="8">
        <v>0.13572166724078538</v>
      </c>
      <c r="F196" s="8"/>
      <c r="G196" s="5"/>
      <c r="H196" s="6">
        <v>31421609.94</v>
      </c>
      <c r="I196" s="8">
        <v>0.20097702868748998</v>
      </c>
      <c r="J196" s="7">
        <v>372</v>
      </c>
      <c r="K196" s="8">
        <v>0.13252582828642678</v>
      </c>
      <c r="L196" s="8"/>
      <c r="M196" s="5"/>
      <c r="N196" s="6">
        <v>30892161.939999994</v>
      </c>
      <c r="O196" s="8">
        <v>0.20509732554756352</v>
      </c>
      <c r="P196" s="7">
        <v>358</v>
      </c>
      <c r="Q196" s="8">
        <v>0.1334327245620574</v>
      </c>
      <c r="R196" s="8"/>
      <c r="S196" s="5"/>
      <c r="T196" s="6">
        <v>29866218.529999983</v>
      </c>
      <c r="U196" s="8">
        <v>0.20766943473098998</v>
      </c>
      <c r="V196" s="7">
        <v>342</v>
      </c>
      <c r="W196" s="8">
        <v>0.1343811394891945</v>
      </c>
      <c r="X196" s="8"/>
      <c r="Y196" s="5"/>
      <c r="Z196" s="6">
        <v>29183339.489999995</v>
      </c>
      <c r="AA196" s="8">
        <v>0.2102624186618477</v>
      </c>
      <c r="AB196" s="7">
        <v>329</v>
      </c>
      <c r="AC196" s="8">
        <v>0.13640132669983415</v>
      </c>
      <c r="AD196" s="8"/>
      <c r="AE196" s="5"/>
      <c r="AF196" s="6">
        <v>27043688.34</v>
      </c>
      <c r="AG196" s="8">
        <v>0.20844081659208216</v>
      </c>
      <c r="AH196" s="7">
        <v>310</v>
      </c>
      <c r="AI196" s="8">
        <v>0.1368653421633554</v>
      </c>
      <c r="AJ196" s="8"/>
      <c r="AK196" s="5"/>
      <c r="AL196" s="6">
        <v>25744938.010000005</v>
      </c>
      <c r="AM196" s="8">
        <v>0.2095505892074754</v>
      </c>
      <c r="AN196" s="7">
        <v>298</v>
      </c>
      <c r="AO196" s="8">
        <v>0.1386046511627907</v>
      </c>
      <c r="AP196" s="8"/>
      <c r="AQ196" s="5"/>
      <c r="AR196" s="6">
        <v>24668881.309999995</v>
      </c>
      <c r="AS196" s="8">
        <v>0.21311233534557786</v>
      </c>
      <c r="AT196" s="7">
        <v>283</v>
      </c>
      <c r="AU196" s="8">
        <v>0.13961519486926494</v>
      </c>
      <c r="AV196" s="8"/>
      <c r="AW196" s="5"/>
      <c r="AX196" s="6">
        <v>23264634.979999978</v>
      </c>
      <c r="AY196" s="8">
        <v>0.21411616752058366</v>
      </c>
      <c r="AZ196" s="7">
        <v>262</v>
      </c>
      <c r="BA196" s="8">
        <v>0.13847780126849896</v>
      </c>
      <c r="BB196" s="8"/>
      <c r="BC196" s="5"/>
      <c r="BD196" s="6">
        <v>22258543.199999984</v>
      </c>
      <c r="BE196" s="8">
        <v>0.21694121441449718</v>
      </c>
      <c r="BF196" s="7">
        <v>252</v>
      </c>
      <c r="BG196" s="8">
        <v>0.14</v>
      </c>
      <c r="BH196" s="8"/>
    </row>
    <row r="197" spans="1:60" ht="12.75">
      <c r="A197" s="5" t="s">
        <v>11</v>
      </c>
      <c r="B197" s="6">
        <v>6211440.769999999</v>
      </c>
      <c r="C197" s="8">
        <v>0.038634291093112456</v>
      </c>
      <c r="D197" s="7">
        <v>149</v>
      </c>
      <c r="E197" s="8">
        <v>0.0513262142611092</v>
      </c>
      <c r="F197" s="8"/>
      <c r="G197" s="5"/>
      <c r="H197" s="6">
        <v>5729125.039999999</v>
      </c>
      <c r="I197" s="8">
        <v>0.03664428810990125</v>
      </c>
      <c r="J197" s="7">
        <v>140</v>
      </c>
      <c r="K197" s="8">
        <v>0.04987531172069826</v>
      </c>
      <c r="L197" s="8"/>
      <c r="M197" s="5"/>
      <c r="N197" s="6">
        <v>5546080.1400000015</v>
      </c>
      <c r="O197" s="8">
        <v>0.03682119128456366</v>
      </c>
      <c r="P197" s="7">
        <v>133</v>
      </c>
      <c r="Q197" s="8">
        <v>0.049571375326127466</v>
      </c>
      <c r="R197" s="8"/>
      <c r="S197" s="5"/>
      <c r="T197" s="6">
        <v>5323304.51</v>
      </c>
      <c r="U197" s="8">
        <v>0.037014650427947236</v>
      </c>
      <c r="V197" s="7">
        <v>128</v>
      </c>
      <c r="W197" s="8">
        <v>0.05029469548133595</v>
      </c>
      <c r="X197" s="8"/>
      <c r="Y197" s="5"/>
      <c r="Z197" s="6">
        <v>5116458.07</v>
      </c>
      <c r="AA197" s="8">
        <v>0.03686345934291597</v>
      </c>
      <c r="AB197" s="7">
        <v>122</v>
      </c>
      <c r="AC197" s="8">
        <v>0.0505804311774461</v>
      </c>
      <c r="AD197" s="8"/>
      <c r="AE197" s="5"/>
      <c r="AF197" s="6">
        <v>4969173.32</v>
      </c>
      <c r="AG197" s="8">
        <v>0.03830019528351022</v>
      </c>
      <c r="AH197" s="7">
        <v>119</v>
      </c>
      <c r="AI197" s="8">
        <v>0.052538631346578366</v>
      </c>
      <c r="AJ197" s="8"/>
      <c r="AK197" s="5"/>
      <c r="AL197" s="6">
        <v>4831432.87</v>
      </c>
      <c r="AM197" s="8">
        <v>0.039325385216760274</v>
      </c>
      <c r="AN197" s="7">
        <v>114</v>
      </c>
      <c r="AO197" s="8">
        <v>0.053023255813953486</v>
      </c>
      <c r="AP197" s="8"/>
      <c r="AQ197" s="5"/>
      <c r="AR197" s="6">
        <v>4483386.58</v>
      </c>
      <c r="AS197" s="8">
        <v>0.03873158949990601</v>
      </c>
      <c r="AT197" s="7">
        <v>109</v>
      </c>
      <c r="AU197" s="8">
        <v>0.053774050320670945</v>
      </c>
      <c r="AV197" s="8"/>
      <c r="AW197" s="5"/>
      <c r="AX197" s="6">
        <v>4257357.66</v>
      </c>
      <c r="AY197" s="8">
        <v>0.03918260942874253</v>
      </c>
      <c r="AZ197" s="7">
        <v>104</v>
      </c>
      <c r="BA197" s="8">
        <v>0.05496828752642706</v>
      </c>
      <c r="BB197" s="8"/>
      <c r="BC197" s="5"/>
      <c r="BD197" s="6">
        <v>3998030.13</v>
      </c>
      <c r="BE197" s="8">
        <v>0.038966499463808146</v>
      </c>
      <c r="BF197" s="7">
        <v>100</v>
      </c>
      <c r="BG197" s="8">
        <v>0.05555555555555555</v>
      </c>
      <c r="BH197" s="8"/>
    </row>
    <row r="198" spans="1:60" ht="12.75">
      <c r="A198" s="5" t="s">
        <v>12</v>
      </c>
      <c r="B198" s="6">
        <v>1131642.97</v>
      </c>
      <c r="C198" s="8">
        <v>0.007038660680403517</v>
      </c>
      <c r="D198" s="7">
        <v>23</v>
      </c>
      <c r="E198" s="8">
        <v>0.00792283844299001</v>
      </c>
      <c r="F198" s="8"/>
      <c r="G198" s="5"/>
      <c r="H198" s="6">
        <v>1107416.61</v>
      </c>
      <c r="I198" s="8">
        <v>0.007083192115934367</v>
      </c>
      <c r="J198" s="7">
        <v>23</v>
      </c>
      <c r="K198" s="8">
        <v>0.008193801211257571</v>
      </c>
      <c r="L198" s="8"/>
      <c r="M198" s="5"/>
      <c r="N198" s="6">
        <v>987216.57</v>
      </c>
      <c r="O198" s="8">
        <v>0.006554267022052231</v>
      </c>
      <c r="P198" s="7">
        <v>23</v>
      </c>
      <c r="Q198" s="8">
        <v>0.008572493477450614</v>
      </c>
      <c r="R198" s="8"/>
      <c r="S198" s="5"/>
      <c r="T198" s="6">
        <v>896845.53</v>
      </c>
      <c r="U198" s="8">
        <v>0.00623605576544729</v>
      </c>
      <c r="V198" s="7">
        <v>20</v>
      </c>
      <c r="W198" s="8">
        <v>0.007858546168958742</v>
      </c>
      <c r="X198" s="8"/>
      <c r="Y198" s="5"/>
      <c r="Z198" s="6">
        <v>859451.64</v>
      </c>
      <c r="AA198" s="8">
        <v>0.006192244743313699</v>
      </c>
      <c r="AB198" s="7">
        <v>20</v>
      </c>
      <c r="AC198" s="8">
        <v>0.008291873963515755</v>
      </c>
      <c r="AD198" s="8"/>
      <c r="AE198" s="5"/>
      <c r="AF198" s="6">
        <v>841468.23</v>
      </c>
      <c r="AG198" s="8">
        <v>0.006485665815711513</v>
      </c>
      <c r="AH198" s="7">
        <v>18</v>
      </c>
      <c r="AI198" s="8">
        <v>0.007947019867549669</v>
      </c>
      <c r="AJ198" s="8"/>
      <c r="AK198" s="5"/>
      <c r="AL198" s="6">
        <v>835591.57</v>
      </c>
      <c r="AM198" s="8">
        <v>0.00680128675245932</v>
      </c>
      <c r="AN198" s="7">
        <v>18</v>
      </c>
      <c r="AO198" s="8">
        <v>0.008372093023255815</v>
      </c>
      <c r="AP198" s="8"/>
      <c r="AQ198" s="5"/>
      <c r="AR198" s="6">
        <v>679154.58</v>
      </c>
      <c r="AS198" s="8">
        <v>0.005867157767943597</v>
      </c>
      <c r="AT198" s="7">
        <v>17</v>
      </c>
      <c r="AU198" s="8">
        <v>0.008386778490379871</v>
      </c>
      <c r="AV198" s="8"/>
      <c r="AW198" s="5"/>
      <c r="AX198" s="6">
        <v>621895.55</v>
      </c>
      <c r="AY198" s="8">
        <v>0.005723618353719197</v>
      </c>
      <c r="AZ198" s="7">
        <v>16</v>
      </c>
      <c r="BA198" s="8">
        <v>0.008456659619450317</v>
      </c>
      <c r="BB198" s="8"/>
      <c r="BC198" s="5"/>
      <c r="BD198" s="6">
        <v>534500.9</v>
      </c>
      <c r="BE198" s="8">
        <v>0.005209472754337391</v>
      </c>
      <c r="BF198" s="7">
        <v>14</v>
      </c>
      <c r="BG198" s="8">
        <v>0.0077777777777777776</v>
      </c>
      <c r="BH198" s="8"/>
    </row>
    <row r="199" spans="1:60" ht="12.75">
      <c r="A199" s="5"/>
      <c r="B199" s="6"/>
      <c r="C199" s="8"/>
      <c r="D199" s="7"/>
      <c r="E199" s="8"/>
      <c r="F199" s="8"/>
      <c r="G199" s="5"/>
      <c r="H199" s="6"/>
      <c r="I199" s="8"/>
      <c r="J199" s="7"/>
      <c r="K199" s="8"/>
      <c r="L199" s="8"/>
      <c r="M199" s="5"/>
      <c r="N199" s="6"/>
      <c r="O199" s="8"/>
      <c r="P199" s="7"/>
      <c r="Q199" s="8"/>
      <c r="R199" s="8"/>
      <c r="S199" s="5"/>
      <c r="T199" s="6"/>
      <c r="U199" s="8"/>
      <c r="V199" s="7"/>
      <c r="W199" s="8"/>
      <c r="X199" s="8"/>
      <c r="Y199" s="5"/>
      <c r="Z199" s="6"/>
      <c r="AA199" s="8"/>
      <c r="AB199" s="7"/>
      <c r="AC199" s="8"/>
      <c r="AD199" s="8"/>
      <c r="AE199" s="5"/>
      <c r="AF199" s="6"/>
      <c r="AG199" s="8"/>
      <c r="AH199" s="7"/>
      <c r="AI199" s="8"/>
      <c r="AJ199" s="8"/>
      <c r="AK199" s="5"/>
      <c r="AL199" s="6"/>
      <c r="AM199" s="8"/>
      <c r="AN199" s="7"/>
      <c r="AO199" s="8"/>
      <c r="AP199" s="8"/>
      <c r="AQ199" s="5"/>
      <c r="AR199" s="6"/>
      <c r="AS199" s="8"/>
      <c r="AT199" s="7"/>
      <c r="AU199" s="8"/>
      <c r="AV199" s="8"/>
      <c r="AW199" s="5"/>
      <c r="AX199" s="6"/>
      <c r="AY199" s="8"/>
      <c r="AZ199" s="7"/>
      <c r="BA199" s="8"/>
      <c r="BB199" s="8"/>
      <c r="BC199" s="5"/>
      <c r="BD199" s="6"/>
      <c r="BE199" s="8"/>
      <c r="BF199" s="7"/>
      <c r="BG199" s="8"/>
      <c r="BH199" s="8"/>
    </row>
    <row r="200" spans="1:60" ht="13.5" thickBot="1">
      <c r="A200" s="12"/>
      <c r="B200" s="13">
        <f>SUM(B188:B199)</f>
        <v>160775326.64000002</v>
      </c>
      <c r="C200" s="16"/>
      <c r="D200" s="15">
        <f>SUM(D188:D199)</f>
        <v>2903</v>
      </c>
      <c r="E200" s="16"/>
      <c r="F200" s="16"/>
      <c r="G200" s="12"/>
      <c r="H200" s="13">
        <f>SUM(H188:H199)</f>
        <v>156344285.44</v>
      </c>
      <c r="I200" s="16"/>
      <c r="J200" s="15">
        <f>SUM(J188:J199)</f>
        <v>2807</v>
      </c>
      <c r="K200" s="16"/>
      <c r="L200" s="16"/>
      <c r="M200" s="12"/>
      <c r="N200" s="13">
        <f>SUM(N188:N199)</f>
        <v>150621963.78000003</v>
      </c>
      <c r="O200" s="16"/>
      <c r="P200" s="15">
        <f>SUM(P188:P199)</f>
        <v>2683</v>
      </c>
      <c r="Q200" s="16"/>
      <c r="R200" s="16"/>
      <c r="S200" s="12"/>
      <c r="T200" s="13">
        <f>SUM(T188:T199)</f>
        <v>143816149.77999997</v>
      </c>
      <c r="U200" s="16"/>
      <c r="V200" s="15">
        <f>SUM(V188:V199)</f>
        <v>2545</v>
      </c>
      <c r="W200" s="16"/>
      <c r="X200" s="16"/>
      <c r="Y200" s="12"/>
      <c r="Z200" s="13">
        <f>SUM(Z188:Z199)</f>
        <v>138794843.48999995</v>
      </c>
      <c r="AA200" s="16"/>
      <c r="AB200" s="15">
        <f>SUM(AB188:AB199)</f>
        <v>2412</v>
      </c>
      <c r="AC200" s="16"/>
      <c r="AD200" s="16"/>
      <c r="AE200" s="12"/>
      <c r="AF200" s="13">
        <f>SUM(AF188:AF199)</f>
        <v>129742767.18999998</v>
      </c>
      <c r="AG200" s="16"/>
      <c r="AH200" s="15">
        <f>SUM(AH188:AH199)</f>
        <v>2265</v>
      </c>
      <c r="AI200" s="16"/>
      <c r="AJ200" s="16"/>
      <c r="AK200" s="12"/>
      <c r="AL200" s="13">
        <f>SUM(AL188:AL199)</f>
        <v>122857865.05000003</v>
      </c>
      <c r="AM200" s="16"/>
      <c r="AN200" s="15">
        <f>SUM(AN188:AN199)</f>
        <v>2150</v>
      </c>
      <c r="AO200" s="16"/>
      <c r="AP200" s="16"/>
      <c r="AQ200" s="12"/>
      <c r="AR200" s="13">
        <f>SUM(AR188:AR199)</f>
        <v>115755295.30000001</v>
      </c>
      <c r="AS200" s="16"/>
      <c r="AT200" s="15">
        <f>SUM(AT188:AT199)</f>
        <v>2027</v>
      </c>
      <c r="AU200" s="16"/>
      <c r="AV200" s="16"/>
      <c r="AW200" s="12"/>
      <c r="AX200" s="13">
        <f>SUM(AX188:AX199)</f>
        <v>108654265.80999997</v>
      </c>
      <c r="AY200" s="16"/>
      <c r="AZ200" s="15">
        <f>SUM(AZ188:AZ199)</f>
        <v>1892</v>
      </c>
      <c r="BA200" s="16"/>
      <c r="BB200" s="16"/>
      <c r="BC200" s="12"/>
      <c r="BD200" s="13">
        <f>SUM(BD188:BD199)</f>
        <v>102601726.73999998</v>
      </c>
      <c r="BE200" s="16"/>
      <c r="BF200" s="15">
        <f>SUM(BF188:BF199)</f>
        <v>1800</v>
      </c>
      <c r="BG200" s="16"/>
      <c r="BH200" s="16"/>
    </row>
    <row r="201" spans="1:60" ht="13.5" thickTop="1">
      <c r="A201" s="5"/>
      <c r="B201" s="6"/>
      <c r="C201" s="8"/>
      <c r="D201" s="7"/>
      <c r="E201" s="8"/>
      <c r="F201" s="8"/>
      <c r="G201" s="5"/>
      <c r="H201" s="6"/>
      <c r="I201" s="8"/>
      <c r="J201" s="7"/>
      <c r="K201" s="8"/>
      <c r="L201" s="8"/>
      <c r="M201" s="5"/>
      <c r="N201" s="6"/>
      <c r="O201" s="8"/>
      <c r="P201" s="7"/>
      <c r="Q201" s="8"/>
      <c r="R201" s="8"/>
      <c r="S201" s="5"/>
      <c r="T201" s="6"/>
      <c r="U201" s="8"/>
      <c r="V201" s="7"/>
      <c r="W201" s="8"/>
      <c r="X201" s="8"/>
      <c r="Y201" s="5"/>
      <c r="Z201" s="6"/>
      <c r="AA201" s="8"/>
      <c r="AB201" s="7"/>
      <c r="AC201" s="8"/>
      <c r="AD201" s="8"/>
      <c r="AE201" s="5"/>
      <c r="AF201" s="6"/>
      <c r="AG201" s="8"/>
      <c r="AH201" s="7"/>
      <c r="AI201" s="8"/>
      <c r="AJ201" s="8"/>
      <c r="AK201" s="5"/>
      <c r="AL201" s="6"/>
      <c r="AM201" s="8"/>
      <c r="AN201" s="7"/>
      <c r="AO201" s="8"/>
      <c r="AP201" s="8"/>
      <c r="AQ201" s="5"/>
      <c r="AR201" s="6"/>
      <c r="AS201" s="8"/>
      <c r="AT201" s="7"/>
      <c r="AU201" s="8"/>
      <c r="AV201" s="8"/>
      <c r="AW201" s="5"/>
      <c r="AX201" s="6"/>
      <c r="AY201" s="8"/>
      <c r="AZ201" s="7"/>
      <c r="BA201" s="8"/>
      <c r="BB201" s="8"/>
      <c r="BC201" s="5"/>
      <c r="BD201" s="6"/>
      <c r="BE201" s="8"/>
      <c r="BF201" s="7"/>
      <c r="BG201" s="8"/>
      <c r="BH201" s="8"/>
    </row>
    <row r="202" spans="1:60" ht="12.75">
      <c r="A202" s="9"/>
      <c r="B202" s="5"/>
      <c r="C202" s="6"/>
      <c r="D202" s="8"/>
      <c r="E202" s="7"/>
      <c r="F202" s="8"/>
      <c r="G202" s="5"/>
      <c r="H202" s="5"/>
      <c r="I202" s="6"/>
      <c r="J202" s="8"/>
      <c r="K202" s="7"/>
      <c r="L202" s="8"/>
      <c r="M202" s="5"/>
      <c r="N202" s="5"/>
      <c r="O202" s="6"/>
      <c r="P202" s="8"/>
      <c r="Q202" s="7"/>
      <c r="R202" s="8"/>
      <c r="S202" s="5"/>
      <c r="T202" s="5"/>
      <c r="U202" s="6"/>
      <c r="V202" s="8"/>
      <c r="W202" s="7"/>
      <c r="X202" s="8"/>
      <c r="Y202" s="5"/>
      <c r="Z202" s="5"/>
      <c r="AA202" s="6"/>
      <c r="AB202" s="8"/>
      <c r="AC202" s="7"/>
      <c r="AD202" s="8"/>
      <c r="AE202" s="5"/>
      <c r="AF202" s="5"/>
      <c r="AG202" s="6"/>
      <c r="AH202" s="8"/>
      <c r="AI202" s="7"/>
      <c r="AJ202" s="8"/>
      <c r="AK202" s="5"/>
      <c r="AL202" s="5"/>
      <c r="AM202" s="6"/>
      <c r="AN202" s="8"/>
      <c r="AO202" s="7"/>
      <c r="AP202" s="8"/>
      <c r="AQ202" s="5"/>
      <c r="AR202" s="5"/>
      <c r="AS202" s="6"/>
      <c r="AT202" s="8"/>
      <c r="AU202" s="7"/>
      <c r="AV202" s="8"/>
      <c r="AW202" s="5"/>
      <c r="AX202" s="5"/>
      <c r="AY202" s="6"/>
      <c r="AZ202" s="8"/>
      <c r="BA202" s="7"/>
      <c r="BB202" s="8"/>
      <c r="BC202" s="5"/>
      <c r="BD202" s="5"/>
      <c r="BE202" s="6"/>
      <c r="BF202" s="8"/>
      <c r="BG202" s="7"/>
      <c r="BH202" s="8"/>
    </row>
    <row r="203" spans="1:60" ht="12.75">
      <c r="A203" s="5"/>
      <c r="B203" s="5"/>
      <c r="C203" s="6"/>
      <c r="D203" s="8"/>
      <c r="E203" s="7"/>
      <c r="F203" s="8"/>
      <c r="G203" s="5"/>
      <c r="H203" s="5"/>
      <c r="I203" s="6"/>
      <c r="J203" s="8"/>
      <c r="K203" s="7"/>
      <c r="L203" s="8"/>
      <c r="M203" s="5"/>
      <c r="N203" s="5"/>
      <c r="O203" s="6"/>
      <c r="P203" s="8"/>
      <c r="Q203" s="7"/>
      <c r="R203" s="8"/>
      <c r="S203" s="5"/>
      <c r="T203" s="5"/>
      <c r="U203" s="6"/>
      <c r="V203" s="8"/>
      <c r="W203" s="7"/>
      <c r="X203" s="8"/>
      <c r="Y203" s="5"/>
      <c r="Z203" s="5"/>
      <c r="AA203" s="6"/>
      <c r="AB203" s="8"/>
      <c r="AC203" s="7"/>
      <c r="AD203" s="8"/>
      <c r="AE203" s="5"/>
      <c r="AF203" s="5"/>
      <c r="AG203" s="6"/>
      <c r="AH203" s="8"/>
      <c r="AI203" s="7"/>
      <c r="AJ203" s="8"/>
      <c r="AK203" s="5"/>
      <c r="AL203" s="5"/>
      <c r="AM203" s="6"/>
      <c r="AN203" s="8"/>
      <c r="AO203" s="7"/>
      <c r="AP203" s="8"/>
      <c r="AQ203" s="5"/>
      <c r="AR203" s="5"/>
      <c r="AS203" s="6"/>
      <c r="AT203" s="8"/>
      <c r="AU203" s="7"/>
      <c r="AV203" s="8"/>
      <c r="AW203" s="5"/>
      <c r="AX203" s="5"/>
      <c r="AY203" s="6"/>
      <c r="AZ203" s="8"/>
      <c r="BA203" s="7"/>
      <c r="BB203" s="8"/>
      <c r="BC203" s="5"/>
      <c r="BD203" s="5"/>
      <c r="BE203" s="6"/>
      <c r="BF203" s="8"/>
      <c r="BG203" s="7"/>
      <c r="BH203" s="8"/>
    </row>
    <row r="204" spans="1:60" ht="12.75">
      <c r="A204" s="23" t="s">
        <v>100</v>
      </c>
      <c r="B204" s="23"/>
      <c r="C204" s="18"/>
      <c r="D204" s="20"/>
      <c r="E204" s="22"/>
      <c r="F204" s="20"/>
      <c r="G204" s="19"/>
      <c r="H204" s="23" t="s">
        <v>100</v>
      </c>
      <c r="I204" s="18"/>
      <c r="J204" s="20"/>
      <c r="K204" s="22"/>
      <c r="L204" s="20"/>
      <c r="M204" s="19"/>
      <c r="N204" s="23" t="s">
        <v>100</v>
      </c>
      <c r="O204" s="18"/>
      <c r="P204" s="20"/>
      <c r="Q204" s="22"/>
      <c r="R204" s="20"/>
      <c r="S204" s="19"/>
      <c r="T204" s="23" t="s">
        <v>100</v>
      </c>
      <c r="U204" s="18"/>
      <c r="V204" s="20"/>
      <c r="W204" s="22"/>
      <c r="X204" s="20"/>
      <c r="Y204" s="19"/>
      <c r="Z204" s="23" t="s">
        <v>100</v>
      </c>
      <c r="AA204" s="18"/>
      <c r="AB204" s="20"/>
      <c r="AC204" s="22"/>
      <c r="AD204" s="20"/>
      <c r="AE204" s="19"/>
      <c r="AF204" s="23" t="s">
        <v>100</v>
      </c>
      <c r="AG204" s="18"/>
      <c r="AH204" s="20"/>
      <c r="AI204" s="22"/>
      <c r="AJ204" s="20"/>
      <c r="AK204" s="19"/>
      <c r="AL204" s="23" t="s">
        <v>100</v>
      </c>
      <c r="AM204" s="18"/>
      <c r="AN204" s="20"/>
      <c r="AO204" s="22"/>
      <c r="AP204" s="20"/>
      <c r="AQ204" s="19"/>
      <c r="AR204" s="23" t="s">
        <v>100</v>
      </c>
      <c r="AS204" s="18"/>
      <c r="AT204" s="20"/>
      <c r="AU204" s="22"/>
      <c r="AV204" s="20"/>
      <c r="AW204" s="19"/>
      <c r="AX204" s="23" t="s">
        <v>100</v>
      </c>
      <c r="AY204" s="18"/>
      <c r="AZ204" s="20"/>
      <c r="BA204" s="22"/>
      <c r="BB204" s="20"/>
      <c r="BC204" s="19"/>
      <c r="BD204" s="23" t="s">
        <v>100</v>
      </c>
      <c r="BE204" s="18"/>
      <c r="BF204" s="20"/>
      <c r="BG204" s="22"/>
      <c r="BH204" s="20"/>
    </row>
    <row r="205" spans="1:60" ht="12.75">
      <c r="A205" s="5"/>
      <c r="B205" s="5"/>
      <c r="C205" s="6"/>
      <c r="D205" s="8"/>
      <c r="E205" s="7"/>
      <c r="F205" s="8"/>
      <c r="G205" s="5"/>
      <c r="H205" s="5"/>
      <c r="I205" s="6"/>
      <c r="J205" s="8"/>
      <c r="K205" s="7"/>
      <c r="L205" s="8"/>
      <c r="M205" s="5"/>
      <c r="N205" s="5"/>
      <c r="O205" s="6"/>
      <c r="P205" s="8"/>
      <c r="Q205" s="7"/>
      <c r="R205" s="8"/>
      <c r="S205" s="5"/>
      <c r="T205" s="5"/>
      <c r="U205" s="6"/>
      <c r="V205" s="8"/>
      <c r="W205" s="7"/>
      <c r="X205" s="8"/>
      <c r="Y205" s="5"/>
      <c r="Z205" s="5"/>
      <c r="AA205" s="6"/>
      <c r="AB205" s="8"/>
      <c r="AC205" s="7"/>
      <c r="AD205" s="8"/>
      <c r="AE205" s="5"/>
      <c r="AF205" s="5"/>
      <c r="AG205" s="6"/>
      <c r="AH205" s="8"/>
      <c r="AI205" s="7"/>
      <c r="AJ205" s="8"/>
      <c r="AK205" s="5"/>
      <c r="AL205" s="5"/>
      <c r="AM205" s="6"/>
      <c r="AN205" s="8"/>
      <c r="AO205" s="7"/>
      <c r="AP205" s="8"/>
      <c r="AQ205" s="5"/>
      <c r="AR205" s="5"/>
      <c r="AS205" s="6"/>
      <c r="AT205" s="8"/>
      <c r="AU205" s="7"/>
      <c r="AV205" s="8"/>
      <c r="AW205" s="5"/>
      <c r="AX205" s="5"/>
      <c r="AY205" s="6"/>
      <c r="AZ205" s="8"/>
      <c r="BA205" s="7"/>
      <c r="BB205" s="8"/>
      <c r="BC205" s="5"/>
      <c r="BD205" s="5"/>
      <c r="BE205" s="6"/>
      <c r="BF205" s="8"/>
      <c r="BG205" s="7"/>
      <c r="BH205" s="8"/>
    </row>
    <row r="206" spans="1:60" ht="25.5">
      <c r="A206" s="30" t="s">
        <v>101</v>
      </c>
      <c r="B206" s="31" t="s">
        <v>82</v>
      </c>
      <c r="C206" s="32" t="s">
        <v>79</v>
      </c>
      <c r="D206" s="33" t="s">
        <v>80</v>
      </c>
      <c r="E206" s="32" t="s">
        <v>79</v>
      </c>
      <c r="F206" s="35"/>
      <c r="G206" s="37"/>
      <c r="H206" s="31" t="s">
        <v>82</v>
      </c>
      <c r="I206" s="32" t="s">
        <v>79</v>
      </c>
      <c r="J206" s="33" t="s">
        <v>80</v>
      </c>
      <c r="K206" s="32" t="s">
        <v>79</v>
      </c>
      <c r="L206" s="35"/>
      <c r="M206" s="37"/>
      <c r="N206" s="31" t="s">
        <v>82</v>
      </c>
      <c r="O206" s="32" t="s">
        <v>79</v>
      </c>
      <c r="P206" s="33" t="s">
        <v>80</v>
      </c>
      <c r="Q206" s="32" t="s">
        <v>79</v>
      </c>
      <c r="R206" s="35"/>
      <c r="S206" s="37"/>
      <c r="T206" s="31" t="s">
        <v>82</v>
      </c>
      <c r="U206" s="32" t="s">
        <v>79</v>
      </c>
      <c r="V206" s="33" t="s">
        <v>80</v>
      </c>
      <c r="W206" s="32" t="s">
        <v>79</v>
      </c>
      <c r="X206" s="35"/>
      <c r="Y206" s="37"/>
      <c r="Z206" s="31" t="s">
        <v>82</v>
      </c>
      <c r="AA206" s="32" t="s">
        <v>79</v>
      </c>
      <c r="AB206" s="33" t="s">
        <v>80</v>
      </c>
      <c r="AC206" s="32" t="s">
        <v>79</v>
      </c>
      <c r="AD206" s="35"/>
      <c r="AE206" s="37"/>
      <c r="AF206" s="31" t="s">
        <v>82</v>
      </c>
      <c r="AG206" s="32" t="s">
        <v>79</v>
      </c>
      <c r="AH206" s="33" t="s">
        <v>80</v>
      </c>
      <c r="AI206" s="32" t="s">
        <v>79</v>
      </c>
      <c r="AJ206" s="35"/>
      <c r="AK206" s="37"/>
      <c r="AL206" s="31" t="s">
        <v>82</v>
      </c>
      <c r="AM206" s="32" t="s">
        <v>79</v>
      </c>
      <c r="AN206" s="33" t="s">
        <v>80</v>
      </c>
      <c r="AO206" s="32" t="s">
        <v>79</v>
      </c>
      <c r="AP206" s="35"/>
      <c r="AQ206" s="37"/>
      <c r="AR206" s="31" t="s">
        <v>82</v>
      </c>
      <c r="AS206" s="32" t="s">
        <v>79</v>
      </c>
      <c r="AT206" s="33" t="s">
        <v>80</v>
      </c>
      <c r="AU206" s="32" t="s">
        <v>79</v>
      </c>
      <c r="AV206" s="35"/>
      <c r="AW206" s="37"/>
      <c r="AX206" s="31" t="s">
        <v>82</v>
      </c>
      <c r="AY206" s="32" t="s">
        <v>79</v>
      </c>
      <c r="AZ206" s="33" t="s">
        <v>80</v>
      </c>
      <c r="BA206" s="32" t="s">
        <v>79</v>
      </c>
      <c r="BB206" s="35"/>
      <c r="BC206" s="37"/>
      <c r="BD206" s="31" t="s">
        <v>82</v>
      </c>
      <c r="BE206" s="32" t="s">
        <v>79</v>
      </c>
      <c r="BF206" s="33" t="s">
        <v>80</v>
      </c>
      <c r="BG206" s="32" t="s">
        <v>79</v>
      </c>
      <c r="BH206" s="35"/>
    </row>
    <row r="207" spans="1:60" ht="12.75">
      <c r="A207" s="5"/>
      <c r="B207" s="6"/>
      <c r="C207" s="8"/>
      <c r="D207" s="7"/>
      <c r="E207" s="8"/>
      <c r="F207" s="8"/>
      <c r="G207" s="5"/>
      <c r="H207" s="6"/>
      <c r="I207" s="8"/>
      <c r="J207" s="7"/>
      <c r="K207" s="8"/>
      <c r="L207" s="8"/>
      <c r="M207" s="5"/>
      <c r="N207" s="6"/>
      <c r="O207" s="8"/>
      <c r="P207" s="7"/>
      <c r="Q207" s="8"/>
      <c r="R207" s="8"/>
      <c r="S207" s="5"/>
      <c r="T207" s="6"/>
      <c r="U207" s="8"/>
      <c r="V207" s="7"/>
      <c r="W207" s="8"/>
      <c r="X207" s="8"/>
      <c r="Y207" s="5"/>
      <c r="Z207" s="6"/>
      <c r="AA207" s="8"/>
      <c r="AB207" s="7"/>
      <c r="AC207" s="8"/>
      <c r="AD207" s="8"/>
      <c r="AE207" s="5"/>
      <c r="AF207" s="6"/>
      <c r="AG207" s="8"/>
      <c r="AH207" s="7"/>
      <c r="AI207" s="8"/>
      <c r="AJ207" s="8"/>
      <c r="AK207" s="5"/>
      <c r="AL207" s="6"/>
      <c r="AM207" s="8"/>
      <c r="AN207" s="7"/>
      <c r="AO207" s="8"/>
      <c r="AP207" s="8"/>
      <c r="AQ207" s="5"/>
      <c r="AR207" s="6"/>
      <c r="AS207" s="8"/>
      <c r="AT207" s="7"/>
      <c r="AU207" s="8"/>
      <c r="AV207" s="8"/>
      <c r="AW207" s="5"/>
      <c r="AX207" s="6"/>
      <c r="AY207" s="8"/>
      <c r="AZ207" s="7"/>
      <c r="BA207" s="8"/>
      <c r="BB207" s="8"/>
      <c r="BC207" s="5"/>
      <c r="BD207" s="6"/>
      <c r="BE207" s="8"/>
      <c r="BF207" s="7"/>
      <c r="BG207" s="8"/>
      <c r="BH207" s="8"/>
    </row>
    <row r="208" spans="1:60" ht="12.75">
      <c r="A208" s="5" t="s">
        <v>13</v>
      </c>
      <c r="B208" s="6">
        <v>151036923.19000012</v>
      </c>
      <c r="C208" s="8">
        <v>0.9394284953200206</v>
      </c>
      <c r="D208" s="7">
        <v>2711</v>
      </c>
      <c r="E208" s="8">
        <v>0.933861522562866</v>
      </c>
      <c r="F208" s="8"/>
      <c r="G208" s="5"/>
      <c r="H208" s="6">
        <v>146966398.39999995</v>
      </c>
      <c r="I208" s="8">
        <v>0.9400177178615272</v>
      </c>
      <c r="J208" s="7">
        <v>2626</v>
      </c>
      <c r="K208" s="8">
        <v>0.9355183469896687</v>
      </c>
      <c r="L208" s="8"/>
      <c r="M208" s="5"/>
      <c r="N208" s="6">
        <v>142094119.67999986</v>
      </c>
      <c r="O208" s="8">
        <v>0.9433824663682127</v>
      </c>
      <c r="P208" s="7">
        <v>2519</v>
      </c>
      <c r="Q208" s="8">
        <v>0.9388743943347</v>
      </c>
      <c r="R208" s="8"/>
      <c r="S208" s="5"/>
      <c r="T208" s="6">
        <v>135914420.13</v>
      </c>
      <c r="U208" s="8">
        <v>0.9450567292888349</v>
      </c>
      <c r="V208" s="7">
        <v>2399</v>
      </c>
      <c r="W208" s="8">
        <v>0.9426326129666012</v>
      </c>
      <c r="X208" s="8"/>
      <c r="Y208" s="5"/>
      <c r="Z208" s="6">
        <v>131157827.61000012</v>
      </c>
      <c r="AA208" s="8">
        <v>0.9449762275891019</v>
      </c>
      <c r="AB208" s="7">
        <v>2277</v>
      </c>
      <c r="AC208" s="8">
        <v>0.9440298507462687</v>
      </c>
      <c r="AD208" s="8"/>
      <c r="AE208" s="5"/>
      <c r="AF208" s="6">
        <v>123604667.98000005</v>
      </c>
      <c r="AG208" s="8">
        <v>0.9526902397494641</v>
      </c>
      <c r="AH208" s="7">
        <v>2156</v>
      </c>
      <c r="AI208" s="8">
        <v>0.9518763796909492</v>
      </c>
      <c r="AJ208" s="8"/>
      <c r="AK208" s="5"/>
      <c r="AL208" s="6">
        <v>118463797.36999996</v>
      </c>
      <c r="AM208" s="8">
        <v>0.9642345430777939</v>
      </c>
      <c r="AN208" s="7">
        <v>2061</v>
      </c>
      <c r="AO208" s="8">
        <v>0.9586046511627907</v>
      </c>
      <c r="AP208" s="8"/>
      <c r="AQ208" s="5"/>
      <c r="AR208" s="6">
        <v>112482606.3900001</v>
      </c>
      <c r="AS208" s="8">
        <v>0.9717275231209229</v>
      </c>
      <c r="AT208" s="7">
        <v>1959</v>
      </c>
      <c r="AU208" s="8">
        <v>0.9664528860384806</v>
      </c>
      <c r="AV208" s="8"/>
      <c r="AW208" s="5"/>
      <c r="AX208" s="6">
        <v>102876553.69000009</v>
      </c>
      <c r="AY208" s="8">
        <v>0.9468248017974435</v>
      </c>
      <c r="AZ208" s="7">
        <v>1743</v>
      </c>
      <c r="BA208" s="8">
        <v>0.921247357293869</v>
      </c>
      <c r="BB208" s="8"/>
      <c r="BC208" s="5"/>
      <c r="BD208" s="6">
        <v>97355389.6799998</v>
      </c>
      <c r="BE208" s="8">
        <v>0.9488669710862215</v>
      </c>
      <c r="BF208" s="7">
        <v>1665</v>
      </c>
      <c r="BG208" s="8">
        <v>0.925</v>
      </c>
      <c r="BH208" s="8"/>
    </row>
    <row r="209" spans="1:60" ht="12.75">
      <c r="A209" s="5" t="s">
        <v>15</v>
      </c>
      <c r="B209" s="6">
        <v>9443717.469999999</v>
      </c>
      <c r="C209" s="8">
        <v>0.05873859918285775</v>
      </c>
      <c r="D209" s="7">
        <v>186</v>
      </c>
      <c r="E209" s="8">
        <v>0.06407165001722356</v>
      </c>
      <c r="F209" s="8"/>
      <c r="G209" s="5"/>
      <c r="H209" s="6">
        <v>9084294.47</v>
      </c>
      <c r="I209" s="8">
        <v>0.05810442284112949</v>
      </c>
      <c r="J209" s="7">
        <v>175</v>
      </c>
      <c r="K209" s="8">
        <v>0.06234413965087282</v>
      </c>
      <c r="L209" s="8"/>
      <c r="M209" s="5"/>
      <c r="N209" s="6">
        <v>8270255.730000001</v>
      </c>
      <c r="O209" s="8">
        <v>0.05490736890191945</v>
      </c>
      <c r="P209" s="7">
        <v>160</v>
      </c>
      <c r="Q209" s="8">
        <v>0.05963473723443906</v>
      </c>
      <c r="R209" s="8"/>
      <c r="S209" s="5"/>
      <c r="T209" s="6">
        <v>7645221.91</v>
      </c>
      <c r="U209" s="8">
        <v>0.05315968979627901</v>
      </c>
      <c r="V209" s="7">
        <v>142</v>
      </c>
      <c r="W209" s="8">
        <v>0.05579567779960707</v>
      </c>
      <c r="X209" s="8"/>
      <c r="Y209" s="5"/>
      <c r="Z209" s="6">
        <v>7381612.840000002</v>
      </c>
      <c r="AA209" s="8">
        <v>0.05318362450930558</v>
      </c>
      <c r="AB209" s="7">
        <v>131</v>
      </c>
      <c r="AC209" s="8">
        <v>0.054311774461028195</v>
      </c>
      <c r="AD209" s="8"/>
      <c r="AE209" s="5"/>
      <c r="AF209" s="6">
        <v>5901979.580000001</v>
      </c>
      <c r="AG209" s="8">
        <v>0.045489854331200806</v>
      </c>
      <c r="AH209" s="7">
        <v>106</v>
      </c>
      <c r="AI209" s="8">
        <v>0.046799116997792496</v>
      </c>
      <c r="AJ209" s="8"/>
      <c r="AK209" s="5"/>
      <c r="AL209" s="6">
        <v>4158358.05</v>
      </c>
      <c r="AM209" s="8">
        <v>0.033846901444263715</v>
      </c>
      <c r="AN209" s="7">
        <v>86</v>
      </c>
      <c r="AO209" s="8">
        <v>0.04</v>
      </c>
      <c r="AP209" s="8"/>
      <c r="AQ209" s="5"/>
      <c r="AR209" s="6">
        <v>3054536.61</v>
      </c>
      <c r="AS209" s="8">
        <v>0.026387877998009807</v>
      </c>
      <c r="AT209" s="7">
        <v>66</v>
      </c>
      <c r="AU209" s="8">
        <v>0.03256043413912185</v>
      </c>
      <c r="AV209" s="8"/>
      <c r="AW209" s="5"/>
      <c r="AX209" s="6">
        <v>5447551.699999998</v>
      </c>
      <c r="AY209" s="8">
        <v>0.050136565365283874</v>
      </c>
      <c r="AZ209" s="7">
        <v>141</v>
      </c>
      <c r="BA209" s="8">
        <v>0.07452431289640592</v>
      </c>
      <c r="BB209" s="8"/>
      <c r="BC209" s="5"/>
      <c r="BD209" s="6">
        <v>5037131.05</v>
      </c>
      <c r="BE209" s="8">
        <v>0.04909401829819546</v>
      </c>
      <c r="BF209" s="7">
        <v>127</v>
      </c>
      <c r="BG209" s="8">
        <v>0.07055555555555555</v>
      </c>
      <c r="BH209" s="8"/>
    </row>
    <row r="210" spans="1:60" ht="12.75">
      <c r="A210" s="5" t="s">
        <v>14</v>
      </c>
      <c r="B210" s="6">
        <v>294685.98</v>
      </c>
      <c r="C210" s="8">
        <v>0.0018329054971217428</v>
      </c>
      <c r="D210" s="7">
        <v>6</v>
      </c>
      <c r="E210" s="8">
        <v>0.0020668274199104374</v>
      </c>
      <c r="F210" s="8"/>
      <c r="G210" s="5"/>
      <c r="H210" s="6">
        <v>293592.57</v>
      </c>
      <c r="I210" s="8">
        <v>0.001877859297343309</v>
      </c>
      <c r="J210" s="7">
        <v>6</v>
      </c>
      <c r="K210" s="8">
        <v>0.0021375133594584966</v>
      </c>
      <c r="L210" s="8"/>
      <c r="M210" s="5"/>
      <c r="N210" s="6">
        <v>257588.37</v>
      </c>
      <c r="O210" s="8">
        <v>0.001710164729867926</v>
      </c>
      <c r="P210" s="7">
        <v>4</v>
      </c>
      <c r="Q210" s="8">
        <v>0.0014908684308609765</v>
      </c>
      <c r="R210" s="8"/>
      <c r="S210" s="5"/>
      <c r="T210" s="6">
        <v>256507.74</v>
      </c>
      <c r="U210" s="8">
        <v>0.0017835809148860388</v>
      </c>
      <c r="V210" s="7">
        <v>4</v>
      </c>
      <c r="W210" s="8">
        <v>0.0015717092337917485</v>
      </c>
      <c r="X210" s="8"/>
      <c r="Y210" s="5"/>
      <c r="Z210" s="6">
        <v>255403.04</v>
      </c>
      <c r="AA210" s="8">
        <v>0.0018401479015926216</v>
      </c>
      <c r="AB210" s="7">
        <v>4</v>
      </c>
      <c r="AC210" s="8">
        <v>0.001658374792703151</v>
      </c>
      <c r="AD210" s="8"/>
      <c r="AE210" s="5"/>
      <c r="AF210" s="6">
        <v>236119.63</v>
      </c>
      <c r="AG210" s="8">
        <v>0.0018199059193351242</v>
      </c>
      <c r="AH210" s="7">
        <v>3</v>
      </c>
      <c r="AI210" s="8">
        <v>0.0013245033112582781</v>
      </c>
      <c r="AJ210" s="8"/>
      <c r="AK210" s="5"/>
      <c r="AL210" s="6">
        <v>235709.63</v>
      </c>
      <c r="AM210" s="8">
        <v>0.0019185554779425178</v>
      </c>
      <c r="AN210" s="7">
        <v>3</v>
      </c>
      <c r="AO210" s="8">
        <v>0.0013953488372093023</v>
      </c>
      <c r="AP210" s="8"/>
      <c r="AQ210" s="5"/>
      <c r="AR210" s="6">
        <v>218152.3</v>
      </c>
      <c r="AS210" s="8">
        <v>0.0018845988810673425</v>
      </c>
      <c r="AT210" s="7">
        <v>2</v>
      </c>
      <c r="AU210" s="8">
        <v>0.000986679822397632</v>
      </c>
      <c r="AV210" s="8"/>
      <c r="AW210" s="5"/>
      <c r="AX210" s="6">
        <v>330160.42</v>
      </c>
      <c r="AY210" s="8">
        <v>0.003038632837272491</v>
      </c>
      <c r="AZ210" s="7">
        <v>8</v>
      </c>
      <c r="BA210" s="8">
        <v>0.004228329809725159</v>
      </c>
      <c r="BB210" s="8"/>
      <c r="BC210" s="5"/>
      <c r="BD210" s="6">
        <v>209206.01</v>
      </c>
      <c r="BE210" s="8">
        <v>0.002039010615582944</v>
      </c>
      <c r="BF210" s="7">
        <v>8</v>
      </c>
      <c r="BG210" s="8">
        <v>0.0044444444444444444</v>
      </c>
      <c r="BH210" s="8"/>
    </row>
    <row r="211" spans="1:60" ht="12.75">
      <c r="A211" s="5" t="s">
        <v>16</v>
      </c>
      <c r="B211" s="6">
        <v>0</v>
      </c>
      <c r="C211" s="8">
        <v>0</v>
      </c>
      <c r="D211" s="7">
        <v>0</v>
      </c>
      <c r="E211" s="8">
        <v>0</v>
      </c>
      <c r="F211" s="8"/>
      <c r="G211" s="5"/>
      <c r="H211" s="6">
        <v>0</v>
      </c>
      <c r="I211" s="8">
        <v>0</v>
      </c>
      <c r="J211" s="7">
        <v>0</v>
      </c>
      <c r="K211" s="8">
        <v>0</v>
      </c>
      <c r="L211" s="8"/>
      <c r="M211" s="5"/>
      <c r="N211" s="6">
        <v>0</v>
      </c>
      <c r="O211" s="8">
        <v>0</v>
      </c>
      <c r="P211" s="7">
        <v>0</v>
      </c>
      <c r="Q211" s="8">
        <v>0</v>
      </c>
      <c r="R211" s="8"/>
      <c r="S211" s="5"/>
      <c r="T211" s="6">
        <v>0</v>
      </c>
      <c r="U211" s="8">
        <v>0</v>
      </c>
      <c r="V211" s="7">
        <v>0</v>
      </c>
      <c r="W211" s="8">
        <v>0</v>
      </c>
      <c r="X211" s="8"/>
      <c r="Y211" s="5"/>
      <c r="Z211" s="6">
        <v>0</v>
      </c>
      <c r="AA211" s="8">
        <v>0</v>
      </c>
      <c r="AB211" s="7">
        <v>0</v>
      </c>
      <c r="AC211" s="8">
        <v>0</v>
      </c>
      <c r="AD211" s="8"/>
      <c r="AE211" s="5"/>
      <c r="AF211" s="6">
        <v>0</v>
      </c>
      <c r="AG211" s="8">
        <v>0</v>
      </c>
      <c r="AH211" s="7">
        <v>0</v>
      </c>
      <c r="AI211" s="8">
        <v>0</v>
      </c>
      <c r="AJ211" s="8"/>
      <c r="AK211" s="5"/>
      <c r="AL211" s="6">
        <v>0</v>
      </c>
      <c r="AM211" s="8">
        <v>0</v>
      </c>
      <c r="AN211" s="7">
        <v>0</v>
      </c>
      <c r="AO211" s="8">
        <v>0</v>
      </c>
      <c r="AP211" s="8"/>
      <c r="AQ211" s="5"/>
      <c r="AR211" s="6">
        <v>0</v>
      </c>
      <c r="AS211" s="8">
        <v>0</v>
      </c>
      <c r="AT211" s="7">
        <v>0</v>
      </c>
      <c r="AU211" s="8">
        <v>0</v>
      </c>
      <c r="AV211" s="8"/>
      <c r="AW211" s="5"/>
      <c r="AX211" s="6">
        <v>0</v>
      </c>
      <c r="AY211" s="8">
        <v>0</v>
      </c>
      <c r="AZ211" s="7">
        <v>0</v>
      </c>
      <c r="BA211" s="8">
        <v>0</v>
      </c>
      <c r="BB211" s="8"/>
      <c r="BC211" s="5"/>
      <c r="BD211" s="6">
        <v>0</v>
      </c>
      <c r="BE211" s="8">
        <v>0</v>
      </c>
      <c r="BF211" s="7">
        <v>0</v>
      </c>
      <c r="BG211" s="8">
        <v>0</v>
      </c>
      <c r="BH211" s="8"/>
    </row>
    <row r="212" spans="1:60" ht="12.75">
      <c r="A212" s="5" t="s">
        <v>17</v>
      </c>
      <c r="B212" s="6">
        <v>0</v>
      </c>
      <c r="C212" s="8">
        <v>0</v>
      </c>
      <c r="D212" s="7">
        <v>0</v>
      </c>
      <c r="E212" s="8">
        <v>0</v>
      </c>
      <c r="F212" s="8"/>
      <c r="G212" s="5"/>
      <c r="H212" s="6">
        <v>0</v>
      </c>
      <c r="I212" s="8">
        <v>0</v>
      </c>
      <c r="J212" s="7">
        <v>0</v>
      </c>
      <c r="K212" s="8">
        <v>0</v>
      </c>
      <c r="L212" s="8"/>
      <c r="M212" s="5"/>
      <c r="N212" s="6">
        <v>0</v>
      </c>
      <c r="O212" s="8">
        <v>0</v>
      </c>
      <c r="P212" s="7">
        <v>0</v>
      </c>
      <c r="Q212" s="8">
        <v>0</v>
      </c>
      <c r="R212" s="8"/>
      <c r="S212" s="5"/>
      <c r="T212" s="6">
        <v>0</v>
      </c>
      <c r="U212" s="8">
        <v>0</v>
      </c>
      <c r="V212" s="7">
        <v>0</v>
      </c>
      <c r="W212" s="8">
        <v>0</v>
      </c>
      <c r="X212" s="8"/>
      <c r="Y212" s="5"/>
      <c r="Z212" s="6">
        <v>0</v>
      </c>
      <c r="AA212" s="8">
        <v>0</v>
      </c>
      <c r="AB212" s="7">
        <v>0</v>
      </c>
      <c r="AC212" s="8">
        <v>0</v>
      </c>
      <c r="AD212" s="8"/>
      <c r="AE212" s="5"/>
      <c r="AF212" s="6">
        <v>0</v>
      </c>
      <c r="AG212" s="8">
        <v>0</v>
      </c>
      <c r="AH212" s="7">
        <v>0</v>
      </c>
      <c r="AI212" s="8">
        <v>0</v>
      </c>
      <c r="AJ212" s="8"/>
      <c r="AK212" s="5"/>
      <c r="AL212" s="6">
        <v>0</v>
      </c>
      <c r="AM212" s="8">
        <v>0</v>
      </c>
      <c r="AN212" s="7">
        <v>0</v>
      </c>
      <c r="AO212" s="8">
        <v>0</v>
      </c>
      <c r="AP212" s="8"/>
      <c r="AQ212" s="5"/>
      <c r="AR212" s="6">
        <v>0</v>
      </c>
      <c r="AS212" s="8">
        <v>0</v>
      </c>
      <c r="AT212" s="7">
        <v>0</v>
      </c>
      <c r="AU212" s="8">
        <v>0</v>
      </c>
      <c r="AV212" s="8"/>
      <c r="AW212" s="5"/>
      <c r="AX212" s="6">
        <v>0</v>
      </c>
      <c r="AY212" s="8">
        <v>0</v>
      </c>
      <c r="AZ212" s="7">
        <v>0</v>
      </c>
      <c r="BA212" s="8">
        <v>0</v>
      </c>
      <c r="BB212" s="8"/>
      <c r="BC212" s="5"/>
      <c r="BD212" s="6">
        <v>0</v>
      </c>
      <c r="BE212" s="8">
        <v>0</v>
      </c>
      <c r="BF212" s="7">
        <v>0</v>
      </c>
      <c r="BG212" s="8">
        <v>0</v>
      </c>
      <c r="BH212" s="8"/>
    </row>
    <row r="213" spans="1:60" ht="12.75">
      <c r="A213" s="5" t="s">
        <v>18</v>
      </c>
      <c r="B213" s="6">
        <v>0</v>
      </c>
      <c r="C213" s="8">
        <v>0</v>
      </c>
      <c r="D213" s="7">
        <v>0</v>
      </c>
      <c r="E213" s="8">
        <v>0</v>
      </c>
      <c r="F213" s="8"/>
      <c r="G213" s="5"/>
      <c r="H213" s="6">
        <v>0</v>
      </c>
      <c r="I213" s="8">
        <v>0</v>
      </c>
      <c r="J213" s="7">
        <v>0</v>
      </c>
      <c r="K213" s="8">
        <v>0</v>
      </c>
      <c r="L213" s="8"/>
      <c r="M213" s="5"/>
      <c r="N213" s="6">
        <v>0</v>
      </c>
      <c r="O213" s="8">
        <v>0</v>
      </c>
      <c r="P213" s="7">
        <v>0</v>
      </c>
      <c r="Q213" s="8">
        <v>0</v>
      </c>
      <c r="R213" s="8"/>
      <c r="S213" s="5"/>
      <c r="T213" s="6">
        <v>0</v>
      </c>
      <c r="U213" s="8">
        <v>0</v>
      </c>
      <c r="V213" s="7">
        <v>0</v>
      </c>
      <c r="W213" s="8">
        <v>0</v>
      </c>
      <c r="X213" s="8"/>
      <c r="Y213" s="5"/>
      <c r="Z213" s="6">
        <v>0</v>
      </c>
      <c r="AA213" s="8">
        <v>0</v>
      </c>
      <c r="AB213" s="7">
        <v>0</v>
      </c>
      <c r="AC213" s="8">
        <v>0</v>
      </c>
      <c r="AD213" s="8"/>
      <c r="AE213" s="5"/>
      <c r="AF213" s="6">
        <v>0</v>
      </c>
      <c r="AG213" s="8">
        <v>0</v>
      </c>
      <c r="AH213" s="7">
        <v>0</v>
      </c>
      <c r="AI213" s="8">
        <v>0</v>
      </c>
      <c r="AJ213" s="8"/>
      <c r="AK213" s="5"/>
      <c r="AL213" s="6">
        <v>0</v>
      </c>
      <c r="AM213" s="8">
        <v>0</v>
      </c>
      <c r="AN213" s="7">
        <v>0</v>
      </c>
      <c r="AO213" s="8">
        <v>0</v>
      </c>
      <c r="AP213" s="8"/>
      <c r="AQ213" s="5"/>
      <c r="AR213" s="6">
        <v>0</v>
      </c>
      <c r="AS213" s="8">
        <v>0</v>
      </c>
      <c r="AT213" s="7">
        <v>0</v>
      </c>
      <c r="AU213" s="8">
        <v>0</v>
      </c>
      <c r="AV213" s="8"/>
      <c r="AW213" s="5"/>
      <c r="AX213" s="6">
        <v>0</v>
      </c>
      <c r="AY213" s="8">
        <v>0</v>
      </c>
      <c r="AZ213" s="7">
        <v>0</v>
      </c>
      <c r="BA213" s="8">
        <v>0</v>
      </c>
      <c r="BB213" s="8"/>
      <c r="BC213" s="5"/>
      <c r="BD213" s="6">
        <v>0</v>
      </c>
      <c r="BE213" s="8">
        <v>0</v>
      </c>
      <c r="BF213" s="7">
        <v>0</v>
      </c>
      <c r="BG213" s="8">
        <v>0</v>
      </c>
      <c r="BH213" s="8"/>
    </row>
    <row r="214" spans="1:60" ht="12.75">
      <c r="A214" s="5" t="s">
        <v>19</v>
      </c>
      <c r="B214" s="6">
        <v>0</v>
      </c>
      <c r="C214" s="8">
        <v>0</v>
      </c>
      <c r="D214" s="7">
        <v>0</v>
      </c>
      <c r="E214" s="8">
        <v>0</v>
      </c>
      <c r="F214" s="8"/>
      <c r="G214" s="5"/>
      <c r="H214" s="6">
        <v>0</v>
      </c>
      <c r="I214" s="8">
        <v>0</v>
      </c>
      <c r="J214" s="7">
        <v>0</v>
      </c>
      <c r="K214" s="8">
        <v>0</v>
      </c>
      <c r="L214" s="8"/>
      <c r="M214" s="5"/>
      <c r="N214" s="6">
        <v>0</v>
      </c>
      <c r="O214" s="8">
        <v>0</v>
      </c>
      <c r="P214" s="7">
        <v>0</v>
      </c>
      <c r="Q214" s="8">
        <v>0</v>
      </c>
      <c r="R214" s="8"/>
      <c r="S214" s="5"/>
      <c r="T214" s="6">
        <v>0</v>
      </c>
      <c r="U214" s="8">
        <v>0</v>
      </c>
      <c r="V214" s="7">
        <v>0</v>
      </c>
      <c r="W214" s="8">
        <v>0</v>
      </c>
      <c r="X214" s="8"/>
      <c r="Y214" s="5"/>
      <c r="Z214" s="6">
        <v>0</v>
      </c>
      <c r="AA214" s="8">
        <v>0</v>
      </c>
      <c r="AB214" s="7">
        <v>0</v>
      </c>
      <c r="AC214" s="8">
        <v>0</v>
      </c>
      <c r="AD214" s="8"/>
      <c r="AE214" s="5"/>
      <c r="AF214" s="6">
        <v>0</v>
      </c>
      <c r="AG214" s="8">
        <v>0</v>
      </c>
      <c r="AH214" s="7">
        <v>0</v>
      </c>
      <c r="AI214" s="8">
        <v>0</v>
      </c>
      <c r="AJ214" s="8"/>
      <c r="AK214" s="5"/>
      <c r="AL214" s="6">
        <v>0</v>
      </c>
      <c r="AM214" s="8">
        <v>0</v>
      </c>
      <c r="AN214" s="7">
        <v>0</v>
      </c>
      <c r="AO214" s="8">
        <v>0</v>
      </c>
      <c r="AP214" s="8"/>
      <c r="AQ214" s="5"/>
      <c r="AR214" s="6">
        <v>0</v>
      </c>
      <c r="AS214" s="8">
        <v>0</v>
      </c>
      <c r="AT214" s="7">
        <v>0</v>
      </c>
      <c r="AU214" s="8">
        <v>0</v>
      </c>
      <c r="AV214" s="8"/>
      <c r="AW214" s="5"/>
      <c r="AX214" s="6">
        <v>0</v>
      </c>
      <c r="AY214" s="8">
        <v>0</v>
      </c>
      <c r="AZ214" s="7">
        <v>0</v>
      </c>
      <c r="BA214" s="8">
        <v>0</v>
      </c>
      <c r="BB214" s="8"/>
      <c r="BC214" s="5"/>
      <c r="BD214" s="6">
        <v>0</v>
      </c>
      <c r="BE214" s="8">
        <v>0</v>
      </c>
      <c r="BF214" s="7">
        <v>0</v>
      </c>
      <c r="BG214" s="8">
        <v>0</v>
      </c>
      <c r="BH214" s="8"/>
    </row>
    <row r="215" spans="1:60" ht="12.75">
      <c r="A215" s="5"/>
      <c r="B215" s="6"/>
      <c r="C215" s="8"/>
      <c r="D215" s="7"/>
      <c r="E215" s="8"/>
      <c r="F215" s="8"/>
      <c r="G215" s="5"/>
      <c r="H215" s="6"/>
      <c r="I215" s="8"/>
      <c r="J215" s="7"/>
      <c r="K215" s="8"/>
      <c r="L215" s="8"/>
      <c r="M215" s="5"/>
      <c r="N215" s="6"/>
      <c r="O215" s="8"/>
      <c r="P215" s="7"/>
      <c r="Q215" s="8"/>
      <c r="R215" s="8"/>
      <c r="S215" s="5"/>
      <c r="T215" s="6"/>
      <c r="U215" s="8"/>
      <c r="V215" s="7"/>
      <c r="W215" s="8"/>
      <c r="X215" s="8"/>
      <c r="Y215" s="5"/>
      <c r="Z215" s="6"/>
      <c r="AA215" s="8"/>
      <c r="AB215" s="7"/>
      <c r="AC215" s="8"/>
      <c r="AD215" s="8"/>
      <c r="AE215" s="5"/>
      <c r="AF215" s="6"/>
      <c r="AG215" s="8"/>
      <c r="AH215" s="7"/>
      <c r="AI215" s="8"/>
      <c r="AJ215" s="8"/>
      <c r="AK215" s="5"/>
      <c r="AL215" s="6"/>
      <c r="AM215" s="8"/>
      <c r="AN215" s="7"/>
      <c r="AO215" s="8"/>
      <c r="AP215" s="8"/>
      <c r="AQ215" s="5"/>
      <c r="AR215" s="6"/>
      <c r="AS215" s="8"/>
      <c r="AT215" s="7"/>
      <c r="AU215" s="8"/>
      <c r="AV215" s="8"/>
      <c r="AW215" s="5"/>
      <c r="AX215" s="6"/>
      <c r="AY215" s="8"/>
      <c r="AZ215" s="7"/>
      <c r="BA215" s="8"/>
      <c r="BB215" s="8"/>
      <c r="BC215" s="5"/>
      <c r="BD215" s="6"/>
      <c r="BE215" s="8"/>
      <c r="BF215" s="7"/>
      <c r="BG215" s="8"/>
      <c r="BH215" s="8"/>
    </row>
    <row r="216" spans="1:60" ht="13.5" thickBot="1">
      <c r="A216" s="12"/>
      <c r="B216" s="13">
        <f>SUM(B208:B214)</f>
        <v>160775326.6400001</v>
      </c>
      <c r="C216" s="16"/>
      <c r="D216" s="15">
        <f>SUM(D208:D214)</f>
        <v>2903</v>
      </c>
      <c r="E216" s="16"/>
      <c r="F216" s="16"/>
      <c r="G216" s="12"/>
      <c r="H216" s="13">
        <f>SUM(H208:H214)</f>
        <v>156344285.43999994</v>
      </c>
      <c r="I216" s="16"/>
      <c r="J216" s="15">
        <f>SUM(J208:J214)</f>
        <v>2807</v>
      </c>
      <c r="K216" s="16"/>
      <c r="L216" s="16"/>
      <c r="M216" s="12"/>
      <c r="N216" s="13">
        <f>SUM(N208:N214)</f>
        <v>150621963.77999985</v>
      </c>
      <c r="O216" s="16"/>
      <c r="P216" s="15">
        <f>SUM(P208:P214)</f>
        <v>2683</v>
      </c>
      <c r="Q216" s="16"/>
      <c r="R216" s="16"/>
      <c r="S216" s="12"/>
      <c r="T216" s="13">
        <f>SUM(T208:T214)</f>
        <v>143816149.78</v>
      </c>
      <c r="U216" s="16"/>
      <c r="V216" s="15">
        <f>SUM(V208:V214)</f>
        <v>2545</v>
      </c>
      <c r="W216" s="16"/>
      <c r="X216" s="16"/>
      <c r="Y216" s="12"/>
      <c r="Z216" s="13">
        <f>SUM(Z208:Z214)</f>
        <v>138794843.4900001</v>
      </c>
      <c r="AA216" s="16"/>
      <c r="AB216" s="15">
        <f>SUM(AB208:AB214)</f>
        <v>2412</v>
      </c>
      <c r="AC216" s="16"/>
      <c r="AD216" s="16"/>
      <c r="AE216" s="12"/>
      <c r="AF216" s="13">
        <f>SUM(AF208:AF214)</f>
        <v>129742767.19000004</v>
      </c>
      <c r="AG216" s="16"/>
      <c r="AH216" s="15">
        <f>SUM(AH208:AH214)</f>
        <v>2265</v>
      </c>
      <c r="AI216" s="16"/>
      <c r="AJ216" s="16"/>
      <c r="AK216" s="12"/>
      <c r="AL216" s="13">
        <f>SUM(AL208:AL214)</f>
        <v>122857865.04999995</v>
      </c>
      <c r="AM216" s="16"/>
      <c r="AN216" s="15">
        <f>SUM(AN208:AN214)</f>
        <v>2150</v>
      </c>
      <c r="AO216" s="16"/>
      <c r="AP216" s="16"/>
      <c r="AQ216" s="12"/>
      <c r="AR216" s="13">
        <f>SUM(AR208:AR214)</f>
        <v>115755295.3000001</v>
      </c>
      <c r="AS216" s="16"/>
      <c r="AT216" s="15">
        <f>SUM(AT208:AT214)</f>
        <v>2027</v>
      </c>
      <c r="AU216" s="16"/>
      <c r="AV216" s="16"/>
      <c r="AW216" s="12"/>
      <c r="AX216" s="13">
        <f>SUM(AX208:AX214)</f>
        <v>108654265.81000009</v>
      </c>
      <c r="AY216" s="16"/>
      <c r="AZ216" s="15">
        <f>SUM(AZ208:AZ214)</f>
        <v>1892</v>
      </c>
      <c r="BA216" s="16"/>
      <c r="BB216" s="16"/>
      <c r="BC216" s="12"/>
      <c r="BD216" s="13">
        <f>SUM(BD208:BD214)</f>
        <v>102601726.7399998</v>
      </c>
      <c r="BE216" s="16"/>
      <c r="BF216" s="15">
        <f>SUM(BF208:BF214)</f>
        <v>1800</v>
      </c>
      <c r="BG216" s="16"/>
      <c r="BH216" s="16"/>
    </row>
    <row r="217" spans="1:60" ht="13.5" thickTop="1">
      <c r="A217" s="5"/>
      <c r="B217" s="6"/>
      <c r="C217" s="8"/>
      <c r="D217" s="7"/>
      <c r="E217" s="8"/>
      <c r="F217" s="8"/>
      <c r="G217" s="5"/>
      <c r="H217" s="6"/>
      <c r="I217" s="8"/>
      <c r="J217" s="7"/>
      <c r="K217" s="8"/>
      <c r="L217" s="8"/>
      <c r="M217" s="5"/>
      <c r="N217" s="6"/>
      <c r="O217" s="8"/>
      <c r="P217" s="7"/>
      <c r="Q217" s="8"/>
      <c r="R217" s="8"/>
      <c r="S217" s="5"/>
      <c r="T217" s="6"/>
      <c r="U217" s="8"/>
      <c r="V217" s="7"/>
      <c r="W217" s="8"/>
      <c r="X217" s="8"/>
      <c r="Y217" s="5"/>
      <c r="Z217" s="6"/>
      <c r="AA217" s="8"/>
      <c r="AB217" s="7"/>
      <c r="AC217" s="8"/>
      <c r="AD217" s="8"/>
      <c r="AE217" s="5"/>
      <c r="AF217" s="6"/>
      <c r="AG217" s="8"/>
      <c r="AH217" s="7"/>
      <c r="AI217" s="8"/>
      <c r="AJ217" s="8"/>
      <c r="AK217" s="5"/>
      <c r="AL217" s="6"/>
      <c r="AM217" s="8"/>
      <c r="AN217" s="7"/>
      <c r="AO217" s="8"/>
      <c r="AP217" s="8"/>
      <c r="AQ217" s="5"/>
      <c r="AR217" s="6"/>
      <c r="AS217" s="8"/>
      <c r="AT217" s="7"/>
      <c r="AU217" s="8"/>
      <c r="AV217" s="8"/>
      <c r="AW217" s="5"/>
      <c r="AX217" s="6"/>
      <c r="AY217" s="8"/>
      <c r="AZ217" s="7"/>
      <c r="BA217" s="8"/>
      <c r="BB217" s="8"/>
      <c r="BC217" s="5"/>
      <c r="BD217" s="6"/>
      <c r="BE217" s="8"/>
      <c r="BF217" s="7"/>
      <c r="BG217" s="8"/>
      <c r="BH217" s="8"/>
    </row>
    <row r="218" spans="1:60" ht="12.75">
      <c r="A218" s="12" t="s">
        <v>103</v>
      </c>
      <c r="B218" s="12"/>
      <c r="C218" s="18"/>
      <c r="D218" s="19"/>
      <c r="E218" s="16">
        <v>0.06276541280642486</v>
      </c>
      <c r="F218" s="20"/>
      <c r="G218" s="19"/>
      <c r="H218" s="12" t="s">
        <v>103</v>
      </c>
      <c r="I218" s="18"/>
      <c r="J218" s="19"/>
      <c r="K218" s="16">
        <v>0.06268067398810581</v>
      </c>
      <c r="L218" s="20"/>
      <c r="M218" s="19"/>
      <c r="N218" s="12" t="s">
        <v>103</v>
      </c>
      <c r="O218" s="18"/>
      <c r="P218" s="19"/>
      <c r="Q218" s="16">
        <v>0.06214691019539033</v>
      </c>
      <c r="R218" s="20"/>
      <c r="S218" s="19"/>
      <c r="T218" s="12" t="s">
        <v>103</v>
      </c>
      <c r="U218" s="18"/>
      <c r="V218" s="19"/>
      <c r="W218" s="74">
        <v>0.06109451581865317</v>
      </c>
      <c r="X218" s="20"/>
      <c r="Y218" s="19"/>
      <c r="Z218" s="12" t="s">
        <v>103</v>
      </c>
      <c r="AA218" s="18"/>
      <c r="AB218" s="19"/>
      <c r="AC218" s="74">
        <v>0.06044039475870285</v>
      </c>
      <c r="AD218" s="20"/>
      <c r="AE218" s="19"/>
      <c r="AF218" s="12" t="s">
        <v>103</v>
      </c>
      <c r="AG218" s="18"/>
      <c r="AH218" s="19"/>
      <c r="AI218" s="74">
        <v>0.05861753712407245</v>
      </c>
      <c r="AJ218" s="20"/>
      <c r="AK218" s="19"/>
      <c r="AL218" s="12" t="s">
        <v>103</v>
      </c>
      <c r="AM218" s="18"/>
      <c r="AN218" s="19"/>
      <c r="AO218" s="74">
        <v>0.05786437129502517</v>
      </c>
      <c r="AP218" s="20"/>
      <c r="AQ218" s="19"/>
      <c r="AR218" s="12" t="s">
        <v>103</v>
      </c>
      <c r="AS218" s="18"/>
      <c r="AT218" s="19"/>
      <c r="AU218" s="74">
        <v>0.05891969683158937</v>
      </c>
      <c r="AV218" s="20"/>
      <c r="AW218" s="19"/>
      <c r="AX218" s="12" t="s">
        <v>103</v>
      </c>
      <c r="AY218" s="18"/>
      <c r="AZ218" s="19"/>
      <c r="BA218" s="74">
        <v>0.06112153928020911</v>
      </c>
      <c r="BB218" s="20"/>
      <c r="BC218" s="19"/>
      <c r="BD218" s="12" t="s">
        <v>103</v>
      </c>
      <c r="BE218" s="18"/>
      <c r="BF218" s="19"/>
      <c r="BG218" s="74">
        <v>0.06328331137241155</v>
      </c>
      <c r="BH218" s="20"/>
    </row>
    <row r="219" spans="1:60" ht="12.75">
      <c r="A219" s="5"/>
      <c r="B219" s="5"/>
      <c r="C219" s="6"/>
      <c r="D219" s="8"/>
      <c r="E219" s="7"/>
      <c r="F219" s="8"/>
      <c r="G219" s="5"/>
      <c r="H219" s="5"/>
      <c r="I219" s="6"/>
      <c r="J219" s="8"/>
      <c r="K219" s="7"/>
      <c r="L219" s="8"/>
      <c r="M219" s="5"/>
      <c r="N219" s="5"/>
      <c r="O219" s="6"/>
      <c r="P219" s="8"/>
      <c r="Q219" s="7"/>
      <c r="R219" s="8"/>
      <c r="S219" s="5"/>
      <c r="T219" s="5"/>
      <c r="U219" s="6"/>
      <c r="V219" s="8"/>
      <c r="W219" s="7"/>
      <c r="X219" s="8"/>
      <c r="Y219" s="5"/>
      <c r="Z219" s="5"/>
      <c r="AA219" s="6"/>
      <c r="AB219" s="8"/>
      <c r="AC219" s="7"/>
      <c r="AD219" s="8"/>
      <c r="AE219" s="5"/>
      <c r="AF219" s="5"/>
      <c r="AG219" s="6"/>
      <c r="AH219" s="8"/>
      <c r="AI219" s="7"/>
      <c r="AJ219" s="8"/>
      <c r="AK219" s="5"/>
      <c r="AL219" s="5"/>
      <c r="AM219" s="6"/>
      <c r="AN219" s="8"/>
      <c r="AO219" s="7"/>
      <c r="AP219" s="8"/>
      <c r="AQ219" s="5"/>
      <c r="AR219" s="5"/>
      <c r="AS219" s="6"/>
      <c r="AT219" s="8"/>
      <c r="AU219" s="7"/>
      <c r="AV219" s="8"/>
      <c r="AW219" s="5"/>
      <c r="AX219" s="5"/>
      <c r="AY219" s="6"/>
      <c r="AZ219" s="8"/>
      <c r="BA219" s="7"/>
      <c r="BB219" s="8"/>
      <c r="BC219" s="5"/>
      <c r="BD219" s="5"/>
      <c r="BE219" s="6"/>
      <c r="BF219" s="8"/>
      <c r="BG219" s="7"/>
      <c r="BH219" s="8"/>
    </row>
    <row r="220" spans="1:60" ht="12.75">
      <c r="A220" s="5"/>
      <c r="B220" s="5"/>
      <c r="C220" s="6"/>
      <c r="D220" s="8"/>
      <c r="E220" s="7"/>
      <c r="F220" s="8"/>
      <c r="G220" s="5"/>
      <c r="H220" s="5"/>
      <c r="I220" s="6"/>
      <c r="J220" s="8"/>
      <c r="K220" s="7"/>
      <c r="L220" s="8"/>
      <c r="M220" s="5"/>
      <c r="N220" s="5"/>
      <c r="O220" s="6"/>
      <c r="P220" s="8"/>
      <c r="Q220" s="7"/>
      <c r="R220" s="8"/>
      <c r="S220" s="5"/>
      <c r="T220" s="5"/>
      <c r="U220" s="6"/>
      <c r="V220" s="8"/>
      <c r="W220" s="7"/>
      <c r="X220" s="8"/>
      <c r="Y220" s="5"/>
      <c r="Z220" s="5"/>
      <c r="AA220" s="6"/>
      <c r="AB220" s="8"/>
      <c r="AC220" s="7"/>
      <c r="AD220" s="8"/>
      <c r="AE220" s="5"/>
      <c r="AF220" s="5"/>
      <c r="AG220" s="6"/>
      <c r="AH220" s="8"/>
      <c r="AI220" s="7"/>
      <c r="AJ220" s="8"/>
      <c r="AK220" s="5"/>
      <c r="AL220" s="5"/>
      <c r="AM220" s="6"/>
      <c r="AN220" s="8"/>
      <c r="AO220" s="7"/>
      <c r="AP220" s="8"/>
      <c r="AQ220" s="5"/>
      <c r="AR220" s="5"/>
      <c r="AS220" s="6"/>
      <c r="AT220" s="8"/>
      <c r="AU220" s="7"/>
      <c r="AV220" s="8"/>
      <c r="AW220" s="5"/>
      <c r="AX220" s="5"/>
      <c r="AY220" s="6"/>
      <c r="AZ220" s="8"/>
      <c r="BA220" s="7"/>
      <c r="BB220" s="8"/>
      <c r="BC220" s="5"/>
      <c r="BD220" s="5"/>
      <c r="BE220" s="6"/>
      <c r="BF220" s="8"/>
      <c r="BG220" s="7"/>
      <c r="BH220" s="8"/>
    </row>
    <row r="221" spans="1:60" ht="12.75">
      <c r="A221" s="5"/>
      <c r="B221" s="5"/>
      <c r="C221" s="6"/>
      <c r="D221" s="8"/>
      <c r="E221" s="7"/>
      <c r="F221" s="8"/>
      <c r="G221" s="5"/>
      <c r="H221" s="5"/>
      <c r="I221" s="6"/>
      <c r="J221" s="8"/>
      <c r="K221" s="7"/>
      <c r="L221" s="8"/>
      <c r="M221" s="5"/>
      <c r="N221" s="5"/>
      <c r="O221" s="6"/>
      <c r="P221" s="8"/>
      <c r="Q221" s="7"/>
      <c r="R221" s="8"/>
      <c r="S221" s="5"/>
      <c r="T221" s="5"/>
      <c r="U221" s="6"/>
      <c r="V221" s="8"/>
      <c r="W221" s="7"/>
      <c r="X221" s="8"/>
      <c r="Y221" s="5"/>
      <c r="Z221" s="5"/>
      <c r="AA221" s="6"/>
      <c r="AB221" s="8"/>
      <c r="AC221" s="7"/>
      <c r="AD221" s="8"/>
      <c r="AE221" s="5"/>
      <c r="AF221" s="5"/>
      <c r="AG221" s="6"/>
      <c r="AH221" s="8"/>
      <c r="AI221" s="7"/>
      <c r="AJ221" s="8"/>
      <c r="AK221" s="5"/>
      <c r="AL221" s="5"/>
      <c r="AM221" s="6"/>
      <c r="AN221" s="8"/>
      <c r="AO221" s="7"/>
      <c r="AP221" s="8"/>
      <c r="AQ221" s="5"/>
      <c r="AR221" s="5"/>
      <c r="AS221" s="6"/>
      <c r="AT221" s="8"/>
      <c r="AU221" s="7"/>
      <c r="AV221" s="8"/>
      <c r="AW221" s="5"/>
      <c r="AX221" s="5"/>
      <c r="AY221" s="6"/>
      <c r="AZ221" s="8"/>
      <c r="BA221" s="7"/>
      <c r="BB221" s="8"/>
      <c r="BC221" s="5"/>
      <c r="BD221" s="5"/>
      <c r="BE221" s="6"/>
      <c r="BF221" s="8"/>
      <c r="BG221" s="7"/>
      <c r="BH221" s="8"/>
    </row>
    <row r="222" spans="1:60" ht="12.75">
      <c r="A222" s="23" t="s">
        <v>102</v>
      </c>
      <c r="B222" s="23"/>
      <c r="C222" s="18"/>
      <c r="D222" s="20"/>
      <c r="E222" s="22"/>
      <c r="F222" s="20"/>
      <c r="G222" s="19"/>
      <c r="H222" s="23" t="s">
        <v>102</v>
      </c>
      <c r="I222" s="18"/>
      <c r="J222" s="20"/>
      <c r="K222" s="22"/>
      <c r="L222" s="20"/>
      <c r="M222" s="19"/>
      <c r="N222" s="23" t="s">
        <v>102</v>
      </c>
      <c r="O222" s="18"/>
      <c r="P222" s="20"/>
      <c r="Q222" s="22"/>
      <c r="R222" s="20"/>
      <c r="S222" s="19"/>
      <c r="T222" s="23" t="s">
        <v>102</v>
      </c>
      <c r="U222" s="18"/>
      <c r="V222" s="20"/>
      <c r="W222" s="22"/>
      <c r="X222" s="20"/>
      <c r="Y222" s="19"/>
      <c r="Z222" s="23" t="s">
        <v>102</v>
      </c>
      <c r="AA222" s="18"/>
      <c r="AB222" s="20"/>
      <c r="AC222" s="22"/>
      <c r="AD222" s="20"/>
      <c r="AE222" s="19"/>
      <c r="AF222" s="23" t="s">
        <v>102</v>
      </c>
      <c r="AG222" s="18"/>
      <c r="AH222" s="20"/>
      <c r="AI222" s="22"/>
      <c r="AJ222" s="20"/>
      <c r="AK222" s="19"/>
      <c r="AL222" s="23" t="s">
        <v>102</v>
      </c>
      <c r="AM222" s="18"/>
      <c r="AN222" s="20"/>
      <c r="AO222" s="22"/>
      <c r="AP222" s="20"/>
      <c r="AQ222" s="19"/>
      <c r="AR222" s="23" t="s">
        <v>102</v>
      </c>
      <c r="AS222" s="18"/>
      <c r="AT222" s="20"/>
      <c r="AU222" s="22"/>
      <c r="AV222" s="20"/>
      <c r="AW222" s="19"/>
      <c r="AX222" s="23" t="s">
        <v>102</v>
      </c>
      <c r="AY222" s="18"/>
      <c r="AZ222" s="20"/>
      <c r="BA222" s="22"/>
      <c r="BB222" s="20"/>
      <c r="BC222" s="19"/>
      <c r="BD222" s="23" t="s">
        <v>102</v>
      </c>
      <c r="BE222" s="18"/>
      <c r="BF222" s="20"/>
      <c r="BG222" s="22"/>
      <c r="BH222" s="20"/>
    </row>
    <row r="223" spans="1:60" ht="12.75">
      <c r="A223" s="5"/>
      <c r="B223" s="5"/>
      <c r="C223" s="6"/>
      <c r="D223" s="8"/>
      <c r="E223" s="7"/>
      <c r="F223" s="8"/>
      <c r="G223" s="5"/>
      <c r="H223" s="5"/>
      <c r="I223" s="6"/>
      <c r="J223" s="8"/>
      <c r="K223" s="7"/>
      <c r="L223" s="8"/>
      <c r="M223" s="5"/>
      <c r="N223" s="5"/>
      <c r="O223" s="6"/>
      <c r="P223" s="8"/>
      <c r="Q223" s="7"/>
      <c r="R223" s="8"/>
      <c r="S223" s="5"/>
      <c r="T223" s="5"/>
      <c r="U223" s="6"/>
      <c r="V223" s="8"/>
      <c r="W223" s="7"/>
      <c r="X223" s="8"/>
      <c r="Y223" s="5"/>
      <c r="Z223" s="5"/>
      <c r="AA223" s="6"/>
      <c r="AB223" s="8"/>
      <c r="AC223" s="7"/>
      <c r="AD223" s="8"/>
      <c r="AE223" s="5"/>
      <c r="AF223" s="5"/>
      <c r="AG223" s="6"/>
      <c r="AH223" s="8"/>
      <c r="AI223" s="7"/>
      <c r="AJ223" s="8"/>
      <c r="AK223" s="5"/>
      <c r="AL223" s="5"/>
      <c r="AM223" s="6"/>
      <c r="AN223" s="8"/>
      <c r="AO223" s="7"/>
      <c r="AP223" s="8"/>
      <c r="AQ223" s="5"/>
      <c r="AR223" s="5"/>
      <c r="AS223" s="6"/>
      <c r="AT223" s="8"/>
      <c r="AU223" s="7"/>
      <c r="AV223" s="8"/>
      <c r="AW223" s="5"/>
      <c r="AX223" s="5"/>
      <c r="AY223" s="6"/>
      <c r="AZ223" s="8"/>
      <c r="BA223" s="7"/>
      <c r="BB223" s="8"/>
      <c r="BC223" s="5"/>
      <c r="BD223" s="5"/>
      <c r="BE223" s="6"/>
      <c r="BF223" s="8"/>
      <c r="BG223" s="7"/>
      <c r="BH223" s="8"/>
    </row>
    <row r="224" spans="1:60" ht="25.5">
      <c r="A224" s="30" t="s">
        <v>104</v>
      </c>
      <c r="B224" s="31" t="s">
        <v>82</v>
      </c>
      <c r="C224" s="32" t="s">
        <v>79</v>
      </c>
      <c r="D224" s="33" t="s">
        <v>80</v>
      </c>
      <c r="E224" s="32" t="s">
        <v>79</v>
      </c>
      <c r="F224" s="35"/>
      <c r="G224" s="37"/>
      <c r="H224" s="31" t="s">
        <v>82</v>
      </c>
      <c r="I224" s="32" t="s">
        <v>79</v>
      </c>
      <c r="J224" s="33" t="s">
        <v>80</v>
      </c>
      <c r="K224" s="32" t="s">
        <v>79</v>
      </c>
      <c r="L224" s="35"/>
      <c r="M224" s="37"/>
      <c r="N224" s="31" t="s">
        <v>82</v>
      </c>
      <c r="O224" s="32" t="s">
        <v>79</v>
      </c>
      <c r="P224" s="33" t="s">
        <v>80</v>
      </c>
      <c r="Q224" s="32" t="s">
        <v>79</v>
      </c>
      <c r="R224" s="35"/>
      <c r="S224" s="37"/>
      <c r="T224" s="31" t="s">
        <v>82</v>
      </c>
      <c r="U224" s="32" t="s">
        <v>79</v>
      </c>
      <c r="V224" s="33" t="s">
        <v>80</v>
      </c>
      <c r="W224" s="32" t="s">
        <v>79</v>
      </c>
      <c r="X224" s="35"/>
      <c r="Y224" s="37"/>
      <c r="Z224" s="31" t="s">
        <v>82</v>
      </c>
      <c r="AA224" s="32" t="s">
        <v>79</v>
      </c>
      <c r="AB224" s="33" t="s">
        <v>80</v>
      </c>
      <c r="AC224" s="32" t="s">
        <v>79</v>
      </c>
      <c r="AD224" s="35"/>
      <c r="AE224" s="37"/>
      <c r="AF224" s="31" t="s">
        <v>82</v>
      </c>
      <c r="AG224" s="32" t="s">
        <v>79</v>
      </c>
      <c r="AH224" s="33" t="s">
        <v>80</v>
      </c>
      <c r="AI224" s="32" t="s">
        <v>79</v>
      </c>
      <c r="AJ224" s="35"/>
      <c r="AK224" s="37"/>
      <c r="AL224" s="31" t="s">
        <v>82</v>
      </c>
      <c r="AM224" s="32" t="s">
        <v>79</v>
      </c>
      <c r="AN224" s="33" t="s">
        <v>80</v>
      </c>
      <c r="AO224" s="32" t="s">
        <v>79</v>
      </c>
      <c r="AP224" s="35"/>
      <c r="AQ224" s="37"/>
      <c r="AR224" s="31" t="s">
        <v>82</v>
      </c>
      <c r="AS224" s="32" t="s">
        <v>79</v>
      </c>
      <c r="AT224" s="33" t="s">
        <v>80</v>
      </c>
      <c r="AU224" s="32" t="s">
        <v>79</v>
      </c>
      <c r="AV224" s="35"/>
      <c r="AW224" s="37"/>
      <c r="AX224" s="31" t="s">
        <v>82</v>
      </c>
      <c r="AY224" s="32" t="s">
        <v>79</v>
      </c>
      <c r="AZ224" s="33" t="s">
        <v>80</v>
      </c>
      <c r="BA224" s="32" t="s">
        <v>79</v>
      </c>
      <c r="BB224" s="35"/>
      <c r="BC224" s="37"/>
      <c r="BD224" s="31" t="s">
        <v>82</v>
      </c>
      <c r="BE224" s="32" t="s">
        <v>79</v>
      </c>
      <c r="BF224" s="33" t="s">
        <v>80</v>
      </c>
      <c r="BG224" s="32" t="s">
        <v>79</v>
      </c>
      <c r="BH224" s="35"/>
    </row>
    <row r="225" spans="1:60" ht="12.75">
      <c r="A225" s="5"/>
      <c r="B225" s="6"/>
      <c r="C225" s="8"/>
      <c r="D225" s="7"/>
      <c r="E225" s="8"/>
      <c r="F225" s="8"/>
      <c r="G225" s="5"/>
      <c r="H225" s="6"/>
      <c r="I225" s="8"/>
      <c r="J225" s="7"/>
      <c r="K225" s="8"/>
      <c r="L225" s="8"/>
      <c r="M225" s="5"/>
      <c r="N225" s="6"/>
      <c r="O225" s="8"/>
      <c r="P225" s="7"/>
      <c r="Q225" s="8"/>
      <c r="R225" s="8"/>
      <c r="S225" s="5"/>
      <c r="T225" s="6"/>
      <c r="U225" s="8"/>
      <c r="V225" s="7"/>
      <c r="W225" s="8"/>
      <c r="X225" s="8"/>
      <c r="Y225" s="5"/>
      <c r="Z225" s="6"/>
      <c r="AA225" s="8"/>
      <c r="AB225" s="7"/>
      <c r="AC225" s="8"/>
      <c r="AD225" s="8"/>
      <c r="AE225" s="5"/>
      <c r="AF225" s="6"/>
      <c r="AG225" s="8"/>
      <c r="AH225" s="7"/>
      <c r="AI225" s="8"/>
      <c r="AJ225" s="8"/>
      <c r="AK225" s="5"/>
      <c r="AL225" s="6"/>
      <c r="AM225" s="8"/>
      <c r="AN225" s="7"/>
      <c r="AO225" s="8"/>
      <c r="AP225" s="8"/>
      <c r="AQ225" s="5"/>
      <c r="AR225" s="6"/>
      <c r="AS225" s="8"/>
      <c r="AT225" s="7"/>
      <c r="AU225" s="8"/>
      <c r="AV225" s="8"/>
      <c r="AW225" s="5"/>
      <c r="AX225" s="6"/>
      <c r="AY225" s="8"/>
      <c r="AZ225" s="7"/>
      <c r="BA225" s="8"/>
      <c r="BB225" s="8"/>
      <c r="BC225" s="5"/>
      <c r="BD225" s="6"/>
      <c r="BE225" s="8"/>
      <c r="BF225" s="7"/>
      <c r="BG225" s="8"/>
      <c r="BH225" s="8"/>
    </row>
    <row r="226" spans="1:60" ht="12.75">
      <c r="A226" s="5" t="s">
        <v>20</v>
      </c>
      <c r="B226" s="6">
        <v>159292370.70000008</v>
      </c>
      <c r="C226" s="8">
        <v>0.9907762218806089</v>
      </c>
      <c r="D226" s="7">
        <v>2859</v>
      </c>
      <c r="E226" s="8">
        <v>0.9848432655873235</v>
      </c>
      <c r="F226" s="8"/>
      <c r="G226" s="5"/>
      <c r="H226" s="6">
        <v>154837275.50999996</v>
      </c>
      <c r="I226" s="8">
        <v>0.9903609529074963</v>
      </c>
      <c r="J226" s="7">
        <v>2766</v>
      </c>
      <c r="K226" s="8">
        <v>0.985393658710367</v>
      </c>
      <c r="L226" s="8"/>
      <c r="M226" s="5"/>
      <c r="N226" s="6">
        <v>149347734.57000002</v>
      </c>
      <c r="O226" s="8">
        <v>0.9915402164596582</v>
      </c>
      <c r="P226" s="7">
        <v>2646</v>
      </c>
      <c r="Q226" s="8">
        <v>0.9862094670145359</v>
      </c>
      <c r="R226" s="8"/>
      <c r="S226" s="5"/>
      <c r="T226" s="6">
        <v>142062639.1999999</v>
      </c>
      <c r="U226" s="8">
        <v>0.9878072762851571</v>
      </c>
      <c r="V226" s="7">
        <v>2510</v>
      </c>
      <c r="W226" s="8">
        <v>0.9862475442043221</v>
      </c>
      <c r="X226" s="8"/>
      <c r="Y226" s="5"/>
      <c r="Z226" s="6">
        <v>137126396.17000014</v>
      </c>
      <c r="AA226" s="8">
        <v>0.9879790395806729</v>
      </c>
      <c r="AB226" s="7">
        <v>2376</v>
      </c>
      <c r="AC226" s="8">
        <v>0.9850746268656716</v>
      </c>
      <c r="AD226" s="8"/>
      <c r="AE226" s="5"/>
      <c r="AF226" s="6">
        <v>128409482.36000003</v>
      </c>
      <c r="AG226" s="8">
        <v>0.9897236288474757</v>
      </c>
      <c r="AH226" s="7">
        <v>2232</v>
      </c>
      <c r="AI226" s="8">
        <v>0.9854304635761589</v>
      </c>
      <c r="AJ226" s="8"/>
      <c r="AK226" s="5"/>
      <c r="AL226" s="6">
        <v>121257799.61000001</v>
      </c>
      <c r="AM226" s="8">
        <v>0.9869762880923513</v>
      </c>
      <c r="AN226" s="7">
        <v>2111</v>
      </c>
      <c r="AO226" s="8">
        <v>0.9818604651162791</v>
      </c>
      <c r="AP226" s="8"/>
      <c r="AQ226" s="5"/>
      <c r="AR226" s="6">
        <v>113835508.03000012</v>
      </c>
      <c r="AS226" s="8">
        <v>0.9834151235584986</v>
      </c>
      <c r="AT226" s="7">
        <v>1987</v>
      </c>
      <c r="AU226" s="8">
        <v>0.9802664035520473</v>
      </c>
      <c r="AV226" s="8"/>
      <c r="AW226" s="5"/>
      <c r="AX226" s="6">
        <v>107267398.17000006</v>
      </c>
      <c r="AY226" s="8">
        <v>0.9872359577448606</v>
      </c>
      <c r="AZ226" s="7">
        <v>1866</v>
      </c>
      <c r="BA226" s="8">
        <v>0.9862579281183932</v>
      </c>
      <c r="BB226" s="8"/>
      <c r="BC226" s="5"/>
      <c r="BD226" s="6">
        <v>101166601.6799998</v>
      </c>
      <c r="BE226" s="8">
        <v>0.9860126617202389</v>
      </c>
      <c r="BF226" s="7">
        <v>1773</v>
      </c>
      <c r="BG226" s="8">
        <v>0.985</v>
      </c>
      <c r="BH226" s="8"/>
    </row>
    <row r="227" spans="1:60" ht="12.75">
      <c r="A227" s="5" t="s">
        <v>21</v>
      </c>
      <c r="B227" s="6">
        <v>652203.3</v>
      </c>
      <c r="C227" s="8">
        <v>0.004056613123606836</v>
      </c>
      <c r="D227" s="7">
        <v>16</v>
      </c>
      <c r="E227" s="8">
        <v>0.005511539786427834</v>
      </c>
      <c r="F227" s="8"/>
      <c r="G227" s="5"/>
      <c r="H227" s="6">
        <v>600222.45</v>
      </c>
      <c r="I227" s="8">
        <v>0.0038391070598505924</v>
      </c>
      <c r="J227" s="7">
        <v>14</v>
      </c>
      <c r="K227" s="8">
        <v>0.004987531172069825</v>
      </c>
      <c r="L227" s="8"/>
      <c r="M227" s="5"/>
      <c r="N227" s="6">
        <v>370586.29</v>
      </c>
      <c r="O227" s="8">
        <v>0.002460373511935365</v>
      </c>
      <c r="P227" s="7">
        <v>12</v>
      </c>
      <c r="Q227" s="8">
        <v>0.004472605292582929</v>
      </c>
      <c r="R227" s="8"/>
      <c r="S227" s="5"/>
      <c r="T227" s="6">
        <v>889973.2</v>
      </c>
      <c r="U227" s="8">
        <v>0.006188270241982003</v>
      </c>
      <c r="V227" s="7">
        <v>17</v>
      </c>
      <c r="W227" s="8">
        <v>0.0066797642436149315</v>
      </c>
      <c r="X227" s="8"/>
      <c r="Y227" s="5"/>
      <c r="Z227" s="6">
        <v>735785.23</v>
      </c>
      <c r="AA227" s="8">
        <v>0.005301243270273307</v>
      </c>
      <c r="AB227" s="7">
        <v>18</v>
      </c>
      <c r="AC227" s="8">
        <v>0.007462686567164179</v>
      </c>
      <c r="AD227" s="8"/>
      <c r="AE227" s="5"/>
      <c r="AF227" s="6">
        <v>437422.23</v>
      </c>
      <c r="AG227" s="8">
        <v>0.00337145753458012</v>
      </c>
      <c r="AH227" s="7">
        <v>13</v>
      </c>
      <c r="AI227" s="8">
        <v>0.005739514348785872</v>
      </c>
      <c r="AJ227" s="8"/>
      <c r="AK227" s="5"/>
      <c r="AL227" s="6">
        <v>415932.52</v>
      </c>
      <c r="AM227" s="8">
        <v>0.0033854773549151793</v>
      </c>
      <c r="AN227" s="7">
        <v>12</v>
      </c>
      <c r="AO227" s="8">
        <v>0.005581395348837209</v>
      </c>
      <c r="AP227" s="8"/>
      <c r="AQ227" s="5"/>
      <c r="AR227" s="6">
        <v>676966.25</v>
      </c>
      <c r="AS227" s="8">
        <v>0.00584825297404774</v>
      </c>
      <c r="AT227" s="7">
        <v>12</v>
      </c>
      <c r="AU227" s="8">
        <v>0.0059200789343857915</v>
      </c>
      <c r="AV227" s="8"/>
      <c r="AW227" s="5"/>
      <c r="AX227" s="6">
        <v>348830.52</v>
      </c>
      <c r="AY227" s="8">
        <v>0.003210463182457906</v>
      </c>
      <c r="AZ227" s="7">
        <v>8</v>
      </c>
      <c r="BA227" s="8">
        <v>0.004228329809725159</v>
      </c>
      <c r="BB227" s="8"/>
      <c r="BC227" s="5"/>
      <c r="BD227" s="6">
        <v>490348.1</v>
      </c>
      <c r="BE227" s="8">
        <v>0.004779140815461885</v>
      </c>
      <c r="BF227" s="7">
        <v>10</v>
      </c>
      <c r="BG227" s="8">
        <v>0.005555555555555556</v>
      </c>
      <c r="BH227" s="8"/>
    </row>
    <row r="228" spans="1:60" ht="12.75">
      <c r="A228" s="5" t="s">
        <v>22</v>
      </c>
      <c r="B228" s="6">
        <v>180898.56</v>
      </c>
      <c r="C228" s="8">
        <v>0.001125163691348355</v>
      </c>
      <c r="D228" s="7">
        <v>8</v>
      </c>
      <c r="E228" s="8">
        <v>0.002755769893213917</v>
      </c>
      <c r="F228" s="8"/>
      <c r="G228" s="5"/>
      <c r="H228" s="6">
        <v>124025.13</v>
      </c>
      <c r="I228" s="8">
        <v>0.0007932821442814868</v>
      </c>
      <c r="J228" s="7">
        <v>5</v>
      </c>
      <c r="K228" s="8">
        <v>0.0017812611328820805</v>
      </c>
      <c r="L228" s="8"/>
      <c r="M228" s="5"/>
      <c r="N228" s="6">
        <v>307368.27</v>
      </c>
      <c r="O228" s="8">
        <v>0.0020406603544815363</v>
      </c>
      <c r="P228" s="7">
        <v>10</v>
      </c>
      <c r="Q228" s="8">
        <v>0.003727171077152441</v>
      </c>
      <c r="R228" s="8"/>
      <c r="S228" s="5"/>
      <c r="T228" s="6">
        <v>173100</v>
      </c>
      <c r="U228" s="8">
        <v>0.0012036200403417593</v>
      </c>
      <c r="V228" s="7">
        <v>5</v>
      </c>
      <c r="W228" s="8">
        <v>0.0019646365422396855</v>
      </c>
      <c r="X228" s="8"/>
      <c r="Y228" s="5"/>
      <c r="Z228" s="6">
        <v>131191.75</v>
      </c>
      <c r="AA228" s="8">
        <v>0.0009452206342914467</v>
      </c>
      <c r="AB228" s="7">
        <v>5</v>
      </c>
      <c r="AC228" s="8">
        <v>0.0020729684908789387</v>
      </c>
      <c r="AD228" s="8"/>
      <c r="AE228" s="5"/>
      <c r="AF228" s="6">
        <v>90285.05</v>
      </c>
      <c r="AG228" s="8">
        <v>0.000695877326770619</v>
      </c>
      <c r="AH228" s="7">
        <v>3</v>
      </c>
      <c r="AI228" s="8">
        <v>0.0013245033112582781</v>
      </c>
      <c r="AJ228" s="8"/>
      <c r="AK228" s="5"/>
      <c r="AL228" s="6">
        <v>310717</v>
      </c>
      <c r="AM228" s="8">
        <v>0.0025290769937565344</v>
      </c>
      <c r="AN228" s="7">
        <v>6</v>
      </c>
      <c r="AO228" s="8">
        <v>0.0027906976744186047</v>
      </c>
      <c r="AP228" s="8"/>
      <c r="AQ228" s="5"/>
      <c r="AR228" s="6">
        <v>607637.42</v>
      </c>
      <c r="AS228" s="8">
        <v>0.0052493271985977075</v>
      </c>
      <c r="AT228" s="7">
        <v>13</v>
      </c>
      <c r="AU228" s="8">
        <v>0.006413418845584608</v>
      </c>
      <c r="AV228" s="8"/>
      <c r="AW228" s="5"/>
      <c r="AX228" s="6">
        <v>16750.27</v>
      </c>
      <c r="AY228" s="8">
        <v>0.00015416118157100816</v>
      </c>
      <c r="AZ228" s="7">
        <v>1</v>
      </c>
      <c r="BA228" s="8">
        <v>0.0005285412262156448</v>
      </c>
      <c r="BB228" s="8"/>
      <c r="BC228" s="5"/>
      <c r="BD228" s="6">
        <v>167404.25</v>
      </c>
      <c r="BE228" s="8">
        <v>0.001631592910947927</v>
      </c>
      <c r="BF228" s="7">
        <v>4</v>
      </c>
      <c r="BG228" s="8">
        <v>0.0022222222222222222</v>
      </c>
      <c r="BH228" s="8"/>
    </row>
    <row r="229" spans="1:60" ht="12.75">
      <c r="A229" s="5" t="s">
        <v>23</v>
      </c>
      <c r="B229" s="6">
        <v>84152.82</v>
      </c>
      <c r="C229" s="8">
        <v>0.0005234187468854018</v>
      </c>
      <c r="D229" s="7">
        <v>3</v>
      </c>
      <c r="E229" s="8">
        <v>0.0010334137099552187</v>
      </c>
      <c r="F229" s="8"/>
      <c r="G229" s="5"/>
      <c r="H229" s="6">
        <v>284174.43</v>
      </c>
      <c r="I229" s="8">
        <v>0.0018176195516212666</v>
      </c>
      <c r="J229" s="7">
        <v>9</v>
      </c>
      <c r="K229" s="8">
        <v>0.003206270039187745</v>
      </c>
      <c r="L229" s="8"/>
      <c r="M229" s="5"/>
      <c r="N229" s="6">
        <v>224283.4</v>
      </c>
      <c r="O229" s="8">
        <v>0.0014890484386964348</v>
      </c>
      <c r="P229" s="7">
        <v>3</v>
      </c>
      <c r="Q229" s="8">
        <v>0.0011181513231457323</v>
      </c>
      <c r="R229" s="8"/>
      <c r="S229" s="5"/>
      <c r="T229" s="6">
        <v>187838.46</v>
      </c>
      <c r="U229" s="8">
        <v>0.0013061012986882376</v>
      </c>
      <c r="V229" s="7">
        <v>2</v>
      </c>
      <c r="W229" s="8">
        <v>0.0007858546168958742</v>
      </c>
      <c r="X229" s="8"/>
      <c r="Y229" s="5"/>
      <c r="Z229" s="6">
        <v>205795</v>
      </c>
      <c r="AA229" s="8">
        <v>0.001482727994969259</v>
      </c>
      <c r="AB229" s="7">
        <v>3</v>
      </c>
      <c r="AC229" s="8">
        <v>0.0012437810945273632</v>
      </c>
      <c r="AD229" s="8"/>
      <c r="AE229" s="5"/>
      <c r="AF229" s="6">
        <v>158760</v>
      </c>
      <c r="AG229" s="8">
        <v>0.0012236520265326704</v>
      </c>
      <c r="AH229" s="7">
        <v>3</v>
      </c>
      <c r="AI229" s="8">
        <v>0.0013245033112582781</v>
      </c>
      <c r="AJ229" s="8"/>
      <c r="AK229" s="5"/>
      <c r="AL229" s="6">
        <v>238080.71</v>
      </c>
      <c r="AM229" s="8">
        <v>0.001937854852866825</v>
      </c>
      <c r="AN229" s="7">
        <v>7</v>
      </c>
      <c r="AO229" s="8">
        <v>0.0032558139534883722</v>
      </c>
      <c r="AP229" s="8"/>
      <c r="AQ229" s="5"/>
      <c r="AR229" s="6">
        <v>75675.39</v>
      </c>
      <c r="AS229" s="8">
        <v>0.0006537531592302017</v>
      </c>
      <c r="AT229" s="7">
        <v>3</v>
      </c>
      <c r="AU229" s="8">
        <v>0.0014800197335964479</v>
      </c>
      <c r="AV229" s="8"/>
      <c r="AW229" s="5"/>
      <c r="AX229" s="6">
        <v>122223.36</v>
      </c>
      <c r="AY229" s="8">
        <v>0.0011248832164006128</v>
      </c>
      <c r="AZ229" s="7">
        <v>4</v>
      </c>
      <c r="BA229" s="8">
        <v>0.0021141649048625794</v>
      </c>
      <c r="BB229" s="8"/>
      <c r="BC229" s="5"/>
      <c r="BD229" s="6">
        <v>62000</v>
      </c>
      <c r="BE229" s="8">
        <v>0.0006042783291270769</v>
      </c>
      <c r="BF229" s="7">
        <v>2</v>
      </c>
      <c r="BG229" s="8">
        <v>0.0011111111111111111</v>
      </c>
      <c r="BH229" s="8"/>
    </row>
    <row r="230" spans="1:60" ht="12.75">
      <c r="A230" s="5" t="s">
        <v>24</v>
      </c>
      <c r="B230" s="6">
        <v>114796.57</v>
      </c>
      <c r="C230" s="8">
        <v>0.0007140185773470491</v>
      </c>
      <c r="D230" s="7">
        <v>4</v>
      </c>
      <c r="E230" s="8">
        <v>0.0013778849466069584</v>
      </c>
      <c r="F230" s="8"/>
      <c r="G230" s="5"/>
      <c r="H230" s="6">
        <v>78533.87</v>
      </c>
      <c r="I230" s="8">
        <v>0.0005023136584684371</v>
      </c>
      <c r="J230" s="7">
        <v>2</v>
      </c>
      <c r="K230" s="8">
        <v>0.0007125044531528322</v>
      </c>
      <c r="L230" s="8"/>
      <c r="M230" s="5"/>
      <c r="N230" s="6">
        <v>80535.25</v>
      </c>
      <c r="O230" s="8">
        <v>0.0005346846368145259</v>
      </c>
      <c r="P230" s="7">
        <v>3</v>
      </c>
      <c r="Q230" s="8">
        <v>0.0011181513231457323</v>
      </c>
      <c r="R230" s="8"/>
      <c r="S230" s="5"/>
      <c r="T230" s="6">
        <v>92500</v>
      </c>
      <c r="U230" s="8">
        <v>0.0006431822861444988</v>
      </c>
      <c r="V230" s="7">
        <v>2</v>
      </c>
      <c r="W230" s="8">
        <v>0.0007858546168958742</v>
      </c>
      <c r="X230" s="8"/>
      <c r="Y230" s="5"/>
      <c r="Z230" s="6">
        <v>44000</v>
      </c>
      <c r="AA230" s="8">
        <v>0.0003170146591445244</v>
      </c>
      <c r="AB230" s="7">
        <v>1</v>
      </c>
      <c r="AC230" s="8">
        <v>0.00041459369817578774</v>
      </c>
      <c r="AD230" s="8"/>
      <c r="AE230" s="5"/>
      <c r="AF230" s="6">
        <v>212688.57</v>
      </c>
      <c r="AG230" s="8">
        <v>0.0016393096479014597</v>
      </c>
      <c r="AH230" s="7">
        <v>5</v>
      </c>
      <c r="AI230" s="8">
        <v>0.002207505518763797</v>
      </c>
      <c r="AJ230" s="8"/>
      <c r="AK230" s="5"/>
      <c r="AL230" s="6">
        <v>106353.89</v>
      </c>
      <c r="AM230" s="8">
        <v>0.000865666109017251</v>
      </c>
      <c r="AN230" s="7">
        <v>4</v>
      </c>
      <c r="AO230" s="8">
        <v>0.0018604651162790699</v>
      </c>
      <c r="AP230" s="8"/>
      <c r="AQ230" s="5"/>
      <c r="AR230" s="6">
        <v>176172.22</v>
      </c>
      <c r="AS230" s="8">
        <v>0.0015219365951546218</v>
      </c>
      <c r="AT230" s="7">
        <v>4</v>
      </c>
      <c r="AU230" s="8">
        <v>0.001973359644795264</v>
      </c>
      <c r="AV230" s="8"/>
      <c r="AW230" s="5"/>
      <c r="AX230" s="6">
        <v>102264.76</v>
      </c>
      <c r="AY230" s="8">
        <v>0.0009411941559554306</v>
      </c>
      <c r="AZ230" s="7">
        <v>3</v>
      </c>
      <c r="BA230" s="8">
        <v>0.0015856236786469344</v>
      </c>
      <c r="BB230" s="8"/>
      <c r="BC230" s="5"/>
      <c r="BD230" s="6">
        <v>32800</v>
      </c>
      <c r="BE230" s="8">
        <v>0.00031968272895755036</v>
      </c>
      <c r="BF230" s="7">
        <v>1</v>
      </c>
      <c r="BG230" s="8">
        <v>0.0005555555555555556</v>
      </c>
      <c r="BH230" s="8"/>
    </row>
    <row r="231" spans="1:60" ht="12.75">
      <c r="A231" s="5" t="s">
        <v>25</v>
      </c>
      <c r="B231" s="6">
        <v>135350.64</v>
      </c>
      <c r="C231" s="8">
        <v>0.0008418620122170255</v>
      </c>
      <c r="D231" s="7">
        <v>4</v>
      </c>
      <c r="E231" s="8">
        <v>0.0013778849466069584</v>
      </c>
      <c r="F231" s="8"/>
      <c r="G231" s="5"/>
      <c r="H231" s="6">
        <v>92500</v>
      </c>
      <c r="I231" s="8">
        <v>0.0005916429867562931</v>
      </c>
      <c r="J231" s="7">
        <v>2</v>
      </c>
      <c r="K231" s="8">
        <v>0.0007125044531528322</v>
      </c>
      <c r="L231" s="8"/>
      <c r="M231" s="5"/>
      <c r="N231" s="6">
        <v>0</v>
      </c>
      <c r="O231" s="8">
        <v>0</v>
      </c>
      <c r="P231" s="7">
        <v>0</v>
      </c>
      <c r="Q231" s="8">
        <v>0</v>
      </c>
      <c r="R231" s="8"/>
      <c r="S231" s="5"/>
      <c r="T231" s="6">
        <v>125783.4</v>
      </c>
      <c r="U231" s="8">
        <v>0.000874612484011113</v>
      </c>
      <c r="V231" s="7">
        <v>1</v>
      </c>
      <c r="W231" s="8">
        <v>0.0003929273084479371</v>
      </c>
      <c r="X231" s="8"/>
      <c r="Y231" s="5"/>
      <c r="Z231" s="6">
        <v>0</v>
      </c>
      <c r="AA231" s="8">
        <v>0</v>
      </c>
      <c r="AB231" s="7">
        <v>0</v>
      </c>
      <c r="AC231" s="8">
        <v>0</v>
      </c>
      <c r="AD231" s="8"/>
      <c r="AE231" s="5"/>
      <c r="AF231" s="6">
        <v>41963.8</v>
      </c>
      <c r="AG231" s="8">
        <v>0.0003234384537100761</v>
      </c>
      <c r="AH231" s="7">
        <v>1</v>
      </c>
      <c r="AI231" s="8">
        <v>0.0004415011037527594</v>
      </c>
      <c r="AJ231" s="8"/>
      <c r="AK231" s="5"/>
      <c r="AL231" s="6">
        <v>32800</v>
      </c>
      <c r="AM231" s="8">
        <v>0.00026697517482215114</v>
      </c>
      <c r="AN231" s="7">
        <v>1</v>
      </c>
      <c r="AO231" s="8">
        <v>0.00046511627906976747</v>
      </c>
      <c r="AP231" s="8"/>
      <c r="AQ231" s="5"/>
      <c r="AR231" s="6">
        <v>22550.73</v>
      </c>
      <c r="AS231" s="8">
        <v>0.0001948138090923256</v>
      </c>
      <c r="AT231" s="7">
        <v>1</v>
      </c>
      <c r="AU231" s="8">
        <v>0.000493339911198816</v>
      </c>
      <c r="AV231" s="8"/>
      <c r="AW231" s="5"/>
      <c r="AX231" s="6">
        <v>416116.16</v>
      </c>
      <c r="AY231" s="8">
        <v>0.0038297268579187485</v>
      </c>
      <c r="AZ231" s="7">
        <v>3</v>
      </c>
      <c r="BA231" s="8">
        <v>0.0015856236786469344</v>
      </c>
      <c r="BB231" s="8"/>
      <c r="BC231" s="5"/>
      <c r="BD231" s="6">
        <v>0</v>
      </c>
      <c r="BE231" s="8">
        <v>0</v>
      </c>
      <c r="BF231" s="7">
        <v>0</v>
      </c>
      <c r="BG231" s="8">
        <v>0</v>
      </c>
      <c r="BH231" s="8"/>
    </row>
    <row r="232" spans="1:60" ht="12.75">
      <c r="A232" s="5" t="s">
        <v>26</v>
      </c>
      <c r="B232" s="6">
        <v>315554.05</v>
      </c>
      <c r="C232" s="8">
        <v>0.001962701967986497</v>
      </c>
      <c r="D232" s="7">
        <v>9</v>
      </c>
      <c r="E232" s="8">
        <v>0.003100241129865656</v>
      </c>
      <c r="F232" s="8"/>
      <c r="G232" s="5"/>
      <c r="H232" s="6">
        <v>327554.05</v>
      </c>
      <c r="I232" s="8">
        <v>0.002095081691525623</v>
      </c>
      <c r="J232" s="7">
        <v>9</v>
      </c>
      <c r="K232" s="8">
        <v>0.003206270039187745</v>
      </c>
      <c r="L232" s="8"/>
      <c r="M232" s="5"/>
      <c r="N232" s="6">
        <v>291456</v>
      </c>
      <c r="O232" s="8">
        <v>0.001935016598413918</v>
      </c>
      <c r="P232" s="7">
        <v>9</v>
      </c>
      <c r="Q232" s="8">
        <v>0.003354453969437197</v>
      </c>
      <c r="R232" s="8"/>
      <c r="S232" s="5"/>
      <c r="T232" s="6">
        <v>284315.52</v>
      </c>
      <c r="U232" s="8">
        <v>0.0019769373636752646</v>
      </c>
      <c r="V232" s="7">
        <v>8</v>
      </c>
      <c r="W232" s="8">
        <v>0.003143418467583497</v>
      </c>
      <c r="X232" s="8"/>
      <c r="Y232" s="5"/>
      <c r="Z232" s="6">
        <v>551675.34</v>
      </c>
      <c r="AA232" s="8">
        <v>0.003974753860648627</v>
      </c>
      <c r="AB232" s="7">
        <v>9</v>
      </c>
      <c r="AC232" s="8">
        <v>0.0037313432835820895</v>
      </c>
      <c r="AD232" s="8"/>
      <c r="AE232" s="5"/>
      <c r="AF232" s="6">
        <v>392165.18</v>
      </c>
      <c r="AG232" s="8">
        <v>0.003022636163029412</v>
      </c>
      <c r="AH232" s="7">
        <v>8</v>
      </c>
      <c r="AI232" s="8">
        <v>0.003532008830022075</v>
      </c>
      <c r="AJ232" s="8"/>
      <c r="AK232" s="5"/>
      <c r="AL232" s="6">
        <v>496181.32</v>
      </c>
      <c r="AM232" s="8">
        <v>0.0040386614222709056</v>
      </c>
      <c r="AN232" s="7">
        <v>9</v>
      </c>
      <c r="AO232" s="8">
        <v>0.004186046511627907</v>
      </c>
      <c r="AP232" s="8"/>
      <c r="AQ232" s="5"/>
      <c r="AR232" s="6">
        <v>360785.26</v>
      </c>
      <c r="AS232" s="8">
        <v>0.0031167927053787196</v>
      </c>
      <c r="AT232" s="7">
        <v>7</v>
      </c>
      <c r="AU232" s="8">
        <v>0.003453379378391712</v>
      </c>
      <c r="AV232" s="8"/>
      <c r="AW232" s="5"/>
      <c r="AX232" s="6">
        <v>380682.57</v>
      </c>
      <c r="AY232" s="8">
        <v>0.0035036136608357963</v>
      </c>
      <c r="AZ232" s="7">
        <v>7</v>
      </c>
      <c r="BA232" s="8">
        <v>0.0036997885835095136</v>
      </c>
      <c r="BB232" s="8"/>
      <c r="BC232" s="5"/>
      <c r="BD232" s="6">
        <v>682572.71</v>
      </c>
      <c r="BE232" s="8">
        <v>0.006652643495266788</v>
      </c>
      <c r="BF232" s="7">
        <v>10</v>
      </c>
      <c r="BG232" s="8">
        <v>0.005555555555555556</v>
      </c>
      <c r="BH232" s="8"/>
    </row>
    <row r="233" spans="1:60" ht="12.75">
      <c r="A233" s="5"/>
      <c r="B233" s="6"/>
      <c r="C233" s="8"/>
      <c r="D233" s="7"/>
      <c r="E233" s="8"/>
      <c r="F233" s="8"/>
      <c r="G233" s="5"/>
      <c r="H233" s="6"/>
      <c r="I233" s="8"/>
      <c r="J233" s="7"/>
      <c r="K233" s="8"/>
      <c r="L233" s="8"/>
      <c r="M233" s="5"/>
      <c r="N233" s="6"/>
      <c r="O233" s="8"/>
      <c r="P233" s="7"/>
      <c r="Q233" s="8"/>
      <c r="R233" s="8"/>
      <c r="S233" s="5"/>
      <c r="T233" s="6"/>
      <c r="U233" s="8"/>
      <c r="V233" s="7"/>
      <c r="W233" s="8"/>
      <c r="X233" s="8"/>
      <c r="Y233" s="5"/>
      <c r="Z233" s="6"/>
      <c r="AA233" s="8"/>
      <c r="AB233" s="7"/>
      <c r="AC233" s="8"/>
      <c r="AD233" s="8"/>
      <c r="AE233" s="5"/>
      <c r="AF233" s="6"/>
      <c r="AG233" s="8"/>
      <c r="AH233" s="7"/>
      <c r="AI233" s="8"/>
      <c r="AJ233" s="8"/>
      <c r="AK233" s="5"/>
      <c r="AL233" s="6"/>
      <c r="AM233" s="8"/>
      <c r="AN233" s="7"/>
      <c r="AO233" s="8"/>
      <c r="AP233" s="8"/>
      <c r="AQ233" s="5"/>
      <c r="AR233" s="6"/>
      <c r="AS233" s="8"/>
      <c r="AT233" s="7"/>
      <c r="AU233" s="8"/>
      <c r="AV233" s="8"/>
      <c r="AW233" s="5"/>
      <c r="AX233" s="6"/>
      <c r="AY233" s="8"/>
      <c r="AZ233" s="7"/>
      <c r="BA233" s="8"/>
      <c r="BB233" s="8"/>
      <c r="BC233" s="5"/>
      <c r="BD233" s="6"/>
      <c r="BE233" s="8"/>
      <c r="BF233" s="7"/>
      <c r="BG233" s="8"/>
      <c r="BH233" s="8"/>
    </row>
    <row r="234" spans="1:60" ht="13.5" thickBot="1">
      <c r="A234" s="12"/>
      <c r="B234" s="13">
        <f>SUM(B226:B233)</f>
        <v>160775326.64000008</v>
      </c>
      <c r="C234" s="16"/>
      <c r="D234" s="15">
        <f>SUM(D226:D233)</f>
        <v>2903</v>
      </c>
      <c r="E234" s="16"/>
      <c r="F234" s="16"/>
      <c r="G234" s="12"/>
      <c r="H234" s="13">
        <f>SUM(H226:H233)</f>
        <v>156344285.43999997</v>
      </c>
      <c r="I234" s="16"/>
      <c r="J234" s="15">
        <f>SUM(J226:J233)</f>
        <v>2807</v>
      </c>
      <c r="K234" s="16"/>
      <c r="L234" s="16"/>
      <c r="M234" s="12"/>
      <c r="N234" s="13">
        <f>SUM(N226:N233)</f>
        <v>150621963.78000003</v>
      </c>
      <c r="O234" s="16"/>
      <c r="P234" s="15">
        <f>SUM(P226:P233)</f>
        <v>2683</v>
      </c>
      <c r="Q234" s="16"/>
      <c r="R234" s="16"/>
      <c r="S234" s="12"/>
      <c r="T234" s="13">
        <f>SUM(T226:T233)</f>
        <v>143816149.7799999</v>
      </c>
      <c r="U234" s="16"/>
      <c r="V234" s="15">
        <f>SUM(V226:V233)</f>
        <v>2545</v>
      </c>
      <c r="W234" s="16"/>
      <c r="X234" s="16"/>
      <c r="Y234" s="12"/>
      <c r="Z234" s="13">
        <f>SUM(Z226:Z233)</f>
        <v>138794843.49000013</v>
      </c>
      <c r="AA234" s="16"/>
      <c r="AB234" s="15">
        <f>SUM(AB226:AB233)</f>
        <v>2412</v>
      </c>
      <c r="AC234" s="16"/>
      <c r="AD234" s="16"/>
      <c r="AE234" s="12"/>
      <c r="AF234" s="13">
        <f>SUM(AF226:AF233)</f>
        <v>129742767.19000003</v>
      </c>
      <c r="AG234" s="16"/>
      <c r="AH234" s="15">
        <f>SUM(AH226:AH233)</f>
        <v>2265</v>
      </c>
      <c r="AI234" s="16"/>
      <c r="AJ234" s="16"/>
      <c r="AK234" s="12"/>
      <c r="AL234" s="13">
        <f>SUM(AL226:AL233)</f>
        <v>122857865.05</v>
      </c>
      <c r="AM234" s="16"/>
      <c r="AN234" s="15">
        <f>SUM(AN226:AN233)</f>
        <v>2150</v>
      </c>
      <c r="AO234" s="16"/>
      <c r="AP234" s="16"/>
      <c r="AQ234" s="12"/>
      <c r="AR234" s="13">
        <f>SUM(AR226:AR233)</f>
        <v>115755295.30000013</v>
      </c>
      <c r="AS234" s="16"/>
      <c r="AT234" s="15">
        <f>SUM(AT226:AT233)</f>
        <v>2027</v>
      </c>
      <c r="AU234" s="16"/>
      <c r="AV234" s="16"/>
      <c r="AW234" s="12"/>
      <c r="AX234" s="13">
        <f>SUM(AX226:AX233)</f>
        <v>108654265.81000005</v>
      </c>
      <c r="AY234" s="16"/>
      <c r="AZ234" s="15">
        <f>SUM(AZ226:AZ233)</f>
        <v>1892</v>
      </c>
      <c r="BA234" s="16"/>
      <c r="BB234" s="16"/>
      <c r="BC234" s="12"/>
      <c r="BD234" s="13">
        <f>SUM(BD226:BD233)</f>
        <v>102601726.73999979</v>
      </c>
      <c r="BE234" s="16"/>
      <c r="BF234" s="15">
        <f>SUM(BF226:BF233)</f>
        <v>1800</v>
      </c>
      <c r="BG234" s="16"/>
      <c r="BH234" s="16"/>
    </row>
    <row r="235" spans="1:60" ht="13.5" thickTop="1">
      <c r="A235" s="5"/>
      <c r="B235" s="5"/>
      <c r="C235" s="6"/>
      <c r="D235" s="8"/>
      <c r="E235" s="7"/>
      <c r="F235" s="8"/>
      <c r="G235" s="5"/>
      <c r="H235" s="5"/>
      <c r="I235" s="6"/>
      <c r="J235" s="8"/>
      <c r="K235" s="7"/>
      <c r="L235" s="8"/>
      <c r="M235" s="5"/>
      <c r="N235" s="5"/>
      <c r="O235" s="6"/>
      <c r="P235" s="8"/>
      <c r="Q235" s="7"/>
      <c r="R235" s="8"/>
      <c r="S235" s="5"/>
      <c r="T235" s="5"/>
      <c r="U235" s="6"/>
      <c r="V235" s="8"/>
      <c r="W235" s="7"/>
      <c r="X235" s="8"/>
      <c r="Y235" s="5"/>
      <c r="Z235" s="5"/>
      <c r="AA235" s="6"/>
      <c r="AB235" s="8"/>
      <c r="AC235" s="7"/>
      <c r="AD235" s="8"/>
      <c r="AE235" s="5"/>
      <c r="AF235" s="5"/>
      <c r="AG235" s="6"/>
      <c r="AH235" s="8"/>
      <c r="AI235" s="7"/>
      <c r="AJ235" s="8"/>
      <c r="AK235" s="5"/>
      <c r="AL235" s="5"/>
      <c r="AM235" s="6"/>
      <c r="AN235" s="8"/>
      <c r="AO235" s="7"/>
      <c r="AP235" s="8"/>
      <c r="AQ235" s="5"/>
      <c r="AR235" s="5"/>
      <c r="AS235" s="6"/>
      <c r="AT235" s="8"/>
      <c r="AU235" s="7"/>
      <c r="AV235" s="8"/>
      <c r="AW235" s="5"/>
      <c r="AX235" s="5"/>
      <c r="AY235" s="6"/>
      <c r="AZ235" s="8"/>
      <c r="BA235" s="7"/>
      <c r="BB235" s="8"/>
      <c r="BC235" s="5"/>
      <c r="BD235" s="5"/>
      <c r="BE235" s="6"/>
      <c r="BF235" s="8"/>
      <c r="BG235" s="7"/>
      <c r="BH235" s="8"/>
    </row>
    <row r="236" spans="1:60" ht="12.75">
      <c r="A236" s="12" t="s">
        <v>105</v>
      </c>
      <c r="B236" s="12"/>
      <c r="C236" s="18"/>
      <c r="D236" s="20"/>
      <c r="E236" s="29">
        <v>2.305663467445471</v>
      </c>
      <c r="F236" s="20"/>
      <c r="G236" s="19"/>
      <c r="H236" s="12" t="s">
        <v>105</v>
      </c>
      <c r="I236" s="18"/>
      <c r="J236" s="20"/>
      <c r="K236" s="29">
        <v>2.504554058945317</v>
      </c>
      <c r="L236" s="20"/>
      <c r="M236" s="19"/>
      <c r="N236" s="12" t="s">
        <v>105</v>
      </c>
      <c r="O236" s="18"/>
      <c r="P236" s="20"/>
      <c r="Q236" s="29">
        <v>2.5305059892401607</v>
      </c>
      <c r="R236" s="20"/>
      <c r="S236" s="19"/>
      <c r="T236" s="12" t="s">
        <v>105</v>
      </c>
      <c r="U236" s="18"/>
      <c r="V236" s="20"/>
      <c r="W236" s="29">
        <v>1.9825671780994336</v>
      </c>
      <c r="X236" s="20"/>
      <c r="Y236" s="19"/>
      <c r="Z236" s="12" t="s">
        <v>105</v>
      </c>
      <c r="AA236" s="18"/>
      <c r="AB236" s="20"/>
      <c r="AC236" s="29">
        <v>2.4461336271111365</v>
      </c>
      <c r="AD236" s="20"/>
      <c r="AE236" s="19"/>
      <c r="AF236" s="12" t="s">
        <v>105</v>
      </c>
      <c r="AG236" s="18"/>
      <c r="AH236" s="20"/>
      <c r="AI236" s="29">
        <v>3.5211426643363732</v>
      </c>
      <c r="AJ236" s="20"/>
      <c r="AK236" s="19"/>
      <c r="AL236" s="12" t="s">
        <v>105</v>
      </c>
      <c r="AM236" s="18"/>
      <c r="AN236" s="20"/>
      <c r="AO236" s="29">
        <v>2.964679071982897</v>
      </c>
      <c r="AP236" s="20"/>
      <c r="AQ236" s="19"/>
      <c r="AR236" s="12" t="s">
        <v>105</v>
      </c>
      <c r="AS236" s="18"/>
      <c r="AT236" s="20"/>
      <c r="AU236" s="29">
        <v>3.903324611132815</v>
      </c>
      <c r="AV236" s="20"/>
      <c r="AW236" s="19"/>
      <c r="AX236" s="12" t="s">
        <v>105</v>
      </c>
      <c r="AY236" s="18"/>
      <c r="AZ236" s="20"/>
      <c r="BA236" s="29">
        <v>4.880724381978353</v>
      </c>
      <c r="BB236" s="20"/>
      <c r="BC236" s="19"/>
      <c r="BD236" s="12" t="s">
        <v>105</v>
      </c>
      <c r="BE236" s="18"/>
      <c r="BF236" s="20"/>
      <c r="BG236" s="29">
        <v>3.812905602438282</v>
      </c>
      <c r="BH236" s="20"/>
    </row>
    <row r="237" spans="1:60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</row>
    <row r="238" spans="1:60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</row>
    <row r="239" spans="1:60" ht="12.75">
      <c r="A239" s="5"/>
      <c r="B239" s="5"/>
      <c r="C239" s="5"/>
      <c r="D239" s="5"/>
      <c r="E239" s="5"/>
      <c r="F239" s="5"/>
      <c r="G239" s="5"/>
      <c r="H239" s="23" t="s">
        <v>121</v>
      </c>
      <c r="I239" s="18"/>
      <c r="J239" s="20"/>
      <c r="K239" s="22"/>
      <c r="L239" s="20"/>
      <c r="M239" s="5"/>
      <c r="N239" s="23" t="s">
        <v>121</v>
      </c>
      <c r="O239" s="18"/>
      <c r="P239" s="20"/>
      <c r="Q239" s="22"/>
      <c r="R239" s="20"/>
      <c r="S239" s="5"/>
      <c r="T239" s="23" t="s">
        <v>121</v>
      </c>
      <c r="U239" s="18"/>
      <c r="V239" s="20"/>
      <c r="W239" s="22"/>
      <c r="X239" s="20"/>
      <c r="Y239" s="5"/>
      <c r="Z239" s="23" t="s">
        <v>121</v>
      </c>
      <c r="AA239" s="18"/>
      <c r="AB239" s="20"/>
      <c r="AC239" s="22"/>
      <c r="AD239" s="20"/>
      <c r="AE239" s="5"/>
      <c r="AF239" s="23" t="s">
        <v>121</v>
      </c>
      <c r="AG239" s="18"/>
      <c r="AH239" s="20"/>
      <c r="AI239" s="22"/>
      <c r="AJ239" s="20"/>
      <c r="AK239" s="5"/>
      <c r="AL239" s="23" t="s">
        <v>121</v>
      </c>
      <c r="AM239" s="18"/>
      <c r="AN239" s="20"/>
      <c r="AO239" s="22"/>
      <c r="AP239" s="20"/>
      <c r="AQ239" s="5"/>
      <c r="AR239" s="23" t="s">
        <v>121</v>
      </c>
      <c r="AS239" s="18"/>
      <c r="AT239" s="20"/>
      <c r="AU239" s="22"/>
      <c r="AV239" s="20"/>
      <c r="AW239" s="5"/>
      <c r="AX239" s="23" t="s">
        <v>121</v>
      </c>
      <c r="AY239" s="18"/>
      <c r="AZ239" s="20"/>
      <c r="BA239" s="22"/>
      <c r="BB239" s="20"/>
      <c r="BC239" s="5"/>
      <c r="BD239" s="23" t="s">
        <v>121</v>
      </c>
      <c r="BE239" s="18"/>
      <c r="BF239" s="20"/>
      <c r="BG239" s="22"/>
      <c r="BH239" s="20"/>
    </row>
    <row r="240" spans="1:60" ht="12.75">
      <c r="A240" s="5"/>
      <c r="B240" s="5"/>
      <c r="C240" s="5"/>
      <c r="D240" s="5"/>
      <c r="E240" s="5"/>
      <c r="F240" s="5"/>
      <c r="G240" s="5"/>
      <c r="H240" s="5"/>
      <c r="I240" s="6"/>
      <c r="J240" s="8"/>
      <c r="K240" s="7"/>
      <c r="L240" s="8"/>
      <c r="M240" s="5"/>
      <c r="N240" s="5"/>
      <c r="O240" s="6"/>
      <c r="P240" s="8"/>
      <c r="Q240" s="7"/>
      <c r="R240" s="8"/>
      <c r="S240" s="5"/>
      <c r="T240" s="5"/>
      <c r="U240" s="6"/>
      <c r="V240" s="8"/>
      <c r="W240" s="7"/>
      <c r="X240" s="8"/>
      <c r="Y240" s="5"/>
      <c r="Z240" s="5"/>
      <c r="AA240" s="6"/>
      <c r="AB240" s="8"/>
      <c r="AC240" s="7"/>
      <c r="AD240" s="8"/>
      <c r="AE240" s="5"/>
      <c r="AF240" s="5"/>
      <c r="AG240" s="6"/>
      <c r="AH240" s="8"/>
      <c r="AI240" s="7"/>
      <c r="AJ240" s="8"/>
      <c r="AK240" s="5"/>
      <c r="AL240" s="5"/>
      <c r="AM240" s="6"/>
      <c r="AN240" s="8"/>
      <c r="AO240" s="7"/>
      <c r="AP240" s="8"/>
      <c r="AQ240" s="5"/>
      <c r="AR240" s="5"/>
      <c r="AS240" s="6"/>
      <c r="AT240" s="8"/>
      <c r="AU240" s="7"/>
      <c r="AV240" s="8"/>
      <c r="AW240" s="5"/>
      <c r="AX240" s="5"/>
      <c r="AY240" s="6"/>
      <c r="AZ240" s="8"/>
      <c r="BA240" s="7"/>
      <c r="BB240" s="8"/>
      <c r="BC240" s="5"/>
      <c r="BD240" s="5"/>
      <c r="BE240" s="6"/>
      <c r="BF240" s="8"/>
      <c r="BG240" s="7"/>
      <c r="BH240" s="8"/>
    </row>
    <row r="241" spans="1:60" ht="25.5">
      <c r="A241" s="5"/>
      <c r="B241" s="5"/>
      <c r="C241" s="5"/>
      <c r="D241" s="5"/>
      <c r="E241" s="5"/>
      <c r="F241" s="5"/>
      <c r="G241" s="5"/>
      <c r="H241" s="31" t="s">
        <v>82</v>
      </c>
      <c r="I241" s="32" t="s">
        <v>79</v>
      </c>
      <c r="J241" s="33" t="s">
        <v>80</v>
      </c>
      <c r="K241" s="32" t="s">
        <v>79</v>
      </c>
      <c r="L241" s="35"/>
      <c r="M241" s="5"/>
      <c r="N241" s="31" t="s">
        <v>82</v>
      </c>
      <c r="O241" s="32" t="s">
        <v>79</v>
      </c>
      <c r="P241" s="33" t="s">
        <v>80</v>
      </c>
      <c r="Q241" s="32" t="s">
        <v>79</v>
      </c>
      <c r="R241" s="35"/>
      <c r="S241" s="5"/>
      <c r="T241" s="31" t="s">
        <v>82</v>
      </c>
      <c r="U241" s="32" t="s">
        <v>79</v>
      </c>
      <c r="V241" s="33" t="s">
        <v>80</v>
      </c>
      <c r="W241" s="32" t="s">
        <v>79</v>
      </c>
      <c r="X241" s="35"/>
      <c r="Y241" s="5"/>
      <c r="Z241" s="31" t="s">
        <v>82</v>
      </c>
      <c r="AA241" s="32" t="s">
        <v>79</v>
      </c>
      <c r="AB241" s="33" t="s">
        <v>80</v>
      </c>
      <c r="AC241" s="32" t="s">
        <v>79</v>
      </c>
      <c r="AD241" s="35"/>
      <c r="AE241" s="5"/>
      <c r="AF241" s="31" t="s">
        <v>82</v>
      </c>
      <c r="AG241" s="32" t="s">
        <v>79</v>
      </c>
      <c r="AH241" s="33" t="s">
        <v>80</v>
      </c>
      <c r="AI241" s="32" t="s">
        <v>79</v>
      </c>
      <c r="AJ241" s="35"/>
      <c r="AK241" s="5"/>
      <c r="AL241" s="31" t="s">
        <v>82</v>
      </c>
      <c r="AM241" s="32" t="s">
        <v>79</v>
      </c>
      <c r="AN241" s="33" t="s">
        <v>80</v>
      </c>
      <c r="AO241" s="32" t="s">
        <v>79</v>
      </c>
      <c r="AP241" s="35"/>
      <c r="AQ241" s="5"/>
      <c r="AR241" s="31" t="s">
        <v>82</v>
      </c>
      <c r="AS241" s="32" t="s">
        <v>79</v>
      </c>
      <c r="AT241" s="33" t="s">
        <v>80</v>
      </c>
      <c r="AU241" s="32" t="s">
        <v>79</v>
      </c>
      <c r="AV241" s="35"/>
      <c r="AW241" s="5"/>
      <c r="AX241" s="31" t="s">
        <v>82</v>
      </c>
      <c r="AY241" s="32" t="s">
        <v>79</v>
      </c>
      <c r="AZ241" s="33" t="s">
        <v>80</v>
      </c>
      <c r="BA241" s="32" t="s">
        <v>79</v>
      </c>
      <c r="BB241" s="35"/>
      <c r="BC241" s="5"/>
      <c r="BD241" s="31" t="s">
        <v>82</v>
      </c>
      <c r="BE241" s="32" t="s">
        <v>79</v>
      </c>
      <c r="BF241" s="33" t="s">
        <v>80</v>
      </c>
      <c r="BG241" s="32" t="s">
        <v>79</v>
      </c>
      <c r="BH241" s="35"/>
    </row>
    <row r="242" spans="1:60" ht="12.75">
      <c r="A242" s="5"/>
      <c r="B242" s="5"/>
      <c r="C242" s="5"/>
      <c r="D242" s="5"/>
      <c r="E242" s="5"/>
      <c r="F242" s="5"/>
      <c r="G242" s="5"/>
      <c r="H242" s="6"/>
      <c r="I242" s="8"/>
      <c r="J242" s="7"/>
      <c r="K242" s="8"/>
      <c r="L242" s="8"/>
      <c r="M242" s="5"/>
      <c r="N242" s="6"/>
      <c r="O242" s="8"/>
      <c r="P242" s="7"/>
      <c r="Q242" s="8"/>
      <c r="R242" s="8"/>
      <c r="S242" s="5"/>
      <c r="T242" s="6"/>
      <c r="U242" s="8"/>
      <c r="V242" s="7"/>
      <c r="W242" s="8"/>
      <c r="X242" s="8"/>
      <c r="Y242" s="5"/>
      <c r="Z242" s="6"/>
      <c r="AA242" s="8"/>
      <c r="AB242" s="7"/>
      <c r="AC242" s="8"/>
      <c r="AD242" s="8"/>
      <c r="AE242" s="5"/>
      <c r="AF242" s="6"/>
      <c r="AG242" s="8"/>
      <c r="AH242" s="7"/>
      <c r="AI242" s="8"/>
      <c r="AJ242" s="8"/>
      <c r="AK242" s="5"/>
      <c r="AL242" s="6"/>
      <c r="AM242" s="8"/>
      <c r="AN242" s="7"/>
      <c r="AO242" s="8"/>
      <c r="AP242" s="8"/>
      <c r="AQ242" s="5"/>
      <c r="AR242" s="6"/>
      <c r="AS242" s="8"/>
      <c r="AT242" s="7"/>
      <c r="AU242" s="8"/>
      <c r="AV242" s="8"/>
      <c r="AW242" s="5"/>
      <c r="AX242" s="6"/>
      <c r="AY242" s="8"/>
      <c r="AZ242" s="7"/>
      <c r="BA242" s="8"/>
      <c r="BB242" s="8"/>
      <c r="BC242" s="5"/>
      <c r="BD242" s="6"/>
      <c r="BE242" s="8"/>
      <c r="BF242" s="7"/>
      <c r="BG242" s="8"/>
      <c r="BH242" s="8"/>
    </row>
    <row r="243" spans="1:60" ht="12.75">
      <c r="A243" s="5"/>
      <c r="B243" s="5"/>
      <c r="C243" s="5"/>
      <c r="D243" s="5"/>
      <c r="E243" s="5"/>
      <c r="F243" s="5" t="s">
        <v>122</v>
      </c>
      <c r="G243" s="5"/>
      <c r="H243" s="6">
        <v>9356757.38</v>
      </c>
      <c r="I243" s="8">
        <f>+H243/$H$247</f>
        <v>0.05984713386656418</v>
      </c>
      <c r="J243" s="7">
        <v>297</v>
      </c>
      <c r="K243" s="8">
        <f>+J243/$J$247</f>
        <v>0.10580691129319558</v>
      </c>
      <c r="L243" s="8"/>
      <c r="M243" s="5"/>
      <c r="N243" s="6">
        <v>8464041.450000003</v>
      </c>
      <c r="O243" s="8">
        <v>0.0561939390350976</v>
      </c>
      <c r="P243" s="7">
        <v>220</v>
      </c>
      <c r="Q243" s="8">
        <v>0.0819977636973537</v>
      </c>
      <c r="R243" s="8"/>
      <c r="S243" s="5"/>
      <c r="T243" s="6">
        <v>7799881.79</v>
      </c>
      <c r="U243" s="8">
        <v>0.05423508974431394</v>
      </c>
      <c r="V243" s="7">
        <v>212</v>
      </c>
      <c r="W243" s="8">
        <v>0.08330058939096267</v>
      </c>
      <c r="X243" s="8"/>
      <c r="Y243" s="5"/>
      <c r="Z243" s="6">
        <v>6975279.820000001</v>
      </c>
      <c r="AA243" s="8">
        <v>0.05025604442215872</v>
      </c>
      <c r="AB243" s="7">
        <v>178</v>
      </c>
      <c r="AC243" s="8">
        <v>0.07379767827529021</v>
      </c>
      <c r="AD243" s="8"/>
      <c r="AE243" s="5"/>
      <c r="AF243" s="6">
        <v>6463338.53</v>
      </c>
      <c r="AG243" s="8">
        <v>0.04981656141598134</v>
      </c>
      <c r="AH243" s="7">
        <v>169</v>
      </c>
      <c r="AI243" s="8">
        <v>0.07461368653421634</v>
      </c>
      <c r="AJ243" s="8"/>
      <c r="AK243" s="5"/>
      <c r="AL243" s="6">
        <v>5752389.010000001</v>
      </c>
      <c r="AM243" s="8">
        <v>0.04682149578017595</v>
      </c>
      <c r="AN243" s="7">
        <v>166</v>
      </c>
      <c r="AO243" s="8">
        <v>0.07720930232558139</v>
      </c>
      <c r="AP243" s="8"/>
      <c r="AQ243" s="5"/>
      <c r="AR243" s="6">
        <v>4987251.04</v>
      </c>
      <c r="AS243" s="8">
        <v>0.043084431058420844</v>
      </c>
      <c r="AT243" s="7">
        <v>144</v>
      </c>
      <c r="AU243" s="8">
        <v>0.0710409472126295</v>
      </c>
      <c r="AV243" s="8"/>
      <c r="AW243" s="5"/>
      <c r="AX243" s="6">
        <v>4681467.56</v>
      </c>
      <c r="AY243" s="8">
        <v>0.043085906706933345</v>
      </c>
      <c r="AZ243" s="7">
        <v>132</v>
      </c>
      <c r="BA243" s="8">
        <v>0.06976744186046512</v>
      </c>
      <c r="BB243" s="8"/>
      <c r="BC243" s="5"/>
      <c r="BD243" s="6">
        <v>4491302.37</v>
      </c>
      <c r="BE243" s="8">
        <v>0.04377414018948509</v>
      </c>
      <c r="BF243" s="7">
        <v>127</v>
      </c>
      <c r="BG243" s="8">
        <v>0.07055555555555555</v>
      </c>
      <c r="BH243" s="8"/>
    </row>
    <row r="244" spans="1:60" ht="12.75">
      <c r="A244" s="5"/>
      <c r="B244" s="5"/>
      <c r="C244" s="5"/>
      <c r="D244" s="5"/>
      <c r="E244" s="5"/>
      <c r="F244" s="5" t="s">
        <v>126</v>
      </c>
      <c r="G244" s="5"/>
      <c r="H244" s="6">
        <v>97091875.69</v>
      </c>
      <c r="I244" s="8">
        <f>+H244/$H$247</f>
        <v>0.6210132683567817</v>
      </c>
      <c r="J244" s="7">
        <v>1578</v>
      </c>
      <c r="K244" s="8">
        <f>+J244/$J$247</f>
        <v>0.5621660135375847</v>
      </c>
      <c r="L244" s="8"/>
      <c r="M244" s="5"/>
      <c r="N244" s="6">
        <v>94819340.13000004</v>
      </c>
      <c r="O244" s="8">
        <v>0.6295186820727825</v>
      </c>
      <c r="P244" s="7">
        <v>1558</v>
      </c>
      <c r="Q244" s="8">
        <v>0.5806932538203503</v>
      </c>
      <c r="R244" s="8"/>
      <c r="S244" s="5"/>
      <c r="T244" s="6">
        <v>91428810.08000006</v>
      </c>
      <c r="U244" s="8">
        <v>0.6357339576943304</v>
      </c>
      <c r="V244" s="7">
        <v>1493</v>
      </c>
      <c r="W244" s="8">
        <v>0.5866404715127701</v>
      </c>
      <c r="X244" s="8"/>
      <c r="Y244" s="5"/>
      <c r="Z244" s="6">
        <v>90148047.36999989</v>
      </c>
      <c r="AA244" s="8">
        <v>0.6495057388532954</v>
      </c>
      <c r="AB244" s="7">
        <v>1444</v>
      </c>
      <c r="AC244" s="8">
        <v>0.5986733001658375</v>
      </c>
      <c r="AD244" s="8"/>
      <c r="AE244" s="5"/>
      <c r="AF244" s="6">
        <v>84425912.99999991</v>
      </c>
      <c r="AG244" s="8">
        <v>0.650717684141603</v>
      </c>
      <c r="AH244" s="7">
        <v>1358</v>
      </c>
      <c r="AI244" s="8">
        <v>0.5995584988962472</v>
      </c>
      <c r="AJ244" s="8"/>
      <c r="AK244" s="5"/>
      <c r="AL244" s="6">
        <v>81614580.77999997</v>
      </c>
      <c r="AM244" s="8">
        <v>0.6643008223102765</v>
      </c>
      <c r="AN244" s="7">
        <v>1301</v>
      </c>
      <c r="AO244" s="8">
        <v>0.6051162790697674</v>
      </c>
      <c r="AP244" s="8"/>
      <c r="AQ244" s="5"/>
      <c r="AR244" s="6">
        <v>78094337.63000004</v>
      </c>
      <c r="AS244" s="8">
        <v>0.6746502389165432</v>
      </c>
      <c r="AT244" s="7">
        <v>1250</v>
      </c>
      <c r="AU244" s="8">
        <v>0.61667488899852</v>
      </c>
      <c r="AV244" s="8"/>
      <c r="AW244" s="5"/>
      <c r="AX244" s="6">
        <v>74010757.28000006</v>
      </c>
      <c r="AY244" s="8">
        <v>0.6811583211046688</v>
      </c>
      <c r="AZ244" s="7">
        <v>1178</v>
      </c>
      <c r="BA244" s="8">
        <v>0.6226215644820295</v>
      </c>
      <c r="BB244" s="8"/>
      <c r="BC244" s="5"/>
      <c r="BD244" s="6">
        <v>70363305.63999997</v>
      </c>
      <c r="BE244" s="8">
        <v>0.6857906574838215</v>
      </c>
      <c r="BF244" s="7">
        <v>1121</v>
      </c>
      <c r="BG244" s="8">
        <v>0.6227777777777778</v>
      </c>
      <c r="BH244" s="8"/>
    </row>
    <row r="245" spans="1:60" ht="12.75">
      <c r="A245" s="5"/>
      <c r="B245" s="5"/>
      <c r="C245" s="5"/>
      <c r="D245" s="5"/>
      <c r="E245" s="5"/>
      <c r="F245" s="5" t="s">
        <v>127</v>
      </c>
      <c r="G245" s="5"/>
      <c r="H245" s="6">
        <v>49895652.37</v>
      </c>
      <c r="I245" s="8">
        <f>+H245/$H$247</f>
        <v>0.3191395977766541</v>
      </c>
      <c r="J245" s="7">
        <v>932</v>
      </c>
      <c r="K245" s="8">
        <f>+J245/$J$247</f>
        <v>0.3320270751692198</v>
      </c>
      <c r="L245" s="8"/>
      <c r="M245" s="5"/>
      <c r="N245" s="6">
        <v>47338582.20000005</v>
      </c>
      <c r="O245" s="8">
        <v>0.3142873788921199</v>
      </c>
      <c r="P245" s="7">
        <v>905</v>
      </c>
      <c r="Q245" s="8">
        <v>0.33730898248229596</v>
      </c>
      <c r="R245" s="8"/>
      <c r="S245" s="5"/>
      <c r="T245" s="6">
        <v>44587457.91000004</v>
      </c>
      <c r="U245" s="8">
        <v>0.31003095256135577</v>
      </c>
      <c r="V245" s="7">
        <v>840</v>
      </c>
      <c r="W245" s="8">
        <v>0.3300589390962672</v>
      </c>
      <c r="X245" s="8"/>
      <c r="Y245" s="5"/>
      <c r="Z245" s="6">
        <v>41671516.29999999</v>
      </c>
      <c r="AA245" s="8">
        <v>0.3002382167245457</v>
      </c>
      <c r="AB245" s="7">
        <v>790</v>
      </c>
      <c r="AC245" s="8">
        <v>0.3275290215588723</v>
      </c>
      <c r="AD245" s="8"/>
      <c r="AE245" s="5"/>
      <c r="AF245" s="6">
        <v>38853515.66000001</v>
      </c>
      <c r="AG245" s="8">
        <v>0.2994657544424156</v>
      </c>
      <c r="AH245" s="7">
        <v>738</v>
      </c>
      <c r="AI245" s="8">
        <v>0.3258278145695364</v>
      </c>
      <c r="AJ245" s="8"/>
      <c r="AK245" s="5"/>
      <c r="AL245" s="6">
        <v>35490895.26000001</v>
      </c>
      <c r="AM245" s="8">
        <v>0.28887768190954755</v>
      </c>
      <c r="AN245" s="7">
        <v>683</v>
      </c>
      <c r="AO245" s="8">
        <v>0.3176744186046512</v>
      </c>
      <c r="AP245" s="8"/>
      <c r="AQ245" s="5"/>
      <c r="AR245" s="6">
        <v>32673706.630000014</v>
      </c>
      <c r="AS245" s="8">
        <v>0.282265330025036</v>
      </c>
      <c r="AT245" s="7">
        <v>633</v>
      </c>
      <c r="AU245" s="8">
        <v>0.31228416378885054</v>
      </c>
      <c r="AV245" s="8"/>
      <c r="AW245" s="5"/>
      <c r="AX245" s="6">
        <v>29962040.970000006</v>
      </c>
      <c r="AY245" s="8">
        <v>0.27575577218839786</v>
      </c>
      <c r="AZ245" s="7">
        <v>582</v>
      </c>
      <c r="BA245" s="8">
        <v>0.30761099365750527</v>
      </c>
      <c r="BB245" s="8"/>
      <c r="BC245" s="5"/>
      <c r="BD245" s="6">
        <v>27747118.729999993</v>
      </c>
      <c r="BE245" s="8">
        <v>0.2704352023266933</v>
      </c>
      <c r="BF245" s="7">
        <v>552</v>
      </c>
      <c r="BG245" s="8">
        <v>0.30666666666666664</v>
      </c>
      <c r="BH245" s="8"/>
    </row>
    <row r="246" spans="1:60" ht="12.75">
      <c r="A246" s="5"/>
      <c r="B246" s="5"/>
      <c r="C246" s="5"/>
      <c r="D246" s="5"/>
      <c r="E246" s="5"/>
      <c r="F246" s="5"/>
      <c r="G246" s="5"/>
      <c r="H246" s="6"/>
      <c r="I246" s="8"/>
      <c r="J246" s="7"/>
      <c r="K246" s="8"/>
      <c r="L246" s="8"/>
      <c r="M246" s="5"/>
      <c r="N246" s="6"/>
      <c r="O246" s="8"/>
      <c r="P246" s="7"/>
      <c r="Q246" s="8"/>
      <c r="R246" s="8"/>
      <c r="S246" s="5"/>
      <c r="T246" s="6"/>
      <c r="U246" s="8"/>
      <c r="V246" s="7"/>
      <c r="W246" s="8"/>
      <c r="X246" s="8"/>
      <c r="Y246" s="5"/>
      <c r="Z246" s="6"/>
      <c r="AA246" s="8"/>
      <c r="AB246" s="7"/>
      <c r="AC246" s="8"/>
      <c r="AD246" s="8"/>
      <c r="AE246" s="5"/>
      <c r="AF246" s="6"/>
      <c r="AG246" s="8"/>
      <c r="AH246" s="7"/>
      <c r="AI246" s="8"/>
      <c r="AJ246" s="8"/>
      <c r="AK246" s="5"/>
      <c r="AL246" s="6"/>
      <c r="AM246" s="8"/>
      <c r="AN246" s="7"/>
      <c r="AO246" s="8"/>
      <c r="AP246" s="8"/>
      <c r="AQ246" s="5"/>
      <c r="AR246" s="6"/>
      <c r="AS246" s="8"/>
      <c r="AT246" s="7"/>
      <c r="AU246" s="8"/>
      <c r="AV246" s="8"/>
      <c r="AW246" s="5"/>
      <c r="AX246" s="6"/>
      <c r="AY246" s="8"/>
      <c r="AZ246" s="7"/>
      <c r="BA246" s="8"/>
      <c r="BB246" s="8"/>
      <c r="BC246" s="5"/>
      <c r="BD246" s="6"/>
      <c r="BE246" s="8"/>
      <c r="BF246" s="7"/>
      <c r="BG246" s="8"/>
      <c r="BH246" s="8"/>
    </row>
    <row r="247" spans="1:60" ht="13.5" thickBot="1">
      <c r="A247" s="5"/>
      <c r="B247" s="5"/>
      <c r="C247" s="5"/>
      <c r="D247" s="5"/>
      <c r="E247" s="5"/>
      <c r="F247" s="5"/>
      <c r="G247" s="5"/>
      <c r="H247" s="72">
        <f>SUM(H243:H246)</f>
        <v>156344285.44</v>
      </c>
      <c r="I247" s="71"/>
      <c r="J247" s="73">
        <f>SUM(J243:J246)</f>
        <v>2807</v>
      </c>
      <c r="K247" s="5"/>
      <c r="L247" s="5"/>
      <c r="M247" s="5"/>
      <c r="N247" s="72">
        <f>SUM(N243:N246)</f>
        <v>150621963.7800001</v>
      </c>
      <c r="O247" s="71"/>
      <c r="P247" s="73">
        <f>SUM(P243:P246)</f>
        <v>2683</v>
      </c>
      <c r="Q247" s="5"/>
      <c r="R247" s="5"/>
      <c r="S247" s="5"/>
      <c r="T247" s="72">
        <f>SUM(T243:T246)</f>
        <v>143816149.7800001</v>
      </c>
      <c r="U247" s="71"/>
      <c r="V247" s="73">
        <f>SUM(V243:V246)</f>
        <v>2545</v>
      </c>
      <c r="W247" s="5"/>
      <c r="X247" s="5"/>
      <c r="Y247" s="5"/>
      <c r="Z247" s="72">
        <f>SUM(Z243:Z246)</f>
        <v>138794843.4899999</v>
      </c>
      <c r="AA247" s="71"/>
      <c r="AB247" s="73">
        <f>SUM(AB243:AB246)</f>
        <v>2412</v>
      </c>
      <c r="AC247" s="5"/>
      <c r="AD247" s="5"/>
      <c r="AE247" s="5"/>
      <c r="AF247" s="72">
        <f>SUM(AF243:AF246)</f>
        <v>129742767.18999992</v>
      </c>
      <c r="AG247" s="71"/>
      <c r="AH247" s="73">
        <f>SUM(AH243:AH246)</f>
        <v>2265</v>
      </c>
      <c r="AI247" s="5"/>
      <c r="AJ247" s="5"/>
      <c r="AK247" s="5"/>
      <c r="AL247" s="72">
        <f>SUM(AL243:AL246)</f>
        <v>122857865.04999998</v>
      </c>
      <c r="AM247" s="71"/>
      <c r="AN247" s="73">
        <f>SUM(AN243:AN246)</f>
        <v>2150</v>
      </c>
      <c r="AO247" s="5"/>
      <c r="AP247" s="5"/>
      <c r="AQ247" s="5"/>
      <c r="AR247" s="72">
        <f>SUM(AR243:AR246)</f>
        <v>115755295.30000006</v>
      </c>
      <c r="AS247" s="71"/>
      <c r="AT247" s="73">
        <f>SUM(AT243:AT246)</f>
        <v>2027</v>
      </c>
      <c r="AU247" s="5"/>
      <c r="AV247" s="5"/>
      <c r="AW247" s="5"/>
      <c r="AX247" s="72">
        <f>SUM(AX243:AX246)</f>
        <v>108654265.81000006</v>
      </c>
      <c r="AY247" s="71"/>
      <c r="AZ247" s="73">
        <f>SUM(AZ243:AZ246)</f>
        <v>1892</v>
      </c>
      <c r="BA247" s="5"/>
      <c r="BB247" s="5"/>
      <c r="BC247" s="5"/>
      <c r="BD247" s="72">
        <f>SUM(BD243:BD246)</f>
        <v>102601726.73999996</v>
      </c>
      <c r="BE247" s="71"/>
      <c r="BF247" s="73">
        <f>SUM(BF243:BF246)</f>
        <v>1800</v>
      </c>
      <c r="BG247" s="5"/>
      <c r="BH247" s="5"/>
    </row>
    <row r="248" spans="1:60" ht="13.5" thickTop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</row>
    <row r="249" spans="1:60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</sheetData>
  <mergeCells count="10">
    <mergeCell ref="BD1:BH1"/>
    <mergeCell ref="AX1:BB1"/>
    <mergeCell ref="B1:F1"/>
    <mergeCell ref="H1:L1"/>
    <mergeCell ref="N1:R1"/>
    <mergeCell ref="T1:X1"/>
    <mergeCell ref="AR1:AV1"/>
    <mergeCell ref="AL1:AP1"/>
    <mergeCell ref="AF1:AJ1"/>
    <mergeCell ref="Z1:AD1"/>
  </mergeCells>
  <printOptions/>
  <pageMargins left="0.75" right="0.75" top="1" bottom="1" header="0.5" footer="0.5"/>
  <pageSetup horizontalDpi="600" verticalDpi="600" orientation="landscape" paperSize="9" scale="21" r:id="rId1"/>
  <rowBreaks count="3" manualBreakCount="3">
    <brk id="74" max="255" man="1"/>
    <brk id="140" max="255" man="1"/>
    <brk id="183" max="255" man="1"/>
  </rowBreaks>
  <colBreaks count="1" manualBreakCount="1">
    <brk id="19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dojulia</cp:lastModifiedBy>
  <cp:lastPrinted>2003-03-05T10:05:11Z</cp:lastPrinted>
  <dcterms:created xsi:type="dcterms:W3CDTF">2001-03-29T15:08:33Z</dcterms:created>
  <dcterms:modified xsi:type="dcterms:W3CDTF">2004-06-22T10:05:42Z</dcterms:modified>
  <cp:category/>
  <cp:version/>
  <cp:contentType/>
  <cp:contentStatus/>
</cp:coreProperties>
</file>