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Summary" sheetId="1" r:id="rId1"/>
    <sheet name="Graphs" sheetId="2" r:id="rId2"/>
  </sheets>
  <definedNames>
    <definedName name="_xlnm.Print_Area" localSheetId="1">'Graphs'!$A$1:$AH$65</definedName>
    <definedName name="_xlnm.Print_Area" localSheetId="0">'Summary'!$A$1:$Z$178</definedName>
  </definedNames>
  <calcPr fullCalcOnLoad="1"/>
</workbook>
</file>

<file path=xl/sharedStrings.xml><?xml version="1.0" encoding="utf-8"?>
<sst xmlns="http://schemas.openxmlformats.org/spreadsheetml/2006/main" count="52" uniqueCount="46">
  <si>
    <t>Total Notes</t>
  </si>
  <si>
    <t>Class B Notes</t>
  </si>
  <si>
    <t>Opening PDL Balance</t>
  </si>
  <si>
    <t>Underlying Assets</t>
  </si>
  <si>
    <t>Weighted Average LTV</t>
  </si>
  <si>
    <t>Weighted Average Interest Rate</t>
  </si>
  <si>
    <t>Class A Notes</t>
  </si>
  <si>
    <t>Weighted Average Nationwide Indexed LTV</t>
  </si>
  <si>
    <t>Weighted Avearage Halifax Indexed LTV</t>
  </si>
  <si>
    <t>Weighted Average Loan Size</t>
  </si>
  <si>
    <t>Mortgage Asset Balance</t>
  </si>
  <si>
    <t>Number of Properties in Possession</t>
  </si>
  <si>
    <t>% of Variable Rate Mortgages</t>
  </si>
  <si>
    <t>% of Fixed Rate Mortgages</t>
  </si>
  <si>
    <t>% of Libor Linked Mortgages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</si>
  <si>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</si>
  <si>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</si>
  <si>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</si>
  <si>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</si>
  <si>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</si>
  <si>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</si>
  <si>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</si>
  <si>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Class B Notes as a % of the Total Notes</t>
  </si>
  <si>
    <t>&gt;1 to 2 months arrears</t>
  </si>
  <si>
    <t xml:space="preserve">&gt;2 to 3 months arrears </t>
  </si>
  <si>
    <t xml:space="preserve">&gt;3 months arrears </t>
  </si>
  <si>
    <t xml:space="preserve">Total </t>
  </si>
  <si>
    <t>Weighted Average Maturity Date (years)</t>
  </si>
  <si>
    <t>Losses as a % of the Mortgages</t>
  </si>
  <si>
    <t>.</t>
  </si>
  <si>
    <t xml:space="preserve">    First Flexible No.3 plc</t>
  </si>
  <si>
    <t>FIRST FLEXIBLE NO.3 PLC</t>
  </si>
  <si>
    <t>% of Base Rate Tracker Mortgages</t>
  </si>
  <si>
    <t>Monthly Redemption Rate</t>
  </si>
  <si>
    <t>Further Advances released in the month</t>
  </si>
  <si>
    <t>Monthly Losses</t>
  </si>
  <si>
    <t>Monthly Loss Rate (annualised)</t>
  </si>
  <si>
    <t>PDL Replenishment made during the month</t>
  </si>
  <si>
    <t>Outstanding PDL at the end of the month</t>
  </si>
  <si>
    <t>Number of Receiver of Rent Cases (From 01/04/05)</t>
  </si>
  <si>
    <t>Arrears excluding Receiver of Rent and Possession Cases (From 01/04/05)</t>
  </si>
  <si>
    <t>N/A</t>
  </si>
  <si>
    <t>Performing Loans</t>
  </si>
  <si>
    <t>% of Flexible Mortgages</t>
  </si>
  <si>
    <t>Reserve Fund Balance</t>
  </si>
  <si>
    <t>Reserve Fund as a % of the Mortgages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</si>
</sst>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00%"/>
    <numFmt numFmtId="174" formatCode="&quot;£&quot;#,##0"/>
    <numFmt numFmtId="175" formatCode="[$-809]dd\ mmmm\ 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5.25"/>
      <name val="Arial"/>
      <family val="0"/>
    </font>
    <font>
      <sz val="17.75"/>
      <name val="Arial"/>
      <family val="0"/>
    </font>
    <font>
      <sz val="23"/>
      <name val="Arial"/>
      <family val="0"/>
    </font>
    <font>
      <sz val="25.5"/>
      <name val="Arial"/>
      <family val="0"/>
    </font>
    <font>
      <sz val="16.75"/>
      <name val="Arial"/>
      <family val="0"/>
    </font>
    <font>
      <sz val="24.25"/>
      <name val="Arial"/>
      <family val="0"/>
    </font>
    <font>
      <sz val="18.75"/>
      <name val="Arial"/>
      <family val="0"/>
    </font>
    <font>
      <sz val="10.25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sz val="10"/>
      <color indexed="53"/>
      <name val="Arial"/>
      <family val="2"/>
    </font>
    <font>
      <b/>
      <u val="single"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4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sz val="9.75"/>
      <name val="Arial"/>
      <family val="2"/>
    </font>
    <font>
      <sz val="15.75"/>
      <name val="Arial"/>
      <family val="0"/>
    </font>
    <font>
      <sz val="15"/>
      <name val="Arial"/>
      <family val="0"/>
    </font>
    <font>
      <sz val="17.5"/>
      <name val="Arial"/>
      <family val="0"/>
    </font>
    <font>
      <sz val="5.75"/>
      <name val="Arial"/>
      <family val="2"/>
    </font>
    <font>
      <b/>
      <sz val="10.25"/>
      <name val="Arial"/>
      <family val="2"/>
    </font>
    <font>
      <sz val="8.25"/>
      <name val="Arial"/>
      <family val="2"/>
    </font>
    <font>
      <b/>
      <sz val="8.5"/>
      <name val="Arial"/>
      <family val="2"/>
    </font>
    <font>
      <b/>
      <sz val="9.25"/>
      <name val="Arial"/>
      <family val="2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2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3" fontId="12" fillId="2" borderId="0" xfId="0" applyNumberFormat="1" applyFont="1" applyFill="1" applyAlignment="1">
      <alignment/>
    </xf>
    <xf numFmtId="0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10" fontId="25" fillId="2" borderId="0" xfId="21" applyNumberFormat="1" applyFont="1" applyFill="1" applyAlignment="1">
      <alignment/>
    </xf>
    <xf numFmtId="10" fontId="25" fillId="2" borderId="0" xfId="0" applyNumberFormat="1" applyFont="1" applyFill="1" applyAlignment="1">
      <alignment/>
    </xf>
    <xf numFmtId="10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 horizontal="right"/>
    </xf>
    <xf numFmtId="9" fontId="25" fillId="2" borderId="0" xfId="0" applyNumberFormat="1" applyFont="1" applyFill="1" applyAlignment="1">
      <alignment/>
    </xf>
    <xf numFmtId="0" fontId="26" fillId="2" borderId="0" xfId="0" applyNumberFormat="1" applyFont="1" applyFill="1" applyAlignment="1">
      <alignment/>
    </xf>
    <xf numFmtId="4" fontId="25" fillId="2" borderId="0" xfId="0" applyNumberFormat="1" applyFont="1" applyFill="1" applyAlignment="1">
      <alignment/>
    </xf>
    <xf numFmtId="2" fontId="25" fillId="2" borderId="0" xfId="0" applyNumberFormat="1" applyFont="1" applyFill="1" applyAlignment="1">
      <alignment/>
    </xf>
    <xf numFmtId="0" fontId="24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5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74" fontId="25" fillId="2" borderId="0" xfId="0" applyNumberFormat="1" applyFont="1" applyFill="1" applyAlignment="1">
      <alignment/>
    </xf>
    <xf numFmtId="174" fontId="25" fillId="2" borderId="0" xfId="0" applyNumberFormat="1" applyFont="1" applyFill="1" applyAlignment="1">
      <alignment/>
    </xf>
    <xf numFmtId="1" fontId="25" fillId="2" borderId="0" xfId="21" applyNumberFormat="1" applyFont="1" applyFill="1" applyAlignment="1">
      <alignment/>
    </xf>
    <xf numFmtId="17" fontId="23" fillId="2" borderId="0" xfId="0" applyNumberFormat="1" applyFont="1" applyFill="1" applyAlignment="1">
      <alignment/>
    </xf>
    <xf numFmtId="17" fontId="23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09"/>
          <c:w val="0.9992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Summary!$B$25:$Z$25</c:f>
              <c:numCache/>
            </c:numRef>
          </c:val>
        </c:ser>
        <c:gapWidth val="0"/>
        <c:axId val="38159333"/>
        <c:axId val="7889678"/>
      </c:barChart>
      <c:dateAx>
        <c:axId val="38159333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89678"/>
        <c:crosses val="autoZero"/>
        <c:auto val="0"/>
        <c:majorUnit val="1"/>
        <c:majorTimeUnit val="months"/>
        <c:noMultiLvlLbl val="0"/>
      </c:dateAx>
      <c:valAx>
        <c:axId val="7889678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59333"/>
        <c:crossesAt val="1"/>
        <c:crossBetween val="between"/>
        <c:dispUnits/>
        <c:majorUnit val="0.002"/>
        <c:minorUnit val="0.00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4125"/>
          <c:w val="0.9975"/>
          <c:h val="0.7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Summary!$B$6:$Z$6</c:f>
              <c:numCache>
                <c:ptCount val="25"/>
                <c:pt idx="0">
                  <c:v>271387</c:v>
                </c:pt>
                <c:pt idx="1">
                  <c:v>259171</c:v>
                </c:pt>
                <c:pt idx="2">
                  <c:v>245379</c:v>
                </c:pt>
                <c:pt idx="3">
                  <c:v>232241</c:v>
                </c:pt>
                <c:pt idx="4">
                  <c:v>223201</c:v>
                </c:pt>
                <c:pt idx="5">
                  <c:v>211316</c:v>
                </c:pt>
                <c:pt idx="6">
                  <c:v>199499</c:v>
                </c:pt>
                <c:pt idx="7">
                  <c:v>187899</c:v>
                </c:pt>
                <c:pt idx="8">
                  <c:v>180098</c:v>
                </c:pt>
                <c:pt idx="9">
                  <c:v>170166</c:v>
                </c:pt>
                <c:pt idx="10">
                  <c:v>161255</c:v>
                </c:pt>
                <c:pt idx="11">
                  <c:v>152281</c:v>
                </c:pt>
                <c:pt idx="12">
                  <c:v>144069</c:v>
                </c:pt>
                <c:pt idx="13">
                  <c:v>137467</c:v>
                </c:pt>
                <c:pt idx="14">
                  <c:v>129041</c:v>
                </c:pt>
                <c:pt idx="15">
                  <c:v>119903</c:v>
                </c:pt>
                <c:pt idx="16">
                  <c:v>113545</c:v>
                </c:pt>
                <c:pt idx="17">
                  <c:v>108786</c:v>
                </c:pt>
                <c:pt idx="18">
                  <c:v>102689</c:v>
                </c:pt>
                <c:pt idx="19">
                  <c:v>97126</c:v>
                </c:pt>
                <c:pt idx="20">
                  <c:v>90926</c:v>
                </c:pt>
                <c:pt idx="21">
                  <c:v>84752</c:v>
                </c:pt>
                <c:pt idx="22">
                  <c:v>80256</c:v>
                </c:pt>
                <c:pt idx="23">
                  <c:v>74786</c:v>
                </c:pt>
                <c:pt idx="24">
                  <c:v>71703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Summary!$B$7:$Z$7</c:f>
              <c:numCache>
                <c:ptCount val="25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</c:numCache>
            </c:numRef>
          </c:val>
        </c:ser>
        <c:overlap val="100"/>
        <c:gapWidth val="0"/>
        <c:axId val="17286351"/>
        <c:axId val="21359432"/>
      </c:barChart>
      <c:dateAx>
        <c:axId val="17286351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auto val="0"/>
        <c:majorUnit val="1"/>
        <c:majorTimeUnit val="months"/>
        <c:noMultiLvlLbl val="0"/>
      </c:dateAx>
      <c:valAx>
        <c:axId val="2135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8635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"/>
          <c:y val="0.917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225"/>
          <c:w val="0.986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Summary!$B$29:$Z$29</c:f>
              <c:numCache>
                <c:ptCount val="25"/>
                <c:pt idx="0">
                  <c:v>0.6044</c:v>
                </c:pt>
                <c:pt idx="1">
                  <c:v>0.6014</c:v>
                </c:pt>
                <c:pt idx="2">
                  <c:v>0.5975</c:v>
                </c:pt>
                <c:pt idx="3">
                  <c:v>0.5957</c:v>
                </c:pt>
                <c:pt idx="4">
                  <c:v>0.5926</c:v>
                </c:pt>
                <c:pt idx="5">
                  <c:v>0.5906</c:v>
                </c:pt>
                <c:pt idx="6">
                  <c:v>0.5879</c:v>
                </c:pt>
                <c:pt idx="7">
                  <c:v>0.584</c:v>
                </c:pt>
                <c:pt idx="8">
                  <c:v>0.581</c:v>
                </c:pt>
                <c:pt idx="9">
                  <c:v>0.5783</c:v>
                </c:pt>
                <c:pt idx="10">
                  <c:v>0.5763</c:v>
                </c:pt>
                <c:pt idx="11">
                  <c:v>0.575</c:v>
                </c:pt>
                <c:pt idx="12">
                  <c:v>0.574</c:v>
                </c:pt>
                <c:pt idx="13">
                  <c:v>0.5712</c:v>
                </c:pt>
                <c:pt idx="14">
                  <c:v>0.568</c:v>
                </c:pt>
                <c:pt idx="15">
                  <c:v>0.5688</c:v>
                </c:pt>
                <c:pt idx="16">
                  <c:v>0.5639</c:v>
                </c:pt>
                <c:pt idx="17">
                  <c:v>0.5636</c:v>
                </c:pt>
                <c:pt idx="18">
                  <c:v>0.557</c:v>
                </c:pt>
                <c:pt idx="19">
                  <c:v>0.5546</c:v>
                </c:pt>
                <c:pt idx="20">
                  <c:v>0.5532</c:v>
                </c:pt>
                <c:pt idx="21">
                  <c:v>0.5522</c:v>
                </c:pt>
                <c:pt idx="22">
                  <c:v>0.5509</c:v>
                </c:pt>
                <c:pt idx="23">
                  <c:v>0.5545</c:v>
                </c:pt>
                <c:pt idx="24">
                  <c:v>0.5497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Summary!$B$31:$Z$31</c:f>
              <c:numCache>
                <c:ptCount val="25"/>
                <c:pt idx="0">
                  <c:v>0.4063</c:v>
                </c:pt>
                <c:pt idx="1">
                  <c:v>0.3941</c:v>
                </c:pt>
                <c:pt idx="2">
                  <c:v>0.3905</c:v>
                </c:pt>
                <c:pt idx="3">
                  <c:v>0.3882</c:v>
                </c:pt>
                <c:pt idx="4">
                  <c:v>0.3855</c:v>
                </c:pt>
                <c:pt idx="5">
                  <c:v>0.3825</c:v>
                </c:pt>
                <c:pt idx="6">
                  <c:v>0.381</c:v>
                </c:pt>
                <c:pt idx="7">
                  <c:v>0.3751</c:v>
                </c:pt>
                <c:pt idx="8">
                  <c:v>0.3732</c:v>
                </c:pt>
                <c:pt idx="9">
                  <c:v>0.3718</c:v>
                </c:pt>
                <c:pt idx="10">
                  <c:v>0.3701</c:v>
                </c:pt>
                <c:pt idx="11">
                  <c:v>0.3684</c:v>
                </c:pt>
                <c:pt idx="12">
                  <c:v>0.3676</c:v>
                </c:pt>
                <c:pt idx="13">
                  <c:v>0.3588</c:v>
                </c:pt>
                <c:pt idx="14">
                  <c:v>0.3643</c:v>
                </c:pt>
                <c:pt idx="15">
                  <c:v>0.3576</c:v>
                </c:pt>
                <c:pt idx="16">
                  <c:v>0.3468</c:v>
                </c:pt>
                <c:pt idx="17">
                  <c:v>0.3459</c:v>
                </c:pt>
                <c:pt idx="18">
                  <c:v>0.3405</c:v>
                </c:pt>
                <c:pt idx="19">
                  <c:v>0.3302</c:v>
                </c:pt>
                <c:pt idx="20">
                  <c:v>0.3281</c:v>
                </c:pt>
                <c:pt idx="21">
                  <c:v>0.329</c:v>
                </c:pt>
                <c:pt idx="22">
                  <c:v>0.3267</c:v>
                </c:pt>
                <c:pt idx="23">
                  <c:v>0.3253</c:v>
                </c:pt>
                <c:pt idx="24">
                  <c:v>0.3228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Summary!$A$30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Summary!$B$30:$Z$30</c:f>
              <c:numCache>
                <c:ptCount val="25"/>
                <c:pt idx="0">
                  <c:v>0.3976</c:v>
                </c:pt>
                <c:pt idx="1">
                  <c:v>0.3823</c:v>
                </c:pt>
                <c:pt idx="2">
                  <c:v>0.3788</c:v>
                </c:pt>
                <c:pt idx="3">
                  <c:v>0.3767</c:v>
                </c:pt>
                <c:pt idx="4">
                  <c:v>0.376</c:v>
                </c:pt>
                <c:pt idx="5">
                  <c:v>0.3731</c:v>
                </c:pt>
                <c:pt idx="6">
                  <c:v>0.3716</c:v>
                </c:pt>
                <c:pt idx="7">
                  <c:v>0.3693</c:v>
                </c:pt>
                <c:pt idx="8">
                  <c:v>0.3673</c:v>
                </c:pt>
                <c:pt idx="9">
                  <c:v>0.3658</c:v>
                </c:pt>
                <c:pt idx="10">
                  <c:v>0.3562</c:v>
                </c:pt>
                <c:pt idx="11">
                  <c:v>0.3548</c:v>
                </c:pt>
                <c:pt idx="12">
                  <c:v>0.3538</c:v>
                </c:pt>
                <c:pt idx="13">
                  <c:v>0.3487</c:v>
                </c:pt>
                <c:pt idx="14">
                  <c:v>0.3534</c:v>
                </c:pt>
                <c:pt idx="15">
                  <c:v>0.3477</c:v>
                </c:pt>
                <c:pt idx="16">
                  <c:v>0.3441</c:v>
                </c:pt>
                <c:pt idx="17">
                  <c:v>0.3434</c:v>
                </c:pt>
                <c:pt idx="18">
                  <c:v>0.3382</c:v>
                </c:pt>
                <c:pt idx="19">
                  <c:v>0.3302</c:v>
                </c:pt>
                <c:pt idx="20">
                  <c:v>0.3284</c:v>
                </c:pt>
                <c:pt idx="21">
                  <c:v>0.3286</c:v>
                </c:pt>
                <c:pt idx="22">
                  <c:v>0.3277</c:v>
                </c:pt>
                <c:pt idx="23">
                  <c:v>0.3266</c:v>
                </c:pt>
                <c:pt idx="24">
                  <c:v>0.3243</c:v>
                </c:pt>
              </c:numCache>
            </c:numRef>
          </c:val>
          <c:smooth val="0"/>
        </c:ser>
        <c:axId val="58017161"/>
        <c:axId val="52392402"/>
      </c:lineChart>
      <c:dateAx>
        <c:axId val="58017161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92402"/>
        <c:crosses val="autoZero"/>
        <c:auto val="0"/>
        <c:majorUnit val="1"/>
        <c:majorTimeUnit val="months"/>
        <c:noMultiLvlLbl val="0"/>
      </c:dateAx>
      <c:valAx>
        <c:axId val="52392402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1716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"/>
          <c:y val="0.87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875"/>
          <c:w val="0.99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6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6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Summary!$B$22:$Z$22</c:f>
              <c:numCache>
                <c:ptCount val="25"/>
                <c:pt idx="0">
                  <c:v>0.9888</c:v>
                </c:pt>
                <c:pt idx="1">
                  <c:v>0.9895</c:v>
                </c:pt>
                <c:pt idx="2">
                  <c:v>0.9915</c:v>
                </c:pt>
                <c:pt idx="3">
                  <c:v>0.9888</c:v>
                </c:pt>
                <c:pt idx="4">
                  <c:v>0.9863</c:v>
                </c:pt>
                <c:pt idx="5">
                  <c:v>0.9804</c:v>
                </c:pt>
                <c:pt idx="6">
                  <c:v>0.9823</c:v>
                </c:pt>
                <c:pt idx="7">
                  <c:v>0.9816</c:v>
                </c:pt>
                <c:pt idx="8">
                  <c:v>0.9775</c:v>
                </c:pt>
                <c:pt idx="9">
                  <c:v>0.9806</c:v>
                </c:pt>
                <c:pt idx="10">
                  <c:v>0.9788</c:v>
                </c:pt>
                <c:pt idx="11">
                  <c:v>0.9818</c:v>
                </c:pt>
                <c:pt idx="12">
                  <c:v>0.9769</c:v>
                </c:pt>
                <c:pt idx="13">
                  <c:v>0.9791</c:v>
                </c:pt>
                <c:pt idx="14">
                  <c:v>0.9776</c:v>
                </c:pt>
                <c:pt idx="15">
                  <c:v>0.9752</c:v>
                </c:pt>
                <c:pt idx="16">
                  <c:v>0.9795</c:v>
                </c:pt>
                <c:pt idx="17">
                  <c:v>0.9819</c:v>
                </c:pt>
                <c:pt idx="18">
                  <c:v>0.9851</c:v>
                </c:pt>
                <c:pt idx="19">
                  <c:v>0.9763</c:v>
                </c:pt>
                <c:pt idx="20">
                  <c:v>0.9796</c:v>
                </c:pt>
                <c:pt idx="21">
                  <c:v>0.9827</c:v>
                </c:pt>
                <c:pt idx="22">
                  <c:v>0.9807</c:v>
                </c:pt>
                <c:pt idx="23">
                  <c:v>0.9802</c:v>
                </c:pt>
                <c:pt idx="24">
                  <c:v>0.9796</c:v>
                </c:pt>
              </c:numCache>
            </c:numRef>
          </c:val>
        </c:ser>
        <c:gapWidth val="0"/>
        <c:axId val="1769571"/>
        <c:axId val="15926140"/>
      </c:barChart>
      <c:dateAx>
        <c:axId val="1769571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26140"/>
        <c:crosses val="autoZero"/>
        <c:auto val="0"/>
        <c:majorUnit val="1"/>
        <c:majorTimeUnit val="months"/>
        <c:noMultiLvlLbl val="0"/>
      </c:dateAx>
      <c:valAx>
        <c:axId val="15926140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9571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3"/>
          <c:w val="0.969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Summary!$A$14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Summary!$B$14:$Z$14</c:f>
              <c:numCache/>
            </c:numRef>
          </c:val>
        </c:ser>
        <c:gapWidth val="0"/>
        <c:axId val="3898239"/>
        <c:axId val="35084152"/>
      </c:barChart>
      <c:dateAx>
        <c:axId val="3898239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084152"/>
        <c:crosses val="autoZero"/>
        <c:auto val="0"/>
        <c:majorUnit val="1"/>
        <c:majorTimeUnit val="months"/>
        <c:noMultiLvlLbl val="0"/>
      </c:dateAx>
      <c:valAx>
        <c:axId val="3508415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8239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5"/>
          <c:w val="0.99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Summary!$B$9:$Z$9</c:f>
              <c:numCache/>
            </c:numRef>
          </c:val>
          <c:smooth val="1"/>
        </c:ser>
        <c:axId val="47321913"/>
        <c:axId val="23244034"/>
      </c:lineChart>
      <c:dateAx>
        <c:axId val="47321913"/>
        <c:scaling>
          <c:orientation val="minMax"/>
          <c:max val="38991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auto val="0"/>
        <c:baseTimeUnit val="months"/>
        <c:majorUnit val="1"/>
        <c:majorTimeUnit val="months"/>
        <c:noMultiLvlLbl val="0"/>
      </c:dateAx>
      <c:valAx>
        <c:axId val="23244034"/>
        <c:scaling>
          <c:orientation val="minMax"/>
          <c:min val="0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732191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325"/>
          <c:y val="0.91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25"/>
          <c:w val="0.99625"/>
          <c:h val="0.6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Summary!$B$3:$Z$3</c:f>
              <c:strCache/>
            </c:strRef>
          </c:cat>
          <c:val>
            <c:numRef>
              <c:f>Summary!$B$6:$Z$6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Summary!$B$3:$Z$3</c:f>
              <c:strCache/>
            </c:strRef>
          </c:cat>
          <c:val>
            <c:numRef>
              <c:f>Summary!$B$7:$Z$7</c:f>
              <c:numCache/>
            </c:numRef>
          </c:val>
        </c:ser>
        <c:overlap val="100"/>
        <c:gapWidth val="0"/>
        <c:axId val="7869715"/>
        <c:axId val="3718572"/>
      </c:barChart>
      <c:dateAx>
        <c:axId val="7869715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8572"/>
        <c:crosses val="autoZero"/>
        <c:auto val="0"/>
        <c:majorUnit val="1"/>
        <c:majorTimeUnit val="months"/>
        <c:noMultiLvlLbl val="0"/>
      </c:dateAx>
      <c:valAx>
        <c:axId val="371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86971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5"/>
          <c:y val="0.9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675"/>
          <c:w val="0.985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Summary!$B$29:$Z$29</c:f>
              <c:numCache/>
            </c:numRef>
          </c:val>
          <c:smooth val="1"/>
        </c:ser>
        <c:ser>
          <c:idx val="2"/>
          <c:order val="1"/>
          <c:tx>
            <c:strRef>
              <c:f>Summary!$A$31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Summary!$B$31:$Z$31</c:f>
              <c:numCache/>
            </c:numRef>
          </c:val>
          <c:smooth val="1"/>
        </c:ser>
        <c:ser>
          <c:idx val="1"/>
          <c:order val="2"/>
          <c:tx>
            <c:strRef>
              <c:f>Summary!$A$30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Summary!$B$30:$Z$30</c:f>
              <c:numCache/>
            </c:numRef>
          </c:val>
          <c:smooth val="0"/>
        </c:ser>
        <c:axId val="33467149"/>
        <c:axId val="32768886"/>
      </c:lineChart>
      <c:dateAx>
        <c:axId val="33467149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768886"/>
        <c:crosses val="autoZero"/>
        <c:auto val="0"/>
        <c:majorUnit val="1"/>
        <c:majorTimeUnit val="months"/>
        <c:noMultiLvlLbl val="0"/>
      </c:dateAx>
      <c:valAx>
        <c:axId val="32768886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346714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89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Performing Loans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275"/>
          <c:w val="0.99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Summary!$B$3:$Z$3</c:f>
              <c:strCache/>
            </c:strRef>
          </c:cat>
          <c:val>
            <c:numRef>
              <c:f>Summary!$B$22:$Z$22</c:f>
              <c:numCache/>
            </c:numRef>
          </c:val>
        </c:ser>
        <c:gapWidth val="0"/>
        <c:axId val="26484519"/>
        <c:axId val="37034080"/>
      </c:barChart>
      <c:dateAx>
        <c:axId val="26484519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034080"/>
        <c:crosses val="autoZero"/>
        <c:auto val="0"/>
        <c:majorUnit val="1"/>
        <c:majorTimeUnit val="months"/>
        <c:noMultiLvlLbl val="0"/>
      </c:dateAx>
      <c:valAx>
        <c:axId val="37034080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84519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&gt;3 Months Arrears (excluding Receiver of Rent and Possession Cases)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085"/>
          <c:w val="0.999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Summary!$B$25:$Z$25</c:f>
              <c:numCache>
                <c:ptCount val="25"/>
                <c:pt idx="0">
                  <c:v>0.0034</c:v>
                </c:pt>
                <c:pt idx="1">
                  <c:v>0.004</c:v>
                </c:pt>
                <c:pt idx="2">
                  <c:v>0.002</c:v>
                </c:pt>
                <c:pt idx="3">
                  <c:v>0.002</c:v>
                </c:pt>
                <c:pt idx="4">
                  <c:v>0.0036</c:v>
                </c:pt>
                <c:pt idx="5">
                  <c:v>0.0049</c:v>
                </c:pt>
                <c:pt idx="6">
                  <c:v>0.0055</c:v>
                </c:pt>
                <c:pt idx="7">
                  <c:v>0.007</c:v>
                </c:pt>
                <c:pt idx="8">
                  <c:v>0.0068</c:v>
                </c:pt>
                <c:pt idx="9">
                  <c:v>0.0052</c:v>
                </c:pt>
                <c:pt idx="10">
                  <c:v>0.0057</c:v>
                </c:pt>
                <c:pt idx="11">
                  <c:v>0.005</c:v>
                </c:pt>
                <c:pt idx="12">
                  <c:v>0.008</c:v>
                </c:pt>
                <c:pt idx="13">
                  <c:v>0.0071</c:v>
                </c:pt>
                <c:pt idx="14">
                  <c:v>0.0059</c:v>
                </c:pt>
                <c:pt idx="15">
                  <c:v>0.0051</c:v>
                </c:pt>
                <c:pt idx="16">
                  <c:v>0.0044</c:v>
                </c:pt>
                <c:pt idx="17">
                  <c:v>0.0037</c:v>
                </c:pt>
                <c:pt idx="18">
                  <c:v>0.0029</c:v>
                </c:pt>
                <c:pt idx="19">
                  <c:v>0.0046</c:v>
                </c:pt>
                <c:pt idx="20">
                  <c:v>0.0054</c:v>
                </c:pt>
                <c:pt idx="21">
                  <c:v>0.0066</c:v>
                </c:pt>
                <c:pt idx="22">
                  <c:v>0.0081</c:v>
                </c:pt>
                <c:pt idx="23">
                  <c:v>0.0049</c:v>
                </c:pt>
                <c:pt idx="24">
                  <c:v>0.004</c:v>
                </c:pt>
              </c:numCache>
            </c:numRef>
          </c:val>
        </c:ser>
        <c:gapWidth val="0"/>
        <c:axId val="64871265"/>
        <c:axId val="46970474"/>
      </c:barChart>
      <c:dateAx>
        <c:axId val="64871265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970474"/>
        <c:crosses val="autoZero"/>
        <c:auto val="0"/>
        <c:majorUnit val="1"/>
        <c:majorTimeUnit val="months"/>
        <c:noMultiLvlLbl val="0"/>
      </c:dateAx>
      <c:valAx>
        <c:axId val="46970474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71265"/>
        <c:crossesAt val="1"/>
        <c:crossBetween val="between"/>
        <c:dispUnits/>
        <c:majorUnit val="0.002"/>
        <c:minorUnit val="0.000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425"/>
          <c:w val="0.9737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Summary!$A$14</c:f>
              <c:strCache>
                <c:ptCount val="1"/>
                <c:pt idx="0">
                  <c:v>Monthly Losses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Summary!$B$14:$Z$14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0"/>
        <c:axId val="20081083"/>
        <c:axId val="46512020"/>
      </c:barChart>
      <c:dateAx>
        <c:axId val="20081083"/>
        <c:scaling>
          <c:orientation val="minMax"/>
          <c:max val="1281"/>
          <c:min val="1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6512020"/>
        <c:crosses val="autoZero"/>
        <c:auto val="0"/>
        <c:majorUnit val="1"/>
        <c:majorTimeUnit val="months"/>
        <c:noMultiLvlLbl val="0"/>
      </c:dateAx>
      <c:valAx>
        <c:axId val="465120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81083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575"/>
          <c:w val="0.99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Monthly Redemption Rate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Summary!$B$3:$Z$3</c:f>
              <c:strCache>
                <c:ptCount val="25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</c:strCache>
            </c:strRef>
          </c:cat>
          <c:val>
            <c:numRef>
              <c:f>Summary!$B$9:$Z$9</c:f>
              <c:numCache>
                <c:ptCount val="25"/>
                <c:pt idx="0">
                  <c:v>0.02989</c:v>
                </c:pt>
                <c:pt idx="1">
                  <c:v>0.03476</c:v>
                </c:pt>
                <c:pt idx="2">
                  <c:v>0.0421</c:v>
                </c:pt>
                <c:pt idx="3">
                  <c:v>0.04205</c:v>
                </c:pt>
                <c:pt idx="4">
                  <c:v>0.03058</c:v>
                </c:pt>
                <c:pt idx="5">
                  <c:v>0.04568</c:v>
                </c:pt>
                <c:pt idx="6">
                  <c:v>0.04099</c:v>
                </c:pt>
                <c:pt idx="7">
                  <c:v>0.04345</c:v>
                </c:pt>
                <c:pt idx="8">
                  <c:v>0.03255</c:v>
                </c:pt>
                <c:pt idx="9">
                  <c:v>0.0431</c:v>
                </c:pt>
                <c:pt idx="10">
                  <c:v>0.03823</c:v>
                </c:pt>
                <c:pt idx="11">
                  <c:v>0.03975</c:v>
                </c:pt>
                <c:pt idx="12">
                  <c:v>0.03975</c:v>
                </c:pt>
                <c:pt idx="13">
                  <c:v>0.03316</c:v>
                </c:pt>
                <c:pt idx="14">
                  <c:v>0.04388</c:v>
                </c:pt>
                <c:pt idx="15">
                  <c:v>0.04653</c:v>
                </c:pt>
                <c:pt idx="16">
                  <c:v>0.03457</c:v>
                </c:pt>
                <c:pt idx="17">
                  <c:v>0.03022</c:v>
                </c:pt>
                <c:pt idx="18">
                  <c:v>0.03321</c:v>
                </c:pt>
                <c:pt idx="19">
                  <c:v>0.03267</c:v>
                </c:pt>
                <c:pt idx="20">
                  <c:v>0.0408</c:v>
                </c:pt>
                <c:pt idx="21">
                  <c:v>0.0429</c:v>
                </c:pt>
                <c:pt idx="22">
                  <c:v>0.03085</c:v>
                </c:pt>
                <c:pt idx="23">
                  <c:v>0.04206</c:v>
                </c:pt>
                <c:pt idx="24">
                  <c:v>0.02391</c:v>
                </c:pt>
              </c:numCache>
            </c:numRef>
          </c:val>
          <c:smooth val="1"/>
        </c:ser>
        <c:axId val="15954997"/>
        <c:axId val="9377246"/>
      </c:lineChart>
      <c:dateAx>
        <c:axId val="15954997"/>
        <c:scaling>
          <c:orientation val="minMax"/>
          <c:max val="38991"/>
          <c:min val="382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0"/>
        <c:baseTimeUnit val="months"/>
        <c:majorUnit val="1"/>
        <c:majorTimeUnit val="months"/>
        <c:noMultiLvlLbl val="0"/>
      </c:dateAx>
      <c:valAx>
        <c:axId val="9377246"/>
        <c:scaling>
          <c:orientation val="minMax"/>
          <c:min val="0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5499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95"/>
          <c:y val="0.92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</cdr:y>
    </cdr:from>
    <cdr:to>
      <cdr:x>0.0635</cdr:x>
      <cdr:y>0.07075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</cdr:y>
    </cdr:from>
    <cdr:to>
      <cdr:x>0.05875</cdr:x>
      <cdr:y>0.0645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0.058</cdr:x>
      <cdr:y>0.0645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0.003</cdr:y>
    </cdr:from>
    <cdr:to>
      <cdr:x>0.054</cdr:x>
      <cdr:y>0.0735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0.0065</cdr:y>
    </cdr:from>
    <cdr:to>
      <cdr:x>0.05475</cdr:x>
      <cdr:y>0.08175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152400</xdr:rowOff>
    </xdr:from>
    <xdr:to>
      <xdr:col>16</xdr:col>
      <xdr:colOff>514350</xdr:colOff>
      <xdr:row>22</xdr:row>
      <xdr:rowOff>19050</xdr:rowOff>
    </xdr:to>
    <xdr:graphicFrame>
      <xdr:nvGraphicFramePr>
        <xdr:cNvPr id="1" name="Chart 35"/>
        <xdr:cNvGraphicFramePr/>
      </xdr:nvGraphicFramePr>
      <xdr:xfrm>
        <a:off x="628650" y="523875"/>
        <a:ext cx="9744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23</xdr:row>
      <xdr:rowOff>0</xdr:rowOff>
    </xdr:from>
    <xdr:to>
      <xdr:col>16</xdr:col>
      <xdr:colOff>476250</xdr:colOff>
      <xdr:row>41</xdr:row>
      <xdr:rowOff>9525</xdr:rowOff>
    </xdr:to>
    <xdr:graphicFrame>
      <xdr:nvGraphicFramePr>
        <xdr:cNvPr id="2" name="Chart 36"/>
        <xdr:cNvGraphicFramePr/>
      </xdr:nvGraphicFramePr>
      <xdr:xfrm>
        <a:off x="638175" y="3771900"/>
        <a:ext cx="96964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42</xdr:row>
      <xdr:rowOff>9525</xdr:rowOff>
    </xdr:from>
    <xdr:to>
      <xdr:col>16</xdr:col>
      <xdr:colOff>447675</xdr:colOff>
      <xdr:row>63</xdr:row>
      <xdr:rowOff>9525</xdr:rowOff>
    </xdr:to>
    <xdr:graphicFrame>
      <xdr:nvGraphicFramePr>
        <xdr:cNvPr id="3" name="Chart 37"/>
        <xdr:cNvGraphicFramePr/>
      </xdr:nvGraphicFramePr>
      <xdr:xfrm>
        <a:off x="666750" y="6858000"/>
        <a:ext cx="96393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42</xdr:row>
      <xdr:rowOff>0</xdr:rowOff>
    </xdr:from>
    <xdr:to>
      <xdr:col>33</xdr:col>
      <xdr:colOff>0</xdr:colOff>
      <xdr:row>63</xdr:row>
      <xdr:rowOff>0</xdr:rowOff>
    </xdr:to>
    <xdr:graphicFrame>
      <xdr:nvGraphicFramePr>
        <xdr:cNvPr id="4" name="Chart 38"/>
        <xdr:cNvGraphicFramePr/>
      </xdr:nvGraphicFramePr>
      <xdr:xfrm>
        <a:off x="10467975" y="6848475"/>
        <a:ext cx="968692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</xdr:colOff>
      <xdr:row>2</xdr:row>
      <xdr:rowOff>142875</xdr:rowOff>
    </xdr:from>
    <xdr:to>
      <xdr:col>33</xdr:col>
      <xdr:colOff>28575</xdr:colOff>
      <xdr:row>22</xdr:row>
      <xdr:rowOff>9525</xdr:rowOff>
    </xdr:to>
    <xdr:graphicFrame>
      <xdr:nvGraphicFramePr>
        <xdr:cNvPr id="5" name="Chart 39"/>
        <xdr:cNvGraphicFramePr/>
      </xdr:nvGraphicFramePr>
      <xdr:xfrm>
        <a:off x="10477500" y="514350"/>
        <a:ext cx="970597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33</xdr:col>
      <xdr:colOff>28575</xdr:colOff>
      <xdr:row>41</xdr:row>
      <xdr:rowOff>0</xdr:rowOff>
    </xdr:to>
    <xdr:graphicFrame>
      <xdr:nvGraphicFramePr>
        <xdr:cNvPr id="6" name="Chart 40"/>
        <xdr:cNvGraphicFramePr/>
      </xdr:nvGraphicFramePr>
      <xdr:xfrm>
        <a:off x="10467975" y="3771900"/>
        <a:ext cx="97155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</cdr:y>
    </cdr:from>
    <cdr:to>
      <cdr:x>0.0555</cdr:x>
      <cdr:y>0.07525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0.05925</cdr:x>
      <cdr:y>0.0645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0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0.05825</cdr:x>
      <cdr:y>0.06775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0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0.053</cdr:x>
      <cdr:y>0.064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514350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0.00625</cdr:y>
    </cdr:from>
    <cdr:to>
      <cdr:x>0.05475</cdr:x>
      <cdr:y>0.07775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0</xdr:rowOff>
    </xdr:from>
    <xdr:to>
      <xdr:col>7</xdr:col>
      <xdr:colOff>600075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66675" y="7772400"/>
        <a:ext cx="9753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69</xdr:row>
      <xdr:rowOff>9525</xdr:rowOff>
    </xdr:from>
    <xdr:to>
      <xdr:col>7</xdr:col>
      <xdr:colOff>552450</xdr:colOff>
      <xdr:row>87</xdr:row>
      <xdr:rowOff>9525</xdr:rowOff>
    </xdr:to>
    <xdr:graphicFrame>
      <xdr:nvGraphicFramePr>
        <xdr:cNvPr id="2" name="Chart 2"/>
        <xdr:cNvGraphicFramePr/>
      </xdr:nvGraphicFramePr>
      <xdr:xfrm>
        <a:off x="66675" y="11182350"/>
        <a:ext cx="9705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89</xdr:row>
      <xdr:rowOff>28575</xdr:rowOff>
    </xdr:from>
    <xdr:to>
      <xdr:col>7</xdr:col>
      <xdr:colOff>533400</xdr:colOff>
      <xdr:row>110</xdr:row>
      <xdr:rowOff>19050</xdr:rowOff>
    </xdr:to>
    <xdr:graphicFrame>
      <xdr:nvGraphicFramePr>
        <xdr:cNvPr id="3" name="Chart 3"/>
        <xdr:cNvGraphicFramePr/>
      </xdr:nvGraphicFramePr>
      <xdr:xfrm>
        <a:off x="104775" y="14439900"/>
        <a:ext cx="96488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112</xdr:row>
      <xdr:rowOff>0</xdr:rowOff>
    </xdr:from>
    <xdr:to>
      <xdr:col>7</xdr:col>
      <xdr:colOff>533400</xdr:colOff>
      <xdr:row>131</xdr:row>
      <xdr:rowOff>152400</xdr:rowOff>
    </xdr:to>
    <xdr:graphicFrame>
      <xdr:nvGraphicFramePr>
        <xdr:cNvPr id="4" name="Chart 4"/>
        <xdr:cNvGraphicFramePr/>
      </xdr:nvGraphicFramePr>
      <xdr:xfrm>
        <a:off x="76200" y="18135600"/>
        <a:ext cx="96774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133</xdr:row>
      <xdr:rowOff>152400</xdr:rowOff>
    </xdr:from>
    <xdr:to>
      <xdr:col>7</xdr:col>
      <xdr:colOff>552450</xdr:colOff>
      <xdr:row>156</xdr:row>
      <xdr:rowOff>0</xdr:rowOff>
    </xdr:to>
    <xdr:graphicFrame>
      <xdr:nvGraphicFramePr>
        <xdr:cNvPr id="5" name="Chart 5"/>
        <xdr:cNvGraphicFramePr/>
      </xdr:nvGraphicFramePr>
      <xdr:xfrm>
        <a:off x="76200" y="21688425"/>
        <a:ext cx="9696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158</xdr:row>
      <xdr:rowOff>9525</xdr:rowOff>
    </xdr:from>
    <xdr:to>
      <xdr:col>7</xdr:col>
      <xdr:colOff>571500</xdr:colOff>
      <xdr:row>177</xdr:row>
      <xdr:rowOff>0</xdr:rowOff>
    </xdr:to>
    <xdr:graphicFrame>
      <xdr:nvGraphicFramePr>
        <xdr:cNvPr id="6" name="Chart 6"/>
        <xdr:cNvGraphicFramePr/>
      </xdr:nvGraphicFramePr>
      <xdr:xfrm>
        <a:off x="85725" y="25593675"/>
        <a:ext cx="9705975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257175</xdr:colOff>
      <xdr:row>0</xdr:row>
      <xdr:rowOff>85725</xdr:rowOff>
    </xdr:from>
    <xdr:to>
      <xdr:col>0</xdr:col>
      <xdr:colOff>771525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85725"/>
          <a:ext cx="514350" cy="2095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0.06225</cdr:x>
      <cdr:y>0.0705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</cdr:y>
    </cdr:from>
    <cdr:to>
      <cdr:x>0.05525</cdr:x>
      <cdr:y>0.075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523875" cy="219075"/>
        </a:xfrm>
        <a:prstGeom prst="rect">
          <a:avLst/>
        </a:prstGeom>
        <a:solidFill>
          <a:srgbClr val="CCFFFF"/>
        </a:solidFill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7.28125" style="1" customWidth="1"/>
    <col min="2" max="3" width="11.8515625" style="1" customWidth="1"/>
    <col min="4" max="4" width="11.7109375" style="1" customWidth="1"/>
    <col min="5" max="10" width="11.8515625" style="1" customWidth="1"/>
    <col min="11" max="11" width="11.7109375" style="1" customWidth="1"/>
    <col min="12" max="12" width="11.8515625" style="1" customWidth="1"/>
    <col min="13" max="20" width="11.7109375" style="1" customWidth="1"/>
    <col min="21" max="22" width="11.57421875" style="1" customWidth="1"/>
    <col min="23" max="24" width="9.421875" style="1" bestFit="1" customWidth="1"/>
    <col min="25" max="26" width="10.421875" style="1" customWidth="1"/>
    <col min="27" max="16384" width="9.140625" style="1" customWidth="1"/>
  </cols>
  <sheetData>
    <row r="1" ht="12.75"/>
    <row r="2" ht="12.75">
      <c r="A2" s="15" t="s">
        <v>30</v>
      </c>
    </row>
    <row r="3" spans="1:26" s="3" customFormat="1" ht="12.75">
      <c r="A3" s="2"/>
      <c r="B3" s="30">
        <v>38231</v>
      </c>
      <c r="C3" s="30">
        <v>38261</v>
      </c>
      <c r="D3" s="30">
        <v>38292</v>
      </c>
      <c r="E3" s="30">
        <v>38322</v>
      </c>
      <c r="F3" s="30">
        <v>38353</v>
      </c>
      <c r="G3" s="30">
        <v>38384</v>
      </c>
      <c r="H3" s="30">
        <v>38412</v>
      </c>
      <c r="I3" s="30">
        <v>38443</v>
      </c>
      <c r="J3" s="30">
        <v>38473</v>
      </c>
      <c r="K3" s="30">
        <v>38504</v>
      </c>
      <c r="L3" s="31">
        <v>38534</v>
      </c>
      <c r="M3" s="31">
        <v>38565</v>
      </c>
      <c r="N3" s="31">
        <v>38596</v>
      </c>
      <c r="O3" s="31">
        <v>38626</v>
      </c>
      <c r="P3" s="31">
        <v>38657</v>
      </c>
      <c r="Q3" s="31">
        <v>38687</v>
      </c>
      <c r="R3" s="31">
        <v>38718</v>
      </c>
      <c r="S3" s="31">
        <v>38749</v>
      </c>
      <c r="T3" s="31">
        <v>38777</v>
      </c>
      <c r="U3" s="31">
        <v>38808</v>
      </c>
      <c r="V3" s="31">
        <v>38838</v>
      </c>
      <c r="W3" s="31">
        <v>38869</v>
      </c>
      <c r="X3" s="31">
        <v>38899</v>
      </c>
      <c r="Y3" s="31">
        <v>38930</v>
      </c>
      <c r="Z3" s="31">
        <v>38961</v>
      </c>
    </row>
    <row r="4" spans="1:26" ht="12.75">
      <c r="A4" s="5" t="s">
        <v>10</v>
      </c>
      <c r="B4" s="27">
        <v>311387</v>
      </c>
      <c r="C4" s="27">
        <v>299171</v>
      </c>
      <c r="D4" s="27">
        <v>285379</v>
      </c>
      <c r="E4" s="27">
        <v>272241</v>
      </c>
      <c r="F4" s="27">
        <v>263201</v>
      </c>
      <c r="G4" s="27">
        <v>251316</v>
      </c>
      <c r="H4" s="27">
        <v>239499</v>
      </c>
      <c r="I4" s="27">
        <v>227899</v>
      </c>
      <c r="J4" s="27">
        <v>220098</v>
      </c>
      <c r="K4" s="27">
        <v>210166</v>
      </c>
      <c r="L4" s="27">
        <v>201255</v>
      </c>
      <c r="M4" s="27">
        <v>192281</v>
      </c>
      <c r="N4" s="27">
        <v>184069</v>
      </c>
      <c r="O4" s="27">
        <v>177467</v>
      </c>
      <c r="P4" s="27">
        <v>169041</v>
      </c>
      <c r="Q4" s="27">
        <v>159903</v>
      </c>
      <c r="R4" s="27">
        <v>153545</v>
      </c>
      <c r="S4" s="27">
        <v>148786</v>
      </c>
      <c r="T4" s="27">
        <v>142689</v>
      </c>
      <c r="U4" s="27">
        <v>137126</v>
      </c>
      <c r="V4" s="27">
        <v>130926</v>
      </c>
      <c r="W4" s="27">
        <v>124752</v>
      </c>
      <c r="X4" s="27">
        <v>120256</v>
      </c>
      <c r="Y4" s="27">
        <v>114786</v>
      </c>
      <c r="Z4" s="27">
        <v>111703</v>
      </c>
    </row>
    <row r="5" spans="1:26" ht="12.75">
      <c r="A5" s="5" t="s">
        <v>0</v>
      </c>
      <c r="B5" s="27">
        <f aca="true" t="shared" si="0" ref="B5:T5">SUM(B6:B7)</f>
        <v>311387</v>
      </c>
      <c r="C5" s="27">
        <f t="shared" si="0"/>
        <v>299171</v>
      </c>
      <c r="D5" s="27">
        <f t="shared" si="0"/>
        <v>285379</v>
      </c>
      <c r="E5" s="27">
        <f t="shared" si="0"/>
        <v>272241</v>
      </c>
      <c r="F5" s="27">
        <f t="shared" si="0"/>
        <v>263201</v>
      </c>
      <c r="G5" s="27">
        <f t="shared" si="0"/>
        <v>251316</v>
      </c>
      <c r="H5" s="27">
        <f t="shared" si="0"/>
        <v>239499</v>
      </c>
      <c r="I5" s="27">
        <f t="shared" si="0"/>
        <v>227899</v>
      </c>
      <c r="J5" s="27">
        <f t="shared" si="0"/>
        <v>220098</v>
      </c>
      <c r="K5" s="27">
        <f t="shared" si="0"/>
        <v>210166</v>
      </c>
      <c r="L5" s="27">
        <f t="shared" si="0"/>
        <v>201255</v>
      </c>
      <c r="M5" s="27">
        <f t="shared" si="0"/>
        <v>192281</v>
      </c>
      <c r="N5" s="27">
        <f t="shared" si="0"/>
        <v>184069</v>
      </c>
      <c r="O5" s="27">
        <f t="shared" si="0"/>
        <v>177467</v>
      </c>
      <c r="P5" s="27">
        <f t="shared" si="0"/>
        <v>169041</v>
      </c>
      <c r="Q5" s="27">
        <f t="shared" si="0"/>
        <v>159903</v>
      </c>
      <c r="R5" s="27">
        <f t="shared" si="0"/>
        <v>153545</v>
      </c>
      <c r="S5" s="27">
        <f t="shared" si="0"/>
        <v>148786</v>
      </c>
      <c r="T5" s="27">
        <f t="shared" si="0"/>
        <v>142689</v>
      </c>
      <c r="U5" s="27">
        <f aca="true" t="shared" si="1" ref="U5:Z5">SUM(U6:U7)</f>
        <v>137126</v>
      </c>
      <c r="V5" s="27">
        <f t="shared" si="1"/>
        <v>130926</v>
      </c>
      <c r="W5" s="27">
        <f t="shared" si="1"/>
        <v>124752</v>
      </c>
      <c r="X5" s="27">
        <f t="shared" si="1"/>
        <v>120256</v>
      </c>
      <c r="Y5" s="27">
        <f t="shared" si="1"/>
        <v>114786</v>
      </c>
      <c r="Z5" s="27">
        <f t="shared" si="1"/>
        <v>111703</v>
      </c>
    </row>
    <row r="6" spans="1:26" ht="12.75">
      <c r="A6" s="5" t="s">
        <v>6</v>
      </c>
      <c r="B6" s="27">
        <v>271387</v>
      </c>
      <c r="C6" s="27">
        <v>259171</v>
      </c>
      <c r="D6" s="27">
        <v>245379</v>
      </c>
      <c r="E6" s="27">
        <v>232241</v>
      </c>
      <c r="F6" s="27">
        <v>223201</v>
      </c>
      <c r="G6" s="27">
        <v>211316</v>
      </c>
      <c r="H6" s="27">
        <v>199499</v>
      </c>
      <c r="I6" s="27">
        <v>187899</v>
      </c>
      <c r="J6" s="27">
        <v>180098</v>
      </c>
      <c r="K6" s="27">
        <v>170166</v>
      </c>
      <c r="L6" s="27">
        <v>161255</v>
      </c>
      <c r="M6" s="27">
        <v>152281</v>
      </c>
      <c r="N6" s="27">
        <v>144069</v>
      </c>
      <c r="O6" s="27">
        <v>137467</v>
      </c>
      <c r="P6" s="27">
        <v>129041</v>
      </c>
      <c r="Q6" s="27">
        <v>119903</v>
      </c>
      <c r="R6" s="27">
        <v>113545</v>
      </c>
      <c r="S6" s="27">
        <v>108786</v>
      </c>
      <c r="T6" s="27">
        <v>102689</v>
      </c>
      <c r="U6" s="27">
        <v>97126</v>
      </c>
      <c r="V6" s="27">
        <v>90926</v>
      </c>
      <c r="W6" s="27">
        <v>84752</v>
      </c>
      <c r="X6" s="27">
        <v>80256</v>
      </c>
      <c r="Y6" s="27">
        <v>74786</v>
      </c>
      <c r="Z6" s="27">
        <v>71703</v>
      </c>
    </row>
    <row r="7" spans="1:26" ht="12.75">
      <c r="A7" s="5" t="s">
        <v>1</v>
      </c>
      <c r="B7" s="27">
        <v>40000</v>
      </c>
      <c r="C7" s="27">
        <v>40000</v>
      </c>
      <c r="D7" s="27">
        <v>40000</v>
      </c>
      <c r="E7" s="27">
        <v>40000</v>
      </c>
      <c r="F7" s="27">
        <v>40000</v>
      </c>
      <c r="G7" s="27">
        <v>40000</v>
      </c>
      <c r="H7" s="27">
        <v>40000</v>
      </c>
      <c r="I7" s="27">
        <v>40000</v>
      </c>
      <c r="J7" s="27">
        <v>40000</v>
      </c>
      <c r="K7" s="27">
        <v>40000</v>
      </c>
      <c r="L7" s="27">
        <v>40000</v>
      </c>
      <c r="M7" s="27">
        <v>40000</v>
      </c>
      <c r="N7" s="27">
        <v>40000</v>
      </c>
      <c r="O7" s="27">
        <v>40000</v>
      </c>
      <c r="P7" s="27">
        <v>40000</v>
      </c>
      <c r="Q7" s="27">
        <v>40000</v>
      </c>
      <c r="R7" s="27">
        <v>40000</v>
      </c>
      <c r="S7" s="27">
        <v>40000</v>
      </c>
      <c r="T7" s="27">
        <v>40000</v>
      </c>
      <c r="U7" s="27">
        <v>40000</v>
      </c>
      <c r="V7" s="27">
        <v>40000</v>
      </c>
      <c r="W7" s="27">
        <v>40000</v>
      </c>
      <c r="X7" s="27">
        <v>40000</v>
      </c>
      <c r="Y7" s="27">
        <v>40000</v>
      </c>
      <c r="Z7" s="27">
        <v>40000</v>
      </c>
    </row>
    <row r="8" spans="1:26" ht="12.75">
      <c r="A8" s="5" t="s">
        <v>22</v>
      </c>
      <c r="B8" s="7">
        <f aca="true" t="shared" si="2" ref="B8:Z8">+B7/B5</f>
        <v>0.12845751428286986</v>
      </c>
      <c r="C8" s="7">
        <f t="shared" si="2"/>
        <v>0.1337027987338345</v>
      </c>
      <c r="D8" s="7">
        <f t="shared" si="2"/>
        <v>0.14016448302082493</v>
      </c>
      <c r="E8" s="7">
        <f t="shared" si="2"/>
        <v>0.1469286404325579</v>
      </c>
      <c r="F8" s="7">
        <f t="shared" si="2"/>
        <v>0.15197510647755896</v>
      </c>
      <c r="G8" s="7">
        <f t="shared" si="2"/>
        <v>0.15916217033535468</v>
      </c>
      <c r="H8" s="7">
        <f t="shared" si="2"/>
        <v>0.16701531112864773</v>
      </c>
      <c r="I8" s="7">
        <f t="shared" si="2"/>
        <v>0.17551634715378303</v>
      </c>
      <c r="J8" s="7">
        <f t="shared" si="2"/>
        <v>0.18173722614471735</v>
      </c>
      <c r="K8" s="7">
        <f t="shared" si="2"/>
        <v>0.19032574250830295</v>
      </c>
      <c r="L8" s="7">
        <f t="shared" si="2"/>
        <v>0.19875282601674493</v>
      </c>
      <c r="M8" s="7">
        <f t="shared" si="2"/>
        <v>0.2080288744077678</v>
      </c>
      <c r="N8" s="7">
        <f t="shared" si="2"/>
        <v>0.21730981316788814</v>
      </c>
      <c r="O8" s="7">
        <f t="shared" si="2"/>
        <v>0.22539401691582098</v>
      </c>
      <c r="P8" s="7">
        <f t="shared" si="2"/>
        <v>0.23662898350104414</v>
      </c>
      <c r="Q8" s="7">
        <f t="shared" si="2"/>
        <v>0.2501516544405046</v>
      </c>
      <c r="R8" s="7">
        <f t="shared" si="2"/>
        <v>0.2605099482236478</v>
      </c>
      <c r="S8" s="7">
        <f t="shared" si="2"/>
        <v>0.2688424986221822</v>
      </c>
      <c r="T8" s="7">
        <f t="shared" si="2"/>
        <v>0.280329948349207</v>
      </c>
      <c r="U8" s="7">
        <f t="shared" si="2"/>
        <v>0.2917025217683007</v>
      </c>
      <c r="V8" s="7">
        <f t="shared" si="2"/>
        <v>0.30551609306020194</v>
      </c>
      <c r="W8" s="7">
        <f t="shared" si="2"/>
        <v>0.32063614210593816</v>
      </c>
      <c r="X8" s="7">
        <f t="shared" si="2"/>
        <v>0.3326237360298031</v>
      </c>
      <c r="Y8" s="7">
        <f t="shared" si="2"/>
        <v>0.348474552645793</v>
      </c>
      <c r="Z8" s="7">
        <f t="shared" si="2"/>
        <v>0.35809244156378967</v>
      </c>
    </row>
    <row r="9" spans="1:26" ht="12.75">
      <c r="A9" s="5" t="s">
        <v>33</v>
      </c>
      <c r="B9" s="9">
        <v>0.02989</v>
      </c>
      <c r="C9" s="9">
        <v>0.03476</v>
      </c>
      <c r="D9" s="9">
        <v>0.0421</v>
      </c>
      <c r="E9" s="9">
        <v>0.04205</v>
      </c>
      <c r="F9" s="9">
        <v>0.03058</v>
      </c>
      <c r="G9" s="9">
        <v>0.04568</v>
      </c>
      <c r="H9" s="9">
        <v>0.04099</v>
      </c>
      <c r="I9" s="9">
        <v>0.04345</v>
      </c>
      <c r="J9" s="9">
        <v>0.03255</v>
      </c>
      <c r="K9" s="9">
        <v>0.0431</v>
      </c>
      <c r="L9" s="9">
        <v>0.03823</v>
      </c>
      <c r="M9" s="9">
        <v>0.03975</v>
      </c>
      <c r="N9" s="9">
        <v>0.03975</v>
      </c>
      <c r="O9" s="9">
        <v>0.03316</v>
      </c>
      <c r="P9" s="9">
        <v>0.04388</v>
      </c>
      <c r="Q9" s="9">
        <v>0.04653</v>
      </c>
      <c r="R9" s="9">
        <v>0.03457</v>
      </c>
      <c r="S9" s="9">
        <v>0.03022</v>
      </c>
      <c r="T9" s="9">
        <v>0.03321</v>
      </c>
      <c r="U9" s="9">
        <v>0.03267</v>
      </c>
      <c r="V9" s="9">
        <v>0.0408</v>
      </c>
      <c r="W9" s="9">
        <v>0.0429</v>
      </c>
      <c r="X9" s="9">
        <v>0.03085</v>
      </c>
      <c r="Y9" s="9">
        <v>0.04206</v>
      </c>
      <c r="Z9" s="9">
        <v>0.02391</v>
      </c>
    </row>
    <row r="10" spans="1:26" s="4" customFormat="1" ht="12.75">
      <c r="A10" s="6" t="s">
        <v>34</v>
      </c>
      <c r="B10" s="27">
        <v>285</v>
      </c>
      <c r="C10" s="27">
        <v>189</v>
      </c>
      <c r="D10" s="27">
        <v>67</v>
      </c>
      <c r="E10" s="27">
        <v>198</v>
      </c>
      <c r="F10" s="27">
        <v>8</v>
      </c>
      <c r="G10" s="27">
        <v>0</v>
      </c>
      <c r="H10" s="27">
        <v>0</v>
      </c>
      <c r="I10" s="27">
        <v>0</v>
      </c>
      <c r="J10" s="27">
        <v>0</v>
      </c>
      <c r="K10" s="27">
        <v>22</v>
      </c>
      <c r="L10" s="27">
        <v>0</v>
      </c>
      <c r="M10" s="27">
        <v>0</v>
      </c>
      <c r="N10" s="27">
        <v>0</v>
      </c>
      <c r="O10" s="27">
        <v>80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</row>
    <row r="11" spans="1:26" s="4" customFormat="1" ht="12.75">
      <c r="A11" s="6" t="s">
        <v>44</v>
      </c>
      <c r="B11" s="27">
        <v>11750</v>
      </c>
      <c r="C11" s="27">
        <v>11750</v>
      </c>
      <c r="D11" s="27">
        <v>11750</v>
      </c>
      <c r="E11" s="27">
        <v>11750</v>
      </c>
      <c r="F11" s="27">
        <v>11750</v>
      </c>
      <c r="G11" s="27">
        <v>11750</v>
      </c>
      <c r="H11" s="27">
        <v>11750</v>
      </c>
      <c r="I11" s="27">
        <v>11750</v>
      </c>
      <c r="J11" s="27">
        <v>11750</v>
      </c>
      <c r="K11" s="27">
        <v>11750</v>
      </c>
      <c r="L11" s="27">
        <v>11750</v>
      </c>
      <c r="M11" s="27">
        <v>11750</v>
      </c>
      <c r="N11" s="27">
        <v>11750</v>
      </c>
      <c r="O11" s="27">
        <v>11750</v>
      </c>
      <c r="P11" s="27">
        <v>11750</v>
      </c>
      <c r="Q11" s="27">
        <v>11750</v>
      </c>
      <c r="R11" s="27">
        <v>11750</v>
      </c>
      <c r="S11" s="27">
        <v>11750</v>
      </c>
      <c r="T11" s="27">
        <v>11750</v>
      </c>
      <c r="U11" s="27">
        <v>11750</v>
      </c>
      <c r="V11" s="27">
        <v>11750</v>
      </c>
      <c r="W11" s="27">
        <v>11750</v>
      </c>
      <c r="X11" s="27">
        <v>11750</v>
      </c>
      <c r="Y11" s="27">
        <v>11750</v>
      </c>
      <c r="Z11" s="27">
        <v>11750</v>
      </c>
    </row>
    <row r="12" spans="1:26" ht="12.75">
      <c r="A12" s="5" t="s">
        <v>45</v>
      </c>
      <c r="B12" s="7">
        <f aca="true" t="shared" si="3" ref="B12:Z12">+B11/B4</f>
        <v>0.03773439482059302</v>
      </c>
      <c r="C12" s="7">
        <f t="shared" si="3"/>
        <v>0.039275197128063884</v>
      </c>
      <c r="D12" s="7">
        <f t="shared" si="3"/>
        <v>0.04117331688736733</v>
      </c>
      <c r="E12" s="7">
        <f t="shared" si="3"/>
        <v>0.043160288127063885</v>
      </c>
      <c r="F12" s="7">
        <f t="shared" si="3"/>
        <v>0.04464268752778295</v>
      </c>
      <c r="G12" s="7">
        <f t="shared" si="3"/>
        <v>0.04675388753601044</v>
      </c>
      <c r="H12" s="7">
        <f t="shared" si="3"/>
        <v>0.04906074764404027</v>
      </c>
      <c r="I12" s="7">
        <f t="shared" si="3"/>
        <v>0.051557926976423765</v>
      </c>
      <c r="J12" s="7">
        <f t="shared" si="3"/>
        <v>0.05338531018001072</v>
      </c>
      <c r="K12" s="7">
        <f t="shared" si="3"/>
        <v>0.055908186861813994</v>
      </c>
      <c r="L12" s="7">
        <f t="shared" si="3"/>
        <v>0.05838364264241882</v>
      </c>
      <c r="M12" s="7">
        <f t="shared" si="3"/>
        <v>0.06110848185728179</v>
      </c>
      <c r="N12" s="7">
        <f t="shared" si="3"/>
        <v>0.06383475761806713</v>
      </c>
      <c r="O12" s="7">
        <f t="shared" si="3"/>
        <v>0.06620949246902241</v>
      </c>
      <c r="P12" s="7">
        <f t="shared" si="3"/>
        <v>0.0695097639034317</v>
      </c>
      <c r="Q12" s="7">
        <f t="shared" si="3"/>
        <v>0.07348204849189821</v>
      </c>
      <c r="R12" s="7">
        <f t="shared" si="3"/>
        <v>0.07652479729069654</v>
      </c>
      <c r="S12" s="7">
        <f t="shared" si="3"/>
        <v>0.07897248397026602</v>
      </c>
      <c r="T12" s="7">
        <f t="shared" si="3"/>
        <v>0.08234692232757956</v>
      </c>
      <c r="U12" s="7">
        <f t="shared" si="3"/>
        <v>0.08568761576943833</v>
      </c>
      <c r="V12" s="7">
        <f t="shared" si="3"/>
        <v>0.08974535233643433</v>
      </c>
      <c r="W12" s="7">
        <f t="shared" si="3"/>
        <v>0.09418686674361934</v>
      </c>
      <c r="X12" s="7">
        <f t="shared" si="3"/>
        <v>0.09770822245875466</v>
      </c>
      <c r="Y12" s="7">
        <f t="shared" si="3"/>
        <v>0.1023643998397017</v>
      </c>
      <c r="Z12" s="7">
        <f t="shared" si="3"/>
        <v>0.10518965470936323</v>
      </c>
    </row>
    <row r="13" spans="1:26" ht="12.75">
      <c r="A13" s="5" t="s">
        <v>2</v>
      </c>
      <c r="B13" s="6">
        <v>0</v>
      </c>
      <c r="C13" s="6">
        <f aca="true" t="shared" si="4" ref="C13:H13">B17</f>
        <v>0</v>
      </c>
      <c r="D13" s="6">
        <f t="shared" si="4"/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aca="true" t="shared" si="5" ref="I13:Z13">H17</f>
        <v>0</v>
      </c>
      <c r="J13" s="6">
        <f t="shared" si="5"/>
        <v>0</v>
      </c>
      <c r="K13" s="6">
        <f t="shared" si="5"/>
        <v>0</v>
      </c>
      <c r="L13" s="6">
        <f t="shared" si="5"/>
        <v>0</v>
      </c>
      <c r="M13" s="6">
        <f t="shared" si="5"/>
        <v>0</v>
      </c>
      <c r="N13" s="6">
        <f t="shared" si="5"/>
        <v>0</v>
      </c>
      <c r="O13" s="6">
        <f t="shared" si="5"/>
        <v>0</v>
      </c>
      <c r="P13" s="6">
        <f t="shared" si="5"/>
        <v>0</v>
      </c>
      <c r="Q13" s="6">
        <f t="shared" si="5"/>
        <v>0</v>
      </c>
      <c r="R13" s="6">
        <f t="shared" si="5"/>
        <v>0</v>
      </c>
      <c r="S13" s="6">
        <f t="shared" si="5"/>
        <v>0</v>
      </c>
      <c r="T13" s="6">
        <f t="shared" si="5"/>
        <v>0</v>
      </c>
      <c r="U13" s="6">
        <f t="shared" si="5"/>
        <v>0</v>
      </c>
      <c r="V13" s="6">
        <f t="shared" si="5"/>
        <v>0</v>
      </c>
      <c r="W13" s="6">
        <f t="shared" si="5"/>
        <v>0</v>
      </c>
      <c r="X13" s="6">
        <f t="shared" si="5"/>
        <v>0</v>
      </c>
      <c r="Y13" s="6">
        <f t="shared" si="5"/>
        <v>0</v>
      </c>
      <c r="Z13" s="6">
        <f t="shared" si="5"/>
        <v>0</v>
      </c>
    </row>
    <row r="14" spans="1:26" ht="12.75">
      <c r="A14" s="5" t="s">
        <v>35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2.75">
      <c r="A15" s="5" t="s">
        <v>36</v>
      </c>
      <c r="B15" s="29">
        <v>0</v>
      </c>
      <c r="C15" s="9">
        <f aca="true" t="shared" si="6" ref="C15:Z15">1-(1-C14/B4)^4</f>
        <v>0</v>
      </c>
      <c r="D15" s="9">
        <f t="shared" si="6"/>
        <v>0</v>
      </c>
      <c r="E15" s="9">
        <f t="shared" si="6"/>
        <v>0</v>
      </c>
      <c r="F15" s="9">
        <f t="shared" si="6"/>
        <v>0</v>
      </c>
      <c r="G15" s="9">
        <f t="shared" si="6"/>
        <v>0</v>
      </c>
      <c r="H15" s="9">
        <f t="shared" si="6"/>
        <v>0</v>
      </c>
      <c r="I15" s="9">
        <f t="shared" si="6"/>
        <v>0</v>
      </c>
      <c r="J15" s="9">
        <f t="shared" si="6"/>
        <v>0</v>
      </c>
      <c r="K15" s="9">
        <f t="shared" si="6"/>
        <v>0</v>
      </c>
      <c r="L15" s="9">
        <f t="shared" si="6"/>
        <v>0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0</v>
      </c>
      <c r="S15" s="9">
        <f t="shared" si="6"/>
        <v>0</v>
      </c>
      <c r="T15" s="9">
        <f t="shared" si="6"/>
        <v>0</v>
      </c>
      <c r="U15" s="9">
        <f t="shared" si="6"/>
        <v>0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</row>
    <row r="16" spans="1:26" ht="12.75">
      <c r="A16" s="5" t="s">
        <v>37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2.75">
      <c r="A17" s="5" t="s">
        <v>38</v>
      </c>
      <c r="B17" s="6">
        <f aca="true" t="shared" si="7" ref="B17:Z17">B13+B14-B16</f>
        <v>0</v>
      </c>
      <c r="C17" s="6">
        <f t="shared" si="7"/>
        <v>0</v>
      </c>
      <c r="D17" s="6">
        <f t="shared" si="7"/>
        <v>0</v>
      </c>
      <c r="E17" s="6">
        <f t="shared" si="7"/>
        <v>0</v>
      </c>
      <c r="F17" s="6">
        <f t="shared" si="7"/>
        <v>0</v>
      </c>
      <c r="G17" s="6">
        <f t="shared" si="7"/>
        <v>0</v>
      </c>
      <c r="H17" s="6">
        <f t="shared" si="7"/>
        <v>0</v>
      </c>
      <c r="I17" s="6">
        <f t="shared" si="7"/>
        <v>0</v>
      </c>
      <c r="J17" s="6">
        <f t="shared" si="7"/>
        <v>0</v>
      </c>
      <c r="K17" s="6">
        <f t="shared" si="7"/>
        <v>0</v>
      </c>
      <c r="L17" s="6">
        <f t="shared" si="7"/>
        <v>0</v>
      </c>
      <c r="M17" s="6">
        <f t="shared" si="7"/>
        <v>0</v>
      </c>
      <c r="N17" s="6">
        <f t="shared" si="7"/>
        <v>0</v>
      </c>
      <c r="O17" s="6">
        <f t="shared" si="7"/>
        <v>0</v>
      </c>
      <c r="P17" s="6">
        <f t="shared" si="7"/>
        <v>0</v>
      </c>
      <c r="Q17" s="6">
        <f t="shared" si="7"/>
        <v>0</v>
      </c>
      <c r="R17" s="6">
        <f t="shared" si="7"/>
        <v>0</v>
      </c>
      <c r="S17" s="6">
        <f t="shared" si="7"/>
        <v>0</v>
      </c>
      <c r="T17" s="6">
        <f t="shared" si="7"/>
        <v>0</v>
      </c>
      <c r="U17" s="6">
        <f t="shared" si="7"/>
        <v>0</v>
      </c>
      <c r="V17" s="6">
        <f t="shared" si="7"/>
        <v>0</v>
      </c>
      <c r="W17" s="6">
        <f t="shared" si="7"/>
        <v>0</v>
      </c>
      <c r="X17" s="6">
        <f t="shared" si="7"/>
        <v>0</v>
      </c>
      <c r="Y17" s="6">
        <f t="shared" si="7"/>
        <v>0</v>
      </c>
      <c r="Z17" s="6">
        <f t="shared" si="7"/>
        <v>0</v>
      </c>
    </row>
    <row r="18" spans="1:26" ht="12.75">
      <c r="A18" s="5" t="s">
        <v>28</v>
      </c>
      <c r="B18" s="9">
        <f>B14/329420</f>
        <v>0</v>
      </c>
      <c r="C18" s="9">
        <f aca="true" t="shared" si="8" ref="C18:Z18">+C14/B4</f>
        <v>0</v>
      </c>
      <c r="D18" s="9">
        <f t="shared" si="8"/>
        <v>0</v>
      </c>
      <c r="E18" s="9">
        <f t="shared" si="8"/>
        <v>0</v>
      </c>
      <c r="F18" s="9">
        <f t="shared" si="8"/>
        <v>0</v>
      </c>
      <c r="G18" s="9">
        <f t="shared" si="8"/>
        <v>0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 t="shared" si="8"/>
        <v>0</v>
      </c>
      <c r="O18" s="9">
        <f t="shared" si="8"/>
        <v>0</v>
      </c>
      <c r="P18" s="9">
        <f t="shared" si="8"/>
        <v>0</v>
      </c>
      <c r="Q18" s="9">
        <f t="shared" si="8"/>
        <v>0</v>
      </c>
      <c r="R18" s="9">
        <f t="shared" si="8"/>
        <v>0</v>
      </c>
      <c r="S18" s="9">
        <f t="shared" si="8"/>
        <v>0</v>
      </c>
      <c r="T18" s="9">
        <f t="shared" si="8"/>
        <v>0</v>
      </c>
      <c r="U18" s="9">
        <f t="shared" si="8"/>
        <v>0</v>
      </c>
      <c r="V18" s="9">
        <f t="shared" si="8"/>
        <v>0</v>
      </c>
      <c r="W18" s="9">
        <f t="shared" si="8"/>
        <v>0</v>
      </c>
      <c r="X18" s="9">
        <f t="shared" si="8"/>
        <v>0</v>
      </c>
      <c r="Y18" s="9">
        <f t="shared" si="8"/>
        <v>0</v>
      </c>
      <c r="Z18" s="9">
        <f t="shared" si="8"/>
        <v>0</v>
      </c>
    </row>
    <row r="19" spans="1:26" ht="12.75">
      <c r="A19" s="5" t="s">
        <v>11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</row>
    <row r="20" spans="1:26" ht="12.75">
      <c r="A20" s="5" t="s">
        <v>39</v>
      </c>
      <c r="B20" s="10" t="s">
        <v>41</v>
      </c>
      <c r="C20" s="10" t="s">
        <v>41</v>
      </c>
      <c r="D20" s="10" t="s">
        <v>41</v>
      </c>
      <c r="E20" s="10" t="s">
        <v>41</v>
      </c>
      <c r="F20" s="10" t="s">
        <v>41</v>
      </c>
      <c r="G20" s="10" t="s">
        <v>41</v>
      </c>
      <c r="H20" s="10" t="s">
        <v>41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0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</row>
    <row r="21" spans="1:26" ht="12.75">
      <c r="A21" s="12" t="s">
        <v>40</v>
      </c>
      <c r="B21" s="10"/>
      <c r="C21" s="10"/>
      <c r="D21" s="10"/>
      <c r="E21" s="10"/>
      <c r="F21" s="10"/>
      <c r="G21" s="10"/>
      <c r="H21" s="1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>
      <c r="A22" s="5" t="s">
        <v>42</v>
      </c>
      <c r="B22" s="9">
        <v>0.9888</v>
      </c>
      <c r="C22" s="9">
        <v>0.9895</v>
      </c>
      <c r="D22" s="9">
        <v>0.9915</v>
      </c>
      <c r="E22" s="9">
        <v>0.9888</v>
      </c>
      <c r="F22" s="9">
        <v>0.9863</v>
      </c>
      <c r="G22" s="9">
        <v>0.9804</v>
      </c>
      <c r="H22" s="9">
        <v>0.9823</v>
      </c>
      <c r="I22" s="9">
        <v>0.9816</v>
      </c>
      <c r="J22" s="9">
        <v>0.9775</v>
      </c>
      <c r="K22" s="9">
        <v>0.9806</v>
      </c>
      <c r="L22" s="9">
        <v>0.9788</v>
      </c>
      <c r="M22" s="9">
        <v>0.9818</v>
      </c>
      <c r="N22" s="9">
        <v>0.9769</v>
      </c>
      <c r="O22" s="9">
        <v>0.9791</v>
      </c>
      <c r="P22" s="9">
        <v>0.9776</v>
      </c>
      <c r="Q22" s="9">
        <v>0.9752</v>
      </c>
      <c r="R22" s="9">
        <v>0.9795</v>
      </c>
      <c r="S22" s="9">
        <v>0.9819</v>
      </c>
      <c r="T22" s="9">
        <v>0.9851</v>
      </c>
      <c r="U22" s="9">
        <v>0.9763</v>
      </c>
      <c r="V22" s="9">
        <v>0.9796</v>
      </c>
      <c r="W22" s="9">
        <v>0.9827</v>
      </c>
      <c r="X22" s="9">
        <v>0.9807</v>
      </c>
      <c r="Y22" s="9">
        <v>0.9802</v>
      </c>
      <c r="Z22" s="9">
        <v>0.9796</v>
      </c>
    </row>
    <row r="23" spans="1:26" ht="12.75">
      <c r="A23" s="5" t="s">
        <v>23</v>
      </c>
      <c r="B23" s="9">
        <v>0.0046</v>
      </c>
      <c r="C23" s="9">
        <v>0.0035</v>
      </c>
      <c r="D23" s="9">
        <v>0.0043</v>
      </c>
      <c r="E23" s="9">
        <v>0.0066</v>
      </c>
      <c r="F23" s="9">
        <v>0.0057</v>
      </c>
      <c r="G23" s="9">
        <v>0.0123</v>
      </c>
      <c r="H23" s="9">
        <v>0.0068</v>
      </c>
      <c r="I23" s="9">
        <v>0.0058</v>
      </c>
      <c r="J23" s="9">
        <v>0.0105</v>
      </c>
      <c r="K23" s="9">
        <v>0.0096</v>
      </c>
      <c r="L23" s="9">
        <v>0.0076</v>
      </c>
      <c r="M23" s="9">
        <v>0.0075</v>
      </c>
      <c r="N23" s="9">
        <v>0.011</v>
      </c>
      <c r="O23" s="9">
        <v>0.0084</v>
      </c>
      <c r="P23" s="9">
        <v>0.0126</v>
      </c>
      <c r="Q23" s="9">
        <v>0.0146</v>
      </c>
      <c r="R23" s="9">
        <v>0.0125</v>
      </c>
      <c r="S23" s="9">
        <v>0.0115</v>
      </c>
      <c r="T23" s="9">
        <v>0.0083</v>
      </c>
      <c r="U23" s="9">
        <v>0.0159</v>
      </c>
      <c r="V23" s="9">
        <v>0.0091</v>
      </c>
      <c r="W23" s="9">
        <v>0.007</v>
      </c>
      <c r="X23" s="9">
        <v>0.0087</v>
      </c>
      <c r="Y23" s="9">
        <v>0.0117</v>
      </c>
      <c r="Z23" s="9">
        <v>0.0119</v>
      </c>
    </row>
    <row r="24" spans="1:26" ht="12.75">
      <c r="A24" s="5" t="s">
        <v>24</v>
      </c>
      <c r="B24" s="9">
        <v>0.0032</v>
      </c>
      <c r="C24" s="9">
        <v>0.0031</v>
      </c>
      <c r="D24" s="9">
        <v>0.0021</v>
      </c>
      <c r="E24" s="9">
        <v>0.0028</v>
      </c>
      <c r="F24" s="9">
        <v>0.0043</v>
      </c>
      <c r="G24" s="9">
        <v>0.0024</v>
      </c>
      <c r="H24" s="9">
        <v>0.0054</v>
      </c>
      <c r="I24" s="9">
        <v>0.0055</v>
      </c>
      <c r="J24" s="9">
        <v>0.0053</v>
      </c>
      <c r="K24" s="9">
        <v>0.0046</v>
      </c>
      <c r="L24" s="9">
        <v>0.0078</v>
      </c>
      <c r="M24" s="9">
        <v>0.0057</v>
      </c>
      <c r="N24" s="9">
        <v>0.0041</v>
      </c>
      <c r="O24" s="9">
        <v>0.0054</v>
      </c>
      <c r="P24" s="9">
        <v>0.0041</v>
      </c>
      <c r="Q24" s="9">
        <v>0.0053</v>
      </c>
      <c r="R24" s="9">
        <v>0.0036</v>
      </c>
      <c r="S24" s="9">
        <v>0.0029</v>
      </c>
      <c r="T24" s="9">
        <v>0.0037</v>
      </c>
      <c r="U24" s="9">
        <v>0.0032</v>
      </c>
      <c r="V24" s="9">
        <v>0.0058</v>
      </c>
      <c r="W24" s="9">
        <v>0.0038</v>
      </c>
      <c r="X24" s="9">
        <v>0.0026</v>
      </c>
      <c r="Y24" s="9">
        <v>0.0031</v>
      </c>
      <c r="Z24" s="9">
        <v>0.0046</v>
      </c>
    </row>
    <row r="25" spans="1:26" ht="12.75">
      <c r="A25" s="5" t="s">
        <v>25</v>
      </c>
      <c r="B25" s="9">
        <v>0.0034</v>
      </c>
      <c r="C25" s="9">
        <v>0.004</v>
      </c>
      <c r="D25" s="9">
        <v>0.002</v>
      </c>
      <c r="E25" s="9">
        <v>0.002</v>
      </c>
      <c r="F25" s="9">
        <v>0.0036</v>
      </c>
      <c r="G25" s="9">
        <v>0.0049</v>
      </c>
      <c r="H25" s="9">
        <v>0.0055</v>
      </c>
      <c r="I25" s="9">
        <v>0.007</v>
      </c>
      <c r="J25" s="9">
        <v>0.0068</v>
      </c>
      <c r="K25" s="9">
        <v>0.0052</v>
      </c>
      <c r="L25" s="9">
        <v>0.0057</v>
      </c>
      <c r="M25" s="9">
        <v>0.005</v>
      </c>
      <c r="N25" s="9">
        <v>0.008</v>
      </c>
      <c r="O25" s="9">
        <v>0.0071</v>
      </c>
      <c r="P25" s="9">
        <v>0.0059</v>
      </c>
      <c r="Q25" s="9">
        <v>0.0051</v>
      </c>
      <c r="R25" s="9">
        <v>0.0044</v>
      </c>
      <c r="S25" s="9">
        <v>0.0037</v>
      </c>
      <c r="T25" s="9">
        <v>0.0029</v>
      </c>
      <c r="U25" s="9">
        <v>0.0046</v>
      </c>
      <c r="V25" s="9">
        <v>0.0054</v>
      </c>
      <c r="W25" s="9">
        <v>0.0066</v>
      </c>
      <c r="X25" s="9">
        <v>0.0081</v>
      </c>
      <c r="Y25" s="9">
        <v>0.0049</v>
      </c>
      <c r="Z25" s="9">
        <v>0.004</v>
      </c>
    </row>
    <row r="26" spans="1:26" ht="12.75">
      <c r="A26" s="5" t="s">
        <v>26</v>
      </c>
      <c r="B26" s="11">
        <f>SUM(B22:B25)</f>
        <v>1</v>
      </c>
      <c r="C26" s="11">
        <f>SUM(C22:C25)</f>
        <v>1.0001</v>
      </c>
      <c r="D26" s="11">
        <f>SUM(D22:D25)</f>
        <v>0.9999</v>
      </c>
      <c r="E26" s="11">
        <f aca="true" t="shared" si="9" ref="E26:Z26">E22+E23+E24+E25</f>
        <v>1.0002</v>
      </c>
      <c r="F26" s="11">
        <f t="shared" si="9"/>
        <v>0.9999</v>
      </c>
      <c r="G26" s="11">
        <f t="shared" si="9"/>
        <v>1</v>
      </c>
      <c r="H26" s="11">
        <f t="shared" si="9"/>
        <v>0.9999999999999999</v>
      </c>
      <c r="I26" s="11">
        <f t="shared" si="9"/>
        <v>0.9999</v>
      </c>
      <c r="J26" s="11">
        <f t="shared" si="9"/>
        <v>1.0001</v>
      </c>
      <c r="K26" s="11">
        <f t="shared" si="9"/>
        <v>1.0000000000000002</v>
      </c>
      <c r="L26" s="11">
        <f t="shared" si="9"/>
        <v>0.9999000000000001</v>
      </c>
      <c r="M26" s="11">
        <f t="shared" si="9"/>
        <v>1</v>
      </c>
      <c r="N26" s="11">
        <f t="shared" si="9"/>
        <v>1</v>
      </c>
      <c r="O26" s="11">
        <f t="shared" si="9"/>
        <v>0.9999999999999999</v>
      </c>
      <c r="P26" s="11">
        <f t="shared" si="9"/>
        <v>1.0002</v>
      </c>
      <c r="Q26" s="11">
        <f t="shared" si="9"/>
        <v>1.0002</v>
      </c>
      <c r="R26" s="11">
        <f t="shared" si="9"/>
        <v>1</v>
      </c>
      <c r="S26" s="11">
        <f t="shared" si="9"/>
        <v>1</v>
      </c>
      <c r="T26" s="11">
        <f t="shared" si="9"/>
        <v>1</v>
      </c>
      <c r="U26" s="11">
        <f t="shared" si="9"/>
        <v>1</v>
      </c>
      <c r="V26" s="11">
        <f t="shared" si="9"/>
        <v>0.9999</v>
      </c>
      <c r="W26" s="11">
        <f t="shared" si="9"/>
        <v>1.0001</v>
      </c>
      <c r="X26" s="11">
        <f t="shared" si="9"/>
        <v>1.0001000000000002</v>
      </c>
      <c r="Y26" s="11">
        <f t="shared" si="9"/>
        <v>0.9999</v>
      </c>
      <c r="Z26" s="11">
        <f t="shared" si="9"/>
        <v>1.0001</v>
      </c>
    </row>
    <row r="27" spans="1:26" ht="12.75">
      <c r="A27" s="5"/>
      <c r="B27" s="9"/>
      <c r="C27" s="9"/>
      <c r="D27" s="9"/>
      <c r="E27" s="9"/>
      <c r="F27" s="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12" t="s">
        <v>3</v>
      </c>
      <c r="B28" s="9"/>
      <c r="C28" s="9"/>
      <c r="D28" s="9"/>
      <c r="E28" s="9"/>
      <c r="F28" s="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5" t="s">
        <v>4</v>
      </c>
      <c r="B29" s="9">
        <v>0.6044</v>
      </c>
      <c r="C29" s="9">
        <v>0.6014</v>
      </c>
      <c r="D29" s="9">
        <v>0.5975</v>
      </c>
      <c r="E29" s="9">
        <v>0.5957</v>
      </c>
      <c r="F29" s="9">
        <v>0.5926</v>
      </c>
      <c r="G29" s="9">
        <v>0.5906</v>
      </c>
      <c r="H29" s="8">
        <v>0.5879</v>
      </c>
      <c r="I29" s="8">
        <v>0.584</v>
      </c>
      <c r="J29" s="8">
        <v>0.581</v>
      </c>
      <c r="K29" s="8">
        <v>0.5783</v>
      </c>
      <c r="L29" s="8">
        <v>0.5763</v>
      </c>
      <c r="M29" s="8">
        <v>0.575</v>
      </c>
      <c r="N29" s="8">
        <v>0.574</v>
      </c>
      <c r="O29" s="8">
        <v>0.5712</v>
      </c>
      <c r="P29" s="8">
        <v>0.568</v>
      </c>
      <c r="Q29" s="8">
        <v>0.5688</v>
      </c>
      <c r="R29" s="8">
        <v>0.5639</v>
      </c>
      <c r="S29" s="8">
        <v>0.5636</v>
      </c>
      <c r="T29" s="8">
        <v>0.557</v>
      </c>
      <c r="U29" s="8">
        <v>0.5546</v>
      </c>
      <c r="V29" s="8">
        <v>0.5532</v>
      </c>
      <c r="W29" s="8">
        <v>0.5522</v>
      </c>
      <c r="X29" s="8">
        <v>0.5509</v>
      </c>
      <c r="Y29" s="8">
        <v>0.5545</v>
      </c>
      <c r="Z29" s="8">
        <v>0.5497</v>
      </c>
    </row>
    <row r="30" spans="1:26" ht="12.75">
      <c r="A30" s="5" t="s">
        <v>7</v>
      </c>
      <c r="B30" s="9">
        <v>0.3976</v>
      </c>
      <c r="C30" s="9">
        <v>0.3823</v>
      </c>
      <c r="D30" s="9">
        <v>0.3788</v>
      </c>
      <c r="E30" s="9">
        <v>0.3767</v>
      </c>
      <c r="F30" s="9">
        <v>0.376</v>
      </c>
      <c r="G30" s="9">
        <v>0.3731</v>
      </c>
      <c r="H30" s="8">
        <v>0.3716</v>
      </c>
      <c r="I30" s="8">
        <v>0.3693</v>
      </c>
      <c r="J30" s="8">
        <v>0.3673</v>
      </c>
      <c r="K30" s="8">
        <v>0.3658</v>
      </c>
      <c r="L30" s="8">
        <v>0.3562</v>
      </c>
      <c r="M30" s="8">
        <v>0.3548</v>
      </c>
      <c r="N30" s="8">
        <v>0.3538</v>
      </c>
      <c r="O30" s="8">
        <v>0.3487</v>
      </c>
      <c r="P30" s="8">
        <v>0.3534</v>
      </c>
      <c r="Q30" s="8">
        <v>0.3477</v>
      </c>
      <c r="R30" s="8">
        <v>0.3441</v>
      </c>
      <c r="S30" s="8">
        <v>0.3434</v>
      </c>
      <c r="T30" s="8">
        <v>0.3382</v>
      </c>
      <c r="U30" s="8">
        <v>0.3302</v>
      </c>
      <c r="V30" s="8">
        <v>0.3284</v>
      </c>
      <c r="W30" s="8">
        <v>0.3286</v>
      </c>
      <c r="X30" s="8">
        <v>0.3277</v>
      </c>
      <c r="Y30" s="8">
        <v>0.3266</v>
      </c>
      <c r="Z30" s="8">
        <v>0.3243</v>
      </c>
    </row>
    <row r="31" spans="1:26" ht="12.75">
      <c r="A31" s="5" t="s">
        <v>8</v>
      </c>
      <c r="B31" s="9">
        <v>0.4063</v>
      </c>
      <c r="C31" s="9">
        <v>0.3941</v>
      </c>
      <c r="D31" s="9">
        <v>0.3905</v>
      </c>
      <c r="E31" s="9">
        <v>0.3882</v>
      </c>
      <c r="F31" s="9">
        <v>0.3855</v>
      </c>
      <c r="G31" s="9">
        <v>0.3825</v>
      </c>
      <c r="H31" s="8">
        <v>0.381</v>
      </c>
      <c r="I31" s="8">
        <v>0.3751</v>
      </c>
      <c r="J31" s="8">
        <v>0.3732</v>
      </c>
      <c r="K31" s="8">
        <v>0.3718</v>
      </c>
      <c r="L31" s="8">
        <v>0.3701</v>
      </c>
      <c r="M31" s="8">
        <v>0.3684</v>
      </c>
      <c r="N31" s="8">
        <v>0.3676</v>
      </c>
      <c r="O31" s="8">
        <v>0.3588</v>
      </c>
      <c r="P31" s="8">
        <v>0.3643</v>
      </c>
      <c r="Q31" s="8">
        <v>0.3576</v>
      </c>
      <c r="R31" s="8">
        <v>0.3468</v>
      </c>
      <c r="S31" s="8">
        <v>0.3459</v>
      </c>
      <c r="T31" s="8">
        <v>0.3405</v>
      </c>
      <c r="U31" s="8">
        <v>0.3302</v>
      </c>
      <c r="V31" s="8">
        <v>0.3281</v>
      </c>
      <c r="W31" s="8">
        <v>0.329</v>
      </c>
      <c r="X31" s="8">
        <v>0.3267</v>
      </c>
      <c r="Y31" s="8">
        <v>0.3253</v>
      </c>
      <c r="Z31" s="8">
        <v>0.3228</v>
      </c>
    </row>
    <row r="32" spans="1:26" ht="12.75">
      <c r="A32" s="5" t="s">
        <v>12</v>
      </c>
      <c r="B32" s="9">
        <v>0.493</v>
      </c>
      <c r="C32" s="9">
        <v>0.4981</v>
      </c>
      <c r="D32" s="9">
        <v>0.4887</v>
      </c>
      <c r="E32" s="9">
        <v>0.4837</v>
      </c>
      <c r="F32" s="9">
        <v>0.479</v>
      </c>
      <c r="G32" s="9">
        <v>0.4958</v>
      </c>
      <c r="H32" s="8">
        <v>0.4867</v>
      </c>
      <c r="I32" s="8">
        <v>0.4919</v>
      </c>
      <c r="J32" s="8">
        <v>0.4861</v>
      </c>
      <c r="K32" s="8">
        <v>0.4852</v>
      </c>
      <c r="L32" s="8">
        <v>0.4847</v>
      </c>
      <c r="M32" s="8">
        <v>0.4783</v>
      </c>
      <c r="N32" s="8">
        <v>0.4925</v>
      </c>
      <c r="O32" s="8">
        <v>0.4937</v>
      </c>
      <c r="P32" s="8">
        <v>0.4916</v>
      </c>
      <c r="Q32" s="8">
        <v>0.4845</v>
      </c>
      <c r="R32" s="8">
        <v>0.4817</v>
      </c>
      <c r="S32" s="8">
        <v>0.5076</v>
      </c>
      <c r="T32" s="8">
        <v>0.5029</v>
      </c>
      <c r="U32" s="8">
        <v>0.5031</v>
      </c>
      <c r="V32" s="8">
        <v>0.5022</v>
      </c>
      <c r="W32" s="8">
        <v>0.5019</v>
      </c>
      <c r="X32" s="8">
        <v>0.4953</v>
      </c>
      <c r="Y32" s="8">
        <v>0.4971</v>
      </c>
      <c r="Z32" s="8">
        <v>0.4998</v>
      </c>
    </row>
    <row r="33" spans="1:26" ht="12.75">
      <c r="A33" s="5" t="s">
        <v>13</v>
      </c>
      <c r="B33" s="9">
        <v>0.1062</v>
      </c>
      <c r="C33" s="9">
        <v>0.0931</v>
      </c>
      <c r="D33" s="9">
        <v>0.0917</v>
      </c>
      <c r="E33" s="9">
        <v>0.0886</v>
      </c>
      <c r="F33" s="9">
        <v>0.0869</v>
      </c>
      <c r="G33" s="9">
        <v>0.064</v>
      </c>
      <c r="H33" s="8">
        <v>0.0658</v>
      </c>
      <c r="I33" s="8">
        <v>0.0529</v>
      </c>
      <c r="J33" s="8">
        <v>0.0526</v>
      </c>
      <c r="K33" s="8">
        <v>0.0481</v>
      </c>
      <c r="L33" s="8">
        <v>0.0436</v>
      </c>
      <c r="M33" s="8">
        <v>0.0461</v>
      </c>
      <c r="N33" s="8">
        <v>0.0295</v>
      </c>
      <c r="O33" s="8">
        <v>0.0265</v>
      </c>
      <c r="P33" s="8">
        <v>0.0276</v>
      </c>
      <c r="Q33" s="8">
        <v>0.0289</v>
      </c>
      <c r="R33" s="8">
        <v>0.03</v>
      </c>
      <c r="S33" s="8">
        <v>0.0034</v>
      </c>
      <c r="T33" s="8">
        <v>0.0038</v>
      </c>
      <c r="U33" s="8">
        <v>0.0039</v>
      </c>
      <c r="V33" s="8">
        <v>0.004</v>
      </c>
      <c r="W33" s="8">
        <v>0.0042</v>
      </c>
      <c r="X33" s="8">
        <v>0.0052</v>
      </c>
      <c r="Y33" s="8">
        <v>0.0052</v>
      </c>
      <c r="Z33" s="8">
        <v>0.0032</v>
      </c>
    </row>
    <row r="34" spans="1:26" ht="12.75">
      <c r="A34" s="5" t="s">
        <v>14</v>
      </c>
      <c r="B34" s="9">
        <v>0.1086</v>
      </c>
      <c r="C34" s="9">
        <v>0.1166</v>
      </c>
      <c r="D34" s="9">
        <v>0.1229</v>
      </c>
      <c r="E34" s="9">
        <v>0.1254</v>
      </c>
      <c r="F34" s="9">
        <v>0.129</v>
      </c>
      <c r="G34" s="9">
        <v>0.1303</v>
      </c>
      <c r="H34" s="8">
        <v>0.1303</v>
      </c>
      <c r="I34" s="8">
        <v>0.1314</v>
      </c>
      <c r="J34" s="8">
        <v>0.1321</v>
      </c>
      <c r="K34" s="8">
        <v>0.1321</v>
      </c>
      <c r="L34" s="8">
        <v>0.1317</v>
      </c>
      <c r="M34" s="8">
        <v>0.132</v>
      </c>
      <c r="N34" s="8">
        <v>0.1296</v>
      </c>
      <c r="O34" s="8">
        <v>0.1303</v>
      </c>
      <c r="P34" s="8">
        <v>0.1271</v>
      </c>
      <c r="Q34" s="8">
        <v>0.1255</v>
      </c>
      <c r="R34" s="8">
        <v>0.1231</v>
      </c>
      <c r="S34" s="8">
        <v>0.121</v>
      </c>
      <c r="T34" s="8">
        <v>0.1235</v>
      </c>
      <c r="U34" s="8">
        <v>0.1184</v>
      </c>
      <c r="V34" s="8">
        <v>0.1157</v>
      </c>
      <c r="W34" s="8">
        <v>0.1154</v>
      </c>
      <c r="X34" s="8">
        <v>0.1182</v>
      </c>
      <c r="Y34" s="8">
        <v>0.1208</v>
      </c>
      <c r="Z34" s="8">
        <v>0.1213</v>
      </c>
    </row>
    <row r="35" spans="1:26" ht="12.75">
      <c r="A35" s="5" t="s">
        <v>32</v>
      </c>
      <c r="B35" s="9">
        <v>0.2921</v>
      </c>
      <c r="C35" s="9">
        <v>0.2923</v>
      </c>
      <c r="D35" s="9">
        <v>0.2967</v>
      </c>
      <c r="E35" s="9">
        <v>0.3023</v>
      </c>
      <c r="F35" s="9">
        <v>0.3051</v>
      </c>
      <c r="G35" s="9">
        <v>0.31</v>
      </c>
      <c r="H35" s="8">
        <v>0.3172</v>
      </c>
      <c r="I35" s="8">
        <v>0.3238</v>
      </c>
      <c r="J35" s="8">
        <v>0.3292</v>
      </c>
      <c r="K35" s="8">
        <v>0.3346</v>
      </c>
      <c r="L35" s="8">
        <v>0.34</v>
      </c>
      <c r="M35" s="8">
        <v>0.3436</v>
      </c>
      <c r="N35" s="8">
        <v>0.3484</v>
      </c>
      <c r="O35" s="8">
        <v>0.3496</v>
      </c>
      <c r="P35" s="8">
        <v>0.3537</v>
      </c>
      <c r="Q35" s="8">
        <v>0.3612</v>
      </c>
      <c r="R35" s="8">
        <v>0.3653</v>
      </c>
      <c r="S35" s="8">
        <v>0.3681</v>
      </c>
      <c r="T35" s="8">
        <v>0.3698</v>
      </c>
      <c r="U35" s="8">
        <v>0.3745</v>
      </c>
      <c r="V35" s="8">
        <v>0.3781</v>
      </c>
      <c r="W35" s="8">
        <v>0.3785</v>
      </c>
      <c r="X35" s="8">
        <v>0.3814</v>
      </c>
      <c r="Y35" s="8">
        <v>0.377</v>
      </c>
      <c r="Z35" s="8">
        <v>0.3758</v>
      </c>
    </row>
    <row r="36" spans="1:26" ht="12.75">
      <c r="A36" s="5" t="s">
        <v>9</v>
      </c>
      <c r="B36" s="27">
        <v>69708.35</v>
      </c>
      <c r="C36" s="27">
        <v>68554.27</v>
      </c>
      <c r="D36" s="27">
        <v>67785.89</v>
      </c>
      <c r="E36" s="27">
        <v>66741.97</v>
      </c>
      <c r="F36" s="27">
        <v>65932.13</v>
      </c>
      <c r="G36" s="27">
        <v>64111.24</v>
      </c>
      <c r="H36" s="28">
        <v>63815.35</v>
      </c>
      <c r="I36" s="28">
        <v>62955.46</v>
      </c>
      <c r="J36" s="28">
        <v>62759.65</v>
      </c>
      <c r="K36" s="28">
        <v>62512.14</v>
      </c>
      <c r="L36" s="28">
        <v>61451.94</v>
      </c>
      <c r="M36" s="28">
        <v>60906.35</v>
      </c>
      <c r="N36" s="28">
        <v>60114.1</v>
      </c>
      <c r="O36" s="28">
        <v>60056.59</v>
      </c>
      <c r="P36" s="28">
        <v>59126</v>
      </c>
      <c r="Q36" s="28">
        <v>57210.23</v>
      </c>
      <c r="R36" s="28">
        <v>56616.79</v>
      </c>
      <c r="S36" s="28">
        <v>56124.52</v>
      </c>
      <c r="T36" s="28">
        <v>55607.71</v>
      </c>
      <c r="U36" s="28">
        <v>54916.3</v>
      </c>
      <c r="V36" s="28">
        <v>53702.01</v>
      </c>
      <c r="W36" s="28">
        <v>53290.2</v>
      </c>
      <c r="X36" s="28">
        <v>51901.59</v>
      </c>
      <c r="Y36" s="28">
        <v>50812.75</v>
      </c>
      <c r="Z36" s="28">
        <v>51618.6</v>
      </c>
    </row>
    <row r="37" spans="1:26" ht="12.75">
      <c r="A37" s="5" t="s">
        <v>5</v>
      </c>
      <c r="B37" s="9">
        <v>0.06069</v>
      </c>
      <c r="C37" s="9">
        <v>0.06124</v>
      </c>
      <c r="D37" s="9">
        <v>0.06202</v>
      </c>
      <c r="E37" s="9">
        <v>0.06233</v>
      </c>
      <c r="F37" s="9">
        <v>0.06256</v>
      </c>
      <c r="G37" s="9">
        <v>0.06329</v>
      </c>
      <c r="H37" s="8">
        <v>0.06339</v>
      </c>
      <c r="I37" s="8">
        <v>0.06369</v>
      </c>
      <c r="J37" s="8">
        <v>0.06374</v>
      </c>
      <c r="K37" s="8">
        <v>0.06387</v>
      </c>
      <c r="L37" s="8">
        <v>0.06395</v>
      </c>
      <c r="M37" s="8">
        <v>0.06396</v>
      </c>
      <c r="N37" s="8">
        <v>0.06202</v>
      </c>
      <c r="O37" s="8">
        <v>0.06217</v>
      </c>
      <c r="P37" s="8">
        <v>0.06222</v>
      </c>
      <c r="Q37" s="8">
        <v>0.06227</v>
      </c>
      <c r="R37" s="8">
        <v>0.06233</v>
      </c>
      <c r="S37" s="8">
        <v>0.06284</v>
      </c>
      <c r="T37" s="8">
        <v>0.0628</v>
      </c>
      <c r="U37" s="8">
        <v>0.06285</v>
      </c>
      <c r="V37" s="8">
        <v>0.06293</v>
      </c>
      <c r="W37" s="8">
        <v>0.06313</v>
      </c>
      <c r="X37" s="8">
        <v>0.06311</v>
      </c>
      <c r="Y37" s="8">
        <v>0.06316</v>
      </c>
      <c r="Z37" s="8">
        <v>0.06572</v>
      </c>
    </row>
    <row r="38" spans="1:26" ht="12.75">
      <c r="A38" s="5" t="s">
        <v>27</v>
      </c>
      <c r="B38" s="14">
        <v>16.5</v>
      </c>
      <c r="C38" s="14">
        <v>16.5</v>
      </c>
      <c r="D38" s="14">
        <v>16.13</v>
      </c>
      <c r="E38" s="14">
        <v>15.99</v>
      </c>
      <c r="F38" s="13">
        <v>15.85</v>
      </c>
      <c r="G38" s="13">
        <v>15.7</v>
      </c>
      <c r="H38" s="13">
        <v>15.6</v>
      </c>
      <c r="I38" s="13">
        <v>15.45</v>
      </c>
      <c r="J38" s="13">
        <v>15.37</v>
      </c>
      <c r="K38" s="13">
        <v>15.27</v>
      </c>
      <c r="L38" s="13">
        <v>15.19</v>
      </c>
      <c r="M38" s="13">
        <v>15.04</v>
      </c>
      <c r="N38" s="13">
        <v>14.95</v>
      </c>
      <c r="O38" s="13">
        <v>14.88</v>
      </c>
      <c r="P38" s="13">
        <v>14.75</v>
      </c>
      <c r="Q38" s="13">
        <v>14.64</v>
      </c>
      <c r="R38" s="13">
        <v>14.51</v>
      </c>
      <c r="S38" s="13">
        <v>14.45</v>
      </c>
      <c r="T38" s="13">
        <v>14.29</v>
      </c>
      <c r="U38" s="13">
        <v>14.18</v>
      </c>
      <c r="V38" s="13">
        <v>14.05</v>
      </c>
      <c r="W38" s="13">
        <v>13.95</v>
      </c>
      <c r="X38" s="13">
        <v>13.82</v>
      </c>
      <c r="Y38" s="13">
        <v>13.73</v>
      </c>
      <c r="Z38" s="13">
        <v>13.69</v>
      </c>
    </row>
    <row r="39" spans="1:26" ht="12.75">
      <c r="A39" s="5" t="s">
        <v>15</v>
      </c>
      <c r="B39" s="9">
        <v>0.447</v>
      </c>
      <c r="C39" s="9">
        <v>0.4493</v>
      </c>
      <c r="D39" s="9">
        <v>0.4488</v>
      </c>
      <c r="E39" s="9">
        <v>0.4448</v>
      </c>
      <c r="F39" s="9">
        <v>0.4472</v>
      </c>
      <c r="G39" s="9">
        <v>0.4481</v>
      </c>
      <c r="H39" s="9">
        <v>0.4461</v>
      </c>
      <c r="I39" s="9">
        <v>0.4508</v>
      </c>
      <c r="J39" s="9">
        <v>0.45</v>
      </c>
      <c r="K39" s="9">
        <v>0.4554</v>
      </c>
      <c r="L39" s="9">
        <v>0.4535</v>
      </c>
      <c r="M39" s="9">
        <v>0.4555</v>
      </c>
      <c r="N39" s="9">
        <v>0.453</v>
      </c>
      <c r="O39" s="9">
        <v>0.4504</v>
      </c>
      <c r="P39" s="9">
        <v>0.4555</v>
      </c>
      <c r="Q39" s="9">
        <v>0.4605</v>
      </c>
      <c r="R39" s="9">
        <v>0.4595</v>
      </c>
      <c r="S39" s="9">
        <v>0.4605</v>
      </c>
      <c r="T39" s="9">
        <v>0.4632</v>
      </c>
      <c r="U39" s="9">
        <v>0.4635</v>
      </c>
      <c r="V39" s="9">
        <v>0.4628</v>
      </c>
      <c r="W39" s="9">
        <v>0.4612</v>
      </c>
      <c r="X39" s="9">
        <v>0.4657</v>
      </c>
      <c r="Y39" s="9">
        <v>0.4662</v>
      </c>
      <c r="Z39" s="9">
        <v>0.4662</v>
      </c>
    </row>
    <row r="40" spans="1:26" ht="12.75">
      <c r="A40" s="5" t="s">
        <v>16</v>
      </c>
      <c r="B40" s="9">
        <v>0.553</v>
      </c>
      <c r="C40" s="9">
        <v>0.5507</v>
      </c>
      <c r="D40" s="9">
        <v>0.5512</v>
      </c>
      <c r="E40" s="9">
        <v>0.5552</v>
      </c>
      <c r="F40" s="9">
        <v>0.5528</v>
      </c>
      <c r="G40" s="9">
        <v>0.5519</v>
      </c>
      <c r="H40" s="9">
        <v>0.5539</v>
      </c>
      <c r="I40" s="9">
        <v>0.5492</v>
      </c>
      <c r="J40" s="9">
        <v>0.55</v>
      </c>
      <c r="K40" s="9">
        <v>0.5446</v>
      </c>
      <c r="L40" s="9">
        <v>0.5465</v>
      </c>
      <c r="M40" s="9">
        <v>0.5445</v>
      </c>
      <c r="N40" s="9">
        <v>0.547</v>
      </c>
      <c r="O40" s="9">
        <v>0.5496</v>
      </c>
      <c r="P40" s="9">
        <v>0.5445</v>
      </c>
      <c r="Q40" s="9">
        <v>0.5395</v>
      </c>
      <c r="R40" s="9">
        <v>0.5405</v>
      </c>
      <c r="S40" s="9">
        <v>0.5395</v>
      </c>
      <c r="T40" s="9">
        <v>0.5368</v>
      </c>
      <c r="U40" s="9">
        <v>0.5365</v>
      </c>
      <c r="V40" s="9">
        <v>0.5372</v>
      </c>
      <c r="W40" s="9">
        <v>0.5388</v>
      </c>
      <c r="X40" s="9">
        <v>0.5343</v>
      </c>
      <c r="Y40" s="9">
        <v>0.5338</v>
      </c>
      <c r="Z40" s="9">
        <v>0.5338</v>
      </c>
    </row>
    <row r="41" spans="1:26" ht="12.75">
      <c r="A41" s="5" t="s">
        <v>17</v>
      </c>
      <c r="B41" s="9">
        <v>0.0976</v>
      </c>
      <c r="C41" s="9">
        <v>0.0969</v>
      </c>
      <c r="D41" s="9">
        <v>0.097</v>
      </c>
      <c r="E41" s="9">
        <v>0.0984</v>
      </c>
      <c r="F41" s="9">
        <v>0.0988</v>
      </c>
      <c r="G41" s="9">
        <v>0.0967</v>
      </c>
      <c r="H41" s="9">
        <v>0.0981</v>
      </c>
      <c r="I41" s="9">
        <v>0.0975</v>
      </c>
      <c r="J41" s="9">
        <v>0.0988</v>
      </c>
      <c r="K41" s="9">
        <v>0.0994</v>
      </c>
      <c r="L41" s="9">
        <v>0.0995</v>
      </c>
      <c r="M41" s="9">
        <v>0.1005</v>
      </c>
      <c r="N41" s="9">
        <v>0.1017</v>
      </c>
      <c r="O41" s="9">
        <v>0.0992</v>
      </c>
      <c r="P41" s="9">
        <v>0.0971</v>
      </c>
      <c r="Q41" s="9">
        <v>0.0979</v>
      </c>
      <c r="R41" s="9">
        <v>0.0969</v>
      </c>
      <c r="S41" s="9">
        <v>0.0971</v>
      </c>
      <c r="T41" s="9">
        <v>0.0981</v>
      </c>
      <c r="U41" s="9">
        <v>0.0979</v>
      </c>
      <c r="V41" s="9">
        <v>0.0966</v>
      </c>
      <c r="W41" s="9">
        <v>0.0955</v>
      </c>
      <c r="X41" s="9">
        <v>0.0954</v>
      </c>
      <c r="Y41" s="9">
        <v>0.0942</v>
      </c>
      <c r="Z41" s="9">
        <v>0.0949</v>
      </c>
    </row>
    <row r="42" spans="1:26" ht="12.75">
      <c r="A42" s="5" t="s">
        <v>18</v>
      </c>
      <c r="B42" s="9">
        <v>0.2983</v>
      </c>
      <c r="C42" s="9">
        <v>0.2981</v>
      </c>
      <c r="D42" s="9">
        <v>0.2974</v>
      </c>
      <c r="E42" s="9">
        <v>0.2923</v>
      </c>
      <c r="F42" s="9">
        <v>0.2873</v>
      </c>
      <c r="G42" s="9">
        <v>0.2841</v>
      </c>
      <c r="H42" s="9">
        <v>0.2856</v>
      </c>
      <c r="I42" s="9">
        <v>0.2831</v>
      </c>
      <c r="J42" s="9">
        <v>0.2817</v>
      </c>
      <c r="K42" s="9">
        <v>0.2819</v>
      </c>
      <c r="L42" s="9">
        <v>0.2849</v>
      </c>
      <c r="M42" s="9">
        <v>0.2807</v>
      </c>
      <c r="N42" s="9">
        <v>0.2818</v>
      </c>
      <c r="O42" s="9">
        <v>0.2789</v>
      </c>
      <c r="P42" s="9">
        <v>0.2795</v>
      </c>
      <c r="Q42" s="9">
        <v>0.2742</v>
      </c>
      <c r="R42" s="9">
        <v>0.2699</v>
      </c>
      <c r="S42" s="9">
        <v>0.2672</v>
      </c>
      <c r="T42" s="9">
        <v>0.2639</v>
      </c>
      <c r="U42" s="9">
        <v>0.2611</v>
      </c>
      <c r="V42" s="9">
        <v>0.261</v>
      </c>
      <c r="W42" s="9">
        <v>0.2596</v>
      </c>
      <c r="X42" s="9">
        <v>0.2579</v>
      </c>
      <c r="Y42" s="9">
        <v>0.2518</v>
      </c>
      <c r="Z42" s="9">
        <v>0.2537</v>
      </c>
    </row>
    <row r="43" spans="1:26" ht="12.75">
      <c r="A43" s="5" t="s">
        <v>19</v>
      </c>
      <c r="B43" s="9">
        <v>0.9982</v>
      </c>
      <c r="C43" s="9">
        <v>0.9979</v>
      </c>
      <c r="D43" s="9">
        <v>0.9975</v>
      </c>
      <c r="E43" s="9">
        <v>0.9972</v>
      </c>
      <c r="F43" s="9">
        <v>0.9971</v>
      </c>
      <c r="G43" s="9">
        <v>0.9969</v>
      </c>
      <c r="H43" s="8">
        <v>0.9964</v>
      </c>
      <c r="I43" s="8">
        <v>0.996</v>
      </c>
      <c r="J43" s="8">
        <v>0.9956</v>
      </c>
      <c r="K43" s="8">
        <v>0.9953</v>
      </c>
      <c r="L43" s="8">
        <v>0.9944</v>
      </c>
      <c r="M43" s="8">
        <v>0.9937</v>
      </c>
      <c r="N43" s="8">
        <v>0.9929</v>
      </c>
      <c r="O43" s="8">
        <v>0.992</v>
      </c>
      <c r="P43" s="8">
        <v>0.9909</v>
      </c>
      <c r="Q43" s="8">
        <v>0.9913</v>
      </c>
      <c r="R43" s="8">
        <v>0.9909</v>
      </c>
      <c r="S43" s="8">
        <v>0.9906</v>
      </c>
      <c r="T43" s="8">
        <v>0.9902</v>
      </c>
      <c r="U43" s="8">
        <v>0.9898</v>
      </c>
      <c r="V43" s="8">
        <v>0.9894</v>
      </c>
      <c r="W43" s="8">
        <v>0.9888</v>
      </c>
      <c r="X43" s="8">
        <v>0.9873</v>
      </c>
      <c r="Y43" s="8">
        <v>0.9876</v>
      </c>
      <c r="Z43" s="8">
        <v>0.9865</v>
      </c>
    </row>
    <row r="44" spans="1:26" ht="12.75">
      <c r="A44" s="5" t="s">
        <v>20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8">
        <v>0.0003</v>
      </c>
      <c r="I44" s="8">
        <v>0.0003</v>
      </c>
      <c r="J44" s="8">
        <v>0.0003</v>
      </c>
      <c r="K44" s="8">
        <v>0.0003</v>
      </c>
      <c r="L44" s="8">
        <v>0.0007</v>
      </c>
      <c r="M44" s="8">
        <v>0.0009</v>
      </c>
      <c r="N44" s="8">
        <v>0.0015</v>
      </c>
      <c r="O44" s="8">
        <v>0.002</v>
      </c>
      <c r="P44" s="8">
        <v>0.0023</v>
      </c>
      <c r="Q44" s="8">
        <v>0.0027</v>
      </c>
      <c r="R44" s="8">
        <v>0.0029</v>
      </c>
      <c r="S44" s="8">
        <v>0.003</v>
      </c>
      <c r="T44" s="8">
        <v>0.0032</v>
      </c>
      <c r="U44" s="8">
        <v>0.0033</v>
      </c>
      <c r="V44" s="8">
        <v>0.0034</v>
      </c>
      <c r="W44" s="8">
        <v>0.0036</v>
      </c>
      <c r="X44" s="8">
        <v>0.0036</v>
      </c>
      <c r="Y44" s="8">
        <v>0.0038</v>
      </c>
      <c r="Z44" s="8">
        <v>0.0039</v>
      </c>
    </row>
    <row r="45" spans="1:26" ht="12.75">
      <c r="A45" s="5" t="s">
        <v>21</v>
      </c>
      <c r="B45" s="8">
        <v>0.0018</v>
      </c>
      <c r="C45" s="8">
        <v>0.0021</v>
      </c>
      <c r="D45" s="8">
        <v>0.0025</v>
      </c>
      <c r="E45" s="8">
        <v>0.0028</v>
      </c>
      <c r="F45" s="9">
        <v>0.0029</v>
      </c>
      <c r="G45" s="9">
        <v>0.0031</v>
      </c>
      <c r="H45" s="8">
        <v>0.0033</v>
      </c>
      <c r="I45" s="8">
        <v>0.0037</v>
      </c>
      <c r="J45" s="8">
        <v>0.0041</v>
      </c>
      <c r="K45" s="8">
        <v>0.0044</v>
      </c>
      <c r="L45" s="8">
        <v>0.0049</v>
      </c>
      <c r="M45" s="8">
        <v>0.0054</v>
      </c>
      <c r="N45" s="8">
        <v>0.0056</v>
      </c>
      <c r="O45" s="8">
        <v>0.006</v>
      </c>
      <c r="P45" s="8">
        <v>0.0068</v>
      </c>
      <c r="Q45" s="8">
        <v>0.006</v>
      </c>
      <c r="R45" s="8">
        <v>0.0062</v>
      </c>
      <c r="S45" s="8">
        <v>0.0064</v>
      </c>
      <c r="T45" s="8">
        <v>0.0067</v>
      </c>
      <c r="U45" s="8">
        <v>0.0069</v>
      </c>
      <c r="V45" s="8">
        <v>0.0073</v>
      </c>
      <c r="W45" s="8">
        <v>0.0076</v>
      </c>
      <c r="X45" s="8">
        <v>0.0091</v>
      </c>
      <c r="Y45" s="8">
        <v>0.0086</v>
      </c>
      <c r="Z45" s="8">
        <v>0.0097</v>
      </c>
    </row>
    <row r="46" spans="1:26" ht="12.75">
      <c r="A46" s="5" t="s">
        <v>43</v>
      </c>
      <c r="B46" s="8">
        <v>0.9921</v>
      </c>
      <c r="C46" s="8">
        <v>0.9917</v>
      </c>
      <c r="D46" s="8">
        <v>0.9914</v>
      </c>
      <c r="E46" s="8">
        <v>0.9912</v>
      </c>
      <c r="F46" s="9">
        <v>0.9909</v>
      </c>
      <c r="G46" s="9">
        <v>0.9908</v>
      </c>
      <c r="H46" s="8">
        <v>0.9904</v>
      </c>
      <c r="I46" s="8">
        <v>0.9902</v>
      </c>
      <c r="J46" s="8">
        <v>0.9903</v>
      </c>
      <c r="K46" s="8">
        <v>0.9902</v>
      </c>
      <c r="L46" s="8">
        <v>0.9904</v>
      </c>
      <c r="M46" s="8">
        <v>0.99</v>
      </c>
      <c r="N46" s="8">
        <v>0.9901</v>
      </c>
      <c r="O46" s="8">
        <v>0.9897</v>
      </c>
      <c r="P46" s="8">
        <v>0.9893</v>
      </c>
      <c r="Q46" s="8">
        <v>0.9887</v>
      </c>
      <c r="R46" s="8">
        <v>0.9886</v>
      </c>
      <c r="S46" s="8">
        <v>0.9887</v>
      </c>
      <c r="T46" s="8">
        <v>0.9886</v>
      </c>
      <c r="U46" s="8">
        <v>0.9884</v>
      </c>
      <c r="V46" s="8">
        <v>0.988</v>
      </c>
      <c r="W46" s="8">
        <v>0.989</v>
      </c>
      <c r="X46" s="8">
        <v>0.9887</v>
      </c>
      <c r="Y46" s="8">
        <v>0.9881</v>
      </c>
      <c r="Z46" s="8">
        <v>0.9886</v>
      </c>
    </row>
  </sheetData>
  <printOptions/>
  <pageMargins left="0.75" right="0.75" top="1" bottom="1" header="0.5" footer="0.5"/>
  <pageSetup horizontalDpi="600" verticalDpi="600" orientation="landscape" paperSize="9" scale="37" r:id="rId3"/>
  <rowBreaks count="3" manualBreakCount="3">
    <brk id="47" max="255" man="1"/>
    <brk id="111" max="255" man="1"/>
    <brk id="178" max="2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6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7.7109375" style="19" customWidth="1"/>
    <col min="2" max="2" width="12.140625" style="19" customWidth="1"/>
    <col min="3" max="25" width="9.140625" style="19" customWidth="1"/>
    <col min="26" max="26" width="8.140625" style="19" customWidth="1"/>
    <col min="27" max="16384" width="9.140625" style="19" customWidth="1"/>
  </cols>
  <sheetData>
    <row r="1" spans="1:34" ht="13.5" thickTop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8"/>
    </row>
    <row r="2" spans="1:34" ht="15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1"/>
      <c r="O2" s="21"/>
      <c r="P2" s="22" t="s">
        <v>31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H2" s="23"/>
    </row>
    <row r="3" spans="1:34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 t="s">
        <v>29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H3" s="23"/>
    </row>
    <row r="4" spans="1:34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H4" s="23"/>
    </row>
    <row r="5" spans="1:34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H5" s="23"/>
    </row>
    <row r="6" spans="1:34" ht="12.7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H6" s="23"/>
    </row>
    <row r="7" spans="1:34" ht="12.7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H7" s="23"/>
    </row>
    <row r="8" spans="1:34" ht="12.7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H8" s="23"/>
    </row>
    <row r="9" spans="1:34" ht="12.7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H9" s="23"/>
    </row>
    <row r="10" spans="1:34" ht="12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H10" s="23"/>
    </row>
    <row r="11" spans="1:34" ht="12.7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H11" s="23"/>
    </row>
    <row r="12" spans="1:34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H12" s="23"/>
    </row>
    <row r="13" spans="1:34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H13" s="23"/>
    </row>
    <row r="14" spans="1:34" ht="12.7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H14" s="23"/>
    </row>
    <row r="15" spans="1:34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H15" s="23"/>
    </row>
    <row r="16" spans="1:34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H16" s="23"/>
    </row>
    <row r="17" spans="1:34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H17" s="23"/>
    </row>
    <row r="18" spans="1:34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H18" s="23"/>
    </row>
    <row r="19" spans="1:34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H19" s="23"/>
    </row>
    <row r="20" spans="1:34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H20" s="23"/>
    </row>
    <row r="21" spans="1:34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H21" s="23"/>
    </row>
    <row r="22" spans="1:34" ht="12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H22" s="23"/>
    </row>
    <row r="23" spans="1:34" ht="12.7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H23" s="23"/>
    </row>
    <row r="24" spans="1:34" ht="12.7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H24" s="23"/>
    </row>
    <row r="25" spans="1:34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H25" s="23"/>
    </row>
    <row r="26" spans="1:34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H26" s="23"/>
    </row>
    <row r="27" spans="1:34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H27" s="23"/>
    </row>
    <row r="28" spans="1:34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H28" s="23"/>
    </row>
    <row r="29" spans="1:34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H29" s="23"/>
    </row>
    <row r="30" spans="1:34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H30" s="23"/>
    </row>
    <row r="31" spans="1:34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H31" s="23"/>
    </row>
    <row r="32" spans="1:34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H32" s="23"/>
    </row>
    <row r="33" spans="1:34" ht="12.7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H33" s="23"/>
    </row>
    <row r="34" spans="1:34" ht="12.7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H34" s="23"/>
    </row>
    <row r="35" spans="1:34" ht="12.7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H35" s="23"/>
    </row>
    <row r="36" spans="1:34" ht="12.7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H36" s="23"/>
    </row>
    <row r="37" spans="1:34" ht="12.7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H37" s="23"/>
    </row>
    <row r="38" spans="1:34" ht="12.7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H38" s="23"/>
    </row>
    <row r="39" spans="1:34" ht="12.7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H39" s="23"/>
    </row>
    <row r="40" spans="1:34" ht="12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H40" s="23"/>
    </row>
    <row r="41" spans="1:34" ht="12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H41" s="23"/>
    </row>
    <row r="42" spans="1:34" ht="12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H42" s="23"/>
    </row>
    <row r="43" spans="1:34" ht="12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H43" s="23"/>
    </row>
    <row r="44" spans="1:34" ht="12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H44" s="23"/>
    </row>
    <row r="45" spans="1:34" ht="12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H45" s="23"/>
    </row>
    <row r="46" spans="1:34" ht="12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H46" s="23"/>
    </row>
    <row r="47" spans="1:34" ht="12.7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H47" s="23"/>
    </row>
    <row r="48" spans="1:34" ht="12.7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H48" s="23"/>
    </row>
    <row r="49" spans="1:34" ht="12.7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H49" s="23"/>
    </row>
    <row r="50" spans="1:34" ht="12.7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H50" s="23"/>
    </row>
    <row r="51" spans="1:34" ht="12.7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H51" s="23"/>
    </row>
    <row r="52" spans="1:34" ht="12.7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H52" s="23"/>
    </row>
    <row r="53" spans="1:34" ht="12.7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H53" s="23"/>
    </row>
    <row r="54" spans="1:34" ht="12.7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H54" s="23"/>
    </row>
    <row r="55" spans="1:34" ht="12.7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H55" s="23"/>
    </row>
    <row r="56" spans="1:34" ht="12.7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H56" s="23"/>
    </row>
    <row r="57" spans="1:34" ht="12.7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H57" s="23"/>
    </row>
    <row r="58" spans="1:34" ht="12.7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H58" s="23"/>
    </row>
    <row r="59" spans="1:34" ht="12.7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H59" s="23"/>
    </row>
    <row r="60" spans="1:34" ht="12.7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H60" s="23"/>
    </row>
    <row r="61" spans="1:34" ht="12.7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H61" s="23"/>
    </row>
    <row r="62" spans="1:34" ht="12.7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H62" s="23"/>
    </row>
    <row r="63" spans="1:34" ht="12.7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H63" s="23"/>
    </row>
    <row r="64" spans="1:34" ht="12.7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H64" s="23"/>
    </row>
    <row r="65" spans="1:34" ht="13.5" thickBo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27:34" ht="13.5" thickTop="1">
      <c r="AA66" s="17"/>
      <c r="AB66" s="17"/>
      <c r="AC66" s="17"/>
      <c r="AD66" s="17"/>
      <c r="AE66" s="17"/>
      <c r="AF66" s="17"/>
      <c r="AG66" s="17"/>
      <c r="AH66" s="17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2006-10-20T07:59:06Z</cp:lastPrinted>
  <dcterms:created xsi:type="dcterms:W3CDTF">2002-08-22T07:01:03Z</dcterms:created>
  <dcterms:modified xsi:type="dcterms:W3CDTF">2006-11-02T11:57:44Z</dcterms:modified>
  <cp:category/>
  <cp:version/>
  <cp:contentType/>
  <cp:contentStatus/>
</cp:coreProperties>
</file>