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PG\Investor Reporting\Paragon Finance\PM29\"/>
    </mc:Choice>
  </mc:AlternateContent>
  <xr:revisionPtr revIDLastSave="0" documentId="13_ncr:1_{635C0B21-17A3-4F74-9EA5-83E54CF3DD61}" xr6:coauthVersionLast="47" xr6:coauthVersionMax="47" xr10:uidLastSave="{00000000-0000-0000-0000-000000000000}"/>
  <bookViews>
    <workbookView xWindow="-25320" yWindow="450" windowWidth="25440" windowHeight="15390" firstSheet="1" activeTab="5" xr2:uid="{AFAD44AE-0D87-418C-BE24-D2C095BAAAE0}"/>
  </bookViews>
  <sheets>
    <sheet name="Closing" sheetId="1" r:id="rId1"/>
    <sheet name="Nov 23" sheetId="3" r:id="rId2"/>
    <sheet name="Dec 23" sheetId="7" r:id="rId3"/>
    <sheet name="Jan 24" sheetId="8" r:id="rId4"/>
    <sheet name="Feb 24" sheetId="9" r:id="rId5"/>
    <sheet name="Mar 24" sheetId="10" r:id="rId6"/>
    <sheet name="PM2010 (Professional)" sheetId="2" r:id="rId7"/>
    <sheet name="PM2010 (Emerging)" sheetId="4" r:id="rId8"/>
    <sheet name="Paragon Bank (Professional)" sheetId="5" r:id="rId9"/>
    <sheet name="Paragon Bank (Emerging)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0" l="1"/>
  <c r="D50" i="10"/>
  <c r="C50" i="10"/>
  <c r="C48" i="10"/>
  <c r="D47" i="10"/>
  <c r="C47" i="10"/>
  <c r="B47" i="10" s="1"/>
  <c r="D46" i="10"/>
  <c r="B46" i="10"/>
  <c r="C46" i="10" s="1"/>
  <c r="D45" i="10"/>
  <c r="B45" i="10"/>
  <c r="C45" i="10" s="1"/>
  <c r="D44" i="10"/>
  <c r="B44" i="10"/>
  <c r="C44" i="10" s="1"/>
  <c r="D43" i="10"/>
  <c r="B43" i="10"/>
  <c r="C43" i="10" s="1"/>
  <c r="C42" i="10"/>
  <c r="D50" i="9"/>
  <c r="C50" i="9"/>
  <c r="C48" i="9"/>
  <c r="D47" i="9"/>
  <c r="C47" i="9"/>
  <c r="B47" i="9" s="1"/>
  <c r="D46" i="9"/>
  <c r="B46" i="9"/>
  <c r="C46" i="9" s="1"/>
  <c r="D45" i="9"/>
  <c r="B45" i="9"/>
  <c r="C45" i="9" s="1"/>
  <c r="D44" i="9"/>
  <c r="B44" i="9"/>
  <c r="C44" i="9" s="1"/>
  <c r="D43" i="9"/>
  <c r="B43" i="9"/>
  <c r="C43" i="9" s="1"/>
  <c r="C42" i="9"/>
  <c r="D50" i="8"/>
  <c r="C50" i="8"/>
  <c r="C48" i="8"/>
  <c r="D47" i="8"/>
  <c r="C47" i="8"/>
  <c r="B47" i="8"/>
  <c r="D46" i="8"/>
  <c r="B46" i="8"/>
  <c r="C46" i="8" s="1"/>
  <c r="D45" i="8"/>
  <c r="B45" i="8"/>
  <c r="C45" i="8" s="1"/>
  <c r="D44" i="8"/>
  <c r="B44" i="8"/>
  <c r="C44" i="8" s="1"/>
  <c r="D43" i="8"/>
  <c r="B43" i="8"/>
  <c r="C43" i="8" s="1"/>
  <c r="C42" i="8"/>
  <c r="B35" i="7"/>
  <c r="B35" i="8" s="1"/>
  <c r="B35" i="9" s="1"/>
  <c r="D50" i="7" l="1"/>
  <c r="C50" i="7"/>
  <c r="C48" i="7"/>
  <c r="D47" i="7"/>
  <c r="C47" i="7"/>
  <c r="B47" i="7" s="1"/>
  <c r="D46" i="7"/>
  <c r="B46" i="7"/>
  <c r="C46" i="7" s="1"/>
  <c r="D45" i="7"/>
  <c r="B45" i="7"/>
  <c r="C45" i="7" s="1"/>
  <c r="D44" i="7"/>
  <c r="B44" i="7"/>
  <c r="C44" i="7" s="1"/>
  <c r="D43" i="7"/>
  <c r="B43" i="7"/>
  <c r="C43" i="7" s="1"/>
  <c r="C42" i="7"/>
  <c r="B35" i="3"/>
  <c r="D50" i="3"/>
  <c r="C50" i="3"/>
  <c r="C48" i="3"/>
  <c r="D47" i="3"/>
  <c r="C47" i="3"/>
  <c r="B47" i="3" s="1"/>
  <c r="D46" i="3"/>
  <c r="B46" i="3"/>
  <c r="C46" i="3" s="1"/>
  <c r="D45" i="3"/>
  <c r="B45" i="3"/>
  <c r="C45" i="3" s="1"/>
  <c r="D44" i="3"/>
  <c r="B44" i="3"/>
  <c r="C44" i="3" s="1"/>
  <c r="D43" i="3"/>
  <c r="B43" i="3"/>
  <c r="C43" i="3" s="1"/>
  <c r="C42" i="3"/>
  <c r="C50" i="1" l="1"/>
  <c r="C47" i="1" l="1"/>
  <c r="B47" i="1" s="1"/>
  <c r="D47" i="1"/>
  <c r="B46" i="1"/>
  <c r="C46" i="1" s="1"/>
  <c r="D46" i="1" l="1"/>
  <c r="B45" i="1"/>
  <c r="C45" i="1" s="1"/>
  <c r="B44" i="1"/>
  <c r="C44" i="1" s="1"/>
  <c r="D45" i="1"/>
  <c r="D44" i="1"/>
  <c r="B43" i="1"/>
  <c r="C43" i="1" s="1"/>
  <c r="D43" i="1"/>
  <c r="C42" i="1"/>
  <c r="D50" i="1" l="1"/>
  <c r="C48" i="1"/>
</calcChain>
</file>

<file path=xl/sharedStrings.xml><?xml version="1.0" encoding="utf-8"?>
<sst xmlns="http://schemas.openxmlformats.org/spreadsheetml/2006/main" count="3658" uniqueCount="215">
  <si>
    <t>Aggregate Balance</t>
  </si>
  <si>
    <t>Number of Properties</t>
  </si>
  <si>
    <t>Number of Borrowers</t>
  </si>
  <si>
    <t xml:space="preserve">Top 20 landlord % </t>
  </si>
  <si>
    <t>Top 20 landlord balance</t>
  </si>
  <si>
    <t xml:space="preserve">Weighted Average LTV </t>
  </si>
  <si>
    <t>Minimum LTV</t>
  </si>
  <si>
    <t>Maximum LTV</t>
  </si>
  <si>
    <t>Weighted Average Seasoning (years)</t>
  </si>
  <si>
    <t>Minimum Seasoning (year)</t>
  </si>
  <si>
    <t>Maximum Seasoning (years)</t>
  </si>
  <si>
    <t>Average Loan Size</t>
  </si>
  <si>
    <t>Minimum Loan Size</t>
  </si>
  <si>
    <t>Maximum Loan Size</t>
  </si>
  <si>
    <t>Maximum Loan Size as % of pool</t>
  </si>
  <si>
    <t>Weighted Average Remaining Term (years)</t>
  </si>
  <si>
    <t>Minimum Remaining Term</t>
  </si>
  <si>
    <t>Maximum Remaining Term</t>
  </si>
  <si>
    <t>% Professional Landlords</t>
  </si>
  <si>
    <t>% Private Investor Landlords</t>
  </si>
  <si>
    <t>% of Owner Occupied</t>
  </si>
  <si>
    <t>% in London and South East</t>
  </si>
  <si>
    <t>Loan to value ratios (LTV)</t>
  </si>
  <si>
    <t>Loan to value ratios (%)</t>
  </si>
  <si>
    <t>Balance £</t>
  </si>
  <si>
    <t>% of total</t>
  </si>
  <si>
    <t>Number of mortgages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</si>
  <si>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</si>
  <si>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</si>
  <si>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</si>
  <si>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</si>
  <si>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</si>
  <si>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</si>
  <si>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</si>
  <si>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76</t>
  </si>
  <si>
    <t>&gt; 76 &lt; = 77</t>
  </si>
  <si>
    <t>&gt; 77 &lt; = 78</t>
  </si>
  <si>
    <t>&gt; 78 &lt; = 79</t>
  </si>
  <si>
    <t>&gt; 79 &lt; = 80</t>
  </si>
  <si>
    <t>&gt; 80 &lt; = 81</t>
  </si>
  <si>
    <t>&gt; 81 &lt; = 82</t>
  </si>
  <si>
    <t xml:space="preserve">&gt; 82 </t>
  </si>
  <si>
    <t>Product Summary</t>
  </si>
  <si>
    <t>Product</t>
  </si>
  <si>
    <t>Fixed (reverting to SVR)</t>
  </si>
  <si>
    <t>Libor Linked plus a variable margin</t>
  </si>
  <si>
    <t>Non Reversionary Libor Linked</t>
  </si>
  <si>
    <t>SVR</t>
  </si>
  <si>
    <t>Product Summary by repayment method</t>
  </si>
  <si>
    <t>Repayment method</t>
  </si>
  <si>
    <t>Interest only (optional switching to repayment)</t>
  </si>
  <si>
    <t>Repayment</t>
  </si>
  <si>
    <t>0.00 to 100,000</t>
  </si>
  <si>
    <t>100,000.01 to 200,000</t>
  </si>
  <si>
    <t>200,000.01 to 300,000</t>
  </si>
  <si>
    <t>300,000.01 to 400,000</t>
  </si>
  <si>
    <t>400,000.01 to 500,000</t>
  </si>
  <si>
    <t>500,000.01 to 750,000</t>
  </si>
  <si>
    <t>750,000.01 to 1,000,000</t>
  </si>
  <si>
    <t>1,000,000.01 to 1,250,000</t>
  </si>
  <si>
    <t>1,250,000.01 to 1,500,000</t>
  </si>
  <si>
    <t>1,500,000.01 to 1,750,000</t>
  </si>
  <si>
    <t>1,750,000.01 to 2,000,000</t>
  </si>
  <si>
    <t>over 2,000,000</t>
  </si>
  <si>
    <t>Average loan size</t>
  </si>
  <si>
    <t>Property Tenure</t>
  </si>
  <si>
    <t>Tenure</t>
  </si>
  <si>
    <t>Freehold</t>
  </si>
  <si>
    <t>Leasehold</t>
  </si>
  <si>
    <t>Feudal</t>
  </si>
  <si>
    <t>Seasoning of Mortgages by year</t>
  </si>
  <si>
    <t>Origination year</t>
  </si>
  <si>
    <t>Weighted average seasoning (months)</t>
  </si>
  <si>
    <t>Maturity of Mortgages</t>
  </si>
  <si>
    <t>Remaining term (years)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</si>
  <si>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</si>
  <si>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</si>
  <si>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</si>
  <si>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</si>
  <si>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</si>
  <si>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</si>
  <si>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</si>
  <si>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Weighted average remaining term to maturity (years)</t>
  </si>
  <si>
    <t>Loan purpose</t>
  </si>
  <si>
    <t>Use of proceeds</t>
  </si>
  <si>
    <t>House / Flat purchase</t>
  </si>
  <si>
    <t>Remortgage</t>
  </si>
  <si>
    <t>Geographical Dispersion</t>
  </si>
  <si>
    <t>Region</t>
  </si>
  <si>
    <t>Weighted average loan to value</t>
  </si>
  <si>
    <t>North</t>
  </si>
  <si>
    <t>North West</t>
  </si>
  <si>
    <t>Yorkshire &amp; Humberside</t>
  </si>
  <si>
    <t>East Midlands</t>
  </si>
  <si>
    <t>West Midlands</t>
  </si>
  <si>
    <t>East Anglia</t>
  </si>
  <si>
    <t>South East (excl. GL)</t>
  </si>
  <si>
    <t>South West</t>
  </si>
  <si>
    <t>Greater London</t>
  </si>
  <si>
    <t>Wales</t>
  </si>
  <si>
    <t>Scotland</t>
  </si>
  <si>
    <t>Northern Ireland</t>
  </si>
  <si>
    <t>Interest charging rate</t>
  </si>
  <si>
    <t>Interest rate bands</t>
  </si>
  <si>
    <t>less than 2.01%</t>
  </si>
  <si>
    <t>2.01% to 2.50%</t>
  </si>
  <si>
    <t>2.51% to 3.00%</t>
  </si>
  <si>
    <t>3.01% to 3.50%</t>
  </si>
  <si>
    <t>3.51% to 4.00%</t>
  </si>
  <si>
    <t>4.01% to 4.50%</t>
  </si>
  <si>
    <t>4.51% to 5.00%</t>
  </si>
  <si>
    <t>5.01% to 5.50%</t>
  </si>
  <si>
    <t>5.51% to 6.00%</t>
  </si>
  <si>
    <t>6.01% to 6.50%</t>
  </si>
  <si>
    <t>6.51% to 7.00%</t>
  </si>
  <si>
    <t>7.01% to 7.50%</t>
  </si>
  <si>
    <t>7.51% to 8.00%</t>
  </si>
  <si>
    <t>more than 8.00%</t>
  </si>
  <si>
    <t>Weighted average interest charging rate</t>
  </si>
  <si>
    <t>Number of months in arrears - Non Receiver of Rent / Possession cases</t>
  </si>
  <si>
    <t>Number of months</t>
  </si>
  <si>
    <t>up to 1</t>
  </si>
  <si>
    <t>&gt; 1 &lt; = 2</t>
  </si>
  <si>
    <t>&gt; 2 &lt; = 3</t>
  </si>
  <si>
    <t>&gt; 3 &lt; = 4</t>
  </si>
  <si>
    <t>&gt; 4 &lt; = 5</t>
  </si>
  <si>
    <t>&gt; 5 &lt; = 6</t>
  </si>
  <si>
    <t>&gt; 6 &lt; = 12</t>
  </si>
  <si>
    <t>more than 12</t>
  </si>
  <si>
    <t>Weighted average no. of months in arrears (for arrears cases)</t>
  </si>
  <si>
    <t>Number of months in arrears - Receiver of Rent / Possession cases</t>
  </si>
  <si>
    <t>Occupancy</t>
  </si>
  <si>
    <t>Owner occupied</t>
  </si>
  <si>
    <t>Letting - professional</t>
  </si>
  <si>
    <t>Letting - emerging professional</t>
  </si>
  <si>
    <t>Letting Occupancy</t>
  </si>
  <si>
    <t>Letting type</t>
  </si>
  <si>
    <t>Corporate</t>
  </si>
  <si>
    <t>Non Corporate</t>
  </si>
  <si>
    <t>Letting Interest Coverage Ratio</t>
  </si>
  <si>
    <t>ICR band</t>
  </si>
  <si>
    <t>&lt;1.0</t>
  </si>
  <si>
    <t>&gt;=1.0  &lt;1.2</t>
  </si>
  <si>
    <t>&gt;=1.2  &lt;1.3</t>
  </si>
  <si>
    <t>&gt;=1.3  &lt;1.5</t>
  </si>
  <si>
    <t>&gt;=1.5  &lt;2.0</t>
  </si>
  <si>
    <t>&gt;=2.0  &lt;2.5</t>
  </si>
  <si>
    <t>&gt;=2.5  &lt;3.0</t>
  </si>
  <si>
    <t>&gt;=3.0  &lt;3.5</t>
  </si>
  <si>
    <t>&gt;=3.5  &lt;4.0</t>
  </si>
  <si>
    <t>&gt;=4.0  &lt;4.5</t>
  </si>
  <si>
    <t>&gt;=4.5  &lt;5.0</t>
  </si>
  <si>
    <t>&gt;=5.0</t>
  </si>
  <si>
    <t>Number of properties in portfolio</t>
  </si>
  <si>
    <t>Number of properties</t>
  </si>
  <si>
    <t>&lt;3</t>
  </si>
  <si>
    <t>&gt;=3 &lt;=10</t>
  </si>
  <si>
    <t>&gt;10 &lt;=20</t>
  </si>
  <si>
    <t>&gt;20 &lt;=30</t>
  </si>
  <si>
    <t>&gt;30 &lt;=40</t>
  </si>
  <si>
    <t>&gt;40 &lt;=50</t>
  </si>
  <si>
    <t>&gt;50</t>
  </si>
  <si>
    <t>Weighted average charging rate</t>
  </si>
  <si>
    <t>HMO %</t>
  </si>
  <si>
    <t>% of Corporate landlords</t>
  </si>
  <si>
    <t xml:space="preserve">Weighted Average Rental Cover </t>
  </si>
  <si>
    <t>Average ltv weighted by Balance</t>
  </si>
  <si>
    <t>Fixed (reverting to Libor plus a variable margin)</t>
  </si>
  <si>
    <t>Libor Linked (reverting to Libor plus a variable margin)</t>
  </si>
  <si>
    <t>Balance outstanding</t>
  </si>
  <si>
    <t>Balance (£)</t>
  </si>
  <si>
    <t>Weighted Average ICR for professional landlords (calculated at the origination date)</t>
  </si>
  <si>
    <t>Mortgages Substituted (during the month)</t>
  </si>
  <si>
    <t>Mortgages Substituted (cumulative)</t>
  </si>
  <si>
    <t>Interest Rate Converted Mortgages (during the month)</t>
  </si>
  <si>
    <t>Interest Rate Converted Mortgages (cumulative)</t>
  </si>
  <si>
    <t xml:space="preserve">% of Portfolio </t>
  </si>
  <si>
    <t xml:space="preserve">Maximum </t>
  </si>
  <si>
    <t>Percentage</t>
  </si>
  <si>
    <t>Weighted average current LTV</t>
  </si>
  <si>
    <t>Balance of loans with current LTV &gt; 77%</t>
  </si>
  <si>
    <t>Balance of loans within Greater London</t>
  </si>
  <si>
    <t>Balance of loans within South East</t>
  </si>
  <si>
    <t>Balance of loans within a single geographic region (excl GL &amp; SE)</t>
  </si>
  <si>
    <t>Weighted average rental cover exceeds 145%</t>
  </si>
  <si>
    <t>Remaining fixed rate period (years)</t>
  </si>
  <si>
    <t>Balance of Paragon Bank Mortgage Excess Amounts</t>
  </si>
  <si>
    <t>Weighted average time to the end of the fixed rate period (years)</t>
  </si>
  <si>
    <t>Balance of HMO loans</t>
  </si>
  <si>
    <t>Additional Loan Conditions (applicable for further sales during the sale period 1st November 2023 - 15th December 2028)</t>
  </si>
  <si>
    <t xml:space="preserve">           Paragon Mortgages (No.29) PLC - as at the Closing date: 1st November 2023</t>
  </si>
  <si>
    <t>Overall</t>
  </si>
  <si>
    <t>Loan to value ratios (LTV) - Nationwide Index September 23</t>
  </si>
  <si>
    <t>Average ltv weighted by balance</t>
  </si>
  <si>
    <t>Average ltv weighted by Current Principal balance</t>
  </si>
  <si>
    <t>Fixed (reverting to Term SONIA linked plus a variable margin)</t>
  </si>
  <si>
    <t>Term SONIA Linked (reverting to Term SONIA linked plus a variable margin)</t>
  </si>
  <si>
    <t>Term SONIA Linked plus a variable margin</t>
  </si>
  <si>
    <t>Non Reversionary Term SONIA Linked</t>
  </si>
  <si>
    <t>Current balance outstanding</t>
  </si>
  <si>
    <t>Provisional balance (£)</t>
  </si>
  <si>
    <t>Weighted Average ICR (calculated at the origination date)</t>
  </si>
  <si>
    <t xml:space="preserve">           PARAGON MORTGAGES (NO.29) PLC - PML ORIGINATIONS </t>
  </si>
  <si>
    <t xml:space="preserve">                              AT AT NOVEMBER 2023 PDD:  1ST DECEMBER 2023</t>
  </si>
  <si>
    <t xml:space="preserve">           PARAGON MORTGAGES (NO.29) PLC - MTL ORIGINATIONS </t>
  </si>
  <si>
    <t xml:space="preserve">           Paragon Mortgages (No.29) PLC - as at November 23 Principal Detrmination Date: 1st December 2023</t>
  </si>
  <si>
    <t xml:space="preserve">           PARAGON MORTGAGES (NO.29) PLC - PARAGON BANK (OR PARAGON BANK ACQUIRED) ORIGINATIONS </t>
  </si>
  <si>
    <t>Loan to value ratios (LTV) - Nationwide Index December 23</t>
  </si>
  <si>
    <t xml:space="preserve">           Paragon Mortgages (No.29) PLC - as at 29th December 2023</t>
  </si>
  <si>
    <t xml:space="preserve">           Paragon Mortgages (No.29) PLC - as at 31st January 2024</t>
  </si>
  <si>
    <t xml:space="preserve">           Paragon Mortgages (No.29) PLC - as at February 24 Principal Determination Date: 1st March 2024</t>
  </si>
  <si>
    <t xml:space="preserve">Loan to value ratios (LTV) - Nationwide Index December </t>
  </si>
  <si>
    <t xml:space="preserve">                              AT AT FEBRUARY 2024 PDD:  1ST MARCH 2024</t>
  </si>
  <si>
    <t>Loan to value ratios (LTV) - Nationwide Index March 24</t>
  </si>
  <si>
    <t xml:space="preserve">           Paragon Mortgages (No.29) PLC - as at 28th March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</si>
</sst>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_-* #,##0.000_-;\-* #,##0.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D2926"/>
      <name val="Calibri"/>
      <family val="2"/>
      <scheme val="minor"/>
    </font>
    <font>
      <sz val="10"/>
      <color indexed="18"/>
      <name val="Calibri"/>
      <family val="2"/>
      <scheme val="minor"/>
    </font>
    <font>
      <b/>
      <i/>
      <sz val="10"/>
      <color rgb="FF2D2926"/>
      <name val="Calibri"/>
      <family val="2"/>
      <scheme val="minor"/>
    </font>
    <font>
      <b/>
      <sz val="10"/>
      <color rgb="FF89CB31"/>
      <name val="Calibri"/>
      <family val="2"/>
      <scheme val="minor"/>
    </font>
    <font>
      <sz val="10"/>
      <color rgb="FF89CB31"/>
      <name val="Calibri"/>
      <family val="2"/>
      <scheme val="minor"/>
    </font>
    <font>
      <b/>
      <sz val="10"/>
      <color rgb="FF2D2926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89CB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0" applyFont="1" applyFill="1" applyAlignment="1">
      <alignment horizontal="left"/>
    </xf>
    <xf numFmtId="43" fontId="2" fillId="2" borderId="0" xfId="0" applyNumberFormat="1" applyFont="1" applyFill="1" applyAlignment="1">
      <alignment wrapText="1"/>
    </xf>
    <xf numFmtId="43" fontId="2" fillId="2" borderId="0" xfId="2" applyNumberFormat="1" applyFont="1" applyFill="1" applyAlignment="1">
      <alignment horizontal="right"/>
    </xf>
    <xf numFmtId="0" fontId="2" fillId="2" borderId="0" xfId="0" applyFont="1" applyFill="1"/>
    <xf numFmtId="43" fontId="2" fillId="2" borderId="0" xfId="2" applyNumberFormat="1" applyFont="1" applyFill="1"/>
    <xf numFmtId="43" fontId="2" fillId="2" borderId="0" xfId="0" applyNumberFormat="1" applyFont="1" applyFill="1"/>
    <xf numFmtId="10" fontId="3" fillId="2" borderId="0" xfId="2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0" fontId="2" fillId="2" borderId="0" xfId="2" applyNumberFormat="1" applyFont="1" applyFill="1"/>
    <xf numFmtId="9" fontId="2" fillId="2" borderId="0" xfId="0" applyNumberFormat="1" applyFont="1" applyFill="1"/>
    <xf numFmtId="165" fontId="2" fillId="2" borderId="0" xfId="0" applyNumberFormat="1" applyFont="1" applyFill="1"/>
    <xf numFmtId="165" fontId="2" fillId="2" borderId="0" xfId="2" applyNumberFormat="1" applyFont="1" applyFill="1"/>
    <xf numFmtId="10" fontId="2" fillId="2" borderId="0" xfId="2" applyNumberFormat="1" applyFont="1" applyFill="1" applyBorder="1"/>
    <xf numFmtId="0" fontId="5" fillId="2" borderId="0" xfId="0" applyFont="1" applyFill="1"/>
    <xf numFmtId="43" fontId="6" fillId="2" borderId="0" xfId="1" applyFont="1" applyFill="1"/>
    <xf numFmtId="10" fontId="6" fillId="2" borderId="0" xfId="2" applyNumberFormat="1" applyFont="1" applyFill="1"/>
    <xf numFmtId="43" fontId="6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wrapText="1"/>
    </xf>
    <xf numFmtId="43" fontId="2" fillId="2" borderId="0" xfId="2" applyNumberFormat="1" applyFont="1" applyFill="1" applyBorder="1" applyAlignment="1">
      <alignment horizontal="right"/>
    </xf>
    <xf numFmtId="4" fontId="2" fillId="2" borderId="0" xfId="2" applyNumberFormat="1" applyFont="1" applyFill="1"/>
    <xf numFmtId="43" fontId="3" fillId="2" borderId="2" xfId="1" applyFont="1" applyFill="1" applyBorder="1"/>
    <xf numFmtId="164" fontId="3" fillId="2" borderId="2" xfId="0" applyNumberFormat="1" applyFont="1" applyFill="1" applyBorder="1"/>
    <xf numFmtId="0" fontId="3" fillId="2" borderId="0" xfId="0" applyFont="1" applyFill="1"/>
    <xf numFmtId="10" fontId="3" fillId="2" borderId="0" xfId="0" applyNumberFormat="1" applyFont="1" applyFill="1"/>
    <xf numFmtId="43" fontId="4" fillId="2" borderId="0" xfId="0" applyNumberFormat="1" applyFont="1" applyFill="1"/>
    <xf numFmtId="10" fontId="4" fillId="2" borderId="0" xfId="0" applyNumberFormat="1" applyFont="1" applyFill="1"/>
    <xf numFmtId="164" fontId="4" fillId="2" borderId="0" xfId="0" applyNumberFormat="1" applyFont="1" applyFill="1"/>
    <xf numFmtId="164" fontId="3" fillId="2" borderId="0" xfId="0" applyNumberFormat="1" applyFont="1" applyFill="1"/>
    <xf numFmtId="0" fontId="8" fillId="2" borderId="0" xfId="0" applyFont="1" applyFill="1"/>
    <xf numFmtId="43" fontId="3" fillId="2" borderId="0" xfId="1" applyFont="1" applyFill="1"/>
    <xf numFmtId="0" fontId="2" fillId="2" borderId="0" xfId="1" applyNumberFormat="1" applyFont="1" applyFill="1"/>
    <xf numFmtId="43" fontId="3" fillId="2" borderId="0" xfId="0" applyNumberFormat="1" applyFont="1" applyFill="1"/>
    <xf numFmtId="164" fontId="2" fillId="2" borderId="0" xfId="1" applyNumberFormat="1" applyFont="1" applyFill="1"/>
    <xf numFmtId="10" fontId="3" fillId="2" borderId="2" xfId="0" applyNumberFormat="1" applyFont="1" applyFill="1" applyBorder="1"/>
    <xf numFmtId="0" fontId="3" fillId="2" borderId="0" xfId="0" applyFont="1" applyFill="1" applyAlignment="1">
      <alignment horizontal="right" wrapText="1"/>
    </xf>
    <xf numFmtId="0" fontId="2" fillId="2" borderId="0" xfId="2" applyNumberFormat="1" applyFont="1" applyFill="1" applyBorder="1"/>
    <xf numFmtId="0" fontId="3" fillId="2" borderId="0" xfId="2" applyNumberFormat="1" applyFont="1" applyFill="1" applyBorder="1"/>
    <xf numFmtId="165" fontId="3" fillId="2" borderId="0" xfId="0" applyNumberFormat="1" applyFont="1" applyFill="1"/>
    <xf numFmtId="0" fontId="5" fillId="2" borderId="0" xfId="0" applyFont="1" applyFill="1" applyBorder="1"/>
    <xf numFmtId="43" fontId="2" fillId="2" borderId="0" xfId="0" applyNumberFormat="1" applyFont="1" applyFill="1" applyBorder="1"/>
    <xf numFmtId="10" fontId="2" fillId="2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 applyAlignment="1">
      <alignment horizontal="right" wrapText="1"/>
    </xf>
    <xf numFmtId="10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 wrapText="1"/>
    </xf>
    <xf numFmtId="43" fontId="2" fillId="2" borderId="0" xfId="0" applyNumberFormat="1" applyFont="1" applyFill="1" applyBorder="1" applyAlignment="1">
      <alignment wrapText="1"/>
    </xf>
    <xf numFmtId="43" fontId="2" fillId="2" borderId="0" xfId="1" applyFont="1" applyFill="1" applyBorder="1"/>
    <xf numFmtId="164" fontId="2" fillId="2" borderId="0" xfId="1" applyNumberFormat="1" applyFont="1" applyFill="1" applyBorder="1"/>
    <xf numFmtId="43" fontId="3" fillId="2" borderId="0" xfId="1" applyFont="1" applyFill="1" applyBorder="1"/>
    <xf numFmtId="164" fontId="3" fillId="2" borderId="0" xfId="0" applyNumberFormat="1" applyFont="1" applyFill="1" applyBorder="1"/>
    <xf numFmtId="166" fontId="3" fillId="2" borderId="0" xfId="0" applyNumberFormat="1" applyFont="1" applyFill="1"/>
    <xf numFmtId="166" fontId="3" fillId="2" borderId="0" xfId="0" applyNumberFormat="1" applyFont="1" applyFill="1" applyBorder="1"/>
    <xf numFmtId="43" fontId="9" fillId="2" borderId="1" xfId="2" applyNumberFormat="1" applyFont="1" applyFill="1" applyBorder="1" applyAlignment="1">
      <alignment horizontal="right"/>
    </xf>
    <xf numFmtId="0" fontId="9" fillId="2" borderId="1" xfId="0" applyFont="1" applyFill="1" applyBorder="1"/>
    <xf numFmtId="43" fontId="9" fillId="2" borderId="1" xfId="0" applyNumberFormat="1" applyFont="1" applyFill="1" applyBorder="1" applyAlignment="1">
      <alignment horizontal="right" wrapText="1"/>
    </xf>
    <xf numFmtId="10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14" fontId="2" fillId="2" borderId="0" xfId="0" applyNumberFormat="1" applyFont="1" applyFill="1"/>
    <xf numFmtId="0" fontId="11" fillId="2" borderId="0" xfId="0" applyFont="1" applyFill="1" applyAlignment="1">
      <alignment wrapText="1"/>
    </xf>
    <xf numFmtId="43" fontId="11" fillId="2" borderId="0" xfId="2" applyNumberFormat="1" applyFont="1" applyFill="1"/>
    <xf numFmtId="43" fontId="12" fillId="2" borderId="0" xfId="2" applyNumberFormat="1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/>
    <xf numFmtId="0" fontId="14" fillId="2" borderId="1" xfId="0" applyFont="1" applyFill="1" applyBorder="1"/>
    <xf numFmtId="43" fontId="15" fillId="2" borderId="1" xfId="2" applyNumberFormat="1" applyFont="1" applyFill="1" applyBorder="1" applyAlignment="1">
      <alignment horizontal="right"/>
    </xf>
    <xf numFmtId="10" fontId="14" fillId="2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 wrapText="1"/>
    </xf>
    <xf numFmtId="0" fontId="11" fillId="2" borderId="0" xfId="0" applyFont="1" applyFill="1"/>
    <xf numFmtId="43" fontId="11" fillId="2" borderId="0" xfId="1" applyFont="1" applyFill="1"/>
    <xf numFmtId="10" fontId="11" fillId="2" borderId="0" xfId="0" applyNumberFormat="1" applyFont="1" applyFill="1"/>
    <xf numFmtId="164" fontId="11" fillId="2" borderId="0" xfId="0" applyNumberFormat="1" applyFont="1" applyFill="1"/>
    <xf numFmtId="43" fontId="11" fillId="2" borderId="0" xfId="0" applyNumberFormat="1" applyFont="1" applyFill="1"/>
    <xf numFmtId="43" fontId="16" fillId="2" borderId="2" xfId="1" applyFont="1" applyFill="1" applyBorder="1"/>
    <xf numFmtId="164" fontId="16" fillId="2" borderId="2" xfId="0" applyNumberFormat="1" applyFont="1" applyFill="1" applyBorder="1"/>
    <xf numFmtId="0" fontId="16" fillId="2" borderId="0" xfId="0" applyFont="1" applyFill="1"/>
    <xf numFmtId="10" fontId="16" fillId="2" borderId="0" xfId="0" applyNumberFormat="1" applyFont="1" applyFill="1"/>
    <xf numFmtId="164" fontId="16" fillId="2" borderId="0" xfId="0" applyNumberFormat="1" applyFont="1" applyFill="1"/>
    <xf numFmtId="10" fontId="11" fillId="2" borderId="0" xfId="2" applyNumberFormat="1" applyFont="1" applyFill="1"/>
    <xf numFmtId="43" fontId="16" fillId="2" borderId="0" xfId="1" applyFont="1" applyFill="1"/>
    <xf numFmtId="0" fontId="11" fillId="2" borderId="0" xfId="0" applyFont="1" applyFill="1" applyAlignment="1">
      <alignment horizontal="left"/>
    </xf>
    <xf numFmtId="164" fontId="11" fillId="2" borderId="0" xfId="1" applyNumberFormat="1" applyFont="1" applyFill="1"/>
    <xf numFmtId="0" fontId="11" fillId="2" borderId="0" xfId="1" applyNumberFormat="1" applyFont="1" applyFill="1"/>
    <xf numFmtId="43" fontId="16" fillId="2" borderId="0" xfId="0" applyNumberFormat="1" applyFont="1" applyFill="1"/>
    <xf numFmtId="0" fontId="14" fillId="2" borderId="1" xfId="0" applyFont="1" applyFill="1" applyBorder="1" applyAlignment="1">
      <alignment horizontal="right" wrapText="1"/>
    </xf>
    <xf numFmtId="10" fontId="16" fillId="2" borderId="2" xfId="0" applyNumberFormat="1" applyFont="1" applyFill="1" applyBorder="1"/>
    <xf numFmtId="0" fontId="17" fillId="2" borderId="0" xfId="0" applyFont="1" applyFill="1" applyAlignment="1">
      <alignment horizontal="right" wrapText="1"/>
    </xf>
    <xf numFmtId="0" fontId="12" fillId="2" borderId="0" xfId="2" applyNumberFormat="1" applyFont="1" applyFill="1"/>
    <xf numFmtId="0" fontId="12" fillId="2" borderId="0" xfId="0" applyFont="1" applyFill="1"/>
    <xf numFmtId="0" fontId="18" fillId="2" borderId="0" xfId="2" applyNumberFormat="1" applyFont="1" applyFill="1"/>
    <xf numFmtId="165" fontId="16" fillId="2" borderId="0" xfId="0" applyNumberFormat="1" applyFont="1" applyFill="1"/>
    <xf numFmtId="166" fontId="16" fillId="2" borderId="0" xfId="0" applyNumberFormat="1" applyFont="1" applyFill="1"/>
    <xf numFmtId="0" fontId="15" fillId="2" borderId="0" xfId="0" applyFont="1" applyFill="1"/>
    <xf numFmtId="43" fontId="15" fillId="2" borderId="0" xfId="0" applyNumberFormat="1" applyFont="1" applyFill="1"/>
    <xf numFmtId="10" fontId="15" fillId="2" borderId="0" xfId="0" applyNumberFormat="1" applyFont="1" applyFill="1"/>
    <xf numFmtId="164" fontId="15" fillId="2" borderId="0" xfId="0" applyNumberFormat="1" applyFont="1" applyFill="1"/>
    <xf numFmtId="0" fontId="17" fillId="2" borderId="0" xfId="0" applyFont="1" applyFill="1"/>
    <xf numFmtId="10" fontId="17" fillId="2" borderId="0" xfId="0" applyNumberFormat="1" applyFont="1" applyFill="1"/>
    <xf numFmtId="10" fontId="10" fillId="3" borderId="0" xfId="2" applyNumberFormat="1" applyFont="1" applyFill="1" applyAlignment="1">
      <alignment horizontal="left"/>
    </xf>
    <xf numFmtId="10" fontId="16" fillId="2" borderId="0" xfId="0" applyNumberFormat="1" applyFont="1" applyFill="1" applyBorder="1"/>
    <xf numFmtId="10" fontId="10" fillId="3" borderId="0" xfId="2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914477</xdr:colOff>
      <xdr:row>2</xdr:row>
      <xdr:rowOff>99086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3C9F4-BC36-41EA-A4B5-4D6BC137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14477" cy="2743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2</xdr:row>
      <xdr:rowOff>10307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88E195-C97B-4563-8FAC-68D50C7B1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389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142875</xdr:rowOff>
    </xdr:from>
    <xdr:ext cx="830580" cy="216101"/>
    <xdr:pic>
      <xdr:nvPicPr>
        <xdr:cNvPr id="2" name="Picture 1">
          <a:extLst>
            <a:ext uri="{FF2B5EF4-FFF2-40B4-BE49-F238E27FC236}">
              <a16:creationId xmlns:a16="http://schemas.microsoft.com/office/drawing/2014/main" id="{5A570007-3E60-4A8D-9BCD-66C31F8B5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6C1C7394-B5DD-43B5-93BF-CEF6F5380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FBBFD1F5-AC6F-4E0A-928B-3CE0A5C62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252DE547-C62A-4DDF-891C-3F950BDBC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AEAEF48D-ADBB-4860-A537-7084EF1D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25FA0DA8-B071-4AC6-9DED-E4812F945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1</xdr:colOff>
      <xdr:row>1</xdr:row>
      <xdr:rowOff>142875</xdr:rowOff>
    </xdr:from>
    <xdr:ext cx="830580" cy="216101"/>
    <xdr:pic>
      <xdr:nvPicPr>
        <xdr:cNvPr id="8" name="Picture 7">
          <a:extLst>
            <a:ext uri="{FF2B5EF4-FFF2-40B4-BE49-F238E27FC236}">
              <a16:creationId xmlns:a16="http://schemas.microsoft.com/office/drawing/2014/main" id="{9057A3A1-3125-4DEA-8190-992597F6D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9" name="Picture 8">
          <a:extLst>
            <a:ext uri="{FF2B5EF4-FFF2-40B4-BE49-F238E27FC236}">
              <a16:creationId xmlns:a16="http://schemas.microsoft.com/office/drawing/2014/main" id="{8D569BFF-88A6-4E4E-9F2D-1FF9713D5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0" name="Picture 9">
          <a:extLst>
            <a:ext uri="{FF2B5EF4-FFF2-40B4-BE49-F238E27FC236}">
              <a16:creationId xmlns:a16="http://schemas.microsoft.com/office/drawing/2014/main" id="{B1083EA6-7EE9-4E3A-8E21-012C0F94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B1A96561-4B15-427E-B2E2-9E464094C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662EBC32-DA94-46E5-929D-E27470F20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23508E4D-E3AF-4235-80B1-2EE63BF2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929717</xdr:colOff>
      <xdr:row>2</xdr:row>
      <xdr:rowOff>91466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9D874-742A-4560-A03C-9BF5C18EB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14477" cy="2743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2</xdr:row>
      <xdr:rowOff>2687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1781B7-3E27-4CAC-B933-1D506F04F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38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944957</xdr:colOff>
      <xdr:row>2</xdr:row>
      <xdr:rowOff>83846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046999-3F55-4437-98C8-FA76D0F7B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29717" cy="2667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2</xdr:row>
      <xdr:rowOff>2687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1FDB64-217A-49C6-90E9-82D80FC0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31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960197</xdr:colOff>
      <xdr:row>2</xdr:row>
      <xdr:rowOff>45746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B82E6-0FBB-4A39-956D-0F9396DB2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60020"/>
          <a:ext cx="944957" cy="2438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124607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AD0CA0-B581-49F1-B999-ACC9CB406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008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944957</xdr:colOff>
      <xdr:row>2</xdr:row>
      <xdr:rowOff>53366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D18D60-851D-42D0-AD73-C6100D93B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60020"/>
          <a:ext cx="929717" cy="25148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124607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730494-0BAB-4EB7-B8C5-36316D009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200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960197</xdr:colOff>
      <xdr:row>2</xdr:row>
      <xdr:rowOff>45746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05C09D-8C2C-4D8C-BBF9-1B5D2A632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6820" y="175260"/>
          <a:ext cx="944957" cy="2286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0</xdr:col>
      <xdr:colOff>323103</xdr:colOff>
      <xdr:row>1</xdr:row>
      <xdr:rowOff>116987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51AC13-325A-4F56-BF73-C92532A03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21920"/>
          <a:ext cx="170703" cy="1779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142875</xdr:rowOff>
    </xdr:from>
    <xdr:ext cx="764299" cy="200025"/>
    <xdr:pic>
      <xdr:nvPicPr>
        <xdr:cNvPr id="2" name="Picture 1">
          <a:extLst>
            <a:ext uri="{FF2B5EF4-FFF2-40B4-BE49-F238E27FC236}">
              <a16:creationId xmlns:a16="http://schemas.microsoft.com/office/drawing/2014/main" id="{A7F24301-E4CF-4B17-A1C6-5A820BF0E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9320" y="325755"/>
          <a:ext cx="764299" cy="200025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DC82F7A5-CEF6-4A06-B555-537DAAAC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8BBE57AC-CFDF-4555-9455-E247DE120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D46D122A-78D4-4CAD-BED3-49AE55DBB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893E9983-9610-40D5-B609-A05755F57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23F31D8D-2B77-4444-B3D4-276E6771C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8" name="Picture 7">
          <a:extLst>
            <a:ext uri="{FF2B5EF4-FFF2-40B4-BE49-F238E27FC236}">
              <a16:creationId xmlns:a16="http://schemas.microsoft.com/office/drawing/2014/main" id="{A02866E8-CBFA-4205-A061-9CDA548D1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</xdr:row>
      <xdr:rowOff>142875</xdr:rowOff>
    </xdr:from>
    <xdr:ext cx="764299" cy="200025"/>
    <xdr:pic>
      <xdr:nvPicPr>
        <xdr:cNvPr id="9" name="Picture 8">
          <a:extLst>
            <a:ext uri="{FF2B5EF4-FFF2-40B4-BE49-F238E27FC236}">
              <a16:creationId xmlns:a16="http://schemas.microsoft.com/office/drawing/2014/main" id="{5841529F-09EF-4A94-8E5E-98DEEC5AB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5755"/>
          <a:ext cx="764299" cy="200025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0" name="Picture 9">
          <a:extLst>
            <a:ext uri="{FF2B5EF4-FFF2-40B4-BE49-F238E27FC236}">
              <a16:creationId xmlns:a16="http://schemas.microsoft.com/office/drawing/2014/main" id="{F20DEEC0-6588-4AD1-B142-80871D7B2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F60DF020-6D69-41F6-8636-718C571AB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E51B84D5-C898-454C-9D82-0034441FB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BD9E3664-216B-45F5-9000-02C1B340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4" name="Picture 13">
          <a:extLst>
            <a:ext uri="{FF2B5EF4-FFF2-40B4-BE49-F238E27FC236}">
              <a16:creationId xmlns:a16="http://schemas.microsoft.com/office/drawing/2014/main" id="{24C158AC-B180-463E-83B4-936112F2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5" name="Picture 14">
          <a:extLst>
            <a:ext uri="{FF2B5EF4-FFF2-40B4-BE49-F238E27FC236}">
              <a16:creationId xmlns:a16="http://schemas.microsoft.com/office/drawing/2014/main" id="{7E1B783D-0EEF-486C-AD44-965309593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20955</xdr:rowOff>
    </xdr:from>
    <xdr:ext cx="776430" cy="215265"/>
    <xdr:pic>
      <xdr:nvPicPr>
        <xdr:cNvPr id="2" name="Picture 1">
          <a:extLst>
            <a:ext uri="{FF2B5EF4-FFF2-40B4-BE49-F238E27FC236}">
              <a16:creationId xmlns:a16="http://schemas.microsoft.com/office/drawing/2014/main" id="{2441665E-ECF8-43B7-8A7A-D14747379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9320" y="386715"/>
          <a:ext cx="776430" cy="215265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CCEA8ACE-AD89-46F9-BA15-72D2852A6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CC684060-3193-4435-AD03-549BC3FAF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5AB64AC3-513F-4586-BCEB-2B5037A3A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174F8446-CFA1-4595-96A3-C697A1084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F306D1DE-2AA5-4F64-BDD8-5D4C20F19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8" name="Picture 7">
          <a:extLst>
            <a:ext uri="{FF2B5EF4-FFF2-40B4-BE49-F238E27FC236}">
              <a16:creationId xmlns:a16="http://schemas.microsoft.com/office/drawing/2014/main" id="{5D16A332-C828-4065-B709-B558028E5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9" name="Picture 8">
          <a:extLst>
            <a:ext uri="{FF2B5EF4-FFF2-40B4-BE49-F238E27FC236}">
              <a16:creationId xmlns:a16="http://schemas.microsoft.com/office/drawing/2014/main" id="{A2EBCA2D-C8F6-4AF4-A78C-C890F539F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20955</xdr:rowOff>
    </xdr:from>
    <xdr:ext cx="776430" cy="215265"/>
    <xdr:pic>
      <xdr:nvPicPr>
        <xdr:cNvPr id="10" name="Picture 9">
          <a:extLst>
            <a:ext uri="{FF2B5EF4-FFF2-40B4-BE49-F238E27FC236}">
              <a16:creationId xmlns:a16="http://schemas.microsoft.com/office/drawing/2014/main" id="{5C48A092-D95C-4D02-8AA2-99E4D3835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6715"/>
          <a:ext cx="776430" cy="215265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544E71F9-F034-4CA8-A65C-E0740124C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FC4B6B88-F4D7-403B-B72D-F31BF51E1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65DEB4D2-7063-4404-AE21-8741EDBF3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4" name="Picture 13">
          <a:extLst>
            <a:ext uri="{FF2B5EF4-FFF2-40B4-BE49-F238E27FC236}">
              <a16:creationId xmlns:a16="http://schemas.microsoft.com/office/drawing/2014/main" id="{9C2E0174-3766-4935-A7AB-DD8726A7E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5" name="Picture 14">
          <a:extLst>
            <a:ext uri="{FF2B5EF4-FFF2-40B4-BE49-F238E27FC236}">
              <a16:creationId xmlns:a16="http://schemas.microsoft.com/office/drawing/2014/main" id="{BD7E0DC1-EEE3-4271-A198-22A3EA56D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6" name="Picture 15">
          <a:extLst>
            <a:ext uri="{FF2B5EF4-FFF2-40B4-BE49-F238E27FC236}">
              <a16:creationId xmlns:a16="http://schemas.microsoft.com/office/drawing/2014/main" id="{4DC5368F-3397-44E2-A711-72A565A23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7" name="Picture 16">
          <a:extLst>
            <a:ext uri="{FF2B5EF4-FFF2-40B4-BE49-F238E27FC236}">
              <a16:creationId xmlns:a16="http://schemas.microsoft.com/office/drawing/2014/main" id="{AB690E50-E727-40F8-8A1F-057C28C1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142875</xdr:rowOff>
    </xdr:from>
    <xdr:ext cx="830580" cy="216101"/>
    <xdr:pic>
      <xdr:nvPicPr>
        <xdr:cNvPr id="2" name="Picture 1">
          <a:extLst>
            <a:ext uri="{FF2B5EF4-FFF2-40B4-BE49-F238E27FC236}">
              <a16:creationId xmlns:a16="http://schemas.microsoft.com/office/drawing/2014/main" id="{DDBDCD99-6137-41EC-9F72-AA2B5ABC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0932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3" name="Picture 2">
          <a:extLst>
            <a:ext uri="{FF2B5EF4-FFF2-40B4-BE49-F238E27FC236}">
              <a16:creationId xmlns:a16="http://schemas.microsoft.com/office/drawing/2014/main" id="{80E7DF63-EF4D-4979-A490-30E67D8A0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4" name="Picture 3">
          <a:extLst>
            <a:ext uri="{FF2B5EF4-FFF2-40B4-BE49-F238E27FC236}">
              <a16:creationId xmlns:a16="http://schemas.microsoft.com/office/drawing/2014/main" id="{96361233-2168-45CE-91B6-81AD3914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5" name="Picture 4">
          <a:extLst>
            <a:ext uri="{FF2B5EF4-FFF2-40B4-BE49-F238E27FC236}">
              <a16:creationId xmlns:a16="http://schemas.microsoft.com/office/drawing/2014/main" id="{9C7FF822-1F2D-480E-A698-1C4B246D5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6" name="Picture 5">
          <a:extLst>
            <a:ext uri="{FF2B5EF4-FFF2-40B4-BE49-F238E27FC236}">
              <a16:creationId xmlns:a16="http://schemas.microsoft.com/office/drawing/2014/main" id="{9C4005C0-B7E3-4A72-A864-04A6DCE86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0</xdr:row>
      <xdr:rowOff>0</xdr:rowOff>
    </xdr:from>
    <xdr:ext cx="170703" cy="225572"/>
    <xdr:pic>
      <xdr:nvPicPr>
        <xdr:cNvPr id="7" name="Picture 6">
          <a:extLst>
            <a:ext uri="{FF2B5EF4-FFF2-40B4-BE49-F238E27FC236}">
              <a16:creationId xmlns:a16="http://schemas.microsoft.com/office/drawing/2014/main" id="{CE1AD64D-6602-4112-AF65-05DF93E30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95885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1</xdr:colOff>
      <xdr:row>1</xdr:row>
      <xdr:rowOff>142875</xdr:rowOff>
    </xdr:from>
    <xdr:ext cx="830580" cy="216101"/>
    <xdr:pic>
      <xdr:nvPicPr>
        <xdr:cNvPr id="8" name="Picture 7">
          <a:extLst>
            <a:ext uri="{FF2B5EF4-FFF2-40B4-BE49-F238E27FC236}">
              <a16:creationId xmlns:a16="http://schemas.microsoft.com/office/drawing/2014/main" id="{7C05F57F-15A3-4BD2-83F9-03F86A06D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25755"/>
          <a:ext cx="830580" cy="216101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9" name="Picture 8">
          <a:extLst>
            <a:ext uri="{FF2B5EF4-FFF2-40B4-BE49-F238E27FC236}">
              <a16:creationId xmlns:a16="http://schemas.microsoft.com/office/drawing/2014/main" id="{E7B0E194-0B1A-4FCA-9A1D-C0082BE8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0" name="Picture 9">
          <a:extLst>
            <a:ext uri="{FF2B5EF4-FFF2-40B4-BE49-F238E27FC236}">
              <a16:creationId xmlns:a16="http://schemas.microsoft.com/office/drawing/2014/main" id="{A1ED231A-AB62-46CE-8F04-A230A375A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1" name="Picture 10">
          <a:extLst>
            <a:ext uri="{FF2B5EF4-FFF2-40B4-BE49-F238E27FC236}">
              <a16:creationId xmlns:a16="http://schemas.microsoft.com/office/drawing/2014/main" id="{941BD893-3D19-4318-8F1E-26CAE980D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2" name="Picture 11">
          <a:extLst>
            <a:ext uri="{FF2B5EF4-FFF2-40B4-BE49-F238E27FC236}">
              <a16:creationId xmlns:a16="http://schemas.microsoft.com/office/drawing/2014/main" id="{51B526D0-F57C-4A72-BD27-7307C1041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  <xdr:oneCellAnchor>
    <xdr:from>
      <xdr:col>7</xdr:col>
      <xdr:colOff>49530</xdr:colOff>
      <xdr:row>0</xdr:row>
      <xdr:rowOff>0</xdr:rowOff>
    </xdr:from>
    <xdr:ext cx="170703" cy="225572"/>
    <xdr:pic>
      <xdr:nvPicPr>
        <xdr:cNvPr id="13" name="Picture 12">
          <a:extLst>
            <a:ext uri="{FF2B5EF4-FFF2-40B4-BE49-F238E27FC236}">
              <a16:creationId xmlns:a16="http://schemas.microsoft.com/office/drawing/2014/main" id="{464C63E9-3CFD-4F29-8EBB-BE46029A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" y="0"/>
          <a:ext cx="170703" cy="2255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79D1-189A-49BE-8A5F-6A5FE6B7AC4B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190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899186750.02000022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4166</v>
      </c>
      <c r="C7" s="11"/>
      <c r="D7" s="11"/>
      <c r="E7" s="11"/>
    </row>
    <row r="8" spans="1:8" ht="13.05" x14ac:dyDescent="0.3">
      <c r="A8" s="4" t="s">
        <v>2</v>
      </c>
      <c r="B8" s="11">
        <v>3041</v>
      </c>
      <c r="C8" s="11"/>
      <c r="D8" s="11"/>
      <c r="E8" s="11"/>
    </row>
    <row r="9" spans="1:8" ht="13.05" x14ac:dyDescent="0.3">
      <c r="A9" s="4" t="s">
        <v>3</v>
      </c>
      <c r="B9" s="12">
        <v>8.7363909753177205E-2</v>
      </c>
      <c r="C9" s="12"/>
      <c r="D9" s="12"/>
      <c r="E9" s="12"/>
    </row>
    <row r="10" spans="1:8" ht="13.05" x14ac:dyDescent="0.3">
      <c r="A10" s="4" t="s">
        <v>4</v>
      </c>
      <c r="B10" s="10">
        <v>78556470.080000013</v>
      </c>
      <c r="C10" s="10"/>
      <c r="D10" s="10"/>
      <c r="E10" s="10"/>
    </row>
    <row r="11" spans="1:8" ht="13.05" x14ac:dyDescent="0.3">
      <c r="A11" s="4" t="s">
        <v>5</v>
      </c>
      <c r="B11" s="13">
        <v>0.69416378720405336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0.81865867924528302</v>
      </c>
      <c r="C13" s="13"/>
      <c r="D13" s="13"/>
      <c r="E13" s="13"/>
    </row>
    <row r="14" spans="1:8" ht="13.05" x14ac:dyDescent="0.3">
      <c r="A14" s="4" t="s">
        <v>8</v>
      </c>
      <c r="B14" s="6">
        <v>3.1738556538113958</v>
      </c>
      <c r="C14" s="6"/>
      <c r="D14" s="6"/>
      <c r="E14" s="6"/>
    </row>
    <row r="15" spans="1:8" ht="13.05" x14ac:dyDescent="0.3">
      <c r="A15" s="4" t="s">
        <v>9</v>
      </c>
      <c r="B15" s="6">
        <v>0.45448323066392882</v>
      </c>
      <c r="C15" s="6"/>
      <c r="D15" s="6"/>
      <c r="E15" s="6"/>
    </row>
    <row r="16" spans="1:8" ht="13.05" x14ac:dyDescent="0.3">
      <c r="A16" s="4" t="s">
        <v>10</v>
      </c>
      <c r="B16" s="6">
        <v>12.761122518822724</v>
      </c>
      <c r="C16" s="6"/>
      <c r="D16" s="6"/>
      <c r="E16" s="6"/>
    </row>
    <row r="17" spans="1:5" ht="13.05" x14ac:dyDescent="0.3">
      <c r="A17" s="4" t="s">
        <v>11</v>
      </c>
      <c r="B17" s="10">
        <v>215839.35430148829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2.5318155543877434E-3</v>
      </c>
      <c r="C20" s="13"/>
      <c r="D20" s="13"/>
      <c r="E20" s="13"/>
    </row>
    <row r="21" spans="1:5" ht="13.05" x14ac:dyDescent="0.3">
      <c r="A21" s="4" t="s">
        <v>15</v>
      </c>
      <c r="B21" s="6">
        <v>18.391895312546364</v>
      </c>
      <c r="C21" s="6"/>
      <c r="D21" s="6"/>
      <c r="E21" s="6"/>
    </row>
    <row r="22" spans="1:5" ht="13.05" x14ac:dyDescent="0.3">
      <c r="A22" s="4" t="s">
        <v>16</v>
      </c>
      <c r="B22" s="6">
        <v>0.66666666666666663</v>
      </c>
      <c r="C22" s="6"/>
      <c r="D22" s="6"/>
      <c r="E22" s="6"/>
    </row>
    <row r="23" spans="1:5" ht="13.05" x14ac:dyDescent="0.3">
      <c r="A23" s="4" t="s">
        <v>17</v>
      </c>
      <c r="B23" s="6">
        <v>24.5</v>
      </c>
      <c r="C23" s="6"/>
      <c r="D23" s="6"/>
      <c r="E23" s="6"/>
    </row>
    <row r="24" spans="1:5" ht="13.05" x14ac:dyDescent="0.3">
      <c r="A24" s="4" t="s">
        <v>162</v>
      </c>
      <c r="B24" s="15">
        <v>4.6788724151652909E-2</v>
      </c>
      <c r="C24" s="6"/>
      <c r="D24" s="16"/>
      <c r="E24" s="13"/>
    </row>
    <row r="25" spans="1:5" ht="13.05" x14ac:dyDescent="0.3">
      <c r="A25" s="4" t="s">
        <v>163</v>
      </c>
      <c r="B25" s="12">
        <v>0.3974135941082893</v>
      </c>
      <c r="C25" s="6"/>
      <c r="D25" s="13"/>
      <c r="E25" s="13"/>
    </row>
    <row r="26" spans="1:5" ht="13.05" x14ac:dyDescent="0.3">
      <c r="A26" s="4" t="s">
        <v>18</v>
      </c>
      <c r="B26" s="13">
        <v>0.78937696979433047</v>
      </c>
      <c r="C26" s="13"/>
      <c r="D26" s="13"/>
      <c r="E26" s="13"/>
    </row>
    <row r="27" spans="1:5" ht="13.05" x14ac:dyDescent="0.3">
      <c r="A27" s="4" t="s">
        <v>19</v>
      </c>
      <c r="B27" s="13">
        <v>0.21062303020566892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0.58580273472477684</v>
      </c>
      <c r="C29" s="13"/>
      <c r="D29" s="13"/>
      <c r="E29" s="17"/>
    </row>
    <row r="30" spans="1:5" ht="13.05" x14ac:dyDescent="0.3">
      <c r="A30" s="4" t="s">
        <v>21</v>
      </c>
      <c r="B30" s="17">
        <v>0.50554689565864808</v>
      </c>
      <c r="C30" s="13"/>
      <c r="D30" s="17"/>
      <c r="E30" s="13"/>
    </row>
    <row r="31" spans="1:5" ht="13.05" x14ac:dyDescent="0.3">
      <c r="A31" s="4" t="s">
        <v>165</v>
      </c>
      <c r="B31" s="17">
        <v>1.8207535236617629</v>
      </c>
      <c r="C31" s="5"/>
      <c r="D31" s="17"/>
      <c r="E31" s="5"/>
    </row>
    <row r="32" spans="1:5" ht="13.0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0</v>
      </c>
      <c r="C34" s="5"/>
      <c r="D34" s="17"/>
      <c r="E34" s="5"/>
    </row>
    <row r="35" spans="1:5" x14ac:dyDescent="0.3">
      <c r="A35" s="4" t="s">
        <v>175</v>
      </c>
      <c r="B35" s="3">
        <v>0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0.69416378720405336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96303251.719999984</v>
      </c>
      <c r="C43" s="13">
        <f>+B43/$B$6</f>
        <v>0.10710039012236107</v>
      </c>
      <c r="D43" s="2">
        <f>+E43*$B$6</f>
        <v>179837350.00400007</v>
      </c>
      <c r="E43" s="13">
        <v>0.2</v>
      </c>
    </row>
    <row r="44" spans="1:5" x14ac:dyDescent="0.3">
      <c r="A44" s="24" t="s">
        <v>181</v>
      </c>
      <c r="B44" s="26">
        <f>+B222</f>
        <v>176137515.42999989</v>
      </c>
      <c r="C44" s="13">
        <f t="shared" ref="C44:C46" si="0">+B44/$B$6</f>
        <v>0.19588535465639606</v>
      </c>
      <c r="D44" s="2">
        <f>+E44*$B$6</f>
        <v>359674700.00800014</v>
      </c>
      <c r="E44" s="13">
        <v>0.4</v>
      </c>
    </row>
    <row r="45" spans="1:5" x14ac:dyDescent="0.3">
      <c r="A45" s="24" t="s">
        <v>182</v>
      </c>
      <c r="B45" s="26">
        <f>+B220</f>
        <v>278443554.66000003</v>
      </c>
      <c r="C45" s="13">
        <f t="shared" si="0"/>
        <v>0.30966154100225202</v>
      </c>
      <c r="D45" s="2">
        <f>+E45*$B$6</f>
        <v>359674700.00800014</v>
      </c>
      <c r="E45" s="13">
        <v>0.4</v>
      </c>
    </row>
    <row r="46" spans="1:5" x14ac:dyDescent="0.3">
      <c r="A46" s="24" t="s">
        <v>183</v>
      </c>
      <c r="B46" s="26">
        <f>MAX(B214:B219,B221,B223)</f>
        <v>91052067.130000055</v>
      </c>
      <c r="C46" s="13">
        <f t="shared" si="0"/>
        <v>0.1012604635555126</v>
      </c>
      <c r="D46" s="2">
        <f>+E46*$B$6</f>
        <v>179837350.00400007</v>
      </c>
      <c r="E46" s="13">
        <v>0.2</v>
      </c>
    </row>
    <row r="47" spans="1:5" x14ac:dyDescent="0.3">
      <c r="A47" s="24" t="s">
        <v>188</v>
      </c>
      <c r="B47" s="26">
        <f>+B6*C47</f>
        <v>357349038.10000014</v>
      </c>
      <c r="C47" s="13">
        <f>+B25</f>
        <v>0.3974135941082893</v>
      </c>
      <c r="D47" s="2">
        <f>+E47*$B$6</f>
        <v>359674700.00800014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1.8207535236617629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4.9719370294318956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2.8377100722726167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1824972.1</v>
      </c>
      <c r="C59" s="12">
        <v>2.0295807294306864E-3</v>
      </c>
      <c r="D59" s="11">
        <v>31</v>
      </c>
      <c r="E59" s="12">
        <v>7.4411905904944791E-3</v>
      </c>
      <c r="F59" s="9"/>
    </row>
    <row r="60" spans="1:6" x14ac:dyDescent="0.3">
      <c r="A60" s="4" t="s">
        <v>28</v>
      </c>
      <c r="B60" s="10">
        <v>53410180.170000017</v>
      </c>
      <c r="C60" s="12">
        <v>5.9398317611788702E-2</v>
      </c>
      <c r="D60" s="11">
        <v>281</v>
      </c>
      <c r="E60" s="12">
        <v>6.745079212674028E-2</v>
      </c>
      <c r="F60" s="9"/>
    </row>
    <row r="61" spans="1:6" x14ac:dyDescent="0.3">
      <c r="A61" s="4" t="s">
        <v>29</v>
      </c>
      <c r="B61" s="10">
        <v>34509060.089999996</v>
      </c>
      <c r="C61" s="12">
        <v>3.8378078957716437E-2</v>
      </c>
      <c r="D61" s="11">
        <v>172</v>
      </c>
      <c r="E61" s="12">
        <v>4.1286605856937109E-2</v>
      </c>
      <c r="F61" s="9"/>
    </row>
    <row r="62" spans="1:6" x14ac:dyDescent="0.3">
      <c r="A62" s="4" t="s">
        <v>30</v>
      </c>
      <c r="B62" s="10">
        <v>40622126.239999995</v>
      </c>
      <c r="C62" s="12">
        <v>4.5176517824685986E-2</v>
      </c>
      <c r="D62" s="11">
        <v>216</v>
      </c>
      <c r="E62" s="12">
        <v>5.1848295727316369E-2</v>
      </c>
      <c r="F62" s="9"/>
    </row>
    <row r="63" spans="1:6" x14ac:dyDescent="0.3">
      <c r="A63" s="4" t="s">
        <v>31</v>
      </c>
      <c r="B63" s="10">
        <v>69928945.430000007</v>
      </c>
      <c r="C63" s="12">
        <v>7.7769101277843131E-2</v>
      </c>
      <c r="D63" s="11">
        <v>352</v>
      </c>
      <c r="E63" s="12">
        <v>8.4493518963034087E-2</v>
      </c>
      <c r="F63" s="9"/>
    </row>
    <row r="64" spans="1:6" x14ac:dyDescent="0.3">
      <c r="A64" s="4" t="s">
        <v>32</v>
      </c>
      <c r="B64" s="10">
        <v>118520333.31000005</v>
      </c>
      <c r="C64" s="12">
        <v>0.13180836273150584</v>
      </c>
      <c r="D64" s="11">
        <v>441</v>
      </c>
      <c r="E64" s="12">
        <v>0.10585693710993758</v>
      </c>
      <c r="F64" s="9"/>
    </row>
    <row r="65" spans="1:6" x14ac:dyDescent="0.3">
      <c r="A65" s="4" t="s">
        <v>33</v>
      </c>
      <c r="B65" s="10">
        <v>200065835.41999987</v>
      </c>
      <c r="C65" s="12">
        <v>0.22249642292388086</v>
      </c>
      <c r="D65" s="11">
        <v>755</v>
      </c>
      <c r="E65" s="12">
        <v>0.18122899663946232</v>
      </c>
      <c r="F65" s="9"/>
    </row>
    <row r="66" spans="1:6" x14ac:dyDescent="0.3">
      <c r="A66" s="4" t="s">
        <v>34</v>
      </c>
      <c r="B66" s="10">
        <v>113996179.00999995</v>
      </c>
      <c r="C66" s="12">
        <v>0.12677697820554451</v>
      </c>
      <c r="D66" s="11">
        <v>501</v>
      </c>
      <c r="E66" s="12">
        <v>0.12025924147863658</v>
      </c>
      <c r="F66" s="9"/>
    </row>
    <row r="67" spans="1:6" x14ac:dyDescent="0.3">
      <c r="A67" s="4" t="s">
        <v>35</v>
      </c>
      <c r="B67" s="10">
        <v>170005866.53000006</v>
      </c>
      <c r="C67" s="12">
        <v>0.18906624961524257</v>
      </c>
      <c r="D67" s="11">
        <v>833</v>
      </c>
      <c r="E67" s="12">
        <v>0.199951992318771</v>
      </c>
      <c r="F67" s="9"/>
    </row>
    <row r="68" spans="1:6" x14ac:dyDescent="0.3">
      <c r="A68" s="4" t="s">
        <v>36</v>
      </c>
      <c r="B68" s="10">
        <v>52508944.599999994</v>
      </c>
      <c r="C68" s="12">
        <v>5.839603908624328E-2</v>
      </c>
      <c r="D68" s="11">
        <v>314</v>
      </c>
      <c r="E68" s="12">
        <v>7.5372059529524721E-2</v>
      </c>
      <c r="F68" s="9"/>
    </row>
    <row r="69" spans="1:6" x14ac:dyDescent="0.3">
      <c r="A69" s="4" t="s">
        <v>37</v>
      </c>
      <c r="B69" s="10">
        <v>13941174.379999999</v>
      </c>
      <c r="C69" s="12">
        <v>1.5504203525785843E-2</v>
      </c>
      <c r="D69" s="11">
        <v>91</v>
      </c>
      <c r="E69" s="12">
        <v>2.1843494959193473E-2</v>
      </c>
      <c r="F69" s="9"/>
    </row>
    <row r="70" spans="1:6" x14ac:dyDescent="0.3">
      <c r="A70" s="4" t="s">
        <v>38</v>
      </c>
      <c r="B70" s="10">
        <v>19471989.550000001</v>
      </c>
      <c r="C70" s="12">
        <v>2.1655111743547041E-2</v>
      </c>
      <c r="D70" s="11">
        <v>89</v>
      </c>
      <c r="E70" s="12">
        <v>2.1363418146903505E-2</v>
      </c>
      <c r="F70" s="9"/>
    </row>
    <row r="71" spans="1:6" x14ac:dyDescent="0.3">
      <c r="A71" s="4" t="s">
        <v>39</v>
      </c>
      <c r="B71" s="10">
        <v>6762565.9500000002</v>
      </c>
      <c r="C71" s="12">
        <v>7.5207580069986402E-3</v>
      </c>
      <c r="D71" s="11">
        <v>63</v>
      </c>
      <c r="E71" s="12">
        <v>1.5122419587133942E-2</v>
      </c>
      <c r="F71" s="9"/>
    </row>
    <row r="72" spans="1:6" x14ac:dyDescent="0.3">
      <c r="A72" s="4" t="s">
        <v>40</v>
      </c>
      <c r="B72" s="10">
        <v>3618577.2399999993</v>
      </c>
      <c r="C72" s="12">
        <v>4.0242777597862883E-3</v>
      </c>
      <c r="D72" s="11">
        <v>27</v>
      </c>
      <c r="E72" s="12">
        <v>6.4810369659145462E-3</v>
      </c>
      <c r="F72" s="9"/>
    </row>
    <row r="73" spans="1:6" x14ac:dyDescent="0.3">
      <c r="A73" s="4" t="s">
        <v>41</v>
      </c>
      <c r="B73" s="10">
        <v>0</v>
      </c>
      <c r="C73" s="12">
        <v>0</v>
      </c>
      <c r="D73" s="11">
        <v>0</v>
      </c>
      <c r="E73" s="12">
        <v>0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899186750.0200001</v>
      </c>
      <c r="C75" s="12"/>
      <c r="D75" s="28">
        <v>4166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0.69416378720405347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192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3350359.1999999997</v>
      </c>
      <c r="C84" s="12">
        <v>3.7259881775676519E-3</v>
      </c>
      <c r="D84" s="11">
        <v>48</v>
      </c>
      <c r="E84" s="12">
        <v>1.1521843494959194E-2</v>
      </c>
      <c r="F84" s="9"/>
    </row>
    <row r="85" spans="1:6" x14ac:dyDescent="0.3">
      <c r="A85" s="4" t="s">
        <v>28</v>
      </c>
      <c r="B85" s="10">
        <v>106335352.95000002</v>
      </c>
      <c r="C85" s="12">
        <v>0.11825725072976762</v>
      </c>
      <c r="D85" s="11">
        <v>672</v>
      </c>
      <c r="E85" s="12">
        <v>0.1613058089294287</v>
      </c>
      <c r="F85" s="9"/>
    </row>
    <row r="86" spans="1:6" x14ac:dyDescent="0.3">
      <c r="A86" s="4" t="s">
        <v>29</v>
      </c>
      <c r="B86" s="10">
        <v>98869170.009999961</v>
      </c>
      <c r="C86" s="12">
        <v>0.10995398898816167</v>
      </c>
      <c r="D86" s="11">
        <v>536</v>
      </c>
      <c r="E86" s="12">
        <v>0.128660585693711</v>
      </c>
      <c r="F86" s="9"/>
    </row>
    <row r="87" spans="1:6" x14ac:dyDescent="0.3">
      <c r="A87" s="4" t="s">
        <v>30</v>
      </c>
      <c r="B87" s="10">
        <v>101101375.33999996</v>
      </c>
      <c r="C87" s="12">
        <v>0.11243646032123053</v>
      </c>
      <c r="D87" s="11">
        <v>587</v>
      </c>
      <c r="E87" s="12">
        <v>0.14090254440710515</v>
      </c>
      <c r="F87" s="9"/>
    </row>
    <row r="88" spans="1:6" x14ac:dyDescent="0.3">
      <c r="A88" s="4" t="s">
        <v>31</v>
      </c>
      <c r="B88" s="10">
        <v>93948498.949999988</v>
      </c>
      <c r="C88" s="12">
        <v>0.10448163181665028</v>
      </c>
      <c r="D88" s="11">
        <v>432</v>
      </c>
      <c r="E88" s="12">
        <v>0.10369659145463274</v>
      </c>
      <c r="F88" s="9"/>
    </row>
    <row r="89" spans="1:6" x14ac:dyDescent="0.3">
      <c r="A89" s="4" t="s">
        <v>32</v>
      </c>
      <c r="B89" s="10">
        <v>89111005.929999962</v>
      </c>
      <c r="C89" s="12">
        <v>9.9101778276890679E-2</v>
      </c>
      <c r="D89" s="11">
        <v>308</v>
      </c>
      <c r="E89" s="12">
        <v>7.3931829092654819E-2</v>
      </c>
      <c r="F89" s="9"/>
    </row>
    <row r="90" spans="1:6" x14ac:dyDescent="0.3">
      <c r="A90" s="4" t="s">
        <v>33</v>
      </c>
      <c r="B90" s="10">
        <v>146054058.46000004</v>
      </c>
      <c r="C90" s="12">
        <v>0.16242905987744088</v>
      </c>
      <c r="D90" s="11">
        <v>494</v>
      </c>
      <c r="E90" s="12">
        <v>0.1185789726356217</v>
      </c>
      <c r="F90" s="9"/>
    </row>
    <row r="91" spans="1:6" x14ac:dyDescent="0.3">
      <c r="A91" s="4" t="s">
        <v>34</v>
      </c>
      <c r="B91" s="10">
        <v>35235618.609999992</v>
      </c>
      <c r="C91" s="12">
        <v>3.9186096335623574E-2</v>
      </c>
      <c r="D91" s="11">
        <v>160</v>
      </c>
      <c r="E91" s="12">
        <v>3.8406144983197311E-2</v>
      </c>
      <c r="F91" s="9"/>
    </row>
    <row r="92" spans="1:6" x14ac:dyDescent="0.3">
      <c r="A92" s="4" t="s">
        <v>35</v>
      </c>
      <c r="B92" s="10">
        <v>37595558.900000006</v>
      </c>
      <c r="C92" s="12">
        <v>4.1810623765490086E-2</v>
      </c>
      <c r="D92" s="11">
        <v>221</v>
      </c>
      <c r="E92" s="12">
        <v>5.3048487758041288E-2</v>
      </c>
      <c r="F92" s="9"/>
    </row>
    <row r="93" spans="1:6" x14ac:dyDescent="0.3">
      <c r="A93" s="4" t="s">
        <v>36</v>
      </c>
      <c r="B93" s="10">
        <v>40851326.100000009</v>
      </c>
      <c r="C93" s="12">
        <v>4.543141466340711E-2</v>
      </c>
      <c r="D93" s="11">
        <v>181</v>
      </c>
      <c r="E93" s="12">
        <v>4.3446951512241962E-2</v>
      </c>
      <c r="F93" s="9"/>
    </row>
    <row r="94" spans="1:6" x14ac:dyDescent="0.3">
      <c r="A94" s="4" t="s">
        <v>37</v>
      </c>
      <c r="B94" s="10">
        <v>41476000.719999999</v>
      </c>
      <c r="C94" s="12">
        <v>4.6126125322773583E-2</v>
      </c>
      <c r="D94" s="11">
        <v>167</v>
      </c>
      <c r="E94" s="12">
        <v>4.0086413826212197E-2</v>
      </c>
      <c r="F94" s="9"/>
    </row>
    <row r="95" spans="1:6" x14ac:dyDescent="0.3">
      <c r="A95" s="4" t="s">
        <v>38</v>
      </c>
      <c r="B95" s="10">
        <v>41825441.219999999</v>
      </c>
      <c r="C95" s="12">
        <v>4.6514743704875218E-2</v>
      </c>
      <c r="D95" s="11">
        <v>138</v>
      </c>
      <c r="E95" s="12">
        <v>3.3125300048007685E-2</v>
      </c>
      <c r="F95" s="9"/>
    </row>
    <row r="96" spans="1:6" x14ac:dyDescent="0.3">
      <c r="A96" s="4" t="s">
        <v>39</v>
      </c>
      <c r="B96" s="10">
        <v>41061756.969999999</v>
      </c>
      <c r="C96" s="12">
        <v>4.5665438207454334E-2</v>
      </c>
      <c r="D96" s="11">
        <v>130</v>
      </c>
      <c r="E96" s="12">
        <v>3.1204992798847815E-2</v>
      </c>
      <c r="F96" s="9"/>
    </row>
    <row r="97" spans="1:8" x14ac:dyDescent="0.3">
      <c r="A97" s="4" t="s">
        <v>40</v>
      </c>
      <c r="B97" s="10">
        <v>12858249.66</v>
      </c>
      <c r="C97" s="12">
        <v>1.429986558377779E-2</v>
      </c>
      <c r="D97" s="11">
        <v>55</v>
      </c>
      <c r="E97" s="12">
        <v>1.3202112337974076E-2</v>
      </c>
      <c r="F97" s="9"/>
    </row>
    <row r="98" spans="1:8" x14ac:dyDescent="0.3">
      <c r="A98" s="4" t="s">
        <v>41</v>
      </c>
      <c r="B98" s="10">
        <v>9512977</v>
      </c>
      <c r="C98" s="12">
        <v>1.0579534228888948E-2</v>
      </c>
      <c r="D98" s="11">
        <v>37</v>
      </c>
      <c r="E98" s="12">
        <v>8.8814210273643786E-3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899186750.01999998</v>
      </c>
      <c r="C100" s="12"/>
      <c r="D100" s="28">
        <v>4166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0.65208454913278624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741506894.36000013</v>
      </c>
      <c r="C109" s="12">
        <v>0.82464170467759579</v>
      </c>
      <c r="D109" s="11">
        <v>3339</v>
      </c>
      <c r="E109" s="12">
        <v>0.80148823811809888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157679855.66000009</v>
      </c>
      <c r="C114" s="12">
        <v>0.17535829532240424</v>
      </c>
      <c r="D114" s="11">
        <v>827</v>
      </c>
      <c r="E114" s="12">
        <v>0.19851176188190112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899186750.02000022</v>
      </c>
      <c r="C116" s="12"/>
      <c r="D116" s="28">
        <v>4166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857338528.46000028</v>
      </c>
      <c r="C123" s="13">
        <v>0.95345992191380791</v>
      </c>
      <c r="D123" s="11">
        <v>3827</v>
      </c>
      <c r="E123" s="13">
        <v>0.91862698031685075</v>
      </c>
      <c r="H123" s="9"/>
    </row>
    <row r="124" spans="1:8" x14ac:dyDescent="0.3">
      <c r="A124" s="4" t="s">
        <v>51</v>
      </c>
      <c r="B124" s="10">
        <v>41848221.560000017</v>
      </c>
      <c r="C124" s="13">
        <v>4.6540078086191997E-2</v>
      </c>
      <c r="D124" s="11">
        <v>339</v>
      </c>
      <c r="E124" s="13">
        <v>8.1373019683149306E-2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899186750.02000034</v>
      </c>
      <c r="C126" s="12"/>
      <c r="D126" s="28">
        <v>4166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84440416.809999928</v>
      </c>
      <c r="C133" s="13">
        <v>9.3907541240039194E-2</v>
      </c>
      <c r="D133" s="11">
        <v>1120</v>
      </c>
      <c r="E133" s="13">
        <v>0.26884301488238116</v>
      </c>
    </row>
    <row r="134" spans="1:8" x14ac:dyDescent="0.3">
      <c r="A134" s="4" t="s">
        <v>53</v>
      </c>
      <c r="B134" s="10">
        <v>192720784.5999999</v>
      </c>
      <c r="C134" s="13">
        <v>0.21432787415485541</v>
      </c>
      <c r="D134" s="11">
        <v>1345</v>
      </c>
      <c r="E134" s="13">
        <v>0.3228516562650024</v>
      </c>
    </row>
    <row r="135" spans="1:8" x14ac:dyDescent="0.3">
      <c r="A135" s="4" t="s">
        <v>54</v>
      </c>
      <c r="B135" s="10">
        <v>192388650.99000001</v>
      </c>
      <c r="C135" s="13">
        <v>0.2139585030425781</v>
      </c>
      <c r="D135" s="11">
        <v>784</v>
      </c>
      <c r="E135" s="13">
        <v>0.18819011041766684</v>
      </c>
    </row>
    <row r="136" spans="1:8" x14ac:dyDescent="0.3">
      <c r="A136" s="4" t="s">
        <v>55</v>
      </c>
      <c r="B136" s="10">
        <v>152551701.93999988</v>
      </c>
      <c r="C136" s="13">
        <v>0.16965519335845067</v>
      </c>
      <c r="D136" s="11">
        <v>445</v>
      </c>
      <c r="E136" s="13">
        <v>0.10681709073451752</v>
      </c>
    </row>
    <row r="137" spans="1:8" x14ac:dyDescent="0.3">
      <c r="A137" s="4" t="s">
        <v>56</v>
      </c>
      <c r="B137" s="10">
        <v>95846695.689999983</v>
      </c>
      <c r="C137" s="13">
        <v>0.10659264684212504</v>
      </c>
      <c r="D137" s="11">
        <v>216</v>
      </c>
      <c r="E137" s="13">
        <v>5.1848295727316369E-2</v>
      </c>
    </row>
    <row r="138" spans="1:8" x14ac:dyDescent="0.3">
      <c r="A138" s="4" t="s">
        <v>57</v>
      </c>
      <c r="B138" s="10">
        <v>111656433.19000001</v>
      </c>
      <c r="C138" s="13">
        <v>0.12417490936951257</v>
      </c>
      <c r="D138" s="11">
        <v>189</v>
      </c>
      <c r="E138" s="13">
        <v>4.5367258761401824E-2</v>
      </c>
    </row>
    <row r="139" spans="1:8" x14ac:dyDescent="0.3">
      <c r="A139" s="4" t="s">
        <v>58</v>
      </c>
      <c r="B139" s="10">
        <v>35151655.640000001</v>
      </c>
      <c r="C139" s="13">
        <v>3.9092719770635144E-2</v>
      </c>
      <c r="D139" s="11">
        <v>41</v>
      </c>
      <c r="E139" s="13">
        <v>9.8415746519443115E-3</v>
      </c>
    </row>
    <row r="140" spans="1:8" x14ac:dyDescent="0.3">
      <c r="A140" s="4" t="s">
        <v>59</v>
      </c>
      <c r="B140" s="10">
        <v>13827909.549999999</v>
      </c>
      <c r="C140" s="13">
        <v>1.537823989253894E-2</v>
      </c>
      <c r="D140" s="11">
        <v>13</v>
      </c>
      <c r="E140" s="13">
        <v>3.1204992798847817E-3</v>
      </c>
    </row>
    <row r="141" spans="1:8" x14ac:dyDescent="0.3">
      <c r="A141" s="4" t="s">
        <v>60</v>
      </c>
      <c r="B141" s="10">
        <v>7956195</v>
      </c>
      <c r="C141" s="13">
        <v>8.8482120091549835E-3</v>
      </c>
      <c r="D141" s="11">
        <v>6</v>
      </c>
      <c r="E141" s="13">
        <v>1.4402304368698992E-3</v>
      </c>
    </row>
    <row r="142" spans="1:8" x14ac:dyDescent="0.3">
      <c r="A142" s="4" t="s">
        <v>61</v>
      </c>
      <c r="B142" s="10">
        <v>8181294.1100000003</v>
      </c>
      <c r="C142" s="13">
        <v>9.0985483380599565E-3</v>
      </c>
      <c r="D142" s="11">
        <v>5</v>
      </c>
      <c r="E142" s="13">
        <v>1.200192030724916E-3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4.9656119820501018E-3</v>
      </c>
      <c r="D144" s="11">
        <v>2</v>
      </c>
      <c r="E144" s="13">
        <v>4.8007681228996637E-4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899186750.01999962</v>
      </c>
      <c r="C146" s="12"/>
      <c r="D146" s="28">
        <v>4166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215839.35430148829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710518299.77999949</v>
      </c>
      <c r="C155" s="13">
        <v>0.79017879185185547</v>
      </c>
      <c r="D155" s="11">
        <v>3020</v>
      </c>
      <c r="E155" s="13">
        <v>0.72491598655784928</v>
      </c>
    </row>
    <row r="156" spans="1:5" x14ac:dyDescent="0.3">
      <c r="A156" s="4" t="s">
        <v>68</v>
      </c>
      <c r="B156" s="10">
        <v>188668450.23999992</v>
      </c>
      <c r="C156" s="13">
        <v>0.20982120814814456</v>
      </c>
      <c r="D156" s="11">
        <v>1146</v>
      </c>
      <c r="E156" s="13">
        <v>0.27508401344215072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899186750.01999938</v>
      </c>
      <c r="C159" s="12"/>
      <c r="D159" s="28">
        <v>4166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8337036.9100000001</v>
      </c>
      <c r="C167" s="13">
        <v>9.271752402728985E-3</v>
      </c>
      <c r="D167" s="11">
        <v>62</v>
      </c>
      <c r="E167" s="13">
        <v>1.4882381180988958E-2</v>
      </c>
    </row>
    <row r="168" spans="1:5" x14ac:dyDescent="0.3">
      <c r="A168" s="1">
        <v>2012</v>
      </c>
      <c r="B168" s="10">
        <v>2171681.5399999996</v>
      </c>
      <c r="C168" s="13">
        <v>2.4151618559233629E-3</v>
      </c>
      <c r="D168" s="11">
        <v>16</v>
      </c>
      <c r="E168" s="13">
        <v>3.840614498319731E-3</v>
      </c>
    </row>
    <row r="169" spans="1:5" x14ac:dyDescent="0.3">
      <c r="A169" s="1">
        <v>2013</v>
      </c>
      <c r="B169" s="10">
        <v>25999440.199999996</v>
      </c>
      <c r="C169" s="13">
        <v>2.8914394256167271E-2</v>
      </c>
      <c r="D169" s="11">
        <v>209</v>
      </c>
      <c r="E169" s="13">
        <v>5.0168026884301491E-2</v>
      </c>
    </row>
    <row r="170" spans="1:5" x14ac:dyDescent="0.3">
      <c r="A170" s="1">
        <v>2014</v>
      </c>
      <c r="B170" s="10">
        <v>39751175.579999983</v>
      </c>
      <c r="C170" s="13">
        <v>4.4207919633063808E-2</v>
      </c>
      <c r="D170" s="11">
        <v>256</v>
      </c>
      <c r="E170" s="13">
        <v>6.1449831973115696E-2</v>
      </c>
    </row>
    <row r="171" spans="1:5" x14ac:dyDescent="0.3">
      <c r="A171" s="1">
        <v>2015</v>
      </c>
      <c r="B171" s="10">
        <v>77456918.690000027</v>
      </c>
      <c r="C171" s="13">
        <v>8.6141081024911928E-2</v>
      </c>
      <c r="D171" s="11">
        <v>471</v>
      </c>
      <c r="E171" s="13">
        <v>0.11305808929428708</v>
      </c>
    </row>
    <row r="172" spans="1:5" x14ac:dyDescent="0.3">
      <c r="A172" s="1">
        <v>2016</v>
      </c>
      <c r="B172" s="10">
        <v>51341130.849999987</v>
      </c>
      <c r="C172" s="13">
        <v>5.7097294693074667E-2</v>
      </c>
      <c r="D172" s="11">
        <v>290</v>
      </c>
      <c r="E172" s="13">
        <v>6.9611137782045127E-2</v>
      </c>
    </row>
    <row r="173" spans="1:5" x14ac:dyDescent="0.3">
      <c r="A173" s="1">
        <v>2017</v>
      </c>
      <c r="B173" s="10">
        <v>104833425.64999999</v>
      </c>
      <c r="C173" s="13">
        <v>0.11658693330130619</v>
      </c>
      <c r="D173" s="11">
        <v>519</v>
      </c>
      <c r="E173" s="13">
        <v>0.12457993278924628</v>
      </c>
    </row>
    <row r="174" spans="1:5" x14ac:dyDescent="0.3">
      <c r="A174" s="1">
        <v>2018</v>
      </c>
      <c r="B174" s="10">
        <v>376820.04</v>
      </c>
      <c r="C174" s="13">
        <v>4.1906760747043785E-4</v>
      </c>
      <c r="D174" s="11">
        <v>3</v>
      </c>
      <c r="E174" s="13">
        <v>7.2011521843494961E-4</v>
      </c>
    </row>
    <row r="175" spans="1:5" x14ac:dyDescent="0.3">
      <c r="A175" s="1">
        <v>2022</v>
      </c>
      <c r="B175" s="10">
        <v>189953681.26999998</v>
      </c>
      <c r="C175" s="13">
        <v>0.21125053418077505</v>
      </c>
      <c r="D175" s="11">
        <v>531</v>
      </c>
      <c r="E175" s="13">
        <v>0.12746039366298609</v>
      </c>
    </row>
    <row r="176" spans="1:5" x14ac:dyDescent="0.3">
      <c r="A176" s="1">
        <v>2023</v>
      </c>
      <c r="B176" s="10">
        <v>398965439.28999978</v>
      </c>
      <c r="C176" s="13">
        <v>0.44369586104457831</v>
      </c>
      <c r="D176" s="11">
        <v>1809</v>
      </c>
      <c r="E176" s="13">
        <v>0.4342294767162746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899186750.01999974</v>
      </c>
      <c r="C178" s="12"/>
      <c r="D178" s="28">
        <v>4166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38.086267845736771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25968496.70999999</v>
      </c>
      <c r="C187" s="13">
        <v>2.8879981504868039E-2</v>
      </c>
      <c r="D187" s="39">
        <v>153</v>
      </c>
      <c r="E187" s="13">
        <v>3.6725876140182426E-2</v>
      </c>
    </row>
    <row r="188" spans="1:5" x14ac:dyDescent="0.3">
      <c r="A188" s="4" t="s">
        <v>76</v>
      </c>
      <c r="B188" s="10">
        <v>80978690.730000019</v>
      </c>
      <c r="C188" s="13">
        <v>9.0057700169846697E-2</v>
      </c>
      <c r="D188" s="39">
        <v>446</v>
      </c>
      <c r="E188" s="13">
        <v>0.10705712914066251</v>
      </c>
    </row>
    <row r="189" spans="1:5" x14ac:dyDescent="0.3">
      <c r="A189" s="4" t="s">
        <v>77</v>
      </c>
      <c r="B189" s="10">
        <v>136105845.65999991</v>
      </c>
      <c r="C189" s="13">
        <v>0.15136549293789378</v>
      </c>
      <c r="D189" s="39">
        <v>709</v>
      </c>
      <c r="E189" s="13">
        <v>0.17018722995679308</v>
      </c>
    </row>
    <row r="190" spans="1:5" x14ac:dyDescent="0.3">
      <c r="A190" s="4" t="s">
        <v>78</v>
      </c>
      <c r="B190" s="10">
        <v>285850690.7099998</v>
      </c>
      <c r="C190" s="13">
        <v>0.31789913575087925</v>
      </c>
      <c r="D190" s="39">
        <v>1396</v>
      </c>
      <c r="E190" s="13">
        <v>0.33509361497839657</v>
      </c>
    </row>
    <row r="191" spans="1:5" x14ac:dyDescent="0.3">
      <c r="A191" s="4" t="s">
        <v>79</v>
      </c>
      <c r="B191" s="10">
        <v>370283026.20999992</v>
      </c>
      <c r="C191" s="13">
        <v>0.41179768963651225</v>
      </c>
      <c r="D191" s="39">
        <v>1462</v>
      </c>
      <c r="E191" s="13">
        <v>0.35093614978396542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899186750.01999962</v>
      </c>
      <c r="C195" s="12"/>
      <c r="D195" s="28">
        <v>4166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18.391895312546364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295794735.60999995</v>
      </c>
      <c r="C204" s="13">
        <v>0.32895806750201878</v>
      </c>
      <c r="D204" s="11">
        <v>1634</v>
      </c>
      <c r="E204" s="13">
        <v>0.39222275564090253</v>
      </c>
    </row>
    <row r="205" spans="1:5" x14ac:dyDescent="0.3">
      <c r="A205" s="4" t="s">
        <v>86</v>
      </c>
      <c r="B205" s="10">
        <v>603392014.40999973</v>
      </c>
      <c r="C205" s="13">
        <v>0.67104193249798116</v>
      </c>
      <c r="D205" s="11">
        <v>2532</v>
      </c>
      <c r="E205" s="13">
        <v>0.60777724435909741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899186750.01999974</v>
      </c>
      <c r="C207" s="12"/>
      <c r="D207" s="28">
        <v>4166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43868882.890000008</v>
      </c>
      <c r="C214" s="13">
        <v>4.8787287945495486E-2</v>
      </c>
      <c r="D214" s="11">
        <v>223</v>
      </c>
      <c r="E214" s="13">
        <v>5.3528564570331255E-2</v>
      </c>
      <c r="F214" s="13">
        <v>0.71178057285342999</v>
      </c>
    </row>
    <row r="215" spans="1:7" x14ac:dyDescent="0.3">
      <c r="A215" s="4" t="s">
        <v>91</v>
      </c>
      <c r="B215" s="10">
        <v>91052067.130000055</v>
      </c>
      <c r="C215" s="13">
        <v>0.10126046355551263</v>
      </c>
      <c r="D215" s="11">
        <v>625</v>
      </c>
      <c r="E215" s="13">
        <v>0.15002400384061451</v>
      </c>
      <c r="F215" s="13">
        <v>0.71184427089994895</v>
      </c>
    </row>
    <row r="216" spans="1:7" x14ac:dyDescent="0.3">
      <c r="A216" s="4" t="s">
        <v>92</v>
      </c>
      <c r="B216" s="10">
        <v>46991983.869999997</v>
      </c>
      <c r="C216" s="13">
        <v>5.2260538613313402E-2</v>
      </c>
      <c r="D216" s="11">
        <v>363</v>
      </c>
      <c r="E216" s="13">
        <v>8.71339414306289E-2</v>
      </c>
      <c r="F216" s="13">
        <v>0.70843071303222549</v>
      </c>
    </row>
    <row r="217" spans="1:7" x14ac:dyDescent="0.3">
      <c r="A217" s="4" t="s">
        <v>93</v>
      </c>
      <c r="B217" s="10">
        <v>58777568.489999995</v>
      </c>
      <c r="C217" s="13">
        <v>6.5367476209689079E-2</v>
      </c>
      <c r="D217" s="11">
        <v>357</v>
      </c>
      <c r="E217" s="13">
        <v>8.5693710993758998E-2</v>
      </c>
      <c r="F217" s="13">
        <v>0.71180398125276956</v>
      </c>
    </row>
    <row r="218" spans="1:7" x14ac:dyDescent="0.3">
      <c r="A218" s="4" t="s">
        <v>94</v>
      </c>
      <c r="B218" s="10">
        <v>71116372.580000028</v>
      </c>
      <c r="C218" s="13">
        <v>7.9089658047583819E-2</v>
      </c>
      <c r="D218" s="11">
        <v>357</v>
      </c>
      <c r="E218" s="13">
        <v>8.5693710993758998E-2</v>
      </c>
      <c r="F218" s="13">
        <v>0.70841415709298639</v>
      </c>
    </row>
    <row r="219" spans="1:7" x14ac:dyDescent="0.3">
      <c r="A219" s="4" t="s">
        <v>95</v>
      </c>
      <c r="B219" s="10">
        <v>25599528.27</v>
      </c>
      <c r="C219" s="13">
        <v>2.8469645787630442E-2</v>
      </c>
      <c r="D219" s="11">
        <v>142</v>
      </c>
      <c r="E219" s="13">
        <v>3.4085453672587612E-2</v>
      </c>
      <c r="F219" s="13">
        <v>0.69883003690766987</v>
      </c>
    </row>
    <row r="220" spans="1:7" x14ac:dyDescent="0.3">
      <c r="A220" s="4" t="s">
        <v>96</v>
      </c>
      <c r="B220" s="10">
        <v>278443554.66000003</v>
      </c>
      <c r="C220" s="13">
        <v>0.30966154100225207</v>
      </c>
      <c r="D220" s="11">
        <v>1087</v>
      </c>
      <c r="E220" s="13">
        <v>0.26092174747959673</v>
      </c>
      <c r="F220" s="13">
        <v>0.69599542365872469</v>
      </c>
    </row>
    <row r="221" spans="1:7" x14ac:dyDescent="0.3">
      <c r="A221" s="4" t="s">
        <v>97</v>
      </c>
      <c r="B221" s="10">
        <v>80773219.449999958</v>
      </c>
      <c r="C221" s="13">
        <v>8.9829192265347968E-2</v>
      </c>
      <c r="D221" s="11">
        <v>365</v>
      </c>
      <c r="E221" s="13">
        <v>8.7614018242918867E-2</v>
      </c>
      <c r="F221" s="13">
        <v>0.69892631761307455</v>
      </c>
    </row>
    <row r="222" spans="1:7" x14ac:dyDescent="0.3">
      <c r="A222" s="4" t="s">
        <v>98</v>
      </c>
      <c r="B222" s="10">
        <v>176137515.42999989</v>
      </c>
      <c r="C222" s="13">
        <v>0.19588535465639612</v>
      </c>
      <c r="D222" s="11">
        <v>445</v>
      </c>
      <c r="E222" s="13">
        <v>0.10681709073451752</v>
      </c>
      <c r="F222" s="13">
        <v>0.65684463109096181</v>
      </c>
    </row>
    <row r="223" spans="1:7" x14ac:dyDescent="0.3">
      <c r="A223" s="4" t="s">
        <v>99</v>
      </c>
      <c r="B223" s="10">
        <v>26426057.249999996</v>
      </c>
      <c r="C223" s="13">
        <v>2.9388841916778933E-2</v>
      </c>
      <c r="D223" s="11">
        <v>202</v>
      </c>
      <c r="E223" s="13">
        <v>4.8487758041286605E-2</v>
      </c>
      <c r="F223" s="13">
        <v>0.71141080174840687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899186750.01999998</v>
      </c>
      <c r="C227" s="12"/>
      <c r="D227" s="28">
        <v>4166</v>
      </c>
      <c r="E227" s="12"/>
      <c r="F227" s="40">
        <v>0.69416378720405358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10475619.050000001</v>
      </c>
      <c r="C236" s="13">
        <v>1.1650103885279671E-2</v>
      </c>
      <c r="D236" s="39">
        <v>36</v>
      </c>
      <c r="E236" s="13">
        <v>8.6413826212193949E-3</v>
      </c>
      <c r="F236" s="42"/>
    </row>
    <row r="237" spans="1:6" x14ac:dyDescent="0.3">
      <c r="A237" s="4" t="s">
        <v>107</v>
      </c>
      <c r="B237" s="10">
        <v>136736244.28999993</v>
      </c>
      <c r="C237" s="13">
        <v>0.15206656936054566</v>
      </c>
      <c r="D237" s="39">
        <v>640</v>
      </c>
      <c r="E237" s="13">
        <v>0.15362457993278925</v>
      </c>
      <c r="F237" s="42"/>
    </row>
    <row r="238" spans="1:6" x14ac:dyDescent="0.3">
      <c r="A238" s="4" t="s">
        <v>108</v>
      </c>
      <c r="B238" s="10">
        <v>160894503.09999996</v>
      </c>
      <c r="C238" s="13">
        <v>0.1789333562760142</v>
      </c>
      <c r="D238" s="39">
        <v>762</v>
      </c>
      <c r="E238" s="13">
        <v>0.18290926548247718</v>
      </c>
      <c r="F238" s="42"/>
    </row>
    <row r="239" spans="1:6" x14ac:dyDescent="0.3">
      <c r="A239" s="4" t="s">
        <v>109</v>
      </c>
      <c r="B239" s="10">
        <v>178682695.74000007</v>
      </c>
      <c r="C239" s="13">
        <v>0.19871589048217822</v>
      </c>
      <c r="D239" s="39">
        <v>683</v>
      </c>
      <c r="E239" s="13">
        <v>0.16394623139702352</v>
      </c>
      <c r="F239" s="42"/>
    </row>
    <row r="240" spans="1:6" x14ac:dyDescent="0.3">
      <c r="A240" s="4" t="s">
        <v>110</v>
      </c>
      <c r="B240" s="10">
        <v>90917570.709999919</v>
      </c>
      <c r="C240" s="13">
        <v>0.10111088793065258</v>
      </c>
      <c r="D240" s="39">
        <v>455</v>
      </c>
      <c r="E240" s="13">
        <v>0.10921747479596736</v>
      </c>
      <c r="F240" s="42"/>
    </row>
    <row r="241" spans="1:12" x14ac:dyDescent="0.3">
      <c r="A241" s="4" t="s">
        <v>111</v>
      </c>
      <c r="B241" s="10">
        <v>121490681.42999998</v>
      </c>
      <c r="C241" s="13">
        <v>0.13511173449486188</v>
      </c>
      <c r="D241" s="39">
        <v>529</v>
      </c>
      <c r="E241" s="13">
        <v>0.12698031685069611</v>
      </c>
      <c r="F241" s="42"/>
    </row>
    <row r="242" spans="1:12" x14ac:dyDescent="0.3">
      <c r="A242" s="4" t="s">
        <v>112</v>
      </c>
      <c r="B242" s="10">
        <v>78846758.179999962</v>
      </c>
      <c r="C242" s="13">
        <v>8.7686743802937755E-2</v>
      </c>
      <c r="D242" s="39">
        <v>435</v>
      </c>
      <c r="E242" s="13">
        <v>0.1044167066730677</v>
      </c>
      <c r="F242" s="42"/>
    </row>
    <row r="243" spans="1:12" x14ac:dyDescent="0.3">
      <c r="A243" s="4" t="s">
        <v>113</v>
      </c>
      <c r="B243" s="10">
        <v>39453271.800000019</v>
      </c>
      <c r="C243" s="13">
        <v>4.3876616063484579E-2</v>
      </c>
      <c r="D243" s="39">
        <v>203</v>
      </c>
      <c r="E243" s="13">
        <v>4.8727796447431589E-2</v>
      </c>
      <c r="F243" s="42"/>
    </row>
    <row r="244" spans="1:12" x14ac:dyDescent="0.3">
      <c r="A244" s="4" t="s">
        <v>114</v>
      </c>
      <c r="B244" s="10">
        <v>74419070.599999994</v>
      </c>
      <c r="C244" s="13">
        <v>8.2762641462793746E-2</v>
      </c>
      <c r="D244" s="39">
        <v>375</v>
      </c>
      <c r="E244" s="13">
        <v>9.0014402304368704E-2</v>
      </c>
      <c r="F244" s="42"/>
    </row>
    <row r="245" spans="1:12" x14ac:dyDescent="0.3">
      <c r="A245" s="4" t="s">
        <v>115</v>
      </c>
      <c r="B245" s="10">
        <v>198600</v>
      </c>
      <c r="C245" s="13">
        <v>2.2086624385377421E-4</v>
      </c>
      <c r="D245" s="39">
        <v>2</v>
      </c>
      <c r="E245" s="13">
        <v>4.8007681228996637E-4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7071735.120000001</v>
      </c>
      <c r="C247" s="13">
        <v>7.864589997397883E-3</v>
      </c>
      <c r="D247" s="39">
        <v>46</v>
      </c>
      <c r="E247" s="13">
        <v>1.1041766682669226E-2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899186750.01999986</v>
      </c>
      <c r="C249" s="12"/>
      <c r="D249" s="28">
        <v>4166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4.6788724151652909E-2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899186750.02000022</v>
      </c>
      <c r="C258" s="13">
        <v>1</v>
      </c>
      <c r="D258" s="39">
        <v>4166</v>
      </c>
      <c r="E258" s="13">
        <v>1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0</v>
      </c>
      <c r="C259" s="13">
        <v>0</v>
      </c>
      <c r="D259" s="39">
        <v>0</v>
      </c>
      <c r="E259" s="13">
        <v>0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899186750.02000022</v>
      </c>
      <c r="C267" s="12"/>
      <c r="D267" s="28">
        <v>4166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0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709797312.00999987</v>
      </c>
      <c r="C295" s="12">
        <v>0.78937696979433092</v>
      </c>
      <c r="D295" s="11">
        <v>3234</v>
      </c>
      <c r="E295" s="12">
        <v>0.77628420547287569</v>
      </c>
    </row>
    <row r="296" spans="1:5" x14ac:dyDescent="0.3">
      <c r="A296" s="4" t="s">
        <v>134</v>
      </c>
      <c r="B296" s="10">
        <v>189389438.00999978</v>
      </c>
      <c r="C296" s="12">
        <v>0.21062303020566905</v>
      </c>
      <c r="D296" s="11">
        <v>932</v>
      </c>
      <c r="E296" s="12">
        <v>0.22371579452712434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899186750.01999962</v>
      </c>
      <c r="C298" s="12"/>
      <c r="D298" s="28">
        <v>4166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526746057.1899997</v>
      </c>
      <c r="C306" s="13">
        <v>0.58580273472477684</v>
      </c>
      <c r="D306" s="11">
        <v>2343</v>
      </c>
      <c r="E306" s="13">
        <v>0.56240998559769562</v>
      </c>
    </row>
    <row r="307" spans="1:6" x14ac:dyDescent="0.3">
      <c r="A307" s="4" t="s">
        <v>138</v>
      </c>
      <c r="B307" s="10">
        <v>372440692.82999939</v>
      </c>
      <c r="C307" s="13">
        <v>0.41419726527522327</v>
      </c>
      <c r="D307" s="11">
        <v>1823</v>
      </c>
      <c r="E307" s="13">
        <v>0.43759001440230438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899186750.01999903</v>
      </c>
      <c r="C309" s="30"/>
      <c r="D309" s="28">
        <v>4166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89003555.799999982</v>
      </c>
      <c r="C318" s="13">
        <v>9.8982281264732158E-2</v>
      </c>
      <c r="D318" s="11">
        <v>371</v>
      </c>
      <c r="E318" s="13">
        <v>8.9054248679788769E-2</v>
      </c>
    </row>
    <row r="319" spans="1:6" x14ac:dyDescent="0.3">
      <c r="A319" s="4" t="s">
        <v>144</v>
      </c>
      <c r="B319" s="10">
        <v>226339059.02999994</v>
      </c>
      <c r="C319" s="13">
        <v>0.25171529609946519</v>
      </c>
      <c r="D319" s="11">
        <v>1009</v>
      </c>
      <c r="E319" s="13">
        <v>0.24219875180028805</v>
      </c>
    </row>
    <row r="320" spans="1:6" x14ac:dyDescent="0.3">
      <c r="A320" s="4" t="s">
        <v>145</v>
      </c>
      <c r="B320" s="10">
        <v>332532159.58999974</v>
      </c>
      <c r="C320" s="13">
        <v>0.36981434566579596</v>
      </c>
      <c r="D320" s="11">
        <v>1725</v>
      </c>
      <c r="E320" s="13">
        <v>0.414066250600096</v>
      </c>
    </row>
    <row r="321" spans="1:5" x14ac:dyDescent="0.3">
      <c r="A321" s="4" t="s">
        <v>146</v>
      </c>
      <c r="B321" s="10">
        <v>145731061.61999992</v>
      </c>
      <c r="C321" s="13">
        <v>0.16206984991355647</v>
      </c>
      <c r="D321" s="11">
        <v>608</v>
      </c>
      <c r="E321" s="13">
        <v>0.1459433509361498</v>
      </c>
    </row>
    <row r="322" spans="1:5" x14ac:dyDescent="0.3">
      <c r="A322" s="4" t="s">
        <v>147</v>
      </c>
      <c r="B322" s="10">
        <v>70275290.039999992</v>
      </c>
      <c r="C322" s="13">
        <v>7.815427667104409E-2</v>
      </c>
      <c r="D322" s="11">
        <v>279</v>
      </c>
      <c r="E322" s="13">
        <v>6.6970715314450313E-2</v>
      </c>
    </row>
    <row r="323" spans="1:5" x14ac:dyDescent="0.3">
      <c r="A323" s="4" t="s">
        <v>148</v>
      </c>
      <c r="B323" s="10">
        <v>23709334.370000005</v>
      </c>
      <c r="C323" s="13">
        <v>2.636753084881719E-2</v>
      </c>
      <c r="D323" s="11">
        <v>101</v>
      </c>
      <c r="E323" s="13">
        <v>2.4243879020643302E-2</v>
      </c>
    </row>
    <row r="324" spans="1:5" x14ac:dyDescent="0.3">
      <c r="A324" s="4" t="s">
        <v>149</v>
      </c>
      <c r="B324" s="10">
        <v>5882764.7299999995</v>
      </c>
      <c r="C324" s="13">
        <v>6.5423169657128034E-3</v>
      </c>
      <c r="D324" s="11">
        <v>34</v>
      </c>
      <c r="E324" s="13">
        <v>8.1613058089294293E-3</v>
      </c>
    </row>
    <row r="325" spans="1:5" x14ac:dyDescent="0.3">
      <c r="A325" s="4" t="s">
        <v>150</v>
      </c>
      <c r="B325" s="10">
        <v>3375389.26</v>
      </c>
      <c r="C325" s="13">
        <v>3.7538245085627937E-3</v>
      </c>
      <c r="D325" s="11">
        <v>21</v>
      </c>
      <c r="E325" s="13">
        <v>5.0408065290446467E-3</v>
      </c>
    </row>
    <row r="326" spans="1:5" x14ac:dyDescent="0.3">
      <c r="A326" s="4" t="s">
        <v>151</v>
      </c>
      <c r="B326" s="10">
        <v>1051724.3</v>
      </c>
      <c r="C326" s="13">
        <v>1.1696394547368585E-3</v>
      </c>
      <c r="D326" s="11">
        <v>7</v>
      </c>
      <c r="E326" s="13">
        <v>1.6802688430148825E-3</v>
      </c>
    </row>
    <row r="327" spans="1:5" x14ac:dyDescent="0.3">
      <c r="A327" s="4" t="s">
        <v>152</v>
      </c>
      <c r="B327" s="10">
        <v>1286411.28</v>
      </c>
      <c r="C327" s="13">
        <v>1.4306386075766664E-3</v>
      </c>
      <c r="D327" s="11">
        <v>11</v>
      </c>
      <c r="E327" s="13">
        <v>2.6404224675948152E-3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899186750.01999938</v>
      </c>
      <c r="C329" s="12"/>
      <c r="D329" s="28">
        <v>4166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1.8207535236617629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693077136.75999975</v>
      </c>
      <c r="C338" s="13">
        <v>0.77078219484949517</v>
      </c>
      <c r="D338" s="11">
        <v>3197</v>
      </c>
      <c r="E338" s="13">
        <v>0.76740278444551124</v>
      </c>
    </row>
    <row r="339" spans="1:5" x14ac:dyDescent="0.3">
      <c r="A339" s="4" t="s">
        <v>156</v>
      </c>
      <c r="B339" s="10">
        <v>160310317.93000004</v>
      </c>
      <c r="C339" s="13">
        <v>0.17828367458309902</v>
      </c>
      <c r="D339" s="11">
        <v>783</v>
      </c>
      <c r="E339" s="13">
        <v>0.18795007201152183</v>
      </c>
    </row>
    <row r="340" spans="1:5" x14ac:dyDescent="0.3">
      <c r="A340" s="4" t="s">
        <v>157</v>
      </c>
      <c r="B340" s="10">
        <v>31709700.550000004</v>
      </c>
      <c r="C340" s="13">
        <v>3.5264866335379959E-2</v>
      </c>
      <c r="D340" s="11">
        <v>141</v>
      </c>
      <c r="E340" s="13">
        <v>3.3845415266442629E-2</v>
      </c>
    </row>
    <row r="341" spans="1:5" x14ac:dyDescent="0.3">
      <c r="A341" s="4" t="s">
        <v>158</v>
      </c>
      <c r="B341" s="10">
        <v>14089594.780000005</v>
      </c>
      <c r="C341" s="13">
        <v>1.5669264232025911E-2</v>
      </c>
      <c r="D341" s="11">
        <v>45</v>
      </c>
      <c r="E341" s="13">
        <v>1.0801728276524244E-2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899186750.01999974</v>
      </c>
      <c r="D346" s="28">
        <v>4166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D598-97FA-449B-8125-1E7F5023DA15}">
  <dimension ref="A1:M299"/>
  <sheetViews>
    <sheetView topLeftCell="H1" workbookViewId="0">
      <selection activeCell="H1" sqref="H1:M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3" width="15.109375" style="4" customWidth="1"/>
  </cols>
  <sheetData>
    <row r="1" spans="1:13" x14ac:dyDescent="0.3">
      <c r="A1" s="109" t="s">
        <v>206</v>
      </c>
      <c r="B1" s="109"/>
      <c r="C1" s="109"/>
      <c r="D1" s="109"/>
      <c r="E1" s="109"/>
      <c r="F1" s="109"/>
      <c r="G1" s="107"/>
      <c r="H1" s="109" t="s">
        <v>206</v>
      </c>
      <c r="I1" s="109"/>
      <c r="J1" s="109"/>
      <c r="K1" s="109"/>
      <c r="L1" s="109"/>
      <c r="M1" s="109"/>
    </row>
    <row r="2" spans="1:13" x14ac:dyDescent="0.3">
      <c r="A2" s="109" t="s">
        <v>203</v>
      </c>
      <c r="B2" s="109"/>
      <c r="C2" s="109"/>
      <c r="D2" s="109"/>
      <c r="E2" s="109"/>
      <c r="F2" s="109"/>
      <c r="G2" s="107"/>
      <c r="H2" s="109" t="s">
        <v>212</v>
      </c>
      <c r="I2" s="109"/>
      <c r="J2" s="109"/>
      <c r="K2" s="109"/>
      <c r="L2" s="109"/>
      <c r="M2" s="109"/>
    </row>
    <row r="3" spans="1:13" x14ac:dyDescent="0.3">
      <c r="B3" s="67"/>
      <c r="I3" s="67"/>
    </row>
    <row r="4" spans="1:13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</row>
    <row r="5" spans="1:13" x14ac:dyDescent="0.3">
      <c r="A5" s="72" t="s">
        <v>22</v>
      </c>
      <c r="B5" s="6"/>
      <c r="C5" s="12"/>
      <c r="H5" s="72" t="s">
        <v>22</v>
      </c>
      <c r="I5" s="6"/>
      <c r="J5" s="12"/>
    </row>
    <row r="6" spans="1:13" x14ac:dyDescent="0.3">
      <c r="B6" s="6"/>
      <c r="C6" s="12"/>
      <c r="D6" s="11"/>
      <c r="E6" s="12"/>
      <c r="I6" s="6"/>
      <c r="J6" s="12"/>
      <c r="K6" s="11"/>
      <c r="L6" s="12"/>
    </row>
    <row r="7" spans="1:13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</row>
    <row r="8" spans="1:13" x14ac:dyDescent="0.3">
      <c r="B8" s="6"/>
      <c r="C8" s="12"/>
      <c r="D8" s="11"/>
      <c r="E8" s="12"/>
      <c r="I8" s="6"/>
      <c r="J8" s="12"/>
      <c r="K8" s="11"/>
      <c r="L8" s="12"/>
    </row>
    <row r="9" spans="1:13" x14ac:dyDescent="0.3">
      <c r="A9" s="77" t="s">
        <v>27</v>
      </c>
      <c r="B9" s="78">
        <v>587940.87</v>
      </c>
      <c r="C9" s="79">
        <v>4.8327989314398004E-3</v>
      </c>
      <c r="D9" s="80">
        <v>10</v>
      </c>
      <c r="E9" s="79">
        <v>1.8214936247723135E-2</v>
      </c>
      <c r="H9" s="77" t="s">
        <v>27</v>
      </c>
      <c r="I9" s="78">
        <v>571744.43000000005</v>
      </c>
      <c r="J9" s="79">
        <v>4.7373229064995121E-3</v>
      </c>
      <c r="K9" s="80">
        <v>9</v>
      </c>
      <c r="L9" s="79">
        <v>1.6574585635359115E-2</v>
      </c>
    </row>
    <row r="10" spans="1:13" x14ac:dyDescent="0.3">
      <c r="A10" s="77" t="s">
        <v>28</v>
      </c>
      <c r="B10" s="78">
        <v>9365815.0599999987</v>
      </c>
      <c r="C10" s="79">
        <v>7.6985804735824517E-2</v>
      </c>
      <c r="D10" s="80">
        <v>47</v>
      </c>
      <c r="E10" s="79">
        <v>8.5610200364298727E-2</v>
      </c>
      <c r="H10" s="77" t="s">
        <v>28</v>
      </c>
      <c r="I10" s="78">
        <v>9358555.1400000006</v>
      </c>
      <c r="J10" s="79">
        <v>7.7542509048073721E-2</v>
      </c>
      <c r="K10" s="80">
        <v>47</v>
      </c>
      <c r="L10" s="79">
        <v>8.6556169429097607E-2</v>
      </c>
    </row>
    <row r="11" spans="1:13" x14ac:dyDescent="0.3">
      <c r="A11" s="77" t="s">
        <v>29</v>
      </c>
      <c r="B11" s="78">
        <v>5498160.2700000005</v>
      </c>
      <c r="C11" s="79">
        <v>4.5194175866258061E-2</v>
      </c>
      <c r="D11" s="80">
        <v>25</v>
      </c>
      <c r="E11" s="79">
        <v>4.553734061930783E-2</v>
      </c>
      <c r="H11" s="77" t="s">
        <v>29</v>
      </c>
      <c r="I11" s="78">
        <v>5340920.2899999991</v>
      </c>
      <c r="J11" s="79">
        <v>4.4253450849717962E-2</v>
      </c>
      <c r="K11" s="80">
        <v>24</v>
      </c>
      <c r="L11" s="79">
        <v>4.4198895027624308E-2</v>
      </c>
    </row>
    <row r="12" spans="1:13" x14ac:dyDescent="0.3">
      <c r="A12" s="77" t="s">
        <v>30</v>
      </c>
      <c r="B12" s="78">
        <v>6481751.6000000006</v>
      </c>
      <c r="C12" s="79">
        <v>5.3279171094770497E-2</v>
      </c>
      <c r="D12" s="80">
        <v>31</v>
      </c>
      <c r="E12" s="79">
        <v>5.6466302367941715E-2</v>
      </c>
      <c r="H12" s="77" t="s">
        <v>30</v>
      </c>
      <c r="I12" s="78">
        <v>7136523.5900000008</v>
      </c>
      <c r="J12" s="79">
        <v>5.9131344184115857E-2</v>
      </c>
      <c r="K12" s="80">
        <v>35</v>
      </c>
      <c r="L12" s="79">
        <v>6.4456721915285453E-2</v>
      </c>
    </row>
    <row r="13" spans="1:13" x14ac:dyDescent="0.3">
      <c r="A13" s="77" t="s">
        <v>31</v>
      </c>
      <c r="B13" s="78">
        <v>11023720.740000002</v>
      </c>
      <c r="C13" s="79">
        <v>9.061357788031095E-2</v>
      </c>
      <c r="D13" s="80">
        <v>46</v>
      </c>
      <c r="E13" s="79">
        <v>8.3788706739526417E-2</v>
      </c>
      <c r="H13" s="77" t="s">
        <v>31</v>
      </c>
      <c r="I13" s="78">
        <v>10512036.930000003</v>
      </c>
      <c r="J13" s="79">
        <v>8.7099953632181121E-2</v>
      </c>
      <c r="K13" s="80">
        <v>43</v>
      </c>
      <c r="L13" s="79">
        <v>7.918968692449356E-2</v>
      </c>
    </row>
    <row r="14" spans="1:13" x14ac:dyDescent="0.3">
      <c r="A14" s="77" t="s">
        <v>32</v>
      </c>
      <c r="B14" s="78">
        <v>15224185.399999999</v>
      </c>
      <c r="C14" s="79">
        <v>0.12514086141547093</v>
      </c>
      <c r="D14" s="80">
        <v>60</v>
      </c>
      <c r="E14" s="79">
        <v>0.10928961748633879</v>
      </c>
      <c r="H14" s="77" t="s">
        <v>32</v>
      </c>
      <c r="I14" s="78">
        <v>15505003.269999996</v>
      </c>
      <c r="J14" s="79">
        <v>0.12847035021630349</v>
      </c>
      <c r="K14" s="80">
        <v>62</v>
      </c>
      <c r="L14" s="79">
        <v>0.1141804788213628</v>
      </c>
    </row>
    <row r="15" spans="1:13" x14ac:dyDescent="0.3">
      <c r="A15" s="77" t="s">
        <v>33</v>
      </c>
      <c r="B15" s="78">
        <v>27782378.719999991</v>
      </c>
      <c r="C15" s="79">
        <v>0.22836760810805992</v>
      </c>
      <c r="D15" s="80">
        <v>117</v>
      </c>
      <c r="E15" s="79">
        <v>0.21311475409836064</v>
      </c>
      <c r="H15" s="77" t="s">
        <v>33</v>
      </c>
      <c r="I15" s="78">
        <v>27229270.379999988</v>
      </c>
      <c r="J15" s="79">
        <v>0.22561452203118554</v>
      </c>
      <c r="K15" s="80">
        <v>113</v>
      </c>
      <c r="L15" s="79">
        <v>0.20810313075506445</v>
      </c>
    </row>
    <row r="16" spans="1:13" x14ac:dyDescent="0.3">
      <c r="A16" s="77" t="s">
        <v>34</v>
      </c>
      <c r="B16" s="78">
        <v>13977333.249999998</v>
      </c>
      <c r="C16" s="79">
        <v>0.11489189583805934</v>
      </c>
      <c r="D16" s="80">
        <v>51</v>
      </c>
      <c r="E16" s="79">
        <v>9.2896174863387984E-2</v>
      </c>
      <c r="H16" s="77" t="s">
        <v>34</v>
      </c>
      <c r="I16" s="78">
        <v>13822072.589999998</v>
      </c>
      <c r="J16" s="79">
        <v>0.11452603236712953</v>
      </c>
      <c r="K16" s="80">
        <v>52</v>
      </c>
      <c r="L16" s="79">
        <v>9.5764272559852676E-2</v>
      </c>
    </row>
    <row r="17" spans="1:12" x14ac:dyDescent="0.3">
      <c r="A17" s="77" t="s">
        <v>35</v>
      </c>
      <c r="B17" s="78">
        <v>22488212.959999997</v>
      </c>
      <c r="C17" s="79">
        <v>0.1848502410847517</v>
      </c>
      <c r="D17" s="80">
        <v>111</v>
      </c>
      <c r="E17" s="79">
        <v>0.20218579234972678</v>
      </c>
      <c r="H17" s="77" t="s">
        <v>35</v>
      </c>
      <c r="I17" s="78">
        <v>21986334.199999996</v>
      </c>
      <c r="J17" s="79">
        <v>0.18217294156344224</v>
      </c>
      <c r="K17" s="80">
        <v>107</v>
      </c>
      <c r="L17" s="79">
        <v>0.19705340699815838</v>
      </c>
    </row>
    <row r="18" spans="1:12" x14ac:dyDescent="0.3">
      <c r="A18" s="77" t="s">
        <v>36</v>
      </c>
      <c r="B18" s="78">
        <v>4311537.6099999994</v>
      </c>
      <c r="C18" s="79">
        <v>3.5440289011496186E-2</v>
      </c>
      <c r="D18" s="80">
        <v>27</v>
      </c>
      <c r="E18" s="79">
        <v>4.9180327868852458E-2</v>
      </c>
      <c r="H18" s="77" t="s">
        <v>36</v>
      </c>
      <c r="I18" s="78">
        <v>4311537.6099999994</v>
      </c>
      <c r="J18" s="79">
        <v>3.5724258620389457E-2</v>
      </c>
      <c r="K18" s="80">
        <v>27</v>
      </c>
      <c r="L18" s="79">
        <v>4.9723756906077346E-2</v>
      </c>
    </row>
    <row r="19" spans="1:12" x14ac:dyDescent="0.3">
      <c r="A19" s="77" t="s">
        <v>37</v>
      </c>
      <c r="B19" s="78">
        <v>508380.58999999997</v>
      </c>
      <c r="C19" s="79">
        <v>4.1788235815563143E-3</v>
      </c>
      <c r="D19" s="80">
        <v>4</v>
      </c>
      <c r="E19" s="79">
        <v>7.2859744990892532E-3</v>
      </c>
      <c r="H19" s="77" t="s">
        <v>37</v>
      </c>
      <c r="I19" s="78">
        <v>508380.58999999997</v>
      </c>
      <c r="J19" s="79">
        <v>4.2123069117205678E-3</v>
      </c>
      <c r="K19" s="80">
        <v>4</v>
      </c>
      <c r="L19" s="79">
        <v>7.3664825046040518E-3</v>
      </c>
    </row>
    <row r="20" spans="1:12" x14ac:dyDescent="0.3">
      <c r="A20" s="77" t="s">
        <v>38</v>
      </c>
      <c r="B20" s="78">
        <v>3905923.56</v>
      </c>
      <c r="C20" s="79">
        <v>3.2106193275955694E-2</v>
      </c>
      <c r="D20" s="80">
        <v>15</v>
      </c>
      <c r="E20" s="79">
        <v>2.7322404371584699E-2</v>
      </c>
      <c r="H20" s="77" t="s">
        <v>38</v>
      </c>
      <c r="I20" s="78">
        <v>3905923.56</v>
      </c>
      <c r="J20" s="79">
        <v>3.2363448038880104E-2</v>
      </c>
      <c r="K20" s="80">
        <v>15</v>
      </c>
      <c r="L20" s="79">
        <v>2.7624309392265192E-2</v>
      </c>
    </row>
    <row r="21" spans="1:12" x14ac:dyDescent="0.3">
      <c r="A21" s="77" t="s">
        <v>39</v>
      </c>
      <c r="B21" s="78">
        <v>278680.39</v>
      </c>
      <c r="C21" s="79">
        <v>2.2907172467959694E-3</v>
      </c>
      <c r="D21" s="80">
        <v>3</v>
      </c>
      <c r="E21" s="79">
        <v>5.4644808743169399E-3</v>
      </c>
      <c r="H21" s="77" t="s">
        <v>39</v>
      </c>
      <c r="I21" s="78">
        <v>278680.39</v>
      </c>
      <c r="J21" s="79">
        <v>2.3090718962303098E-3</v>
      </c>
      <c r="K21" s="80">
        <v>3</v>
      </c>
      <c r="L21" s="79">
        <v>5.5248618784530384E-3</v>
      </c>
    </row>
    <row r="22" spans="1:12" x14ac:dyDescent="0.3">
      <c r="A22" s="77" t="s">
        <v>40</v>
      </c>
      <c r="B22" s="78">
        <v>131651.4</v>
      </c>
      <c r="C22" s="79">
        <v>1.0821577095712937E-3</v>
      </c>
      <c r="D22" s="80">
        <v>1</v>
      </c>
      <c r="E22" s="79">
        <v>1.8214936247723133E-3</v>
      </c>
      <c r="H22" s="77" t="s">
        <v>40</v>
      </c>
      <c r="I22" s="78">
        <v>131651.4</v>
      </c>
      <c r="J22" s="79">
        <v>1.0908286293103543E-3</v>
      </c>
      <c r="K22" s="80">
        <v>1</v>
      </c>
      <c r="L22" s="79">
        <v>1.841620626151013E-3</v>
      </c>
    </row>
    <row r="23" spans="1:12" x14ac:dyDescent="0.3">
      <c r="A23" s="77" t="s">
        <v>41</v>
      </c>
      <c r="B23" s="78">
        <v>90717.25</v>
      </c>
      <c r="C23" s="79">
        <v>7.4568421967868511E-4</v>
      </c>
      <c r="D23" s="80">
        <v>1</v>
      </c>
      <c r="E23" s="79">
        <v>1.8214936247723133E-3</v>
      </c>
      <c r="H23" s="77" t="s">
        <v>41</v>
      </c>
      <c r="I23" s="78">
        <v>90717.25</v>
      </c>
      <c r="J23" s="79">
        <v>7.5165910482003797E-4</v>
      </c>
      <c r="K23" s="80">
        <v>1</v>
      </c>
      <c r="L23" s="79">
        <v>1.841620626151013E-3</v>
      </c>
    </row>
    <row r="24" spans="1:12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</row>
    <row r="25" spans="1:12" ht="15" thickBot="1" x14ac:dyDescent="0.35">
      <c r="A25" s="77"/>
      <c r="B25" s="82">
        <v>121656389.67</v>
      </c>
      <c r="C25" s="79"/>
      <c r="D25" s="83">
        <v>549</v>
      </c>
      <c r="E25" s="79"/>
      <c r="H25" s="77"/>
      <c r="I25" s="82">
        <v>120689351.62</v>
      </c>
      <c r="J25" s="79"/>
      <c r="K25" s="83">
        <v>543</v>
      </c>
      <c r="L25" s="79"/>
    </row>
    <row r="26" spans="1:12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</row>
    <row r="27" spans="1:12" x14ac:dyDescent="0.3">
      <c r="A27" s="84" t="s">
        <v>193</v>
      </c>
      <c r="B27" s="81"/>
      <c r="C27" s="77"/>
      <c r="D27" s="85">
        <v>0.68224439416405003</v>
      </c>
      <c r="E27" s="79"/>
      <c r="H27" s="84" t="s">
        <v>193</v>
      </c>
      <c r="I27" s="81"/>
      <c r="J27" s="77"/>
      <c r="K27" s="85">
        <v>0.68162629624731963</v>
      </c>
      <c r="L27" s="79"/>
    </row>
    <row r="28" spans="1:12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</row>
    <row r="29" spans="1:12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</row>
    <row r="30" spans="1:12" x14ac:dyDescent="0.3">
      <c r="A30" s="18" t="s">
        <v>192</v>
      </c>
      <c r="B30" s="81"/>
      <c r="C30" s="79"/>
      <c r="D30" s="77"/>
      <c r="E30" s="77"/>
      <c r="H30" s="18" t="s">
        <v>207</v>
      </c>
      <c r="I30" s="81"/>
      <c r="J30" s="79"/>
      <c r="K30" s="77"/>
      <c r="L30" s="77"/>
    </row>
    <row r="31" spans="1:12" x14ac:dyDescent="0.3">
      <c r="B31" s="6"/>
      <c r="C31" s="12"/>
      <c r="D31" s="11"/>
      <c r="E31" s="12"/>
      <c r="I31" s="6"/>
      <c r="J31" s="12"/>
      <c r="K31" s="11"/>
      <c r="L31" s="12"/>
    </row>
    <row r="32" spans="1:12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</row>
    <row r="33" spans="1:12" x14ac:dyDescent="0.3">
      <c r="B33" s="6"/>
      <c r="C33" s="12"/>
      <c r="D33" s="11"/>
      <c r="E33" s="12"/>
      <c r="I33" s="6"/>
      <c r="J33" s="12"/>
      <c r="K33" s="11"/>
      <c r="L33" s="12"/>
    </row>
    <row r="34" spans="1:12" x14ac:dyDescent="0.3">
      <c r="A34" s="77" t="s">
        <v>27</v>
      </c>
      <c r="B34" s="78">
        <v>652601.75</v>
      </c>
      <c r="C34" s="79">
        <v>5.364303114453915E-3</v>
      </c>
      <c r="D34" s="80">
        <v>11</v>
      </c>
      <c r="E34" s="79">
        <v>2.0036429872495445E-2</v>
      </c>
      <c r="H34" s="77" t="s">
        <v>27</v>
      </c>
      <c r="I34" s="78">
        <v>635354.4</v>
      </c>
      <c r="J34" s="79">
        <v>5.2643782692649117E-3</v>
      </c>
      <c r="K34" s="80">
        <v>10</v>
      </c>
      <c r="L34" s="79">
        <v>1.841620626151013E-2</v>
      </c>
    </row>
    <row r="35" spans="1:12" x14ac:dyDescent="0.3">
      <c r="A35" s="77" t="s">
        <v>28</v>
      </c>
      <c r="B35" s="78">
        <v>13358506.139999999</v>
      </c>
      <c r="C35" s="79">
        <v>0.10980521595483576</v>
      </c>
      <c r="D35" s="80">
        <v>77</v>
      </c>
      <c r="E35" s="79">
        <v>0.14025500910746813</v>
      </c>
      <c r="H35" s="77" t="s">
        <v>28</v>
      </c>
      <c r="I35" s="78">
        <v>12269282.350000003</v>
      </c>
      <c r="J35" s="79">
        <v>0.10166002373292063</v>
      </c>
      <c r="K35" s="80">
        <v>74</v>
      </c>
      <c r="L35" s="79">
        <v>0.13627992633517497</v>
      </c>
    </row>
    <row r="36" spans="1:12" x14ac:dyDescent="0.3">
      <c r="A36" s="77" t="s">
        <v>29</v>
      </c>
      <c r="B36" s="78">
        <v>8506712.2799999993</v>
      </c>
      <c r="C36" s="79">
        <v>6.9924089503847264E-2</v>
      </c>
      <c r="D36" s="80">
        <v>39</v>
      </c>
      <c r="E36" s="79">
        <v>7.1038251366120214E-2</v>
      </c>
      <c r="H36" s="77" t="s">
        <v>29</v>
      </c>
      <c r="I36" s="78">
        <v>8227953.4299999997</v>
      </c>
      <c r="J36" s="79">
        <v>6.8174642746498162E-2</v>
      </c>
      <c r="K36" s="80">
        <v>36</v>
      </c>
      <c r="L36" s="79">
        <v>6.6298342541436461E-2</v>
      </c>
    </row>
    <row r="37" spans="1:12" x14ac:dyDescent="0.3">
      <c r="A37" s="77" t="s">
        <v>30</v>
      </c>
      <c r="B37" s="78">
        <v>7547323.2700000005</v>
      </c>
      <c r="C37" s="79">
        <v>6.2038034257572108E-2</v>
      </c>
      <c r="D37" s="80">
        <v>39</v>
      </c>
      <c r="E37" s="79">
        <v>7.1038251366120214E-2</v>
      </c>
      <c r="H37" s="77" t="s">
        <v>30</v>
      </c>
      <c r="I37" s="78">
        <v>7823608.5599999996</v>
      </c>
      <c r="J37" s="79">
        <v>6.4824348254295477E-2</v>
      </c>
      <c r="K37" s="80">
        <v>39</v>
      </c>
      <c r="L37" s="79">
        <v>7.18232044198895E-2</v>
      </c>
    </row>
    <row r="38" spans="1:12" x14ac:dyDescent="0.3">
      <c r="A38" s="77" t="s">
        <v>31</v>
      </c>
      <c r="B38" s="78">
        <v>9042566.3200000022</v>
      </c>
      <c r="C38" s="79">
        <v>7.4328741338851895E-2</v>
      </c>
      <c r="D38" s="80">
        <v>33</v>
      </c>
      <c r="E38" s="79">
        <v>6.0109289617486336E-2</v>
      </c>
      <c r="H38" s="77" t="s">
        <v>31</v>
      </c>
      <c r="I38" s="78">
        <v>9309784.7400000002</v>
      </c>
      <c r="J38" s="79">
        <v>7.7138410431705662E-2</v>
      </c>
      <c r="K38" s="80">
        <v>35</v>
      </c>
      <c r="L38" s="79">
        <v>6.4456721915285453E-2</v>
      </c>
    </row>
    <row r="39" spans="1:12" x14ac:dyDescent="0.3">
      <c r="A39" s="77" t="s">
        <v>32</v>
      </c>
      <c r="B39" s="78">
        <v>11256163.980000002</v>
      </c>
      <c r="C39" s="79">
        <v>9.2524231653865446E-2</v>
      </c>
      <c r="D39" s="80">
        <v>48</v>
      </c>
      <c r="E39" s="79">
        <v>8.7431693989071038E-2</v>
      </c>
      <c r="H39" s="77" t="s">
        <v>32</v>
      </c>
      <c r="I39" s="78">
        <v>9331439.6400000006</v>
      </c>
      <c r="J39" s="79">
        <v>7.7317837197276348E-2</v>
      </c>
      <c r="K39" s="80">
        <v>42</v>
      </c>
      <c r="L39" s="79">
        <v>7.7348066298342538E-2</v>
      </c>
    </row>
    <row r="40" spans="1:12" x14ac:dyDescent="0.3">
      <c r="A40" s="77" t="s">
        <v>33</v>
      </c>
      <c r="B40" s="78">
        <v>25667261.709999993</v>
      </c>
      <c r="C40" s="79">
        <v>0.21098161617013236</v>
      </c>
      <c r="D40" s="80">
        <v>100</v>
      </c>
      <c r="E40" s="79">
        <v>0.18214936247723132</v>
      </c>
      <c r="H40" s="77" t="s">
        <v>33</v>
      </c>
      <c r="I40" s="78">
        <v>25349030.069999989</v>
      </c>
      <c r="J40" s="79">
        <v>0.21003534885010752</v>
      </c>
      <c r="K40" s="80">
        <v>100</v>
      </c>
      <c r="L40" s="79">
        <v>0.18416206261510129</v>
      </c>
    </row>
    <row r="41" spans="1:12" x14ac:dyDescent="0.3">
      <c r="A41" s="77" t="s">
        <v>34</v>
      </c>
      <c r="B41" s="78">
        <v>7355159.75</v>
      </c>
      <c r="C41" s="79">
        <v>6.0458474642814057E-2</v>
      </c>
      <c r="D41" s="80">
        <v>36</v>
      </c>
      <c r="E41" s="79">
        <v>6.5573770491803282E-2</v>
      </c>
      <c r="H41" s="77" t="s">
        <v>34</v>
      </c>
      <c r="I41" s="78">
        <v>6234640.4500000002</v>
      </c>
      <c r="J41" s="79">
        <v>5.1658579371859255E-2</v>
      </c>
      <c r="K41" s="80">
        <v>31</v>
      </c>
      <c r="L41" s="79">
        <v>5.70902394106814E-2</v>
      </c>
    </row>
    <row r="42" spans="1:12" x14ac:dyDescent="0.3">
      <c r="A42" s="77" t="s">
        <v>35</v>
      </c>
      <c r="B42" s="78">
        <v>6714057.7599999998</v>
      </c>
      <c r="C42" s="79">
        <v>5.5188698088216089E-2</v>
      </c>
      <c r="D42" s="80">
        <v>46</v>
      </c>
      <c r="E42" s="79">
        <v>8.3788706739526417E-2</v>
      </c>
      <c r="H42" s="77" t="s">
        <v>35</v>
      </c>
      <c r="I42" s="78">
        <v>6982523.3700000001</v>
      </c>
      <c r="J42" s="79">
        <v>5.7855339151916471E-2</v>
      </c>
      <c r="K42" s="80">
        <v>40</v>
      </c>
      <c r="L42" s="79">
        <v>7.3664825046040522E-2</v>
      </c>
    </row>
    <row r="43" spans="1:12" x14ac:dyDescent="0.3">
      <c r="A43" s="77" t="s">
        <v>36</v>
      </c>
      <c r="B43" s="78">
        <v>7273331.4700000007</v>
      </c>
      <c r="C43" s="79">
        <v>5.9785856622322379E-2</v>
      </c>
      <c r="D43" s="80">
        <v>30</v>
      </c>
      <c r="E43" s="79">
        <v>5.4644808743169397E-2</v>
      </c>
      <c r="H43" s="77" t="s">
        <v>36</v>
      </c>
      <c r="I43" s="78">
        <v>4624555.53</v>
      </c>
      <c r="J43" s="79">
        <v>3.8317842195066058E-2</v>
      </c>
      <c r="K43" s="80">
        <v>25</v>
      </c>
      <c r="L43" s="79">
        <v>4.6040515653775323E-2</v>
      </c>
    </row>
    <row r="44" spans="1:12" x14ac:dyDescent="0.3">
      <c r="A44" s="77" t="s">
        <v>37</v>
      </c>
      <c r="B44" s="78">
        <v>6729286.7400000002</v>
      </c>
      <c r="C44" s="79">
        <v>5.5313878360631785E-2</v>
      </c>
      <c r="D44" s="80">
        <v>30</v>
      </c>
      <c r="E44" s="79">
        <v>5.4644808743169397E-2</v>
      </c>
      <c r="H44" s="77" t="s">
        <v>37</v>
      </c>
      <c r="I44" s="78">
        <v>6534207.4900000002</v>
      </c>
      <c r="J44" s="79">
        <v>5.4140712517650028E-2</v>
      </c>
      <c r="K44" s="80">
        <v>30</v>
      </c>
      <c r="L44" s="79">
        <v>5.5248618784530384E-2</v>
      </c>
    </row>
    <row r="45" spans="1:12" x14ac:dyDescent="0.3">
      <c r="A45" s="77" t="s">
        <v>38</v>
      </c>
      <c r="B45" s="78">
        <v>5674860</v>
      </c>
      <c r="C45" s="79">
        <v>4.6646625100361661E-2</v>
      </c>
      <c r="D45" s="80">
        <v>17</v>
      </c>
      <c r="E45" s="79">
        <v>3.0965391621129327E-2</v>
      </c>
      <c r="H45" s="77" t="s">
        <v>38</v>
      </c>
      <c r="I45" s="78">
        <v>6564023.290000001</v>
      </c>
      <c r="J45" s="79">
        <v>5.4387758339006984E-2</v>
      </c>
      <c r="K45" s="80">
        <v>20</v>
      </c>
      <c r="L45" s="79">
        <v>3.6832412523020261E-2</v>
      </c>
    </row>
    <row r="46" spans="1:12" x14ac:dyDescent="0.3">
      <c r="A46" s="77" t="s">
        <v>39</v>
      </c>
      <c r="B46" s="78">
        <v>7497062.5</v>
      </c>
      <c r="C46" s="79">
        <v>6.1624897141335663E-2</v>
      </c>
      <c r="D46" s="80">
        <v>25</v>
      </c>
      <c r="E46" s="79">
        <v>4.553734061930783E-2</v>
      </c>
      <c r="H46" s="77" t="s">
        <v>39</v>
      </c>
      <c r="I46" s="78">
        <v>5785734.7999999998</v>
      </c>
      <c r="J46" s="79">
        <v>4.7939066059587795E-2</v>
      </c>
      <c r="K46" s="80">
        <v>20</v>
      </c>
      <c r="L46" s="79">
        <v>3.6832412523020261E-2</v>
      </c>
    </row>
    <row r="47" spans="1:12" x14ac:dyDescent="0.3">
      <c r="A47" s="77" t="s">
        <v>40</v>
      </c>
      <c r="B47" s="78">
        <v>2075846</v>
      </c>
      <c r="C47" s="79">
        <v>1.7063189246622004E-2</v>
      </c>
      <c r="D47" s="80">
        <v>9</v>
      </c>
      <c r="E47" s="79">
        <v>1.6393442622950821E-2</v>
      </c>
      <c r="H47" s="77" t="s">
        <v>40</v>
      </c>
      <c r="I47" s="78">
        <v>6055093.5</v>
      </c>
      <c r="J47" s="79">
        <v>5.0170900901555439E-2</v>
      </c>
      <c r="K47" s="80">
        <v>22</v>
      </c>
      <c r="L47" s="79">
        <v>4.0515653775322284E-2</v>
      </c>
    </row>
    <row r="48" spans="1:12" x14ac:dyDescent="0.3">
      <c r="A48" s="77" t="s">
        <v>41</v>
      </c>
      <c r="B48" s="78">
        <v>2305650</v>
      </c>
      <c r="C48" s="79">
        <v>1.8952148804137696E-2</v>
      </c>
      <c r="D48" s="80">
        <v>9</v>
      </c>
      <c r="E48" s="79">
        <v>1.6393442622950821E-2</v>
      </c>
      <c r="H48" s="77" t="s">
        <v>41</v>
      </c>
      <c r="I48" s="78">
        <v>4962120</v>
      </c>
      <c r="J48" s="79">
        <v>4.111481198128919E-2</v>
      </c>
      <c r="K48" s="80">
        <v>19</v>
      </c>
      <c r="L48" s="79">
        <v>3.4990791896869246E-2</v>
      </c>
    </row>
    <row r="49" spans="1:12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</row>
    <row r="50" spans="1:12" ht="15" thickBot="1" x14ac:dyDescent="0.35">
      <c r="A50" s="77"/>
      <c r="B50" s="82">
        <v>121656389.66999999</v>
      </c>
      <c r="C50" s="79"/>
      <c r="D50" s="83">
        <v>549</v>
      </c>
      <c r="E50" s="79"/>
      <c r="H50" s="77"/>
      <c r="I50" s="82">
        <v>120689351.62</v>
      </c>
      <c r="J50" s="79"/>
      <c r="K50" s="83">
        <v>543</v>
      </c>
      <c r="L50" s="79"/>
    </row>
    <row r="51" spans="1:12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</row>
    <row r="52" spans="1:12" x14ac:dyDescent="0.3">
      <c r="A52" s="84" t="s">
        <v>194</v>
      </c>
      <c r="B52" s="81"/>
      <c r="C52" s="77"/>
      <c r="D52" s="85">
        <v>0.67669631450439716</v>
      </c>
      <c r="E52" s="79"/>
      <c r="H52" s="84" t="s">
        <v>194</v>
      </c>
      <c r="I52" s="81"/>
      <c r="J52" s="77"/>
      <c r="K52" s="85">
        <v>0.68352004199051519</v>
      </c>
      <c r="L52" s="79"/>
    </row>
    <row r="53" spans="1:12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</row>
    <row r="54" spans="1:12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</row>
    <row r="55" spans="1:12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</row>
    <row r="56" spans="1:12" x14ac:dyDescent="0.3">
      <c r="B56" s="6"/>
      <c r="C56" s="12"/>
      <c r="D56" s="11"/>
      <c r="E56" s="12"/>
      <c r="I56" s="6"/>
      <c r="J56" s="12"/>
      <c r="K56" s="11"/>
      <c r="L56" s="12"/>
    </row>
    <row r="57" spans="1:12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</row>
    <row r="58" spans="1:12" x14ac:dyDescent="0.3">
      <c r="B58" s="6"/>
      <c r="C58" s="12"/>
      <c r="D58" s="11"/>
      <c r="E58" s="12"/>
      <c r="I58" s="6"/>
      <c r="J58" s="12"/>
      <c r="K58" s="11"/>
      <c r="L58" s="12"/>
    </row>
    <row r="59" spans="1:12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</row>
    <row r="60" spans="1:12" x14ac:dyDescent="0.3">
      <c r="A60" s="77" t="s">
        <v>44</v>
      </c>
      <c r="B60" s="81">
        <v>100380723.59999993</v>
      </c>
      <c r="C60" s="79">
        <v>0.82511673963273546</v>
      </c>
      <c r="D60" s="80">
        <v>413</v>
      </c>
      <c r="E60" s="79">
        <v>0.75227686703096541</v>
      </c>
      <c r="H60" s="77" t="s">
        <v>44</v>
      </c>
      <c r="I60" s="81">
        <v>99772306.170000002</v>
      </c>
      <c r="J60" s="79">
        <v>0.8266869017918087</v>
      </c>
      <c r="K60" s="80">
        <v>409</v>
      </c>
      <c r="L60" s="79">
        <v>0.75322283609576424</v>
      </c>
    </row>
    <row r="61" spans="1:12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</row>
    <row r="62" spans="1:12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</row>
    <row r="63" spans="1:12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</row>
    <row r="64" spans="1:12" x14ac:dyDescent="0.3">
      <c r="A64" s="77" t="s">
        <v>47</v>
      </c>
      <c r="B64" s="81">
        <v>21275666.07</v>
      </c>
      <c r="C64" s="79">
        <v>0.17488326036726462</v>
      </c>
      <c r="D64" s="80">
        <v>136</v>
      </c>
      <c r="E64" s="79">
        <v>0.24772313296903462</v>
      </c>
      <c r="H64" s="77" t="s">
        <v>47</v>
      </c>
      <c r="I64" s="81">
        <v>20917045.449999988</v>
      </c>
      <c r="J64" s="79">
        <v>0.1733130982081913</v>
      </c>
      <c r="K64" s="80">
        <v>134</v>
      </c>
      <c r="L64" s="79">
        <v>0.24677716390423574</v>
      </c>
    </row>
    <row r="65" spans="1:12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</row>
    <row r="66" spans="1:12" ht="15" thickBot="1" x14ac:dyDescent="0.35">
      <c r="A66" s="77"/>
      <c r="B66" s="82">
        <v>121656389.66999993</v>
      </c>
      <c r="C66" s="79"/>
      <c r="D66" s="83">
        <v>549</v>
      </c>
      <c r="E66" s="79"/>
      <c r="H66" s="77"/>
      <c r="I66" s="82">
        <v>120689351.61999999</v>
      </c>
      <c r="J66" s="79"/>
      <c r="K66" s="83">
        <v>543</v>
      </c>
      <c r="L66" s="79"/>
    </row>
    <row r="67" spans="1:12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</row>
    <row r="68" spans="1:12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</row>
    <row r="69" spans="1:12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</row>
    <row r="70" spans="1:12" x14ac:dyDescent="0.3">
      <c r="B70" s="6"/>
      <c r="C70" s="12"/>
      <c r="D70" s="11"/>
      <c r="E70" s="12"/>
      <c r="I70" s="6"/>
      <c r="J70" s="12"/>
      <c r="K70" s="11"/>
      <c r="L70" s="12"/>
    </row>
    <row r="71" spans="1:12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</row>
    <row r="72" spans="1:12" x14ac:dyDescent="0.3">
      <c r="B72" s="6"/>
      <c r="C72" s="12"/>
      <c r="D72" s="11"/>
      <c r="E72" s="12"/>
      <c r="I72" s="6"/>
      <c r="J72" s="12"/>
      <c r="K72" s="11"/>
      <c r="L72" s="12"/>
    </row>
    <row r="73" spans="1:12" x14ac:dyDescent="0.3">
      <c r="A73" s="77" t="s">
        <v>50</v>
      </c>
      <c r="B73" s="78">
        <v>113634519.7899999</v>
      </c>
      <c r="C73" s="87">
        <v>0.9340612531593302</v>
      </c>
      <c r="D73" s="80">
        <v>493</v>
      </c>
      <c r="E73" s="87">
        <v>0.89799635701275049</v>
      </c>
      <c r="H73" s="77" t="s">
        <v>50</v>
      </c>
      <c r="I73" s="78">
        <v>112960034.1699999</v>
      </c>
      <c r="J73" s="87">
        <v>0.93595692290786037</v>
      </c>
      <c r="K73" s="80">
        <v>489</v>
      </c>
      <c r="L73" s="87">
        <v>0.90055248618784534</v>
      </c>
    </row>
    <row r="74" spans="1:12" x14ac:dyDescent="0.3">
      <c r="A74" s="77" t="s">
        <v>51</v>
      </c>
      <c r="B74" s="78">
        <v>8021869.8799999999</v>
      </c>
      <c r="C74" s="87">
        <v>6.5938746840669804E-2</v>
      </c>
      <c r="D74" s="80">
        <v>56</v>
      </c>
      <c r="E74" s="87">
        <v>0.10200364298724955</v>
      </c>
      <c r="H74" s="77" t="s">
        <v>51</v>
      </c>
      <c r="I74" s="78">
        <v>7729317.4500000002</v>
      </c>
      <c r="J74" s="87">
        <v>6.4043077092139633E-2</v>
      </c>
      <c r="K74" s="80">
        <v>54</v>
      </c>
      <c r="L74" s="87">
        <v>9.9447513812154692E-2</v>
      </c>
    </row>
    <row r="75" spans="1:12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</row>
    <row r="76" spans="1:12" ht="15" thickBot="1" x14ac:dyDescent="0.35">
      <c r="A76" s="77"/>
      <c r="B76" s="82">
        <v>121656389.6699999</v>
      </c>
      <c r="C76" s="79"/>
      <c r="D76" s="83">
        <v>549</v>
      </c>
      <c r="E76" s="79"/>
      <c r="H76" s="77"/>
      <c r="I76" s="82">
        <v>120689351.6199999</v>
      </c>
      <c r="J76" s="79"/>
      <c r="K76" s="83">
        <v>543</v>
      </c>
      <c r="L76" s="79"/>
    </row>
    <row r="77" spans="1:12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</row>
    <row r="78" spans="1:12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</row>
    <row r="79" spans="1:12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</row>
    <row r="80" spans="1:12" x14ac:dyDescent="0.3">
      <c r="B80" s="6"/>
      <c r="C80" s="12"/>
      <c r="D80" s="11"/>
      <c r="E80" s="12"/>
      <c r="I80" s="6"/>
      <c r="J80" s="12"/>
      <c r="K80" s="11"/>
      <c r="L80" s="12"/>
    </row>
    <row r="81" spans="1:12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</row>
    <row r="82" spans="1:12" x14ac:dyDescent="0.3">
      <c r="B82" s="6"/>
      <c r="C82" s="12"/>
      <c r="D82" s="11"/>
      <c r="E82" s="12"/>
      <c r="I82" s="6"/>
      <c r="J82" s="12"/>
      <c r="K82" s="11"/>
      <c r="L82" s="12"/>
    </row>
    <row r="83" spans="1:12" x14ac:dyDescent="0.3">
      <c r="A83" s="77" t="s">
        <v>52</v>
      </c>
      <c r="B83" s="78">
        <v>10299966.320000006</v>
      </c>
      <c r="C83" s="87">
        <v>8.4664408897381069E-2</v>
      </c>
      <c r="D83" s="80">
        <v>139</v>
      </c>
      <c r="E83" s="87">
        <v>0.25318761384335153</v>
      </c>
      <c r="H83" s="77" t="s">
        <v>52</v>
      </c>
      <c r="I83" s="78">
        <v>10203553.890000002</v>
      </c>
      <c r="J83" s="87">
        <v>8.4543944872010751E-2</v>
      </c>
      <c r="K83" s="80">
        <v>137</v>
      </c>
      <c r="L83" s="87">
        <v>0.25230202578268879</v>
      </c>
    </row>
    <row r="84" spans="1:12" x14ac:dyDescent="0.3">
      <c r="A84" s="77" t="s">
        <v>53</v>
      </c>
      <c r="B84" s="78">
        <v>24959233.210000005</v>
      </c>
      <c r="C84" s="87">
        <v>0.20516171224300978</v>
      </c>
      <c r="D84" s="80">
        <v>172</v>
      </c>
      <c r="E84" s="87">
        <v>0.31329690346083788</v>
      </c>
      <c r="H84" s="77" t="s">
        <v>53</v>
      </c>
      <c r="I84" s="78">
        <v>24455285.010000002</v>
      </c>
      <c r="J84" s="87">
        <v>0.20263001401316172</v>
      </c>
      <c r="K84" s="80">
        <v>169</v>
      </c>
      <c r="L84" s="87">
        <v>0.31123388581952116</v>
      </c>
    </row>
    <row r="85" spans="1:12" x14ac:dyDescent="0.3">
      <c r="A85" s="77" t="s">
        <v>54</v>
      </c>
      <c r="B85" s="78">
        <v>25068108.379999992</v>
      </c>
      <c r="C85" s="87">
        <v>0.20605665224817776</v>
      </c>
      <c r="D85" s="80">
        <v>104</v>
      </c>
      <c r="E85" s="87">
        <v>0.18943533697632059</v>
      </c>
      <c r="H85" s="77" t="s">
        <v>54</v>
      </c>
      <c r="I85" s="78">
        <v>25037913.29999999</v>
      </c>
      <c r="J85" s="87">
        <v>0.2074575177007649</v>
      </c>
      <c r="K85" s="80">
        <v>104</v>
      </c>
      <c r="L85" s="87">
        <v>0.19152854511970535</v>
      </c>
    </row>
    <row r="86" spans="1:12" x14ac:dyDescent="0.3">
      <c r="A86" s="77" t="s">
        <v>55</v>
      </c>
      <c r="B86" s="78">
        <v>20530427.550000001</v>
      </c>
      <c r="C86" s="87">
        <v>0.16875749482365848</v>
      </c>
      <c r="D86" s="80">
        <v>60</v>
      </c>
      <c r="E86" s="87">
        <v>0.10928961748633879</v>
      </c>
      <c r="H86" s="77" t="s">
        <v>55</v>
      </c>
      <c r="I86" s="78">
        <v>20168038.84</v>
      </c>
      <c r="J86" s="87">
        <v>0.16710702783043088</v>
      </c>
      <c r="K86" s="80">
        <v>59</v>
      </c>
      <c r="L86" s="87">
        <v>0.10865561694290976</v>
      </c>
    </row>
    <row r="87" spans="1:12" x14ac:dyDescent="0.3">
      <c r="A87" s="77" t="s">
        <v>56</v>
      </c>
      <c r="B87" s="78">
        <v>15951287.16</v>
      </c>
      <c r="C87" s="87">
        <v>0.13111754510608767</v>
      </c>
      <c r="D87" s="80">
        <v>36</v>
      </c>
      <c r="E87" s="87">
        <v>6.5573770491803282E-2</v>
      </c>
      <c r="H87" s="77" t="s">
        <v>56</v>
      </c>
      <c r="I87" s="78">
        <v>15949269.93</v>
      </c>
      <c r="J87" s="87">
        <v>0.1321514260861848</v>
      </c>
      <c r="K87" s="80">
        <v>36</v>
      </c>
      <c r="L87" s="87">
        <v>6.6298342541436461E-2</v>
      </c>
    </row>
    <row r="88" spans="1:12" x14ac:dyDescent="0.3">
      <c r="A88" s="77" t="s">
        <v>57</v>
      </c>
      <c r="B88" s="78">
        <v>16994831.129999999</v>
      </c>
      <c r="C88" s="87">
        <v>0.13969534338557527</v>
      </c>
      <c r="D88" s="80">
        <v>29</v>
      </c>
      <c r="E88" s="87">
        <v>5.2823315118397086E-2</v>
      </c>
      <c r="H88" s="77" t="s">
        <v>57</v>
      </c>
      <c r="I88" s="78">
        <v>17022754.73</v>
      </c>
      <c r="J88" s="87">
        <v>0.14104603680030939</v>
      </c>
      <c r="K88" s="80">
        <v>29</v>
      </c>
      <c r="L88" s="87">
        <v>5.3406998158379376E-2</v>
      </c>
    </row>
    <row r="89" spans="1:12" x14ac:dyDescent="0.3">
      <c r="A89" s="77" t="s">
        <v>58</v>
      </c>
      <c r="B89" s="78">
        <v>5719006.9800000004</v>
      </c>
      <c r="C89" s="87">
        <v>4.7009507642904236E-2</v>
      </c>
      <c r="D89" s="80">
        <v>7</v>
      </c>
      <c r="E89" s="87">
        <v>1.2750455373406194E-2</v>
      </c>
      <c r="H89" s="77" t="s">
        <v>58</v>
      </c>
      <c r="I89" s="78">
        <v>5719006.9800000004</v>
      </c>
      <c r="J89" s="87">
        <v>4.7386177017561149E-2</v>
      </c>
      <c r="K89" s="80">
        <v>7</v>
      </c>
      <c r="L89" s="87">
        <v>1.289134438305709E-2</v>
      </c>
    </row>
    <row r="90" spans="1:12" x14ac:dyDescent="0.3">
      <c r="A90" s="77" t="s">
        <v>59</v>
      </c>
      <c r="B90" s="78">
        <v>2133528.94</v>
      </c>
      <c r="C90" s="87">
        <v>1.7537335653205893E-2</v>
      </c>
      <c r="D90" s="80">
        <v>2</v>
      </c>
      <c r="E90" s="87">
        <v>3.6429872495446266E-3</v>
      </c>
      <c r="H90" s="77" t="s">
        <v>59</v>
      </c>
      <c r="I90" s="78">
        <v>2133528.94</v>
      </c>
      <c r="J90" s="87">
        <v>1.7677855679576315E-2</v>
      </c>
      <c r="K90" s="80">
        <v>2</v>
      </c>
      <c r="L90" s="87">
        <v>3.6832412523020259E-3</v>
      </c>
    </row>
    <row r="91" spans="1:12" x14ac:dyDescent="0.3">
      <c r="A91" s="77" t="s">
        <v>60</v>
      </c>
      <c r="B91" s="78">
        <v>0</v>
      </c>
      <c r="C91" s="87">
        <v>0</v>
      </c>
      <c r="D91" s="80">
        <v>0</v>
      </c>
      <c r="E91" s="87">
        <v>0</v>
      </c>
      <c r="H91" s="77" t="s">
        <v>60</v>
      </c>
      <c r="I91" s="78">
        <v>0</v>
      </c>
      <c r="J91" s="87">
        <v>0</v>
      </c>
      <c r="K91" s="80">
        <v>0</v>
      </c>
      <c r="L91" s="87">
        <v>0</v>
      </c>
    </row>
    <row r="92" spans="1:12" x14ac:dyDescent="0.3">
      <c r="A92" s="77" t="s">
        <v>61</v>
      </c>
      <c r="B92" s="78">
        <v>0</v>
      </c>
      <c r="C92" s="87">
        <v>0</v>
      </c>
      <c r="D92" s="80">
        <v>0</v>
      </c>
      <c r="E92" s="87">
        <v>0</v>
      </c>
      <c r="H92" s="77" t="s">
        <v>61</v>
      </c>
      <c r="I92" s="78">
        <v>0</v>
      </c>
      <c r="J92" s="87">
        <v>0</v>
      </c>
      <c r="K92" s="80">
        <v>0</v>
      </c>
      <c r="L92" s="87">
        <v>0</v>
      </c>
    </row>
    <row r="93" spans="1:12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</row>
    <row r="94" spans="1:12" x14ac:dyDescent="0.3">
      <c r="A94" s="77" t="s">
        <v>63</v>
      </c>
      <c r="B94" s="78">
        <v>0</v>
      </c>
      <c r="C94" s="87">
        <v>0</v>
      </c>
      <c r="D94" s="80">
        <v>0</v>
      </c>
      <c r="E94" s="87">
        <v>0</v>
      </c>
      <c r="H94" s="77" t="s">
        <v>63</v>
      </c>
      <c r="I94" s="78">
        <v>0</v>
      </c>
      <c r="J94" s="87">
        <v>0</v>
      </c>
      <c r="K94" s="80">
        <v>0</v>
      </c>
      <c r="L94" s="87">
        <v>0</v>
      </c>
    </row>
    <row r="95" spans="1:12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</row>
    <row r="96" spans="1:12" ht="15" thickBot="1" x14ac:dyDescent="0.35">
      <c r="A96" s="77"/>
      <c r="B96" s="82">
        <v>121656389.66999999</v>
      </c>
      <c r="C96" s="79"/>
      <c r="D96" s="83">
        <v>549</v>
      </c>
      <c r="E96" s="79"/>
      <c r="H96" s="77"/>
      <c r="I96" s="82">
        <v>120689351.62</v>
      </c>
      <c r="J96" s="79"/>
      <c r="K96" s="83">
        <v>543</v>
      </c>
      <c r="L96" s="79"/>
    </row>
    <row r="97" spans="1:12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</row>
    <row r="98" spans="1:12" x14ac:dyDescent="0.3">
      <c r="A98" s="84" t="s">
        <v>64</v>
      </c>
      <c r="B98" s="88">
        <v>221596.33819672128</v>
      </c>
      <c r="C98" s="79"/>
      <c r="D98" s="80"/>
      <c r="E98" s="79"/>
      <c r="H98" s="84" t="s">
        <v>64</v>
      </c>
      <c r="I98" s="88">
        <v>222263.99930018416</v>
      </c>
      <c r="J98" s="79"/>
      <c r="K98" s="80"/>
      <c r="L98" s="79"/>
    </row>
    <row r="99" spans="1:12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</row>
    <row r="100" spans="1:12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</row>
    <row r="101" spans="1:12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</row>
    <row r="102" spans="1:12" x14ac:dyDescent="0.3">
      <c r="B102" s="6"/>
      <c r="C102" s="12"/>
      <c r="D102" s="11"/>
      <c r="E102" s="12"/>
      <c r="I102" s="6"/>
      <c r="J102" s="12"/>
      <c r="K102" s="11"/>
      <c r="L102" s="12"/>
    </row>
    <row r="103" spans="1:12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</row>
    <row r="104" spans="1:12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</row>
    <row r="105" spans="1:12" x14ac:dyDescent="0.3">
      <c r="A105" s="77" t="s">
        <v>67</v>
      </c>
      <c r="B105" s="78">
        <v>97779706.899999872</v>
      </c>
      <c r="C105" s="87">
        <v>0.80373671424273807</v>
      </c>
      <c r="D105" s="80">
        <v>397</v>
      </c>
      <c r="E105" s="87">
        <v>0.72313296903460833</v>
      </c>
      <c r="H105" s="77" t="s">
        <v>67</v>
      </c>
      <c r="I105" s="78">
        <v>97390393.659999952</v>
      </c>
      <c r="J105" s="87">
        <v>0.80695100564166899</v>
      </c>
      <c r="K105" s="80">
        <v>394</v>
      </c>
      <c r="L105" s="87">
        <v>0.72559852670349911</v>
      </c>
    </row>
    <row r="106" spans="1:12" x14ac:dyDescent="0.3">
      <c r="A106" s="77" t="s">
        <v>68</v>
      </c>
      <c r="B106" s="78">
        <v>23876682.769999988</v>
      </c>
      <c r="C106" s="87">
        <v>0.1962632857572619</v>
      </c>
      <c r="D106" s="80">
        <v>152</v>
      </c>
      <c r="E106" s="87">
        <v>0.27686703096539161</v>
      </c>
      <c r="H106" s="77" t="s">
        <v>68</v>
      </c>
      <c r="I106" s="78">
        <v>23298957.95999999</v>
      </c>
      <c r="J106" s="87">
        <v>0.19304899435833095</v>
      </c>
      <c r="K106" s="80">
        <v>149</v>
      </c>
      <c r="L106" s="87">
        <v>0.27440147329650094</v>
      </c>
    </row>
    <row r="107" spans="1:12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</row>
    <row r="108" spans="1:12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</row>
    <row r="109" spans="1:12" ht="15" thickBot="1" x14ac:dyDescent="0.35">
      <c r="A109" s="77"/>
      <c r="B109" s="82">
        <v>121656389.66999987</v>
      </c>
      <c r="C109" s="79"/>
      <c r="D109" s="83">
        <v>549</v>
      </c>
      <c r="E109" s="79"/>
      <c r="H109" s="77"/>
      <c r="I109" s="82">
        <v>120689351.61999995</v>
      </c>
      <c r="J109" s="79"/>
      <c r="K109" s="83">
        <v>543</v>
      </c>
      <c r="L109" s="79"/>
    </row>
    <row r="110" spans="1:12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</row>
    <row r="111" spans="1:12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</row>
    <row r="112" spans="1:12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</row>
    <row r="113" spans="1:12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</row>
    <row r="114" spans="1:12" x14ac:dyDescent="0.3">
      <c r="B114" s="6"/>
      <c r="C114" s="12"/>
      <c r="D114" s="11"/>
      <c r="E114" s="12"/>
      <c r="I114" s="6"/>
      <c r="J114" s="12"/>
      <c r="K114" s="11"/>
      <c r="L114" s="12"/>
    </row>
    <row r="115" spans="1:12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</row>
    <row r="116" spans="1:12" x14ac:dyDescent="0.3">
      <c r="B116" s="6"/>
      <c r="C116" s="12"/>
      <c r="D116" s="11"/>
      <c r="E116" s="12"/>
      <c r="I116" s="6"/>
      <c r="J116" s="12"/>
      <c r="K116" s="11"/>
      <c r="L116" s="12"/>
    </row>
    <row r="117" spans="1:12" x14ac:dyDescent="0.3">
      <c r="A117" s="1">
        <v>2011</v>
      </c>
      <c r="B117" s="78">
        <v>251027.31</v>
      </c>
      <c r="C117" s="87">
        <v>2.0634124576680785E-3</v>
      </c>
      <c r="D117" s="80">
        <v>2</v>
      </c>
      <c r="E117" s="87">
        <v>3.6429872495446266E-3</v>
      </c>
      <c r="H117" s="1">
        <v>2011</v>
      </c>
      <c r="I117" s="78">
        <v>249278.08000000002</v>
      </c>
      <c r="J117" s="87">
        <v>2.0654521434904376E-3</v>
      </c>
      <c r="K117" s="80">
        <v>2</v>
      </c>
      <c r="L117" s="87">
        <v>3.6832412523020259E-3</v>
      </c>
    </row>
    <row r="118" spans="1:12" x14ac:dyDescent="0.3">
      <c r="A118" s="89">
        <v>2012</v>
      </c>
      <c r="B118" s="78">
        <v>0</v>
      </c>
      <c r="C118" s="87">
        <v>0</v>
      </c>
      <c r="D118" s="80">
        <v>0</v>
      </c>
      <c r="E118" s="87">
        <v>0</v>
      </c>
      <c r="H118" s="89">
        <v>2012</v>
      </c>
      <c r="I118" s="78">
        <v>0</v>
      </c>
      <c r="J118" s="87">
        <v>0</v>
      </c>
      <c r="K118" s="80">
        <v>0</v>
      </c>
      <c r="L118" s="87">
        <v>0</v>
      </c>
    </row>
    <row r="119" spans="1:12" x14ac:dyDescent="0.3">
      <c r="A119" s="89">
        <v>2013</v>
      </c>
      <c r="B119" s="78">
        <v>5095502.3</v>
      </c>
      <c r="C119" s="87">
        <v>4.1884378731128283E-2</v>
      </c>
      <c r="D119" s="80">
        <v>30</v>
      </c>
      <c r="E119" s="87">
        <v>5.4644808743169397E-2</v>
      </c>
      <c r="H119" s="89">
        <v>2013</v>
      </c>
      <c r="I119" s="78">
        <v>4733039.7</v>
      </c>
      <c r="J119" s="87">
        <v>3.9216713293003289E-2</v>
      </c>
      <c r="K119" s="80">
        <v>29</v>
      </c>
      <c r="L119" s="87">
        <v>5.3406998158379376E-2</v>
      </c>
    </row>
    <row r="120" spans="1:12" x14ac:dyDescent="0.3">
      <c r="A120" s="89">
        <v>2014</v>
      </c>
      <c r="B120" s="78">
        <v>4376282.8400000008</v>
      </c>
      <c r="C120" s="87">
        <v>3.5972486540747459E-2</v>
      </c>
      <c r="D120" s="80">
        <v>32</v>
      </c>
      <c r="E120" s="87">
        <v>5.8287795992714025E-2</v>
      </c>
      <c r="H120" s="89">
        <v>2014</v>
      </c>
      <c r="I120" s="78">
        <v>4369480.2200000007</v>
      </c>
      <c r="J120" s="87">
        <v>3.6204355739333637E-2</v>
      </c>
      <c r="K120" s="80">
        <v>32</v>
      </c>
      <c r="L120" s="87">
        <v>5.8931860036832415E-2</v>
      </c>
    </row>
    <row r="121" spans="1:12" x14ac:dyDescent="0.3">
      <c r="A121" s="89">
        <v>2015</v>
      </c>
      <c r="B121" s="78">
        <v>0</v>
      </c>
      <c r="C121" s="87">
        <v>0</v>
      </c>
      <c r="D121" s="80">
        <v>0</v>
      </c>
      <c r="E121" s="87">
        <v>0</v>
      </c>
      <c r="H121" s="89">
        <v>2015</v>
      </c>
      <c r="I121" s="78">
        <v>0</v>
      </c>
      <c r="J121" s="87">
        <v>0</v>
      </c>
      <c r="K121" s="80">
        <v>0</v>
      </c>
      <c r="L121" s="87">
        <v>0</v>
      </c>
    </row>
    <row r="122" spans="1:12" x14ac:dyDescent="0.3">
      <c r="A122" s="89">
        <v>2016</v>
      </c>
      <c r="B122" s="78">
        <v>7565987.7499999991</v>
      </c>
      <c r="C122" s="87">
        <v>6.219145390162558E-2</v>
      </c>
      <c r="D122" s="80">
        <v>40</v>
      </c>
      <c r="E122" s="87">
        <v>7.2859744990892539E-2</v>
      </c>
      <c r="H122" s="89">
        <v>2016</v>
      </c>
      <c r="I122" s="78">
        <v>7229172.1800000006</v>
      </c>
      <c r="J122" s="87">
        <v>5.9899005860613329E-2</v>
      </c>
      <c r="K122" s="80">
        <v>38</v>
      </c>
      <c r="L122" s="87">
        <v>6.9981583793738492E-2</v>
      </c>
    </row>
    <row r="123" spans="1:12" x14ac:dyDescent="0.3">
      <c r="A123" s="89">
        <v>2017</v>
      </c>
      <c r="B123" s="78">
        <v>0</v>
      </c>
      <c r="C123" s="87">
        <v>0</v>
      </c>
      <c r="D123" s="80">
        <v>0</v>
      </c>
      <c r="E123" s="87">
        <v>0</v>
      </c>
      <c r="H123" s="89">
        <v>2017</v>
      </c>
      <c r="I123" s="78">
        <v>0</v>
      </c>
      <c r="J123" s="87">
        <v>0</v>
      </c>
      <c r="K123" s="80">
        <v>0</v>
      </c>
      <c r="L123" s="87">
        <v>0</v>
      </c>
    </row>
    <row r="124" spans="1:12" x14ac:dyDescent="0.3">
      <c r="A124" s="89">
        <v>2018</v>
      </c>
      <c r="B124" s="78">
        <v>0</v>
      </c>
      <c r="C124" s="87">
        <v>0</v>
      </c>
      <c r="D124" s="80">
        <v>0</v>
      </c>
      <c r="E124" s="87">
        <v>0</v>
      </c>
      <c r="H124" s="89">
        <v>2018</v>
      </c>
      <c r="I124" s="78">
        <v>0</v>
      </c>
      <c r="J124" s="87">
        <v>0</v>
      </c>
      <c r="K124" s="80">
        <v>0</v>
      </c>
      <c r="L124" s="87">
        <v>0</v>
      </c>
    </row>
    <row r="125" spans="1:12" x14ac:dyDescent="0.3">
      <c r="A125" s="89">
        <v>2022</v>
      </c>
      <c r="B125" s="78">
        <v>31317628.829999998</v>
      </c>
      <c r="C125" s="79">
        <v>0.25742691292213171</v>
      </c>
      <c r="D125" s="90">
        <v>89</v>
      </c>
      <c r="E125" s="87">
        <v>0.16211293260473589</v>
      </c>
      <c r="H125" s="89">
        <v>2022</v>
      </c>
      <c r="I125" s="78">
        <v>31306184.899999999</v>
      </c>
      <c r="J125" s="79">
        <v>0.25939475587349259</v>
      </c>
      <c r="K125" s="90">
        <v>89</v>
      </c>
      <c r="L125" s="87">
        <v>0.16390423572744015</v>
      </c>
    </row>
    <row r="126" spans="1:12" x14ac:dyDescent="0.3">
      <c r="A126" s="89">
        <v>2023</v>
      </c>
      <c r="B126" s="78">
        <v>73049960.639999926</v>
      </c>
      <c r="C126" s="79">
        <v>0.60046135544669887</v>
      </c>
      <c r="D126" s="90">
        <v>356</v>
      </c>
      <c r="E126" s="87">
        <v>0.64845173041894355</v>
      </c>
      <c r="H126" s="89">
        <v>2023</v>
      </c>
      <c r="I126" s="78">
        <v>72802196.539999962</v>
      </c>
      <c r="J126" s="79">
        <v>0.60321971709006672</v>
      </c>
      <c r="K126" s="90">
        <v>353</v>
      </c>
      <c r="L126" s="87">
        <v>0.65009208103130756</v>
      </c>
    </row>
    <row r="127" spans="1:12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</row>
    <row r="128" spans="1:12" ht="15" thickBot="1" x14ac:dyDescent="0.35">
      <c r="A128" s="77"/>
      <c r="B128" s="82">
        <v>121656389.66999993</v>
      </c>
      <c r="C128" s="79"/>
      <c r="D128" s="83">
        <v>549</v>
      </c>
      <c r="E128" s="79"/>
      <c r="H128" s="77"/>
      <c r="I128" s="82">
        <v>120689351.61999996</v>
      </c>
      <c r="J128" s="79"/>
      <c r="K128" s="83">
        <v>543</v>
      </c>
      <c r="L128" s="79"/>
    </row>
    <row r="129" spans="1:12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</row>
    <row r="130" spans="1:12" x14ac:dyDescent="0.3">
      <c r="A130" s="84" t="s">
        <v>72</v>
      </c>
      <c r="B130" s="77"/>
      <c r="C130" s="77"/>
      <c r="D130" s="92">
        <v>23.817449896097848</v>
      </c>
      <c r="E130" s="77"/>
      <c r="H130" s="84" t="s">
        <v>72</v>
      </c>
      <c r="I130" s="77"/>
      <c r="J130" s="77"/>
      <c r="K130" s="92">
        <v>26.36410994474759</v>
      </c>
      <c r="L130" s="77"/>
    </row>
    <row r="131" spans="1:12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</row>
    <row r="132" spans="1:12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</row>
    <row r="133" spans="1:12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</row>
    <row r="134" spans="1:12" x14ac:dyDescent="0.3">
      <c r="B134" s="6"/>
      <c r="C134" s="12"/>
      <c r="D134" s="11"/>
      <c r="E134" s="12"/>
      <c r="I134" s="6"/>
      <c r="J134" s="12"/>
      <c r="K134" s="11"/>
      <c r="L134" s="12"/>
    </row>
    <row r="135" spans="1:12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</row>
    <row r="136" spans="1:12" x14ac:dyDescent="0.3">
      <c r="B136" s="6"/>
      <c r="C136" s="12"/>
      <c r="D136" s="11"/>
      <c r="E136" s="12"/>
      <c r="I136" s="6"/>
      <c r="J136" s="12"/>
      <c r="K136" s="11"/>
      <c r="L136" s="12"/>
    </row>
    <row r="137" spans="1:12" x14ac:dyDescent="0.3">
      <c r="A137" s="77" t="s">
        <v>75</v>
      </c>
      <c r="B137" s="78">
        <v>3272718.67</v>
      </c>
      <c r="C137" s="87">
        <v>2.6901329875705173E-2</v>
      </c>
      <c r="D137" s="90">
        <v>16</v>
      </c>
      <c r="E137" s="87">
        <v>2.9143897996357013E-2</v>
      </c>
      <c r="H137" s="77" t="s">
        <v>75</v>
      </c>
      <c r="I137" s="78">
        <v>4441610.92</v>
      </c>
      <c r="J137" s="87">
        <v>3.6802011613955521E-2</v>
      </c>
      <c r="K137" s="90">
        <v>20</v>
      </c>
      <c r="L137" s="87">
        <v>3.6832412523020261E-2</v>
      </c>
    </row>
    <row r="138" spans="1:12" x14ac:dyDescent="0.3">
      <c r="A138" s="77" t="s">
        <v>76</v>
      </c>
      <c r="B138" s="78">
        <v>7740283.79</v>
      </c>
      <c r="C138" s="87">
        <v>6.3624145110634717E-2</v>
      </c>
      <c r="D138" s="90">
        <v>37</v>
      </c>
      <c r="E138" s="87">
        <v>6.7395264116575593E-2</v>
      </c>
      <c r="H138" s="77" t="s">
        <v>76</v>
      </c>
      <c r="I138" s="78">
        <v>8298786.0299999993</v>
      </c>
      <c r="J138" s="87">
        <v>6.8761542908353582E-2</v>
      </c>
      <c r="K138" s="90">
        <v>40</v>
      </c>
      <c r="L138" s="87">
        <v>7.3664825046040522E-2</v>
      </c>
    </row>
    <row r="139" spans="1:12" x14ac:dyDescent="0.3">
      <c r="A139" s="77" t="s">
        <v>77</v>
      </c>
      <c r="B139" s="78">
        <v>13855771.93</v>
      </c>
      <c r="C139" s="87">
        <v>0.11389267729861612</v>
      </c>
      <c r="D139" s="90">
        <v>52</v>
      </c>
      <c r="E139" s="87">
        <v>9.4717668488160295E-2</v>
      </c>
      <c r="H139" s="77" t="s">
        <v>77</v>
      </c>
      <c r="I139" s="78">
        <v>13426034.9</v>
      </c>
      <c r="J139" s="87">
        <v>0.11124456896804734</v>
      </c>
      <c r="K139" s="90">
        <v>52</v>
      </c>
      <c r="L139" s="87">
        <v>9.5764272559852676E-2</v>
      </c>
    </row>
    <row r="140" spans="1:12" x14ac:dyDescent="0.3">
      <c r="A140" s="77" t="s">
        <v>78</v>
      </c>
      <c r="B140" s="78">
        <v>27461473.229999993</v>
      </c>
      <c r="C140" s="87">
        <v>0.22572980592709382</v>
      </c>
      <c r="D140" s="90">
        <v>131</v>
      </c>
      <c r="E140" s="87">
        <v>0.23861566484517305</v>
      </c>
      <c r="H140" s="77" t="s">
        <v>78</v>
      </c>
      <c r="I140" s="78">
        <v>25652158.039999992</v>
      </c>
      <c r="J140" s="87">
        <v>0.2125469869186791</v>
      </c>
      <c r="K140" s="90">
        <v>121</v>
      </c>
      <c r="L140" s="87">
        <v>0.22283609576427257</v>
      </c>
    </row>
    <row r="141" spans="1:12" x14ac:dyDescent="0.3">
      <c r="A141" s="77" t="s">
        <v>79</v>
      </c>
      <c r="B141" s="78">
        <v>69326142.049999967</v>
      </c>
      <c r="C141" s="87">
        <v>0.56985204178795024</v>
      </c>
      <c r="D141" s="90">
        <v>313</v>
      </c>
      <c r="E141" s="87">
        <v>0.57012750455373407</v>
      </c>
      <c r="H141" s="77" t="s">
        <v>79</v>
      </c>
      <c r="I141" s="78">
        <v>68870761.729999959</v>
      </c>
      <c r="J141" s="87">
        <v>0.57064488959096449</v>
      </c>
      <c r="K141" s="90">
        <v>310</v>
      </c>
      <c r="L141" s="87">
        <v>0.57090239410681398</v>
      </c>
    </row>
    <row r="142" spans="1:12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</row>
    <row r="143" spans="1:12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</row>
    <row r="144" spans="1:12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</row>
    <row r="145" spans="1:12" ht="15" thickBot="1" x14ac:dyDescent="0.35">
      <c r="A145" s="77"/>
      <c r="B145" s="82">
        <v>121656389.66999996</v>
      </c>
      <c r="C145" s="79"/>
      <c r="D145" s="83">
        <v>549</v>
      </c>
      <c r="E145" s="79"/>
      <c r="H145" s="77"/>
      <c r="I145" s="82">
        <v>120689351.61999995</v>
      </c>
      <c r="J145" s="79"/>
      <c r="K145" s="83">
        <v>543</v>
      </c>
      <c r="L145" s="79"/>
    </row>
    <row r="146" spans="1:12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</row>
    <row r="147" spans="1:12" x14ac:dyDescent="0.3">
      <c r="A147" s="84" t="s">
        <v>82</v>
      </c>
      <c r="B147" s="81"/>
      <c r="C147" s="77"/>
      <c r="D147" s="92">
        <v>19.89421418580444</v>
      </c>
      <c r="E147" s="79"/>
      <c r="H147" s="84" t="s">
        <v>82</v>
      </c>
      <c r="I147" s="81"/>
      <c r="J147" s="77"/>
      <c r="K147" s="92">
        <v>19.66876772959473</v>
      </c>
      <c r="L147" s="79"/>
    </row>
    <row r="148" spans="1:12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</row>
    <row r="149" spans="1:12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</row>
    <row r="150" spans="1:12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</row>
    <row r="151" spans="1:12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</row>
    <row r="152" spans="1:12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</row>
    <row r="153" spans="1:12" x14ac:dyDescent="0.3">
      <c r="B153" s="6"/>
      <c r="C153" s="12"/>
      <c r="D153" s="11"/>
      <c r="E153" s="12"/>
      <c r="I153" s="6"/>
      <c r="J153" s="12"/>
      <c r="K153" s="11"/>
      <c r="L153" s="12"/>
    </row>
    <row r="154" spans="1:12" x14ac:dyDescent="0.3">
      <c r="A154" s="77" t="s">
        <v>85</v>
      </c>
      <c r="B154" s="78">
        <v>47044117.940000013</v>
      </c>
      <c r="C154" s="87">
        <v>0.38669664674095588</v>
      </c>
      <c r="D154" s="80">
        <v>262</v>
      </c>
      <c r="E154" s="87">
        <v>0.4772313296903461</v>
      </c>
      <c r="H154" s="77" t="s">
        <v>85</v>
      </c>
      <c r="I154" s="78">
        <v>46290098.390000008</v>
      </c>
      <c r="J154" s="87">
        <v>0.3835474941960752</v>
      </c>
      <c r="K154" s="80">
        <v>258</v>
      </c>
      <c r="L154" s="87">
        <v>0.47513812154696133</v>
      </c>
    </row>
    <row r="155" spans="1:12" x14ac:dyDescent="0.3">
      <c r="A155" s="77" t="s">
        <v>86</v>
      </c>
      <c r="B155" s="78">
        <v>74612271.729999989</v>
      </c>
      <c r="C155" s="87">
        <v>0.61330335325904528</v>
      </c>
      <c r="D155" s="80">
        <v>287</v>
      </c>
      <c r="E155" s="87">
        <v>0.5227686703096539</v>
      </c>
      <c r="H155" s="77" t="s">
        <v>86</v>
      </c>
      <c r="I155" s="78">
        <v>74399253.229999989</v>
      </c>
      <c r="J155" s="87">
        <v>0.61645250580392519</v>
      </c>
      <c r="K155" s="80">
        <v>285</v>
      </c>
      <c r="L155" s="87">
        <v>0.52486187845303867</v>
      </c>
    </row>
    <row r="156" spans="1:12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</row>
    <row r="157" spans="1:12" ht="15" thickBot="1" x14ac:dyDescent="0.35">
      <c r="A157" s="77"/>
      <c r="B157" s="82">
        <v>121656389.67</v>
      </c>
      <c r="C157" s="79"/>
      <c r="D157" s="83">
        <v>549</v>
      </c>
      <c r="E157" s="79"/>
      <c r="H157" s="77"/>
      <c r="I157" s="82">
        <v>120689351.62</v>
      </c>
      <c r="J157" s="79"/>
      <c r="K157" s="83">
        <v>543</v>
      </c>
      <c r="L157" s="79"/>
    </row>
    <row r="158" spans="1:12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</row>
    <row r="159" spans="1:12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</row>
    <row r="160" spans="1:12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</row>
    <row r="161" spans="1:13" x14ac:dyDescent="0.3">
      <c r="B161" s="6"/>
      <c r="C161" s="12"/>
      <c r="D161" s="11"/>
      <c r="E161" s="12"/>
      <c r="I161" s="6"/>
      <c r="J161" s="12"/>
      <c r="K161" s="11"/>
      <c r="L161" s="12"/>
    </row>
    <row r="162" spans="1:13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</row>
    <row r="163" spans="1:13" x14ac:dyDescent="0.3">
      <c r="B163" s="6"/>
      <c r="C163" s="12"/>
      <c r="D163" s="11"/>
      <c r="E163" s="12"/>
      <c r="I163" s="6"/>
      <c r="J163" s="12"/>
      <c r="K163" s="11"/>
      <c r="L163" s="12"/>
    </row>
    <row r="164" spans="1:13" x14ac:dyDescent="0.3">
      <c r="A164" s="77" t="s">
        <v>90</v>
      </c>
      <c r="B164" s="78">
        <v>6285328.3500000006</v>
      </c>
      <c r="C164" s="87">
        <v>5.166459704294462E-2</v>
      </c>
      <c r="D164" s="80">
        <v>40</v>
      </c>
      <c r="E164" s="87">
        <v>7.2859744990892539E-2</v>
      </c>
      <c r="F164" s="87">
        <v>0.70648193038251594</v>
      </c>
      <c r="G164" s="87"/>
      <c r="H164" s="77" t="s">
        <v>90</v>
      </c>
      <c r="I164" s="78">
        <v>6281191.3700000001</v>
      </c>
      <c r="J164" s="87">
        <v>5.2044287964830814E-2</v>
      </c>
      <c r="K164" s="80">
        <v>40</v>
      </c>
      <c r="L164" s="87">
        <v>7.3664825046040522E-2</v>
      </c>
      <c r="M164" s="87">
        <v>0.70601139751282638</v>
      </c>
    </row>
    <row r="165" spans="1:13" x14ac:dyDescent="0.3">
      <c r="A165" s="77" t="s">
        <v>91</v>
      </c>
      <c r="B165" s="78">
        <v>9725320.2300000023</v>
      </c>
      <c r="C165" s="87">
        <v>7.9940891361156591E-2</v>
      </c>
      <c r="D165" s="80">
        <v>69</v>
      </c>
      <c r="E165" s="87">
        <v>0.12568306010928962</v>
      </c>
      <c r="F165" s="87">
        <v>0.70217212776286786</v>
      </c>
      <c r="G165" s="87"/>
      <c r="H165" s="77" t="s">
        <v>91</v>
      </c>
      <c r="I165" s="78">
        <v>9493117.7600000016</v>
      </c>
      <c r="J165" s="87">
        <v>7.8657459275196351E-2</v>
      </c>
      <c r="K165" s="80">
        <v>67</v>
      </c>
      <c r="L165" s="87">
        <v>0.12338858195211787</v>
      </c>
      <c r="M165" s="87">
        <v>0.70385789160457723</v>
      </c>
    </row>
    <row r="166" spans="1:13" x14ac:dyDescent="0.3">
      <c r="A166" s="77" t="s">
        <v>92</v>
      </c>
      <c r="B166" s="78">
        <v>6033810.2799999993</v>
      </c>
      <c r="C166" s="87">
        <v>4.959715060069643E-2</v>
      </c>
      <c r="D166" s="80">
        <v>39</v>
      </c>
      <c r="E166" s="87">
        <v>7.1038251366120214E-2</v>
      </c>
      <c r="F166" s="87">
        <v>0.708177271937527</v>
      </c>
      <c r="G166" s="87"/>
      <c r="H166" s="77" t="s">
        <v>92</v>
      </c>
      <c r="I166" s="78">
        <v>6028193.5599999996</v>
      </c>
      <c r="J166" s="87">
        <v>4.9948015123821743E-2</v>
      </c>
      <c r="K166" s="80">
        <v>39</v>
      </c>
      <c r="L166" s="87">
        <v>7.18232044198895E-2</v>
      </c>
      <c r="M166" s="87">
        <v>0.70759362550174454</v>
      </c>
    </row>
    <row r="167" spans="1:13" x14ac:dyDescent="0.3">
      <c r="A167" s="77" t="s">
        <v>93</v>
      </c>
      <c r="B167" s="78">
        <v>7743357.620000001</v>
      </c>
      <c r="C167" s="87">
        <v>6.3649411601020764E-2</v>
      </c>
      <c r="D167" s="80">
        <v>43</v>
      </c>
      <c r="E167" s="87">
        <v>7.8324225865209471E-2</v>
      </c>
      <c r="F167" s="87">
        <v>0.69667886063222062</v>
      </c>
      <c r="G167" s="87"/>
      <c r="H167" s="77" t="s">
        <v>93</v>
      </c>
      <c r="I167" s="78">
        <v>7741894.6100000003</v>
      </c>
      <c r="J167" s="87">
        <v>6.4147288108531486E-2</v>
      </c>
      <c r="K167" s="80">
        <v>43</v>
      </c>
      <c r="L167" s="87">
        <v>7.918968692449356E-2</v>
      </c>
      <c r="M167" s="87">
        <v>0.69658657805701152</v>
      </c>
    </row>
    <row r="168" spans="1:13" x14ac:dyDescent="0.3">
      <c r="A168" s="77" t="s">
        <v>94</v>
      </c>
      <c r="B168" s="78">
        <v>11080191.189999999</v>
      </c>
      <c r="C168" s="87">
        <v>9.1077757773805876E-2</v>
      </c>
      <c r="D168" s="80">
        <v>56</v>
      </c>
      <c r="E168" s="87">
        <v>0.10200364298724955</v>
      </c>
      <c r="F168" s="87">
        <v>0.70120286828550593</v>
      </c>
      <c r="G168" s="87"/>
      <c r="H168" s="77" t="s">
        <v>94</v>
      </c>
      <c r="I168" s="78">
        <v>10938359.84</v>
      </c>
      <c r="J168" s="87">
        <v>9.0632352342402953E-2</v>
      </c>
      <c r="K168" s="80">
        <v>55</v>
      </c>
      <c r="L168" s="87">
        <v>0.10128913443830571</v>
      </c>
      <c r="M168" s="87">
        <v>0.70079022250395406</v>
      </c>
    </row>
    <row r="169" spans="1:13" x14ac:dyDescent="0.3">
      <c r="A169" s="77" t="s">
        <v>95</v>
      </c>
      <c r="B169" s="78">
        <v>3343614.82</v>
      </c>
      <c r="C169" s="87">
        <v>2.7484087182512554E-2</v>
      </c>
      <c r="D169" s="80">
        <v>18</v>
      </c>
      <c r="E169" s="87">
        <v>3.2786885245901641E-2</v>
      </c>
      <c r="F169" s="87">
        <v>0.68312359265536293</v>
      </c>
      <c r="G169" s="87"/>
      <c r="H169" s="77" t="s">
        <v>95</v>
      </c>
      <c r="I169" s="78">
        <v>3343614.82</v>
      </c>
      <c r="J169" s="87">
        <v>2.7704306760447571E-2</v>
      </c>
      <c r="K169" s="80">
        <v>18</v>
      </c>
      <c r="L169" s="87">
        <v>3.3149171270718231E-2</v>
      </c>
      <c r="M169" s="87">
        <v>0.67439202910897822</v>
      </c>
    </row>
    <row r="170" spans="1:13" x14ac:dyDescent="0.3">
      <c r="A170" s="77" t="s">
        <v>96</v>
      </c>
      <c r="B170" s="78">
        <v>35797105.270000011</v>
      </c>
      <c r="C170" s="87">
        <v>0.29424763768760304</v>
      </c>
      <c r="D170" s="80">
        <v>139</v>
      </c>
      <c r="E170" s="87">
        <v>0.25318761384335153</v>
      </c>
      <c r="F170" s="87">
        <v>0.67966869749827574</v>
      </c>
      <c r="G170" s="87"/>
      <c r="H170" s="77" t="s">
        <v>96</v>
      </c>
      <c r="I170" s="78">
        <v>35578394.610000007</v>
      </c>
      <c r="J170" s="87">
        <v>0.29479315393143718</v>
      </c>
      <c r="K170" s="80">
        <v>137</v>
      </c>
      <c r="L170" s="87">
        <v>0.25230202578268879</v>
      </c>
      <c r="M170" s="87">
        <v>0.67935803278328233</v>
      </c>
    </row>
    <row r="171" spans="1:13" x14ac:dyDescent="0.3">
      <c r="A171" s="77" t="s">
        <v>97</v>
      </c>
      <c r="B171" s="78">
        <v>16635088.349999998</v>
      </c>
      <c r="C171" s="87">
        <v>0.13673830363636169</v>
      </c>
      <c r="D171" s="80">
        <v>66</v>
      </c>
      <c r="E171" s="87">
        <v>0.12021857923497267</v>
      </c>
      <c r="F171" s="87">
        <v>0.68274429397576331</v>
      </c>
      <c r="G171" s="87"/>
      <c r="H171" s="77" t="s">
        <v>97</v>
      </c>
      <c r="I171" s="78">
        <v>16623203.489999998</v>
      </c>
      <c r="J171" s="87">
        <v>0.13773546105657669</v>
      </c>
      <c r="K171" s="80">
        <v>66</v>
      </c>
      <c r="L171" s="87">
        <v>0.12154696132596685</v>
      </c>
      <c r="M171" s="87">
        <v>0.68244272930282368</v>
      </c>
    </row>
    <row r="172" spans="1:13" x14ac:dyDescent="0.3">
      <c r="A172" s="77" t="s">
        <v>98</v>
      </c>
      <c r="B172" s="78">
        <v>22463272.699999992</v>
      </c>
      <c r="C172" s="87">
        <v>0.1846452353298739</v>
      </c>
      <c r="D172" s="80">
        <v>56</v>
      </c>
      <c r="E172" s="87">
        <v>0.10200364298724955</v>
      </c>
      <c r="F172" s="87">
        <v>0.65131107398936139</v>
      </c>
      <c r="G172" s="87"/>
      <c r="H172" s="77" t="s">
        <v>98</v>
      </c>
      <c r="I172" s="78">
        <v>22116355.089999989</v>
      </c>
      <c r="J172" s="87">
        <v>0.18325026021877297</v>
      </c>
      <c r="K172" s="80">
        <v>55</v>
      </c>
      <c r="L172" s="87">
        <v>0.10128913443830571</v>
      </c>
      <c r="M172" s="87">
        <v>0.64968171462673918</v>
      </c>
    </row>
    <row r="173" spans="1:13" x14ac:dyDescent="0.3">
      <c r="A173" s="77" t="s">
        <v>99</v>
      </c>
      <c r="B173" s="78">
        <v>2549300.8600000008</v>
      </c>
      <c r="C173" s="87">
        <v>2.0954927784024555E-2</v>
      </c>
      <c r="D173" s="80">
        <v>23</v>
      </c>
      <c r="E173" s="87">
        <v>4.1894353369763208E-2</v>
      </c>
      <c r="F173" s="87">
        <v>0.6631635666707375</v>
      </c>
      <c r="G173" s="87"/>
      <c r="H173" s="77" t="s">
        <v>99</v>
      </c>
      <c r="I173" s="78">
        <v>2545026.4700000002</v>
      </c>
      <c r="J173" s="87">
        <v>2.1087415217982262E-2</v>
      </c>
      <c r="K173" s="80">
        <v>23</v>
      </c>
      <c r="L173" s="87">
        <v>4.2357274401473299E-2</v>
      </c>
      <c r="M173" s="87">
        <v>0.66261752701743093</v>
      </c>
    </row>
    <row r="174" spans="1:13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</row>
    <row r="175" spans="1:13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</row>
    <row r="176" spans="1:13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</row>
    <row r="177" spans="1:13" ht="15" thickBot="1" x14ac:dyDescent="0.35">
      <c r="A177" s="77"/>
      <c r="B177" s="82">
        <v>121656389.67</v>
      </c>
      <c r="C177" s="79"/>
      <c r="D177" s="83">
        <v>549</v>
      </c>
      <c r="E177" s="79"/>
      <c r="F177" s="94">
        <v>0.68224439416405003</v>
      </c>
      <c r="G177" s="108"/>
      <c r="H177" s="77"/>
      <c r="I177" s="82">
        <v>120689351.61999999</v>
      </c>
      <c r="J177" s="79"/>
      <c r="K177" s="83">
        <v>543</v>
      </c>
      <c r="L177" s="79"/>
      <c r="M177" s="94">
        <v>0.68162629624731974</v>
      </c>
    </row>
    <row r="178" spans="1:13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</row>
    <row r="179" spans="1:13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</row>
    <row r="180" spans="1:13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</row>
    <row r="181" spans="1:13" x14ac:dyDescent="0.3">
      <c r="B181" s="6"/>
      <c r="C181" s="12"/>
      <c r="D181" s="11"/>
      <c r="E181" s="12"/>
      <c r="I181" s="6"/>
      <c r="J181" s="12"/>
      <c r="K181" s="11"/>
      <c r="L181" s="12"/>
    </row>
    <row r="182" spans="1:13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</row>
    <row r="183" spans="1:13" x14ac:dyDescent="0.3">
      <c r="B183" s="6"/>
      <c r="C183" s="12"/>
      <c r="D183" s="11"/>
      <c r="E183" s="12"/>
      <c r="I183" s="6"/>
      <c r="J183" s="12"/>
      <c r="K183" s="11"/>
      <c r="L183" s="12"/>
    </row>
    <row r="184" spans="1:13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</row>
    <row r="185" spans="1:13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</row>
    <row r="186" spans="1:13" x14ac:dyDescent="0.3">
      <c r="A186" s="77" t="s">
        <v>106</v>
      </c>
      <c r="B186" s="78">
        <v>2210862.33</v>
      </c>
      <c r="C186" s="87">
        <v>1.8173006251435638E-2</v>
      </c>
      <c r="D186" s="90">
        <v>6</v>
      </c>
      <c r="E186" s="87">
        <v>1.092896174863388E-2</v>
      </c>
      <c r="F186" s="96"/>
      <c r="G186" s="96"/>
      <c r="H186" s="77" t="s">
        <v>106</v>
      </c>
      <c r="I186" s="78">
        <v>1584575</v>
      </c>
      <c r="J186" s="87">
        <v>1.3129368736598736E-2</v>
      </c>
      <c r="K186" s="90">
        <v>5</v>
      </c>
      <c r="L186" s="87">
        <v>9.2081031307550652E-3</v>
      </c>
      <c r="M186" s="96"/>
    </row>
    <row r="187" spans="1:13" x14ac:dyDescent="0.3">
      <c r="A187" s="77" t="s">
        <v>107</v>
      </c>
      <c r="B187" s="78">
        <v>16342260.220000004</v>
      </c>
      <c r="C187" s="87">
        <v>0.13433129377198624</v>
      </c>
      <c r="D187" s="90">
        <v>59</v>
      </c>
      <c r="E187" s="87">
        <v>0.10746812386156648</v>
      </c>
      <c r="F187" s="96"/>
      <c r="G187" s="96"/>
      <c r="H187" s="77" t="s">
        <v>107</v>
      </c>
      <c r="I187" s="78">
        <v>15729620.350000001</v>
      </c>
      <c r="J187" s="87">
        <v>0.1303314678458623</v>
      </c>
      <c r="K187" s="90">
        <v>55</v>
      </c>
      <c r="L187" s="87">
        <v>0.10128913443830571</v>
      </c>
      <c r="M187" s="96"/>
    </row>
    <row r="188" spans="1:13" x14ac:dyDescent="0.3">
      <c r="A188" s="77" t="s">
        <v>108</v>
      </c>
      <c r="B188" s="78">
        <v>11824409.720000003</v>
      </c>
      <c r="C188" s="87">
        <v>9.7195139129760452E-2</v>
      </c>
      <c r="D188" s="90">
        <v>55</v>
      </c>
      <c r="E188" s="87">
        <v>0.10018214936247723</v>
      </c>
      <c r="F188" s="96"/>
      <c r="G188" s="96"/>
      <c r="H188" s="77" t="s">
        <v>108</v>
      </c>
      <c r="I188" s="78">
        <v>11811471.490000002</v>
      </c>
      <c r="J188" s="87">
        <v>9.7866724209351594E-2</v>
      </c>
      <c r="K188" s="90">
        <v>55</v>
      </c>
      <c r="L188" s="87">
        <v>0.10128913443830571</v>
      </c>
      <c r="M188" s="96"/>
    </row>
    <row r="189" spans="1:13" x14ac:dyDescent="0.3">
      <c r="A189" s="77" t="s">
        <v>109</v>
      </c>
      <c r="B189" s="78">
        <v>23199442.169999998</v>
      </c>
      <c r="C189" s="87">
        <v>0.19069645443967084</v>
      </c>
      <c r="D189" s="90">
        <v>87</v>
      </c>
      <c r="E189" s="87">
        <v>0.15846994535519127</v>
      </c>
      <c r="F189" s="96"/>
      <c r="G189" s="96"/>
      <c r="H189" s="77" t="s">
        <v>109</v>
      </c>
      <c r="I189" s="78">
        <v>23027806.470000006</v>
      </c>
      <c r="J189" s="87">
        <v>0.19080230493328759</v>
      </c>
      <c r="K189" s="90">
        <v>85</v>
      </c>
      <c r="L189" s="87">
        <v>0.15653775322283608</v>
      </c>
      <c r="M189" s="96"/>
    </row>
    <row r="190" spans="1:13" x14ac:dyDescent="0.3">
      <c r="A190" s="77" t="s">
        <v>110</v>
      </c>
      <c r="B190" s="78">
        <v>17640154.369999997</v>
      </c>
      <c r="C190" s="87">
        <v>0.14499981807655099</v>
      </c>
      <c r="D190" s="90">
        <v>83</v>
      </c>
      <c r="E190" s="87">
        <v>0.151183970856102</v>
      </c>
      <c r="F190" s="96"/>
      <c r="G190" s="96"/>
      <c r="H190" s="77" t="s">
        <v>110</v>
      </c>
      <c r="I190" s="78">
        <v>17632735.310000002</v>
      </c>
      <c r="J190" s="87">
        <v>0.14610017431793046</v>
      </c>
      <c r="K190" s="90">
        <v>83</v>
      </c>
      <c r="L190" s="87">
        <v>0.15285451197053407</v>
      </c>
      <c r="M190" s="96"/>
    </row>
    <row r="191" spans="1:13" x14ac:dyDescent="0.3">
      <c r="A191" s="77" t="s">
        <v>111</v>
      </c>
      <c r="B191" s="78">
        <v>23235961.169999998</v>
      </c>
      <c r="C191" s="87">
        <v>0.19099663595992686</v>
      </c>
      <c r="D191" s="90">
        <v>95</v>
      </c>
      <c r="E191" s="87">
        <v>0.17304189435336975</v>
      </c>
      <c r="F191" s="96"/>
      <c r="G191" s="96"/>
      <c r="H191" s="77" t="s">
        <v>111</v>
      </c>
      <c r="I191" s="78">
        <v>23221135.579999998</v>
      </c>
      <c r="J191" s="87">
        <v>0.19240417873080953</v>
      </c>
      <c r="K191" s="90">
        <v>95</v>
      </c>
      <c r="L191" s="87">
        <v>0.17495395948434622</v>
      </c>
      <c r="M191" s="96"/>
    </row>
    <row r="192" spans="1:13" x14ac:dyDescent="0.3">
      <c r="A192" s="77" t="s">
        <v>112</v>
      </c>
      <c r="B192" s="78">
        <v>11891129.470000003</v>
      </c>
      <c r="C192" s="87">
        <v>9.7743566961467285E-2</v>
      </c>
      <c r="D192" s="90">
        <v>64</v>
      </c>
      <c r="E192" s="87">
        <v>0.11657559198542805</v>
      </c>
      <c r="F192" s="96"/>
      <c r="G192" s="96"/>
      <c r="H192" s="77" t="s">
        <v>112</v>
      </c>
      <c r="I192" s="78">
        <v>12312664.560000001</v>
      </c>
      <c r="J192" s="87">
        <v>0.10201947723414242</v>
      </c>
      <c r="K192" s="90">
        <v>64</v>
      </c>
      <c r="L192" s="87">
        <v>0.11786372007366483</v>
      </c>
      <c r="M192" s="96"/>
    </row>
    <row r="193" spans="1:13" x14ac:dyDescent="0.3">
      <c r="A193" s="77" t="s">
        <v>113</v>
      </c>
      <c r="B193" s="78">
        <v>5434004.3100000005</v>
      </c>
      <c r="C193" s="87">
        <v>4.4666822061217269E-2</v>
      </c>
      <c r="D193" s="90">
        <v>32</v>
      </c>
      <c r="E193" s="87">
        <v>5.8287795992714025E-2</v>
      </c>
      <c r="F193" s="96"/>
      <c r="G193" s="96"/>
      <c r="H193" s="77" t="s">
        <v>113</v>
      </c>
      <c r="I193" s="78">
        <v>6154482.6200000001</v>
      </c>
      <c r="J193" s="87">
        <v>5.0994412824238854E-2</v>
      </c>
      <c r="K193" s="90">
        <v>34</v>
      </c>
      <c r="L193" s="87">
        <v>6.2615101289134445E-2</v>
      </c>
      <c r="M193" s="96"/>
    </row>
    <row r="194" spans="1:13" x14ac:dyDescent="0.3">
      <c r="A194" s="77" t="s">
        <v>114</v>
      </c>
      <c r="B194" s="78">
        <v>9659441.7400000021</v>
      </c>
      <c r="C194" s="87">
        <v>7.9399378579306817E-2</v>
      </c>
      <c r="D194" s="90">
        <v>66</v>
      </c>
      <c r="E194" s="87">
        <v>0.12021857923497267</v>
      </c>
      <c r="F194" s="96"/>
      <c r="G194" s="96"/>
      <c r="H194" s="77" t="s">
        <v>114</v>
      </c>
      <c r="I194" s="78">
        <v>8866601.9900000002</v>
      </c>
      <c r="J194" s="87">
        <v>7.3466315552984329E-2</v>
      </c>
      <c r="K194" s="90">
        <v>63</v>
      </c>
      <c r="L194" s="87">
        <v>0.11602209944751381</v>
      </c>
      <c r="M194" s="96"/>
    </row>
    <row r="195" spans="1:13" x14ac:dyDescent="0.3">
      <c r="A195" s="77" t="s">
        <v>115</v>
      </c>
      <c r="B195" s="78">
        <v>0</v>
      </c>
      <c r="C195" s="87">
        <v>0</v>
      </c>
      <c r="D195" s="90">
        <v>0</v>
      </c>
      <c r="E195" s="87">
        <v>0</v>
      </c>
      <c r="F195" s="96"/>
      <c r="G195" s="96"/>
      <c r="H195" s="77" t="s">
        <v>115</v>
      </c>
      <c r="I195" s="78">
        <v>0</v>
      </c>
      <c r="J195" s="87">
        <v>0</v>
      </c>
      <c r="K195" s="90">
        <v>0</v>
      </c>
      <c r="L195" s="87">
        <v>0</v>
      </c>
      <c r="M195" s="96"/>
    </row>
    <row r="196" spans="1:13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</row>
    <row r="197" spans="1:13" x14ac:dyDescent="0.3">
      <c r="A197" s="77" t="s">
        <v>117</v>
      </c>
      <c r="B197" s="78">
        <v>218724.17</v>
      </c>
      <c r="C197" s="87">
        <v>1.7978847686776008E-3</v>
      </c>
      <c r="D197" s="90">
        <v>2</v>
      </c>
      <c r="E197" s="87">
        <v>3.6429872495446266E-3</v>
      </c>
      <c r="F197" s="97"/>
      <c r="G197" s="97"/>
      <c r="H197" s="77" t="s">
        <v>117</v>
      </c>
      <c r="I197" s="78">
        <v>348258.25</v>
      </c>
      <c r="J197" s="87">
        <v>2.8855756147942425E-3</v>
      </c>
      <c r="K197" s="90">
        <v>4</v>
      </c>
      <c r="L197" s="87">
        <v>7.3664825046040518E-3</v>
      </c>
      <c r="M197" s="97"/>
    </row>
    <row r="198" spans="1:13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</row>
    <row r="199" spans="1:13" ht="15" thickBot="1" x14ac:dyDescent="0.35">
      <c r="A199" s="77"/>
      <c r="B199" s="82">
        <v>121656389.67</v>
      </c>
      <c r="C199" s="79"/>
      <c r="D199" s="83">
        <v>549</v>
      </c>
      <c r="E199" s="79"/>
      <c r="F199" s="98"/>
      <c r="G199" s="98"/>
      <c r="H199" s="77"/>
      <c r="I199" s="82">
        <v>120689351.62</v>
      </c>
      <c r="J199" s="79"/>
      <c r="K199" s="83">
        <v>543</v>
      </c>
      <c r="L199" s="79"/>
      <c r="M199" s="98"/>
    </row>
    <row r="200" spans="1:13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</row>
    <row r="201" spans="1:13" x14ac:dyDescent="0.3">
      <c r="A201" s="84" t="s">
        <v>118</v>
      </c>
      <c r="B201" s="92"/>
      <c r="C201" s="84"/>
      <c r="D201" s="99">
        <v>4.8026239134645224E-2</v>
      </c>
      <c r="E201" s="79"/>
      <c r="F201" s="97"/>
      <c r="G201" s="97"/>
      <c r="H201" s="84" t="s">
        <v>118</v>
      </c>
      <c r="I201" s="92"/>
      <c r="J201" s="84"/>
      <c r="K201" s="99">
        <v>4.8232375228291088E-2</v>
      </c>
      <c r="L201" s="79"/>
      <c r="M201" s="97"/>
    </row>
    <row r="202" spans="1:13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</row>
    <row r="203" spans="1:13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</row>
    <row r="204" spans="1:13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</row>
    <row r="205" spans="1:13" x14ac:dyDescent="0.3">
      <c r="B205" s="6"/>
      <c r="C205" s="12"/>
      <c r="D205" s="11"/>
      <c r="E205" s="12"/>
      <c r="I205" s="6"/>
      <c r="J205" s="12"/>
      <c r="K205" s="11"/>
      <c r="L205" s="12"/>
    </row>
    <row r="206" spans="1:13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</row>
    <row r="207" spans="1:13" x14ac:dyDescent="0.3">
      <c r="B207" s="2"/>
      <c r="C207" s="12"/>
      <c r="D207" s="11"/>
      <c r="E207" s="12"/>
      <c r="I207" s="2"/>
      <c r="J207" s="12"/>
      <c r="K207" s="11"/>
      <c r="L207" s="12"/>
    </row>
    <row r="208" spans="1:13" x14ac:dyDescent="0.3">
      <c r="A208" s="77" t="s">
        <v>121</v>
      </c>
      <c r="B208" s="78">
        <v>121656389.66999981</v>
      </c>
      <c r="C208" s="87">
        <v>1</v>
      </c>
      <c r="D208" s="90">
        <v>549</v>
      </c>
      <c r="E208" s="87">
        <v>1</v>
      </c>
      <c r="H208" s="77" t="s">
        <v>121</v>
      </c>
      <c r="I208" s="78">
        <v>120332301.6199999</v>
      </c>
      <c r="J208" s="87">
        <v>0.99704157827341555</v>
      </c>
      <c r="K208" s="90">
        <v>542</v>
      </c>
      <c r="L208" s="87">
        <v>0.99815837937384899</v>
      </c>
    </row>
    <row r="209" spans="1:12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357050</v>
      </c>
      <c r="J209" s="87">
        <v>2.9584217265844676E-3</v>
      </c>
      <c r="K209" s="90">
        <v>1</v>
      </c>
      <c r="L209" s="87">
        <v>1.841620626151013E-3</v>
      </c>
    </row>
    <row r="210" spans="1:12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</row>
    <row r="211" spans="1:12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</row>
    <row r="212" spans="1:12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</row>
    <row r="213" spans="1:12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</row>
    <row r="214" spans="1:12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</row>
    <row r="215" spans="1:12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</row>
    <row r="216" spans="1:12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</row>
    <row r="217" spans="1:12" ht="15" thickBot="1" x14ac:dyDescent="0.35">
      <c r="A217" s="77"/>
      <c r="B217" s="82">
        <v>121656389.66999981</v>
      </c>
      <c r="C217" s="79"/>
      <c r="D217" s="83">
        <v>549</v>
      </c>
      <c r="E217" s="79"/>
      <c r="H217" s="77"/>
      <c r="I217" s="82">
        <v>120689351.6199999</v>
      </c>
      <c r="J217" s="79"/>
      <c r="K217" s="83">
        <v>543</v>
      </c>
      <c r="L217" s="79"/>
    </row>
    <row r="218" spans="1:12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</row>
    <row r="219" spans="1:12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1.8203090000000002</v>
      </c>
      <c r="L219" s="79"/>
    </row>
    <row r="220" spans="1:12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</row>
    <row r="221" spans="1:12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</row>
    <row r="222" spans="1:12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</row>
    <row r="223" spans="1:12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</row>
    <row r="224" spans="1:12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</row>
    <row r="225" spans="1:12" x14ac:dyDescent="0.3">
      <c r="B225" s="2"/>
      <c r="C225" s="12"/>
      <c r="D225" s="11"/>
      <c r="E225" s="12"/>
      <c r="I225" s="2"/>
      <c r="J225" s="12"/>
      <c r="K225" s="11"/>
      <c r="L225" s="12"/>
    </row>
    <row r="226" spans="1:12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</row>
    <row r="227" spans="1:12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</row>
    <row r="228" spans="1:12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</row>
    <row r="229" spans="1:12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</row>
    <row r="230" spans="1:12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</row>
    <row r="231" spans="1:12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</row>
    <row r="232" spans="1:12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</row>
    <row r="233" spans="1:12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</row>
    <row r="234" spans="1:12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</row>
    <row r="235" spans="1:12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</row>
    <row r="236" spans="1:12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</row>
    <row r="237" spans="1:12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</row>
    <row r="238" spans="1:12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</row>
    <row r="239" spans="1:12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</row>
    <row r="240" spans="1:12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</row>
    <row r="241" spans="1:12" x14ac:dyDescent="0.3">
      <c r="B241" s="6"/>
      <c r="C241" s="12"/>
      <c r="D241" s="11"/>
      <c r="E241" s="12"/>
      <c r="I241" s="6"/>
      <c r="J241" s="12"/>
      <c r="K241" s="11"/>
      <c r="L241" s="12"/>
    </row>
    <row r="242" spans="1:12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</row>
    <row r="243" spans="1:12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</row>
    <row r="244" spans="1:12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</row>
    <row r="245" spans="1:12" x14ac:dyDescent="0.3">
      <c r="A245" s="77" t="s">
        <v>133</v>
      </c>
      <c r="B245" s="78">
        <v>0</v>
      </c>
      <c r="C245" s="79">
        <v>0</v>
      </c>
      <c r="D245" s="80">
        <v>0</v>
      </c>
      <c r="E245" s="79">
        <v>0</v>
      </c>
      <c r="H245" s="77" t="s">
        <v>133</v>
      </c>
      <c r="I245" s="78">
        <v>0</v>
      </c>
      <c r="J245" s="79">
        <v>0</v>
      </c>
      <c r="K245" s="80">
        <v>0</v>
      </c>
      <c r="L245" s="79">
        <v>0</v>
      </c>
    </row>
    <row r="246" spans="1:12" x14ac:dyDescent="0.3">
      <c r="A246" s="77" t="s">
        <v>134</v>
      </c>
      <c r="B246" s="78">
        <v>121656389.66999981</v>
      </c>
      <c r="C246" s="79">
        <v>1</v>
      </c>
      <c r="D246" s="80">
        <v>549</v>
      </c>
      <c r="E246" s="79">
        <v>1</v>
      </c>
      <c r="H246" s="77" t="s">
        <v>134</v>
      </c>
      <c r="I246" s="78">
        <v>120689351.6199999</v>
      </c>
      <c r="J246" s="79">
        <v>1</v>
      </c>
      <c r="K246" s="80">
        <v>543</v>
      </c>
      <c r="L246" s="79">
        <v>1</v>
      </c>
    </row>
    <row r="247" spans="1:12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</row>
    <row r="248" spans="1:12" ht="15" thickBot="1" x14ac:dyDescent="0.35">
      <c r="A248" s="77"/>
      <c r="B248" s="82">
        <v>121656389.66999981</v>
      </c>
      <c r="C248" s="79"/>
      <c r="D248" s="83">
        <v>549</v>
      </c>
      <c r="E248" s="79"/>
      <c r="H248" s="77"/>
      <c r="I248" s="82">
        <v>120689351.6199999</v>
      </c>
      <c r="J248" s="79"/>
      <c r="K248" s="83">
        <v>543</v>
      </c>
      <c r="L248" s="79"/>
    </row>
    <row r="249" spans="1:12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</row>
    <row r="250" spans="1:12" x14ac:dyDescent="0.3">
      <c r="C250" s="12"/>
      <c r="E250" s="12"/>
      <c r="J250" s="12"/>
      <c r="L250" s="12"/>
    </row>
    <row r="252" spans="1:12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</row>
    <row r="253" spans="1:12" x14ac:dyDescent="0.3">
      <c r="B253" s="6"/>
      <c r="C253" s="12"/>
      <c r="D253" s="11"/>
      <c r="E253" s="12"/>
      <c r="I253" s="6"/>
      <c r="J253" s="12"/>
      <c r="K253" s="11"/>
      <c r="L253" s="12"/>
    </row>
    <row r="254" spans="1:12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</row>
    <row r="255" spans="1:12" x14ac:dyDescent="0.3">
      <c r="C255" s="12"/>
      <c r="E255" s="12"/>
      <c r="J255" s="12"/>
      <c r="L255" s="12"/>
    </row>
    <row r="256" spans="1:12" x14ac:dyDescent="0.3">
      <c r="A256" s="77" t="s">
        <v>137</v>
      </c>
      <c r="B256" s="78">
        <v>78556293.119999886</v>
      </c>
      <c r="C256" s="87">
        <v>0.64572270583640079</v>
      </c>
      <c r="D256" s="80">
        <v>374</v>
      </c>
      <c r="E256" s="87">
        <v>0.68123861566484523</v>
      </c>
      <c r="H256" s="77" t="s">
        <v>137</v>
      </c>
      <c r="I256" s="78">
        <v>77961468.97999993</v>
      </c>
      <c r="J256" s="87">
        <v>0.64596808196855537</v>
      </c>
      <c r="K256" s="80">
        <v>369</v>
      </c>
      <c r="L256" s="87">
        <v>0.6795580110497238</v>
      </c>
    </row>
    <row r="257" spans="1:12" x14ac:dyDescent="0.3">
      <c r="A257" s="77" t="s">
        <v>138</v>
      </c>
      <c r="B257" s="78">
        <v>43100096.550000004</v>
      </c>
      <c r="C257" s="87">
        <v>0.35427729416359921</v>
      </c>
      <c r="D257" s="80">
        <v>175</v>
      </c>
      <c r="E257" s="87">
        <v>0.31876138433515483</v>
      </c>
      <c r="H257" s="77" t="s">
        <v>138</v>
      </c>
      <c r="I257" s="78">
        <v>42727882.640000015</v>
      </c>
      <c r="J257" s="87">
        <v>0.35403191803144457</v>
      </c>
      <c r="K257" s="80">
        <v>174</v>
      </c>
      <c r="L257" s="87">
        <v>0.32044198895027626</v>
      </c>
    </row>
    <row r="258" spans="1:12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</row>
    <row r="259" spans="1:12" ht="15" thickBot="1" x14ac:dyDescent="0.35">
      <c r="A259" s="77"/>
      <c r="B259" s="82">
        <v>121656389.6699999</v>
      </c>
      <c r="C259" s="85"/>
      <c r="D259" s="83">
        <v>549</v>
      </c>
      <c r="E259" s="79"/>
      <c r="H259" s="77"/>
      <c r="I259" s="82">
        <v>120689351.61999995</v>
      </c>
      <c r="J259" s="85"/>
      <c r="K259" s="83">
        <v>543</v>
      </c>
      <c r="L259" s="79"/>
    </row>
    <row r="260" spans="1:12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</row>
    <row r="261" spans="1:12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</row>
    <row r="262" spans="1:12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</row>
    <row r="263" spans="1:12" x14ac:dyDescent="0.3">
      <c r="B263" s="6"/>
      <c r="C263" s="12"/>
      <c r="D263" s="11"/>
      <c r="E263" s="12"/>
      <c r="I263" s="6"/>
      <c r="J263" s="12"/>
      <c r="K263" s="11"/>
      <c r="L263" s="12"/>
    </row>
    <row r="264" spans="1:12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</row>
    <row r="265" spans="1:12" x14ac:dyDescent="0.3">
      <c r="C265" s="12"/>
      <c r="E265" s="12"/>
      <c r="J265" s="12"/>
      <c r="L265" s="12"/>
    </row>
    <row r="266" spans="1:12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</row>
    <row r="267" spans="1:12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</row>
    <row r="268" spans="1:12" x14ac:dyDescent="0.3">
      <c r="A268" s="77" t="s">
        <v>143</v>
      </c>
      <c r="B268" s="78">
        <v>13512901.699999999</v>
      </c>
      <c r="C268" s="87">
        <v>0.11107432775750231</v>
      </c>
      <c r="D268" s="80">
        <v>57</v>
      </c>
      <c r="E268" s="87">
        <v>0.10382513661202186</v>
      </c>
      <c r="H268" s="77" t="s">
        <v>143</v>
      </c>
      <c r="I268" s="78">
        <v>13504754.550000003</v>
      </c>
      <c r="J268" s="87">
        <v>0.11189681913712483</v>
      </c>
      <c r="K268" s="80">
        <v>57</v>
      </c>
      <c r="L268" s="87">
        <v>0.10497237569060773</v>
      </c>
    </row>
    <row r="269" spans="1:12" x14ac:dyDescent="0.3">
      <c r="A269" s="77" t="s">
        <v>144</v>
      </c>
      <c r="B269" s="78">
        <v>31615898.739999995</v>
      </c>
      <c r="C269" s="87">
        <v>0.25987865352374789</v>
      </c>
      <c r="D269" s="80">
        <v>139</v>
      </c>
      <c r="E269" s="87">
        <v>0.25318761384335153</v>
      </c>
      <c r="H269" s="77" t="s">
        <v>144</v>
      </c>
      <c r="I269" s="78">
        <v>31043648.439999998</v>
      </c>
      <c r="J269" s="87">
        <v>0.25721944830512794</v>
      </c>
      <c r="K269" s="80">
        <v>137</v>
      </c>
      <c r="L269" s="87">
        <v>0.25230202578268879</v>
      </c>
    </row>
    <row r="270" spans="1:12" x14ac:dyDescent="0.3">
      <c r="A270" s="77" t="s">
        <v>145</v>
      </c>
      <c r="B270" s="78">
        <v>44255993.239999995</v>
      </c>
      <c r="C270" s="87">
        <v>0.36377861746552675</v>
      </c>
      <c r="D270" s="80">
        <v>213</v>
      </c>
      <c r="E270" s="87">
        <v>0.38797814207650272</v>
      </c>
      <c r="H270" s="77" t="s">
        <v>145</v>
      </c>
      <c r="I270" s="78">
        <v>44058447.819999993</v>
      </c>
      <c r="J270" s="87">
        <v>0.36505662868022953</v>
      </c>
      <c r="K270" s="80">
        <v>211</v>
      </c>
      <c r="L270" s="87">
        <v>0.38858195211786373</v>
      </c>
    </row>
    <row r="271" spans="1:12" x14ac:dyDescent="0.3">
      <c r="A271" s="77" t="s">
        <v>146</v>
      </c>
      <c r="B271" s="78">
        <v>18354145.510000002</v>
      </c>
      <c r="C271" s="87">
        <v>0.15086873414365398</v>
      </c>
      <c r="D271" s="80">
        <v>79</v>
      </c>
      <c r="E271" s="87">
        <v>0.14389799635701275</v>
      </c>
      <c r="H271" s="77" t="s">
        <v>146</v>
      </c>
      <c r="I271" s="78">
        <v>18340243.420000002</v>
      </c>
      <c r="J271" s="87">
        <v>0.15196239911658249</v>
      </c>
      <c r="K271" s="80">
        <v>78</v>
      </c>
      <c r="L271" s="87">
        <v>0.143646408839779</v>
      </c>
    </row>
    <row r="272" spans="1:12" x14ac:dyDescent="0.3">
      <c r="A272" s="77" t="s">
        <v>147</v>
      </c>
      <c r="B272" s="78">
        <v>9018638.2600000016</v>
      </c>
      <c r="C272" s="87">
        <v>7.4132055738819633E-2</v>
      </c>
      <c r="D272" s="80">
        <v>36</v>
      </c>
      <c r="E272" s="87">
        <v>6.5573770491803282E-2</v>
      </c>
      <c r="H272" s="77" t="s">
        <v>147</v>
      </c>
      <c r="I272" s="78">
        <v>8861981.3499999996</v>
      </c>
      <c r="J272" s="87">
        <v>7.3428030153833715E-2</v>
      </c>
      <c r="K272" s="80">
        <v>35</v>
      </c>
      <c r="L272" s="87">
        <v>6.4456721915285453E-2</v>
      </c>
    </row>
    <row r="273" spans="1:12" x14ac:dyDescent="0.3">
      <c r="A273" s="77" t="s">
        <v>148</v>
      </c>
      <c r="B273" s="78">
        <v>3076900.98</v>
      </c>
      <c r="C273" s="87">
        <v>2.5291733449811161E-2</v>
      </c>
      <c r="D273" s="80">
        <v>14</v>
      </c>
      <c r="E273" s="87">
        <v>2.5500910746812388E-2</v>
      </c>
      <c r="H273" s="77" t="s">
        <v>148</v>
      </c>
      <c r="I273" s="78">
        <v>3075366.35</v>
      </c>
      <c r="J273" s="87">
        <v>2.5481670990188391E-2</v>
      </c>
      <c r="K273" s="80">
        <v>14</v>
      </c>
      <c r="L273" s="87">
        <v>2.5782688766114181E-2</v>
      </c>
    </row>
    <row r="274" spans="1:12" x14ac:dyDescent="0.3">
      <c r="A274" s="77" t="s">
        <v>149</v>
      </c>
      <c r="B274" s="78">
        <v>189003.57</v>
      </c>
      <c r="C274" s="87">
        <v>1.5535852289607075E-3</v>
      </c>
      <c r="D274" s="80">
        <v>1</v>
      </c>
      <c r="E274" s="87">
        <v>1.8214936247723133E-3</v>
      </c>
      <c r="H274" s="77" t="s">
        <v>149</v>
      </c>
      <c r="I274" s="78">
        <v>186387.62</v>
      </c>
      <c r="J274" s="87">
        <v>1.5443584500052351E-3</v>
      </c>
      <c r="K274" s="80">
        <v>1</v>
      </c>
      <c r="L274" s="87">
        <v>1.841620626151013E-3</v>
      </c>
    </row>
    <row r="275" spans="1:12" x14ac:dyDescent="0.3">
      <c r="A275" s="77" t="s">
        <v>150</v>
      </c>
      <c r="B275" s="78">
        <v>1120055.81</v>
      </c>
      <c r="C275" s="87">
        <v>9.2067158415453255E-3</v>
      </c>
      <c r="D275" s="80">
        <v>5</v>
      </c>
      <c r="E275" s="87">
        <v>9.1074681238615673E-3</v>
      </c>
      <c r="H275" s="77" t="s">
        <v>150</v>
      </c>
      <c r="I275" s="78">
        <v>1117572</v>
      </c>
      <c r="J275" s="87">
        <v>9.2599055757525677E-3</v>
      </c>
      <c r="K275" s="80">
        <v>5</v>
      </c>
      <c r="L275" s="87">
        <v>9.2081031307550652E-3</v>
      </c>
    </row>
    <row r="276" spans="1:12" x14ac:dyDescent="0.3">
      <c r="A276" s="77" t="s">
        <v>151</v>
      </c>
      <c r="B276" s="78">
        <v>171861.86</v>
      </c>
      <c r="C276" s="87">
        <v>1.4126825600051525E-3</v>
      </c>
      <c r="D276" s="80">
        <v>2</v>
      </c>
      <c r="E276" s="87">
        <v>3.6429872495446266E-3</v>
      </c>
      <c r="H276" s="77" t="s">
        <v>151</v>
      </c>
      <c r="I276" s="78">
        <v>159960.07</v>
      </c>
      <c r="J276" s="87">
        <v>1.3253867706875002E-3</v>
      </c>
      <c r="K276" s="80">
        <v>2</v>
      </c>
      <c r="L276" s="87">
        <v>3.6832412523020259E-3</v>
      </c>
    </row>
    <row r="277" spans="1:12" x14ac:dyDescent="0.3">
      <c r="A277" s="77" t="s">
        <v>152</v>
      </c>
      <c r="B277" s="78">
        <v>340990</v>
      </c>
      <c r="C277" s="87">
        <v>2.8028942904269566E-3</v>
      </c>
      <c r="D277" s="80">
        <v>3</v>
      </c>
      <c r="E277" s="87">
        <v>5.4644808743169399E-3</v>
      </c>
      <c r="H277" s="77" t="s">
        <v>152</v>
      </c>
      <c r="I277" s="78">
        <v>340990</v>
      </c>
      <c r="J277" s="87">
        <v>2.8253528204678249E-3</v>
      </c>
      <c r="K277" s="80">
        <v>3</v>
      </c>
      <c r="L277" s="87">
        <v>5.5248618784530384E-3</v>
      </c>
    </row>
    <row r="278" spans="1:12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</row>
    <row r="279" spans="1:12" ht="15" thickBot="1" x14ac:dyDescent="0.35">
      <c r="A279" s="77"/>
      <c r="B279" s="82">
        <v>121656389.67</v>
      </c>
      <c r="C279" s="79"/>
      <c r="D279" s="83">
        <v>549</v>
      </c>
      <c r="E279" s="79"/>
      <c r="H279" s="77"/>
      <c r="I279" s="82">
        <v>120689351.61999999</v>
      </c>
      <c r="J279" s="79"/>
      <c r="K279" s="83">
        <v>543</v>
      </c>
      <c r="L279" s="79"/>
    </row>
    <row r="280" spans="1:12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</row>
    <row r="281" spans="1:12" x14ac:dyDescent="0.3">
      <c r="A281" s="84" t="s">
        <v>201</v>
      </c>
      <c r="B281" s="84"/>
      <c r="C281" s="85"/>
      <c r="D281" s="100">
        <v>1.8143138232995561</v>
      </c>
      <c r="E281" s="79"/>
      <c r="H281" s="84" t="s">
        <v>201</v>
      </c>
      <c r="I281" s="84"/>
      <c r="J281" s="85"/>
      <c r="K281" s="100">
        <v>1.8153615554318012</v>
      </c>
      <c r="L281" s="79"/>
    </row>
    <row r="282" spans="1:12" x14ac:dyDescent="0.3">
      <c r="C282" s="12"/>
      <c r="E282" s="12"/>
      <c r="J282" s="12"/>
      <c r="L282" s="12"/>
    </row>
    <row r="283" spans="1:12" x14ac:dyDescent="0.3">
      <c r="C283" s="12"/>
      <c r="E283" s="12"/>
      <c r="J283" s="12"/>
      <c r="L283" s="12"/>
    </row>
    <row r="284" spans="1:12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</row>
    <row r="285" spans="1:12" x14ac:dyDescent="0.3">
      <c r="B285" s="6"/>
      <c r="C285" s="12"/>
      <c r="D285" s="11"/>
      <c r="E285" s="12"/>
      <c r="I285" s="6"/>
      <c r="J285" s="12"/>
      <c r="K285" s="11"/>
      <c r="L285" s="12"/>
    </row>
    <row r="286" spans="1:12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</row>
    <row r="288" spans="1:12" x14ac:dyDescent="0.3">
      <c r="A288" s="77" t="s">
        <v>155</v>
      </c>
      <c r="B288" s="78">
        <v>120752773.62999983</v>
      </c>
      <c r="C288" s="87">
        <v>0.9925723914506166</v>
      </c>
      <c r="D288" s="80">
        <v>541</v>
      </c>
      <c r="E288" s="87">
        <v>0.98542805100182151</v>
      </c>
      <c r="H288" s="77" t="s">
        <v>155</v>
      </c>
      <c r="I288" s="78">
        <v>119785735.57999989</v>
      </c>
      <c r="J288" s="87">
        <v>0.99251287683734424</v>
      </c>
      <c r="K288" s="80">
        <v>535</v>
      </c>
      <c r="L288" s="87">
        <v>0.98526703499079193</v>
      </c>
    </row>
    <row r="289" spans="1:12" x14ac:dyDescent="0.3">
      <c r="A289" s="77" t="s">
        <v>156</v>
      </c>
      <c r="B289" s="78">
        <v>903616.04</v>
      </c>
      <c r="C289" s="87">
        <v>7.4276085493833249E-3</v>
      </c>
      <c r="D289" s="80">
        <v>8</v>
      </c>
      <c r="E289" s="87">
        <v>1.4571948998178506E-2</v>
      </c>
      <c r="H289" s="77" t="s">
        <v>156</v>
      </c>
      <c r="I289" s="78">
        <v>903616.04</v>
      </c>
      <c r="J289" s="87">
        <v>7.4871231626557049E-3</v>
      </c>
      <c r="K289" s="80">
        <v>8</v>
      </c>
      <c r="L289" s="87">
        <v>1.4732965009208104E-2</v>
      </c>
    </row>
    <row r="290" spans="1:12" x14ac:dyDescent="0.3">
      <c r="A290" s="77" t="s">
        <v>157</v>
      </c>
      <c r="B290" s="78">
        <v>0</v>
      </c>
      <c r="C290" s="87">
        <v>0</v>
      </c>
      <c r="D290" s="80">
        <v>0</v>
      </c>
      <c r="E290" s="87">
        <v>0</v>
      </c>
      <c r="H290" s="77" t="s">
        <v>157</v>
      </c>
      <c r="I290" s="78">
        <v>0</v>
      </c>
      <c r="J290" s="87">
        <v>0</v>
      </c>
      <c r="K290" s="80">
        <v>0</v>
      </c>
      <c r="L290" s="87">
        <v>0</v>
      </c>
    </row>
    <row r="291" spans="1:12" x14ac:dyDescent="0.3">
      <c r="A291" s="77" t="s">
        <v>158</v>
      </c>
      <c r="B291" s="78">
        <v>0</v>
      </c>
      <c r="C291" s="87">
        <v>0</v>
      </c>
      <c r="D291" s="80">
        <v>0</v>
      </c>
      <c r="E291" s="87">
        <v>0</v>
      </c>
      <c r="H291" s="77" t="s">
        <v>158</v>
      </c>
      <c r="I291" s="78">
        <v>0</v>
      </c>
      <c r="J291" s="87">
        <v>0</v>
      </c>
      <c r="K291" s="80">
        <v>0</v>
      </c>
      <c r="L291" s="87">
        <v>0</v>
      </c>
    </row>
    <row r="292" spans="1:12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</row>
    <row r="293" spans="1:12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</row>
    <row r="294" spans="1:12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</row>
    <row r="295" spans="1:12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</row>
    <row r="296" spans="1:12" ht="15" thickBot="1" x14ac:dyDescent="0.35">
      <c r="A296" s="77"/>
      <c r="B296" s="82">
        <v>121656389.66999984</v>
      </c>
      <c r="C296" s="77"/>
      <c r="D296" s="83">
        <v>549</v>
      </c>
      <c r="E296" s="77"/>
      <c r="H296" s="77"/>
      <c r="I296" s="82">
        <v>120689351.6199999</v>
      </c>
      <c r="J296" s="77"/>
      <c r="K296" s="83">
        <v>543</v>
      </c>
      <c r="L296" s="77"/>
    </row>
    <row r="297" spans="1:12" ht="15" thickTop="1" x14ac:dyDescent="0.3">
      <c r="C297" s="12"/>
      <c r="E297" s="12"/>
      <c r="J297" s="12"/>
      <c r="L297" s="12"/>
    </row>
    <row r="298" spans="1:12" x14ac:dyDescent="0.3">
      <c r="C298" s="12"/>
      <c r="E298" s="12"/>
      <c r="J298" s="12"/>
      <c r="L298" s="12"/>
    </row>
    <row r="299" spans="1:12" x14ac:dyDescent="0.3">
      <c r="C299" s="12"/>
      <c r="E299" s="12"/>
      <c r="J299" s="12"/>
      <c r="L299" s="12"/>
    </row>
  </sheetData>
  <mergeCells count="4">
    <mergeCell ref="A1:F1"/>
    <mergeCell ref="A2:F2"/>
    <mergeCell ref="H1:M1"/>
    <mergeCell ref="H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1F78-FBB6-40C7-94A8-4E22626893C9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205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896137165.13000035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4146</v>
      </c>
      <c r="C7" s="11"/>
      <c r="D7" s="11"/>
      <c r="E7" s="11"/>
    </row>
    <row r="8" spans="1:8" ht="13.05" x14ac:dyDescent="0.3">
      <c r="A8" s="4" t="s">
        <v>2</v>
      </c>
      <c r="B8" s="11">
        <v>3028</v>
      </c>
      <c r="C8" s="11"/>
      <c r="D8" s="11"/>
      <c r="E8" s="11"/>
    </row>
    <row r="9" spans="1:8" ht="13.05" x14ac:dyDescent="0.3">
      <c r="A9" s="4" t="s">
        <v>3</v>
      </c>
      <c r="B9" s="12">
        <v>8.7659682955571E-2</v>
      </c>
      <c r="C9" s="12"/>
      <c r="D9" s="12"/>
      <c r="E9" s="12"/>
    </row>
    <row r="10" spans="1:8" ht="13.05" x14ac:dyDescent="0.3">
      <c r="A10" s="4" t="s">
        <v>4</v>
      </c>
      <c r="B10" s="10">
        <v>78555099.780000001</v>
      </c>
      <c r="C10" s="10"/>
      <c r="D10" s="10"/>
      <c r="E10" s="10"/>
    </row>
    <row r="11" spans="1:8" ht="13.05" x14ac:dyDescent="0.3">
      <c r="A11" s="4" t="s">
        <v>5</v>
      </c>
      <c r="B11" s="13">
        <v>0.69393045904066586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0.8247022727272727</v>
      </c>
      <c r="C13" s="13"/>
      <c r="D13" s="13"/>
      <c r="E13" s="13"/>
    </row>
    <row r="14" spans="1:8" ht="13.05" x14ac:dyDescent="0.3">
      <c r="A14" s="4" t="s">
        <v>8</v>
      </c>
      <c r="B14" s="6">
        <v>3.3038030044656872</v>
      </c>
      <c r="C14" s="6"/>
      <c r="D14" s="6"/>
      <c r="E14" s="6"/>
    </row>
    <row r="15" spans="1:8" ht="13.05" x14ac:dyDescent="0.3">
      <c r="A15" s="4" t="s">
        <v>9</v>
      </c>
      <c r="B15" s="6">
        <v>0.59137577002053388</v>
      </c>
      <c r="C15" s="6"/>
      <c r="D15" s="6"/>
      <c r="E15" s="6"/>
    </row>
    <row r="16" spans="1:8" ht="13.05" x14ac:dyDescent="0.3">
      <c r="A16" s="4" t="s">
        <v>10</v>
      </c>
      <c r="B16" s="6">
        <v>12.898015058179329</v>
      </c>
      <c r="C16" s="6"/>
      <c r="D16" s="6"/>
      <c r="E16" s="6"/>
    </row>
    <row r="17" spans="1:5" ht="13.05" x14ac:dyDescent="0.3">
      <c r="A17" s="4" t="s">
        <v>11</v>
      </c>
      <c r="B17" s="10">
        <v>216144.99882537394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2.5404314078076909E-3</v>
      </c>
      <c r="C20" s="13"/>
      <c r="D20" s="13"/>
      <c r="E20" s="13"/>
    </row>
    <row r="21" spans="1:5" ht="13.05" x14ac:dyDescent="0.3">
      <c r="A21" s="4" t="s">
        <v>15</v>
      </c>
      <c r="B21" s="6">
        <v>18.319404198699651</v>
      </c>
      <c r="C21" s="6"/>
      <c r="D21" s="6"/>
      <c r="E21" s="6"/>
    </row>
    <row r="22" spans="1:5" ht="13.05" x14ac:dyDescent="0.3">
      <c r="A22" s="4" t="s">
        <v>16</v>
      </c>
      <c r="B22" s="6">
        <v>0.58333333333333337</v>
      </c>
      <c r="C22" s="6"/>
      <c r="D22" s="6"/>
      <c r="E22" s="6"/>
    </row>
    <row r="23" spans="1:5" ht="13.05" x14ac:dyDescent="0.3">
      <c r="A23" s="4" t="s">
        <v>17</v>
      </c>
      <c r="B23" s="6">
        <v>24.416666666666668</v>
      </c>
      <c r="C23" s="6"/>
      <c r="D23" s="6"/>
      <c r="E23" s="6"/>
    </row>
    <row r="24" spans="1:5" ht="13.05" x14ac:dyDescent="0.3">
      <c r="A24" s="4" t="s">
        <v>162</v>
      </c>
      <c r="B24" s="15">
        <v>4.706332231847319E-2</v>
      </c>
      <c r="C24" s="6"/>
      <c r="D24" s="16"/>
      <c r="E24" s="13"/>
    </row>
    <row r="25" spans="1:5" ht="13.05" x14ac:dyDescent="0.3">
      <c r="A25" s="4" t="s">
        <v>163</v>
      </c>
      <c r="B25" s="12">
        <v>0.39802813979738899</v>
      </c>
      <c r="C25" s="6"/>
      <c r="D25" s="13"/>
      <c r="E25" s="13"/>
    </row>
    <row r="26" spans="1:5" ht="13.05" x14ac:dyDescent="0.3">
      <c r="A26" s="4" t="s">
        <v>18</v>
      </c>
      <c r="B26" s="13">
        <v>0.78929825962233213</v>
      </c>
      <c r="C26" s="13"/>
      <c r="D26" s="13"/>
      <c r="E26" s="13"/>
    </row>
    <row r="27" spans="1:5" ht="13.05" x14ac:dyDescent="0.3">
      <c r="A27" s="4" t="s">
        <v>19</v>
      </c>
      <c r="B27" s="13">
        <v>0.21070174037766709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0.58580791481161865</v>
      </c>
      <c r="C29" s="13"/>
      <c r="D29" s="13"/>
      <c r="E29" s="17"/>
    </row>
    <row r="30" spans="1:5" ht="13.05" x14ac:dyDescent="0.3">
      <c r="A30" s="4" t="s">
        <v>21</v>
      </c>
      <c r="B30" s="17">
        <v>0.50633561179685693</v>
      </c>
      <c r="C30" s="13"/>
      <c r="D30" s="17"/>
      <c r="E30" s="13"/>
    </row>
    <row r="31" spans="1:5" ht="13.05" x14ac:dyDescent="0.3">
      <c r="A31" s="4" t="s">
        <v>165</v>
      </c>
      <c r="B31" s="17">
        <v>1.8210713761880302</v>
      </c>
      <c r="C31" s="5"/>
      <c r="D31" s="17"/>
      <c r="E31" s="5"/>
    </row>
    <row r="32" spans="1:5" ht="13.0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6357993.5399999972</v>
      </c>
      <c r="C34" s="5"/>
      <c r="D34" s="17"/>
      <c r="E34" s="5"/>
    </row>
    <row r="35" spans="1:5" x14ac:dyDescent="0.3">
      <c r="A35" s="4" t="s">
        <v>175</v>
      </c>
      <c r="B35" s="3">
        <f>+B34</f>
        <v>6357993.5399999972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0.69393045904066586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97511757.470000029</v>
      </c>
      <c r="C43" s="13">
        <f>+B43/$B$6</f>
        <v>0.10881342864052987</v>
      </c>
      <c r="D43" s="2">
        <f>+E43*$B$6</f>
        <v>179227433.02600008</v>
      </c>
      <c r="E43" s="13">
        <v>0.2</v>
      </c>
    </row>
    <row r="44" spans="1:5" x14ac:dyDescent="0.3">
      <c r="A44" s="24" t="s">
        <v>181</v>
      </c>
      <c r="B44" s="26">
        <f>+B222</f>
        <v>176084637.01000008</v>
      </c>
      <c r="C44" s="13">
        <f t="shared" ref="C44:C46" si="0">+B44/$B$6</f>
        <v>0.1964929520409478</v>
      </c>
      <c r="D44" s="2">
        <f>+E44*$B$6</f>
        <v>358454866.05200016</v>
      </c>
      <c r="E44" s="13">
        <v>0.4</v>
      </c>
    </row>
    <row r="45" spans="1:5" x14ac:dyDescent="0.3">
      <c r="A45" s="24" t="s">
        <v>182</v>
      </c>
      <c r="B45" s="26">
        <f>+B220</f>
        <v>277661522.74999994</v>
      </c>
      <c r="C45" s="13">
        <f t="shared" si="0"/>
        <v>0.30984265975590947</v>
      </c>
      <c r="D45" s="2">
        <f>+E45*$B$6</f>
        <v>358454866.05200016</v>
      </c>
      <c r="E45" s="13">
        <v>0.4</v>
      </c>
    </row>
    <row r="46" spans="1:5" x14ac:dyDescent="0.3">
      <c r="A46" s="24" t="s">
        <v>183</v>
      </c>
      <c r="B46" s="26">
        <f>MAX(B214:B219,B221,B223)</f>
        <v>90186356.750000015</v>
      </c>
      <c r="C46" s="13">
        <f t="shared" si="0"/>
        <v>0.10063900958389212</v>
      </c>
      <c r="D46" s="2">
        <f>+E46*$B$6</f>
        <v>179227433.02600008</v>
      </c>
      <c r="E46" s="13">
        <v>0.2</v>
      </c>
    </row>
    <row r="47" spans="1:5" x14ac:dyDescent="0.3">
      <c r="A47" s="24" t="s">
        <v>188</v>
      </c>
      <c r="B47" s="26">
        <f>+B6*C47</f>
        <v>356687808.83999962</v>
      </c>
      <c r="C47" s="13">
        <f>+B25</f>
        <v>0.39802813979738899</v>
      </c>
      <c r="D47" s="2">
        <f>+E47*$B$6</f>
        <v>358454866.05200016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1.8210713761880302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4.9199178644763863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2.7971019658884582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1838975.5199999998</v>
      </c>
      <c r="C59" s="12">
        <v>2.052113885638506E-3</v>
      </c>
      <c r="D59" s="11">
        <v>33</v>
      </c>
      <c r="E59" s="12">
        <v>7.9594790159189573E-3</v>
      </c>
      <c r="F59" s="9"/>
    </row>
    <row r="60" spans="1:6" x14ac:dyDescent="0.3">
      <c r="A60" s="4" t="s">
        <v>28</v>
      </c>
      <c r="B60" s="10">
        <v>53511706.160000004</v>
      </c>
      <c r="C60" s="12">
        <v>5.9713744995987549E-2</v>
      </c>
      <c r="D60" s="11">
        <v>280</v>
      </c>
      <c r="E60" s="12">
        <v>6.7534973468403287E-2</v>
      </c>
      <c r="F60" s="9"/>
    </row>
    <row r="61" spans="1:6" x14ac:dyDescent="0.3">
      <c r="A61" s="4" t="s">
        <v>29</v>
      </c>
      <c r="B61" s="10">
        <v>34631035.93</v>
      </c>
      <c r="C61" s="12">
        <v>3.8644793763213892E-2</v>
      </c>
      <c r="D61" s="11">
        <v>175</v>
      </c>
      <c r="E61" s="12">
        <v>4.2209358417752051E-2</v>
      </c>
      <c r="F61" s="9"/>
    </row>
    <row r="62" spans="1:6" x14ac:dyDescent="0.3">
      <c r="A62" s="4" t="s">
        <v>30</v>
      </c>
      <c r="B62" s="10">
        <v>41568039.729999974</v>
      </c>
      <c r="C62" s="12">
        <v>4.6385800463894185E-2</v>
      </c>
      <c r="D62" s="11">
        <v>220</v>
      </c>
      <c r="E62" s="12">
        <v>5.306319343945972E-2</v>
      </c>
      <c r="F62" s="9"/>
    </row>
    <row r="63" spans="1:6" x14ac:dyDescent="0.3">
      <c r="A63" s="4" t="s">
        <v>31</v>
      </c>
      <c r="B63" s="10">
        <v>68597763.450000003</v>
      </c>
      <c r="C63" s="12">
        <v>7.654828537330971E-2</v>
      </c>
      <c r="D63" s="11">
        <v>343</v>
      </c>
      <c r="E63" s="12">
        <v>8.2730342498794018E-2</v>
      </c>
      <c r="F63" s="9"/>
    </row>
    <row r="64" spans="1:6" x14ac:dyDescent="0.3">
      <c r="A64" s="4" t="s">
        <v>32</v>
      </c>
      <c r="B64" s="10">
        <v>117837188.84000002</v>
      </c>
      <c r="C64" s="12">
        <v>0.13149458969588179</v>
      </c>
      <c r="D64" s="11">
        <v>439</v>
      </c>
      <c r="E64" s="12">
        <v>0.10588519054510372</v>
      </c>
      <c r="F64" s="9"/>
    </row>
    <row r="65" spans="1:6" x14ac:dyDescent="0.3">
      <c r="A65" s="4" t="s">
        <v>33</v>
      </c>
      <c r="B65" s="10">
        <v>199751965.00999984</v>
      </c>
      <c r="C65" s="12">
        <v>0.22290333754991895</v>
      </c>
      <c r="D65" s="11">
        <v>755</v>
      </c>
      <c r="E65" s="12">
        <v>0.18210323203087314</v>
      </c>
      <c r="F65" s="9"/>
    </row>
    <row r="66" spans="1:6" x14ac:dyDescent="0.3">
      <c r="A66" s="4" t="s">
        <v>34</v>
      </c>
      <c r="B66" s="10">
        <v>113263947.28999992</v>
      </c>
      <c r="C66" s="12">
        <v>0.12639130670757198</v>
      </c>
      <c r="D66" s="11">
        <v>494</v>
      </c>
      <c r="E66" s="12">
        <v>0.11915098890496864</v>
      </c>
      <c r="F66" s="9"/>
    </row>
    <row r="67" spans="1:6" x14ac:dyDescent="0.3">
      <c r="A67" s="4" t="s">
        <v>35</v>
      </c>
      <c r="B67" s="10">
        <v>167624785.73000014</v>
      </c>
      <c r="C67" s="12">
        <v>0.18705259892405343</v>
      </c>
      <c r="D67" s="11">
        <v>813</v>
      </c>
      <c r="E67" s="12">
        <v>0.19609261939218525</v>
      </c>
      <c r="F67" s="9"/>
    </row>
    <row r="68" spans="1:6" x14ac:dyDescent="0.3">
      <c r="A68" s="4" t="s">
        <v>36</v>
      </c>
      <c r="B68" s="10">
        <v>52634536.87000002</v>
      </c>
      <c r="C68" s="12">
        <v>5.8734911259220549E-2</v>
      </c>
      <c r="D68" s="11">
        <v>316</v>
      </c>
      <c r="E68" s="12">
        <v>7.6218041485769411E-2</v>
      </c>
      <c r="F68" s="9"/>
    </row>
    <row r="69" spans="1:6" x14ac:dyDescent="0.3">
      <c r="A69" s="4" t="s">
        <v>37</v>
      </c>
      <c r="B69" s="10">
        <v>14957595.269999998</v>
      </c>
      <c r="C69" s="12">
        <v>1.6691189532162906E-2</v>
      </c>
      <c r="D69" s="11">
        <v>98</v>
      </c>
      <c r="E69" s="12">
        <v>2.363724071394115E-2</v>
      </c>
      <c r="F69" s="9"/>
    </row>
    <row r="70" spans="1:6" x14ac:dyDescent="0.3">
      <c r="A70" s="4" t="s">
        <v>38</v>
      </c>
      <c r="B70" s="10">
        <v>19531310.990000002</v>
      </c>
      <c r="C70" s="12">
        <v>2.1795001647059969E-2</v>
      </c>
      <c r="D70" s="11">
        <v>90</v>
      </c>
      <c r="E70" s="12">
        <v>2.1707670043415339E-2</v>
      </c>
      <c r="F70" s="9"/>
    </row>
    <row r="71" spans="1:6" x14ac:dyDescent="0.3">
      <c r="A71" s="4" t="s">
        <v>39</v>
      </c>
      <c r="B71" s="10">
        <v>6420848.6399999987</v>
      </c>
      <c r="C71" s="12">
        <v>7.1650288480877202E-3</v>
      </c>
      <c r="D71" s="11">
        <v>60</v>
      </c>
      <c r="E71" s="12">
        <v>1.4471780028943559E-2</v>
      </c>
      <c r="F71" s="9"/>
    </row>
    <row r="72" spans="1:6" x14ac:dyDescent="0.3">
      <c r="A72" s="4" t="s">
        <v>40</v>
      </c>
      <c r="B72" s="10">
        <v>3876748.4499999997</v>
      </c>
      <c r="C72" s="12">
        <v>4.3260659203188069E-3</v>
      </c>
      <c r="D72" s="11">
        <v>29</v>
      </c>
      <c r="E72" s="12">
        <v>6.9946936806560538E-3</v>
      </c>
      <c r="F72" s="9"/>
    </row>
    <row r="73" spans="1:6" x14ac:dyDescent="0.3">
      <c r="A73" s="4" t="s">
        <v>41</v>
      </c>
      <c r="B73" s="10">
        <v>90717.25</v>
      </c>
      <c r="C73" s="12">
        <v>1.0123143367995446E-4</v>
      </c>
      <c r="D73" s="11">
        <v>1</v>
      </c>
      <c r="E73" s="12">
        <v>2.4119633381572601E-4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896137165.13</v>
      </c>
      <c r="C75" s="12"/>
      <c r="D75" s="28">
        <v>4146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0.69393045904067041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192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3501657.3799999994</v>
      </c>
      <c r="C84" s="12">
        <v>3.9075015703561693E-3</v>
      </c>
      <c r="D84" s="11">
        <v>50</v>
      </c>
      <c r="E84" s="12">
        <v>1.2059816690786301E-2</v>
      </c>
      <c r="F84" s="9"/>
    </row>
    <row r="85" spans="1:6" x14ac:dyDescent="0.3">
      <c r="A85" s="4" t="s">
        <v>28</v>
      </c>
      <c r="B85" s="10">
        <v>105985220.18999979</v>
      </c>
      <c r="C85" s="12">
        <v>0.11826897077148325</v>
      </c>
      <c r="D85" s="11">
        <v>671</v>
      </c>
      <c r="E85" s="12">
        <v>0.16184273999035215</v>
      </c>
      <c r="F85" s="9"/>
    </row>
    <row r="86" spans="1:6" x14ac:dyDescent="0.3">
      <c r="A86" s="4" t="s">
        <v>29</v>
      </c>
      <c r="B86" s="10">
        <v>98404154.410000011</v>
      </c>
      <c r="C86" s="12">
        <v>0.10980925492106429</v>
      </c>
      <c r="D86" s="11">
        <v>530</v>
      </c>
      <c r="E86" s="12">
        <v>0.12783405692233479</v>
      </c>
      <c r="F86" s="9"/>
    </row>
    <row r="87" spans="1:6" x14ac:dyDescent="0.3">
      <c r="A87" s="4" t="s">
        <v>30</v>
      </c>
      <c r="B87" s="10">
        <v>100008613.05999994</v>
      </c>
      <c r="C87" s="12">
        <v>0.11159967129082525</v>
      </c>
      <c r="D87" s="11">
        <v>580</v>
      </c>
      <c r="E87" s="12">
        <v>0.13989387361312108</v>
      </c>
      <c r="F87" s="9"/>
    </row>
    <row r="88" spans="1:6" x14ac:dyDescent="0.3">
      <c r="A88" s="4" t="s">
        <v>31</v>
      </c>
      <c r="B88" s="10">
        <v>93697012.830000013</v>
      </c>
      <c r="C88" s="12">
        <v>0.10455655280897506</v>
      </c>
      <c r="D88" s="11">
        <v>432</v>
      </c>
      <c r="E88" s="12">
        <v>0.10419681620839363</v>
      </c>
      <c r="F88" s="9"/>
    </row>
    <row r="89" spans="1:6" x14ac:dyDescent="0.3">
      <c r="A89" s="4" t="s">
        <v>32</v>
      </c>
      <c r="B89" s="10">
        <v>89537466.779999942</v>
      </c>
      <c r="C89" s="12">
        <v>9.991491287721678E-2</v>
      </c>
      <c r="D89" s="11">
        <v>311</v>
      </c>
      <c r="E89" s="12">
        <v>7.501205981669079E-2</v>
      </c>
      <c r="F89" s="9"/>
    </row>
    <row r="90" spans="1:6" x14ac:dyDescent="0.3">
      <c r="A90" s="4" t="s">
        <v>33</v>
      </c>
      <c r="B90" s="10">
        <v>145665301.34999987</v>
      </c>
      <c r="C90" s="12">
        <v>0.16254799713486795</v>
      </c>
      <c r="D90" s="11">
        <v>491</v>
      </c>
      <c r="E90" s="12">
        <v>0.11842739990352147</v>
      </c>
      <c r="F90" s="9"/>
    </row>
    <row r="91" spans="1:6" x14ac:dyDescent="0.3">
      <c r="A91" s="4" t="s">
        <v>34</v>
      </c>
      <c r="B91" s="10">
        <v>35533514.929999985</v>
      </c>
      <c r="C91" s="12">
        <v>3.9651870620548646E-2</v>
      </c>
      <c r="D91" s="11">
        <v>162</v>
      </c>
      <c r="E91" s="12">
        <v>3.9073806078147609E-2</v>
      </c>
      <c r="F91" s="9"/>
    </row>
    <row r="92" spans="1:6" x14ac:dyDescent="0.3">
      <c r="A92" s="4" t="s">
        <v>35</v>
      </c>
      <c r="B92" s="10">
        <v>37722039.850000001</v>
      </c>
      <c r="C92" s="12">
        <v>4.2094046891278963E-2</v>
      </c>
      <c r="D92" s="11">
        <v>216</v>
      </c>
      <c r="E92" s="12">
        <v>5.2098408104196817E-2</v>
      </c>
      <c r="F92" s="9"/>
    </row>
    <row r="93" spans="1:6" x14ac:dyDescent="0.3">
      <c r="A93" s="4" t="s">
        <v>36</v>
      </c>
      <c r="B93" s="10">
        <v>39771007</v>
      </c>
      <c r="C93" s="12">
        <v>4.4380490562770658E-2</v>
      </c>
      <c r="D93" s="11">
        <v>177</v>
      </c>
      <c r="E93" s="12">
        <v>4.2691751085383499E-2</v>
      </c>
      <c r="F93" s="9"/>
    </row>
    <row r="94" spans="1:6" x14ac:dyDescent="0.3">
      <c r="A94" s="4" t="s">
        <v>37</v>
      </c>
      <c r="B94" s="10">
        <v>40615938.369999997</v>
      </c>
      <c r="C94" s="12">
        <v>4.5323349985275943E-2</v>
      </c>
      <c r="D94" s="11">
        <v>164</v>
      </c>
      <c r="E94" s="12">
        <v>3.9556198745779064E-2</v>
      </c>
      <c r="F94" s="9"/>
    </row>
    <row r="95" spans="1:6" x14ac:dyDescent="0.3">
      <c r="A95" s="4" t="s">
        <v>38</v>
      </c>
      <c r="B95" s="10">
        <v>42254877.630000003</v>
      </c>
      <c r="C95" s="12">
        <v>4.7152243288414698E-2</v>
      </c>
      <c r="D95" s="11">
        <v>140</v>
      </c>
      <c r="E95" s="12">
        <v>3.3767486734201643E-2</v>
      </c>
      <c r="F95" s="9"/>
    </row>
    <row r="96" spans="1:6" x14ac:dyDescent="0.3">
      <c r="A96" s="4" t="s">
        <v>39</v>
      </c>
      <c r="B96" s="10">
        <v>41167120.850000001</v>
      </c>
      <c r="C96" s="12">
        <v>4.5938414845263141E-2</v>
      </c>
      <c r="D96" s="11">
        <v>131</v>
      </c>
      <c r="E96" s="12">
        <v>3.1596719729860105E-2</v>
      </c>
      <c r="F96" s="9"/>
    </row>
    <row r="97" spans="1:8" x14ac:dyDescent="0.3">
      <c r="A97" s="4" t="s">
        <v>40</v>
      </c>
      <c r="B97" s="10">
        <v>12760263.5</v>
      </c>
      <c r="C97" s="12">
        <v>1.4239185692235977E-2</v>
      </c>
      <c r="D97" s="11">
        <v>54</v>
      </c>
      <c r="E97" s="12">
        <v>1.3024602026049204E-2</v>
      </c>
      <c r="F97" s="9"/>
    </row>
    <row r="98" spans="1:8" x14ac:dyDescent="0.3">
      <c r="A98" s="4" t="s">
        <v>41</v>
      </c>
      <c r="B98" s="10">
        <v>9512977</v>
      </c>
      <c r="C98" s="12">
        <v>1.0615536739423127E-2</v>
      </c>
      <c r="D98" s="11">
        <v>37</v>
      </c>
      <c r="E98" s="12">
        <v>8.9242643511818626E-3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896137165.12999964</v>
      </c>
      <c r="C100" s="12"/>
      <c r="D100" s="28">
        <v>4146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0.65211520515621668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737886169.54000068</v>
      </c>
      <c r="C109" s="12">
        <v>0.82340761911482308</v>
      </c>
      <c r="D109" s="11">
        <v>3316</v>
      </c>
      <c r="E109" s="12">
        <v>0.79980704293294747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158250995.58999962</v>
      </c>
      <c r="C114" s="12">
        <v>0.17659238088517681</v>
      </c>
      <c r="D114" s="11">
        <v>830</v>
      </c>
      <c r="E114" s="12">
        <v>0.20019295706705259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896137165.13000035</v>
      </c>
      <c r="C116" s="12"/>
      <c r="D116" s="28">
        <v>4146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854633507.86000133</v>
      </c>
      <c r="C123" s="13">
        <v>0.95368604396183132</v>
      </c>
      <c r="D123" s="11">
        <v>3807</v>
      </c>
      <c r="E123" s="13">
        <v>0.91823444283646893</v>
      </c>
      <c r="H123" s="9"/>
    </row>
    <row r="124" spans="1:8" x14ac:dyDescent="0.3">
      <c r="A124" s="4" t="s">
        <v>51</v>
      </c>
      <c r="B124" s="10">
        <v>41503657.269999988</v>
      </c>
      <c r="C124" s="13">
        <v>4.631395603816868E-2</v>
      </c>
      <c r="D124" s="11">
        <v>339</v>
      </c>
      <c r="E124" s="13">
        <v>8.1765557163531108E-2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896137165.13000131</v>
      </c>
      <c r="C126" s="12"/>
      <c r="D126" s="28">
        <v>4146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83792427.339999974</v>
      </c>
      <c r="C133" s="13">
        <v>9.3504019920705408E-2</v>
      </c>
      <c r="D133" s="11">
        <v>1112</v>
      </c>
      <c r="E133" s="13">
        <v>0.2682103232030873</v>
      </c>
    </row>
    <row r="134" spans="1:8" x14ac:dyDescent="0.3">
      <c r="A134" s="4" t="s">
        <v>53</v>
      </c>
      <c r="B134" s="10">
        <v>191546864.80999967</v>
      </c>
      <c r="C134" s="13">
        <v>0.21374726131597566</v>
      </c>
      <c r="D134" s="11">
        <v>1337</v>
      </c>
      <c r="E134" s="13">
        <v>0.32247949831162565</v>
      </c>
    </row>
    <row r="135" spans="1:8" x14ac:dyDescent="0.3">
      <c r="A135" s="4" t="s">
        <v>54</v>
      </c>
      <c r="B135" s="10">
        <v>191654650.53</v>
      </c>
      <c r="C135" s="13">
        <v>0.21386753946556528</v>
      </c>
      <c r="D135" s="11">
        <v>781</v>
      </c>
      <c r="E135" s="13">
        <v>0.188374336710082</v>
      </c>
    </row>
    <row r="136" spans="1:8" x14ac:dyDescent="0.3">
      <c r="A136" s="4" t="s">
        <v>55</v>
      </c>
      <c r="B136" s="10">
        <v>152148549.94</v>
      </c>
      <c r="C136" s="13">
        <v>0.16978265812458329</v>
      </c>
      <c r="D136" s="11">
        <v>444</v>
      </c>
      <c r="E136" s="13">
        <v>0.10709117221418235</v>
      </c>
    </row>
    <row r="137" spans="1:8" x14ac:dyDescent="0.3">
      <c r="A137" s="4" t="s">
        <v>56</v>
      </c>
      <c r="B137" s="10">
        <v>95768388.829999998</v>
      </c>
      <c r="C137" s="13">
        <v>0.10686800252962077</v>
      </c>
      <c r="D137" s="11">
        <v>216</v>
      </c>
      <c r="E137" s="13">
        <v>5.2098408104196817E-2</v>
      </c>
    </row>
    <row r="138" spans="1:8" x14ac:dyDescent="0.3">
      <c r="A138" s="4" t="s">
        <v>57</v>
      </c>
      <c r="B138" s="10">
        <v>111643823.19000003</v>
      </c>
      <c r="C138" s="13">
        <v>0.12458340925276122</v>
      </c>
      <c r="D138" s="11">
        <v>189</v>
      </c>
      <c r="E138" s="13">
        <v>4.5586107091172216E-2</v>
      </c>
    </row>
    <row r="139" spans="1:8" x14ac:dyDescent="0.3">
      <c r="A139" s="4" t="s">
        <v>58</v>
      </c>
      <c r="B139" s="10">
        <v>35152049.330000006</v>
      </c>
      <c r="C139" s="13">
        <v>3.9226192928736095E-2</v>
      </c>
      <c r="D139" s="11">
        <v>41</v>
      </c>
      <c r="E139" s="13">
        <v>9.8890496864447661E-3</v>
      </c>
    </row>
    <row r="140" spans="1:8" x14ac:dyDescent="0.3">
      <c r="A140" s="4" t="s">
        <v>59</v>
      </c>
      <c r="B140" s="10">
        <v>13827909.549999999</v>
      </c>
      <c r="C140" s="13">
        <v>1.5430572559719725E-2</v>
      </c>
      <c r="D140" s="11">
        <v>13</v>
      </c>
      <c r="E140" s="13">
        <v>3.1355523396044381E-3</v>
      </c>
    </row>
    <row r="141" spans="1:8" x14ac:dyDescent="0.3">
      <c r="A141" s="4" t="s">
        <v>60</v>
      </c>
      <c r="B141" s="10">
        <v>7956195</v>
      </c>
      <c r="C141" s="13">
        <v>8.8783227719897318E-3</v>
      </c>
      <c r="D141" s="11">
        <v>6</v>
      </c>
      <c r="E141" s="13">
        <v>1.4471780028943559E-3</v>
      </c>
    </row>
    <row r="142" spans="1:8" x14ac:dyDescent="0.3">
      <c r="A142" s="4" t="s">
        <v>61</v>
      </c>
      <c r="B142" s="10">
        <v>8181294.1100000003</v>
      </c>
      <c r="C142" s="13">
        <v>9.1295110038351838E-3</v>
      </c>
      <c r="D142" s="11">
        <v>5</v>
      </c>
      <c r="E142" s="13">
        <v>1.20598166907863E-3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4.9825101265075587E-3</v>
      </c>
      <c r="D144" s="11">
        <v>2</v>
      </c>
      <c r="E144" s="13">
        <v>4.8239266763145202E-4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896137165.12999976</v>
      </c>
      <c r="C146" s="12"/>
      <c r="D146" s="28">
        <v>4146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216144.99882537409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708372801.12999904</v>
      </c>
      <c r="C155" s="13">
        <v>0.79047363360634459</v>
      </c>
      <c r="D155" s="11">
        <v>3007</v>
      </c>
      <c r="E155" s="13">
        <v>0.72527737578388807</v>
      </c>
    </row>
    <row r="156" spans="1:5" x14ac:dyDescent="0.3">
      <c r="A156" s="4" t="s">
        <v>68</v>
      </c>
      <c r="B156" s="10">
        <v>187764363.99999979</v>
      </c>
      <c r="C156" s="13">
        <v>0.20952636639365538</v>
      </c>
      <c r="D156" s="11">
        <v>1139</v>
      </c>
      <c r="E156" s="13">
        <v>0.27472262421611193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896137165.1299988</v>
      </c>
      <c r="C159" s="12"/>
      <c r="D159" s="28">
        <v>4146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8298609.21</v>
      </c>
      <c r="C167" s="13">
        <v>9.2604229942814045E-3</v>
      </c>
      <c r="D167" s="11">
        <v>62</v>
      </c>
      <c r="E167" s="13">
        <v>1.4954172696575013E-2</v>
      </c>
    </row>
    <row r="168" spans="1:5" x14ac:dyDescent="0.3">
      <c r="A168" s="1">
        <v>2012</v>
      </c>
      <c r="B168" s="10">
        <v>2170069.4999999995</v>
      </c>
      <c r="C168" s="13">
        <v>2.4215818564842077E-3</v>
      </c>
      <c r="D168" s="11">
        <v>16</v>
      </c>
      <c r="E168" s="13">
        <v>3.8591413410516162E-3</v>
      </c>
    </row>
    <row r="169" spans="1:5" x14ac:dyDescent="0.3">
      <c r="A169" s="1">
        <v>2013</v>
      </c>
      <c r="B169" s="10">
        <v>25900385.919999994</v>
      </c>
      <c r="C169" s="13">
        <v>2.8902256181108962E-2</v>
      </c>
      <c r="D169" s="11">
        <v>209</v>
      </c>
      <c r="E169" s="13">
        <v>5.0410033767486734E-2</v>
      </c>
    </row>
    <row r="170" spans="1:5" x14ac:dyDescent="0.3">
      <c r="A170" s="1">
        <v>2014</v>
      </c>
      <c r="B170" s="10">
        <v>39348882.179999985</v>
      </c>
      <c r="C170" s="13">
        <v>4.3909441222975923E-2</v>
      </c>
      <c r="D170" s="11">
        <v>252</v>
      </c>
      <c r="E170" s="13">
        <v>6.0781476121562955E-2</v>
      </c>
    </row>
    <row r="171" spans="1:5" x14ac:dyDescent="0.3">
      <c r="A171" s="1">
        <v>2015</v>
      </c>
      <c r="B171" s="10">
        <v>77177340.299999923</v>
      </c>
      <c r="C171" s="13">
        <v>8.6122240325568977E-2</v>
      </c>
      <c r="D171" s="11">
        <v>468</v>
      </c>
      <c r="E171" s="13">
        <v>0.11287988422575977</v>
      </c>
    </row>
    <row r="172" spans="1:5" x14ac:dyDescent="0.3">
      <c r="A172" s="1">
        <v>2016</v>
      </c>
      <c r="B172" s="10">
        <v>50837515.209999979</v>
      </c>
      <c r="C172" s="13">
        <v>5.6729613711116587E-2</v>
      </c>
      <c r="D172" s="11">
        <v>289</v>
      </c>
      <c r="E172" s="13">
        <v>6.9705740472744818E-2</v>
      </c>
    </row>
    <row r="173" spans="1:5" x14ac:dyDescent="0.3">
      <c r="A173" s="1">
        <v>2017</v>
      </c>
      <c r="B173" s="10">
        <v>104121216.3599999</v>
      </c>
      <c r="C173" s="13">
        <v>0.11618892777970588</v>
      </c>
      <c r="D173" s="11">
        <v>514</v>
      </c>
      <c r="E173" s="13">
        <v>0.12397491558128317</v>
      </c>
    </row>
    <row r="174" spans="1:5" x14ac:dyDescent="0.3">
      <c r="A174" s="1">
        <v>2018</v>
      </c>
      <c r="B174" s="10">
        <v>376820.04000000004</v>
      </c>
      <c r="C174" s="13">
        <v>4.204937086225366E-4</v>
      </c>
      <c r="D174" s="11">
        <v>3</v>
      </c>
      <c r="E174" s="13">
        <v>7.2358900144717795E-4</v>
      </c>
    </row>
    <row r="175" spans="1:5" x14ac:dyDescent="0.3">
      <c r="A175" s="1">
        <v>2022</v>
      </c>
      <c r="B175" s="10">
        <v>189913694.83999991</v>
      </c>
      <c r="C175" s="13">
        <v>0.21192480596700816</v>
      </c>
      <c r="D175" s="11">
        <v>531</v>
      </c>
      <c r="E175" s="13">
        <v>0.12807525325615052</v>
      </c>
    </row>
    <row r="176" spans="1:5" x14ac:dyDescent="0.3">
      <c r="A176" s="1">
        <v>2023</v>
      </c>
      <c r="B176" s="10">
        <v>397992631.56999993</v>
      </c>
      <c r="C176" s="13">
        <v>0.44412021625312736</v>
      </c>
      <c r="D176" s="11">
        <v>1802</v>
      </c>
      <c r="E176" s="13">
        <v>0.43463579353593823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896137165.12999964</v>
      </c>
      <c r="C178" s="12"/>
      <c r="D178" s="28">
        <v>4146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39.64563605358822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26670910.91</v>
      </c>
      <c r="C187" s="13">
        <v>2.9762085479549262E-2</v>
      </c>
      <c r="D187" s="39">
        <v>156</v>
      </c>
      <c r="E187" s="13">
        <v>3.7626628075253257E-2</v>
      </c>
    </row>
    <row r="188" spans="1:5" x14ac:dyDescent="0.3">
      <c r="A188" s="4" t="s">
        <v>76</v>
      </c>
      <c r="B188" s="10">
        <v>80013211.700000033</v>
      </c>
      <c r="C188" s="13">
        <v>8.9286790921558071E-2</v>
      </c>
      <c r="D188" s="39">
        <v>443</v>
      </c>
      <c r="E188" s="13">
        <v>0.10684997588036661</v>
      </c>
    </row>
    <row r="189" spans="1:5" x14ac:dyDescent="0.3">
      <c r="A189" s="4" t="s">
        <v>77</v>
      </c>
      <c r="B189" s="10">
        <v>137127803.66999978</v>
      </c>
      <c r="C189" s="13">
        <v>0.15302099835364724</v>
      </c>
      <c r="D189" s="39">
        <v>714</v>
      </c>
      <c r="E189" s="13">
        <v>0.17221418234442837</v>
      </c>
    </row>
    <row r="190" spans="1:5" x14ac:dyDescent="0.3">
      <c r="A190" s="4" t="s">
        <v>78</v>
      </c>
      <c r="B190" s="10">
        <v>283639955.45999998</v>
      </c>
      <c r="C190" s="13">
        <v>0.31651399640238476</v>
      </c>
      <c r="D190" s="39">
        <v>1378</v>
      </c>
      <c r="E190" s="13">
        <v>0.33236854799807042</v>
      </c>
    </row>
    <row r="191" spans="1:5" x14ac:dyDescent="0.3">
      <c r="A191" s="4" t="s">
        <v>79</v>
      </c>
      <c r="B191" s="10">
        <v>368685283.38999993</v>
      </c>
      <c r="C191" s="13">
        <v>0.41141612884286077</v>
      </c>
      <c r="D191" s="39">
        <v>1455</v>
      </c>
      <c r="E191" s="13">
        <v>0.35094066570188132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896137165.12999964</v>
      </c>
      <c r="C195" s="12"/>
      <c r="D195" s="28">
        <v>4146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18.319404198699658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294588075.17000014</v>
      </c>
      <c r="C204" s="13">
        <v>0.32873100975258074</v>
      </c>
      <c r="D204" s="11">
        <v>1626</v>
      </c>
      <c r="E204" s="13">
        <v>0.3921852387843705</v>
      </c>
    </row>
    <row r="205" spans="1:5" x14ac:dyDescent="0.3">
      <c r="A205" s="4" t="s">
        <v>86</v>
      </c>
      <c r="B205" s="10">
        <v>601549089.96000004</v>
      </c>
      <c r="C205" s="13">
        <v>0.67126899024741926</v>
      </c>
      <c r="D205" s="11">
        <v>2520</v>
      </c>
      <c r="E205" s="13">
        <v>0.6078147612156295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896137165.13000011</v>
      </c>
      <c r="C207" s="12"/>
      <c r="D207" s="28">
        <v>4146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43803784.25</v>
      </c>
      <c r="C214" s="13">
        <v>4.8880669114583046E-2</v>
      </c>
      <c r="D214" s="11">
        <v>222</v>
      </c>
      <c r="E214" s="13">
        <v>5.3545586107091175E-2</v>
      </c>
      <c r="F214" s="13">
        <v>0.71162353016700997</v>
      </c>
    </row>
    <row r="215" spans="1:7" x14ac:dyDescent="0.3">
      <c r="A215" s="4" t="s">
        <v>91</v>
      </c>
      <c r="B215" s="10">
        <v>90186356.750000015</v>
      </c>
      <c r="C215" s="13">
        <v>0.10063900958389216</v>
      </c>
      <c r="D215" s="11">
        <v>618</v>
      </c>
      <c r="E215" s="13">
        <v>0.14905933429811866</v>
      </c>
      <c r="F215" s="13">
        <v>0.71129616037971699</v>
      </c>
    </row>
    <row r="216" spans="1:7" x14ac:dyDescent="0.3">
      <c r="A216" s="4" t="s">
        <v>92</v>
      </c>
      <c r="B216" s="10">
        <v>46958816.719999991</v>
      </c>
      <c r="C216" s="13">
        <v>5.2401371739992299E-2</v>
      </c>
      <c r="D216" s="11">
        <v>363</v>
      </c>
      <c r="E216" s="13">
        <v>8.7554269175108543E-2</v>
      </c>
      <c r="F216" s="13">
        <v>0.70816054470527157</v>
      </c>
    </row>
    <row r="217" spans="1:7" x14ac:dyDescent="0.3">
      <c r="A217" s="4" t="s">
        <v>93</v>
      </c>
      <c r="B217" s="10">
        <v>58213597.860000052</v>
      </c>
      <c r="C217" s="13">
        <v>6.4960588763836369E-2</v>
      </c>
      <c r="D217" s="11">
        <v>353</v>
      </c>
      <c r="E217" s="13">
        <v>8.5142305836951274E-2</v>
      </c>
      <c r="F217" s="13">
        <v>0.71140714565066776</v>
      </c>
    </row>
    <row r="218" spans="1:7" x14ac:dyDescent="0.3">
      <c r="A218" s="4" t="s">
        <v>94</v>
      </c>
      <c r="B218" s="10">
        <v>70644493.729999974</v>
      </c>
      <c r="C218" s="13">
        <v>7.8832232920226883E-2</v>
      </c>
      <c r="D218" s="11">
        <v>355</v>
      </c>
      <c r="E218" s="13">
        <v>8.5624698504582736E-2</v>
      </c>
      <c r="F218" s="13">
        <v>0.70728290194683863</v>
      </c>
    </row>
    <row r="219" spans="1:7" x14ac:dyDescent="0.3">
      <c r="A219" s="4" t="s">
        <v>95</v>
      </c>
      <c r="B219" s="10">
        <v>25493496.119999997</v>
      </c>
      <c r="C219" s="13">
        <v>2.8448207609268979E-2</v>
      </c>
      <c r="D219" s="11">
        <v>140</v>
      </c>
      <c r="E219" s="13">
        <v>3.3767486734201643E-2</v>
      </c>
      <c r="F219" s="13">
        <v>0.69964744246592359</v>
      </c>
    </row>
    <row r="220" spans="1:7" x14ac:dyDescent="0.3">
      <c r="A220" s="4" t="s">
        <v>96</v>
      </c>
      <c r="B220" s="10">
        <v>277661522.74999994</v>
      </c>
      <c r="C220" s="13">
        <v>0.30984265975590958</v>
      </c>
      <c r="D220" s="11">
        <v>1083</v>
      </c>
      <c r="E220" s="13">
        <v>0.26121562952243127</v>
      </c>
      <c r="F220" s="13">
        <v>0.69597835263945629</v>
      </c>
    </row>
    <row r="221" spans="1:7" x14ac:dyDescent="0.3">
      <c r="A221" s="4" t="s">
        <v>97</v>
      </c>
      <c r="B221" s="10">
        <v>80682610.309999973</v>
      </c>
      <c r="C221" s="13">
        <v>9.003377323190874E-2</v>
      </c>
      <c r="D221" s="11">
        <v>365</v>
      </c>
      <c r="E221" s="13">
        <v>8.8036661842739991E-2</v>
      </c>
      <c r="F221" s="13">
        <v>0.69895985880733913</v>
      </c>
    </row>
    <row r="222" spans="1:7" x14ac:dyDescent="0.3">
      <c r="A222" s="4" t="s">
        <v>98</v>
      </c>
      <c r="B222" s="10">
        <v>176084637.01000008</v>
      </c>
      <c r="C222" s="13">
        <v>0.19649295204094788</v>
      </c>
      <c r="D222" s="11">
        <v>445</v>
      </c>
      <c r="E222" s="13">
        <v>0.10733236854799807</v>
      </c>
      <c r="F222" s="13">
        <v>0.65676157303560367</v>
      </c>
    </row>
    <row r="223" spans="1:7" x14ac:dyDescent="0.3">
      <c r="A223" s="4" t="s">
        <v>99</v>
      </c>
      <c r="B223" s="10">
        <v>26407849.629999995</v>
      </c>
      <c r="C223" s="13">
        <v>2.9468535239434115E-2</v>
      </c>
      <c r="D223" s="11">
        <v>202</v>
      </c>
      <c r="E223" s="13">
        <v>4.8721659430776651E-2</v>
      </c>
      <c r="F223" s="13">
        <v>0.71114728618785616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896137165.13</v>
      </c>
      <c r="C227" s="12"/>
      <c r="D227" s="28">
        <v>4146</v>
      </c>
      <c r="E227" s="12"/>
      <c r="F227" s="40">
        <v>0.69393045904067041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10473850.17</v>
      </c>
      <c r="C236" s="13">
        <v>1.1687775686081042E-2</v>
      </c>
      <c r="D236" s="39">
        <v>36</v>
      </c>
      <c r="E236" s="13">
        <v>8.6830680173661367E-3</v>
      </c>
      <c r="F236" s="42"/>
    </row>
    <row r="237" spans="1:6" x14ac:dyDescent="0.3">
      <c r="A237" s="4" t="s">
        <v>107</v>
      </c>
      <c r="B237" s="10">
        <v>129846932.9199999</v>
      </c>
      <c r="C237" s="13">
        <v>0.14489627031723815</v>
      </c>
      <c r="D237" s="39">
        <v>595</v>
      </c>
      <c r="E237" s="13">
        <v>0.14351181862035697</v>
      </c>
      <c r="F237" s="42"/>
    </row>
    <row r="238" spans="1:6" x14ac:dyDescent="0.3">
      <c r="A238" s="4" t="s">
        <v>108</v>
      </c>
      <c r="B238" s="10">
        <v>160150577.64999977</v>
      </c>
      <c r="C238" s="13">
        <v>0.17871212564514863</v>
      </c>
      <c r="D238" s="39">
        <v>755</v>
      </c>
      <c r="E238" s="13">
        <v>0.18210323203087314</v>
      </c>
      <c r="F238" s="42"/>
    </row>
    <row r="239" spans="1:6" x14ac:dyDescent="0.3">
      <c r="A239" s="4" t="s">
        <v>109</v>
      </c>
      <c r="B239" s="10">
        <v>176236609.57000005</v>
      </c>
      <c r="C239" s="13">
        <v>0.19666253831179295</v>
      </c>
      <c r="D239" s="39">
        <v>666</v>
      </c>
      <c r="E239" s="13">
        <v>0.16063675832127353</v>
      </c>
      <c r="F239" s="42"/>
    </row>
    <row r="240" spans="1:6" x14ac:dyDescent="0.3">
      <c r="A240" s="4" t="s">
        <v>110</v>
      </c>
      <c r="B240" s="10">
        <v>91016127.089999944</v>
      </c>
      <c r="C240" s="13">
        <v>0.10156495080392805</v>
      </c>
      <c r="D240" s="39">
        <v>456</v>
      </c>
      <c r="E240" s="13">
        <v>0.10998552821997105</v>
      </c>
      <c r="F240" s="42"/>
    </row>
    <row r="241" spans="1:12" x14ac:dyDescent="0.3">
      <c r="A241" s="4" t="s">
        <v>111</v>
      </c>
      <c r="B241" s="10">
        <v>121474890.41</v>
      </c>
      <c r="C241" s="13">
        <v>0.13555390305944745</v>
      </c>
      <c r="D241" s="39">
        <v>529</v>
      </c>
      <c r="E241" s="13">
        <v>0.12759286058851904</v>
      </c>
      <c r="F241" s="42"/>
    </row>
    <row r="242" spans="1:12" x14ac:dyDescent="0.3">
      <c r="A242" s="4" t="s">
        <v>112</v>
      </c>
      <c r="B242" s="10">
        <v>81261680.129999965</v>
      </c>
      <c r="C242" s="13">
        <v>9.0679957591326563E-2</v>
      </c>
      <c r="D242" s="39">
        <v>453</v>
      </c>
      <c r="E242" s="13">
        <v>0.10926193921852388</v>
      </c>
      <c r="F242" s="42"/>
    </row>
    <row r="243" spans="1:12" x14ac:dyDescent="0.3">
      <c r="A243" s="4" t="s">
        <v>113</v>
      </c>
      <c r="B243" s="10">
        <v>40072162.829999998</v>
      </c>
      <c r="C243" s="13">
        <v>4.4716550534076853E-2</v>
      </c>
      <c r="D243" s="39">
        <v>208</v>
      </c>
      <c r="E243" s="13">
        <v>5.016883743367101E-2</v>
      </c>
      <c r="F243" s="42"/>
    </row>
    <row r="244" spans="1:12" x14ac:dyDescent="0.3">
      <c r="A244" s="4" t="s">
        <v>114</v>
      </c>
      <c r="B244" s="10">
        <v>77584868.049999997</v>
      </c>
      <c r="C244" s="13">
        <v>8.6577000786196637E-2</v>
      </c>
      <c r="D244" s="39">
        <v>397</v>
      </c>
      <c r="E244" s="13">
        <v>9.5754944524843219E-2</v>
      </c>
      <c r="F244" s="42"/>
    </row>
    <row r="245" spans="1:12" x14ac:dyDescent="0.3">
      <c r="A245" s="4" t="s">
        <v>115</v>
      </c>
      <c r="B245" s="10">
        <v>198600</v>
      </c>
      <c r="C245" s="13">
        <v>2.2161785910440371E-4</v>
      </c>
      <c r="D245" s="39">
        <v>2</v>
      </c>
      <c r="E245" s="13">
        <v>4.8239266763145202E-4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7820866.3100000015</v>
      </c>
      <c r="C247" s="13">
        <v>8.7273094056594062E-3</v>
      </c>
      <c r="D247" s="39">
        <v>49</v>
      </c>
      <c r="E247" s="13">
        <v>1.1818620356970575E-2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896137165.12999952</v>
      </c>
      <c r="C249" s="12"/>
      <c r="D249" s="28">
        <v>4146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4.7063322318473232E-2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896137165.13000095</v>
      </c>
      <c r="C258" s="13">
        <v>1</v>
      </c>
      <c r="D258" s="39">
        <v>4146</v>
      </c>
      <c r="E258" s="13">
        <v>1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0</v>
      </c>
      <c r="C259" s="13">
        <v>0</v>
      </c>
      <c r="D259" s="39">
        <v>0</v>
      </c>
      <c r="E259" s="13">
        <v>0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896137165.13000095</v>
      </c>
      <c r="C267" s="12"/>
      <c r="D267" s="28">
        <v>4146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0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707319504.81999981</v>
      </c>
      <c r="C295" s="12">
        <v>0.78929825962233269</v>
      </c>
      <c r="D295" s="11">
        <v>3217</v>
      </c>
      <c r="E295" s="12">
        <v>0.77592860588519053</v>
      </c>
    </row>
    <row r="296" spans="1:5" x14ac:dyDescent="0.3">
      <c r="A296" s="4" t="s">
        <v>134</v>
      </c>
      <c r="B296" s="10">
        <v>188817660.31000006</v>
      </c>
      <c r="C296" s="12">
        <v>0.21070174037766737</v>
      </c>
      <c r="D296" s="11">
        <v>929</v>
      </c>
      <c r="E296" s="12">
        <v>0.22407139411480945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896137165.12999988</v>
      </c>
      <c r="C298" s="12"/>
      <c r="D298" s="28">
        <v>4146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524964244.08999962</v>
      </c>
      <c r="C306" s="13">
        <v>0.5858079148116182</v>
      </c>
      <c r="D306" s="11">
        <v>2334</v>
      </c>
      <c r="E306" s="13">
        <v>0.56295224312590453</v>
      </c>
    </row>
    <row r="307" spans="1:6" x14ac:dyDescent="0.3">
      <c r="A307" s="4" t="s">
        <v>138</v>
      </c>
      <c r="B307" s="10">
        <v>371172921.03999949</v>
      </c>
      <c r="C307" s="13">
        <v>0.41419208518838169</v>
      </c>
      <c r="D307" s="11">
        <v>1812</v>
      </c>
      <c r="E307" s="13">
        <v>0.43704775687409553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896137165.12999916</v>
      </c>
      <c r="C309" s="30"/>
      <c r="D309" s="28">
        <v>4146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88609742.75</v>
      </c>
      <c r="C318" s="13">
        <v>9.8879665075765094E-2</v>
      </c>
      <c r="D318" s="11">
        <v>369</v>
      </c>
      <c r="E318" s="13">
        <v>8.9001447178002888E-2</v>
      </c>
    </row>
    <row r="319" spans="1:6" x14ac:dyDescent="0.3">
      <c r="A319" s="4" t="s">
        <v>144</v>
      </c>
      <c r="B319" s="10">
        <v>225757767.54999968</v>
      </c>
      <c r="C319" s="13">
        <v>0.25192322820050617</v>
      </c>
      <c r="D319" s="11">
        <v>1007</v>
      </c>
      <c r="E319" s="13">
        <v>0.2428847081524361</v>
      </c>
    </row>
    <row r="320" spans="1:6" x14ac:dyDescent="0.3">
      <c r="A320" s="4" t="s">
        <v>145</v>
      </c>
      <c r="B320" s="10">
        <v>330924925.84000027</v>
      </c>
      <c r="C320" s="13">
        <v>0.36927932320717216</v>
      </c>
      <c r="D320" s="11">
        <v>1713</v>
      </c>
      <c r="E320" s="13">
        <v>0.41316931982633864</v>
      </c>
    </row>
    <row r="321" spans="1:5" x14ac:dyDescent="0.3">
      <c r="A321" s="4" t="s">
        <v>146</v>
      </c>
      <c r="B321" s="10">
        <v>145367211.04999992</v>
      </c>
      <c r="C321" s="13">
        <v>0.16221535799032721</v>
      </c>
      <c r="D321" s="11">
        <v>606</v>
      </c>
      <c r="E321" s="13">
        <v>0.14616497829232997</v>
      </c>
    </row>
    <row r="322" spans="1:5" x14ac:dyDescent="0.3">
      <c r="A322" s="4" t="s">
        <v>147</v>
      </c>
      <c r="B322" s="10">
        <v>70249740.320000008</v>
      </c>
      <c r="C322" s="13">
        <v>7.8391727353266383E-2</v>
      </c>
      <c r="D322" s="11">
        <v>278</v>
      </c>
      <c r="E322" s="13">
        <v>6.7052580800771824E-2</v>
      </c>
    </row>
    <row r="323" spans="1:5" x14ac:dyDescent="0.3">
      <c r="A323" s="4" t="s">
        <v>148</v>
      </c>
      <c r="B323" s="10">
        <v>23648439.550000001</v>
      </c>
      <c r="C323" s="13">
        <v>2.6389307876288549E-2</v>
      </c>
      <c r="D323" s="11">
        <v>100</v>
      </c>
      <c r="E323" s="13">
        <v>2.4119633381572601E-2</v>
      </c>
    </row>
    <row r="324" spans="1:5" x14ac:dyDescent="0.3">
      <c r="A324" s="4" t="s">
        <v>149</v>
      </c>
      <c r="B324" s="10">
        <v>5876364.3899999997</v>
      </c>
      <c r="C324" s="13">
        <v>6.5574385469745946E-3</v>
      </c>
      <c r="D324" s="11">
        <v>34</v>
      </c>
      <c r="E324" s="13">
        <v>8.2006753497346832E-3</v>
      </c>
    </row>
    <row r="325" spans="1:5" x14ac:dyDescent="0.3">
      <c r="A325" s="4" t="s">
        <v>150</v>
      </c>
      <c r="B325" s="10">
        <v>3371498.44</v>
      </c>
      <c r="C325" s="13">
        <v>3.7622571311512411E-3</v>
      </c>
      <c r="D325" s="11">
        <v>21</v>
      </c>
      <c r="E325" s="13">
        <v>5.065123010130246E-3</v>
      </c>
    </row>
    <row r="326" spans="1:5" x14ac:dyDescent="0.3">
      <c r="A326" s="4" t="s">
        <v>151</v>
      </c>
      <c r="B326" s="10">
        <v>1050467.7200000002</v>
      </c>
      <c r="C326" s="13">
        <v>1.1722175587345627E-3</v>
      </c>
      <c r="D326" s="11">
        <v>7</v>
      </c>
      <c r="E326" s="13">
        <v>1.688374336710082E-3</v>
      </c>
    </row>
    <row r="327" spans="1:5" x14ac:dyDescent="0.3">
      <c r="A327" s="4" t="s">
        <v>152</v>
      </c>
      <c r="B327" s="10">
        <v>1281007.52</v>
      </c>
      <c r="C327" s="13">
        <v>1.4294770598139047E-3</v>
      </c>
      <c r="D327" s="11">
        <v>11</v>
      </c>
      <c r="E327" s="13">
        <v>2.6531596719729859E-3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896137165.13</v>
      </c>
      <c r="C329" s="12"/>
      <c r="D329" s="28">
        <v>4146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1.8210713761880311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691263030.79000151</v>
      </c>
      <c r="C338" s="13">
        <v>0.77138083062286655</v>
      </c>
      <c r="D338" s="11">
        <v>3185</v>
      </c>
      <c r="E338" s="13">
        <v>0.76821032320308735</v>
      </c>
    </row>
    <row r="339" spans="1:5" x14ac:dyDescent="0.3">
      <c r="A339" s="4" t="s">
        <v>156</v>
      </c>
      <c r="B339" s="10">
        <v>159074839.01000014</v>
      </c>
      <c r="C339" s="13">
        <v>0.1775117082516306</v>
      </c>
      <c r="D339" s="11">
        <v>775</v>
      </c>
      <c r="E339" s="13">
        <v>0.18692715870718765</v>
      </c>
    </row>
    <row r="340" spans="1:5" x14ac:dyDescent="0.3">
      <c r="A340" s="4" t="s">
        <v>157</v>
      </c>
      <c r="B340" s="10">
        <v>31709700.550000008</v>
      </c>
      <c r="C340" s="13">
        <v>3.5384873860688414E-2</v>
      </c>
      <c r="D340" s="11">
        <v>141</v>
      </c>
      <c r="E340" s="13">
        <v>3.4008683068017367E-2</v>
      </c>
    </row>
    <row r="341" spans="1:5" x14ac:dyDescent="0.3">
      <c r="A341" s="4" t="s">
        <v>158</v>
      </c>
      <c r="B341" s="10">
        <v>14089594.780000005</v>
      </c>
      <c r="C341" s="13">
        <v>1.5722587264814583E-2</v>
      </c>
      <c r="D341" s="11">
        <v>45</v>
      </c>
      <c r="E341" s="13">
        <v>1.085383502170767E-2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896137165.13000154</v>
      </c>
      <c r="D346" s="28">
        <v>4146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5580-E0A7-4DA7-8D80-6DB453EEAB7B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208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894161297.94000006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4130</v>
      </c>
      <c r="C7" s="11"/>
      <c r="D7" s="11"/>
      <c r="E7" s="11"/>
    </row>
    <row r="8" spans="1:8" ht="13.05" x14ac:dyDescent="0.3">
      <c r="A8" s="4" t="s">
        <v>2</v>
      </c>
      <c r="B8" s="11">
        <v>3014</v>
      </c>
      <c r="C8" s="11"/>
      <c r="D8" s="11"/>
      <c r="E8" s="11"/>
    </row>
    <row r="9" spans="1:8" ht="13.05" x14ac:dyDescent="0.3">
      <c r="A9" s="4" t="s">
        <v>3</v>
      </c>
      <c r="B9" s="12">
        <v>8.7852622128665611E-2</v>
      </c>
      <c r="C9" s="12"/>
      <c r="D9" s="12"/>
      <c r="E9" s="12"/>
    </row>
    <row r="10" spans="1:8" ht="13.05" x14ac:dyDescent="0.3">
      <c r="A10" s="4" t="s">
        <v>4</v>
      </c>
      <c r="B10" s="10">
        <v>78554414.63000001</v>
      </c>
      <c r="C10" s="10"/>
      <c r="D10" s="10"/>
      <c r="E10" s="10"/>
    </row>
    <row r="11" spans="1:8" ht="13.05" x14ac:dyDescent="0.3">
      <c r="A11" s="4" t="s">
        <v>5</v>
      </c>
      <c r="B11" s="13">
        <v>0.69372568927398415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0.8247022727272727</v>
      </c>
      <c r="C13" s="13"/>
      <c r="D13" s="13"/>
      <c r="E13" s="13"/>
    </row>
    <row r="14" spans="1:8" ht="13.05" x14ac:dyDescent="0.3">
      <c r="A14" s="4" t="s">
        <v>8</v>
      </c>
      <c r="B14" s="6">
        <v>3.3812704472825343</v>
      </c>
      <c r="C14" s="6"/>
      <c r="D14" s="6"/>
      <c r="E14" s="6"/>
    </row>
    <row r="15" spans="1:8" ht="13.05" x14ac:dyDescent="0.3">
      <c r="A15" s="4" t="s">
        <v>9</v>
      </c>
      <c r="B15" s="6">
        <v>0.67624914442162898</v>
      </c>
      <c r="C15" s="6"/>
      <c r="D15" s="6"/>
      <c r="E15" s="6"/>
    </row>
    <row r="16" spans="1:8" ht="13.05" x14ac:dyDescent="0.3">
      <c r="A16" s="4" t="s">
        <v>10</v>
      </c>
      <c r="B16" s="6">
        <v>12.982888432580424</v>
      </c>
      <c r="C16" s="6"/>
      <c r="D16" s="6"/>
      <c r="E16" s="6"/>
    </row>
    <row r="17" spans="1:5" ht="13.05" x14ac:dyDescent="0.3">
      <c r="A17" s="4" t="s">
        <v>11</v>
      </c>
      <c r="B17" s="10">
        <v>216503.94623244554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2.5460451098083228E-3</v>
      </c>
      <c r="C20" s="13"/>
      <c r="D20" s="13"/>
      <c r="E20" s="13"/>
    </row>
    <row r="21" spans="1:5" ht="13.05" x14ac:dyDescent="0.3">
      <c r="A21" s="4" t="s">
        <v>15</v>
      </c>
      <c r="B21" s="6">
        <v>18.24358294252217</v>
      </c>
      <c r="C21" s="6"/>
      <c r="D21" s="6"/>
      <c r="E21" s="6"/>
    </row>
    <row r="22" spans="1:5" ht="13.05" x14ac:dyDescent="0.3">
      <c r="A22" s="4" t="s">
        <v>16</v>
      </c>
      <c r="B22" s="6">
        <v>0.5</v>
      </c>
      <c r="C22" s="6"/>
      <c r="D22" s="6"/>
      <c r="E22" s="6"/>
    </row>
    <row r="23" spans="1:5" ht="13.05" x14ac:dyDescent="0.3">
      <c r="A23" s="4" t="s">
        <v>17</v>
      </c>
      <c r="B23" s="6">
        <v>24.333333333333332</v>
      </c>
      <c r="C23" s="6"/>
      <c r="D23" s="6"/>
      <c r="E23" s="6"/>
    </row>
    <row r="24" spans="1:5" ht="13.05" x14ac:dyDescent="0.3">
      <c r="A24" s="4" t="s">
        <v>162</v>
      </c>
      <c r="B24" s="15">
        <v>4.7225999088311717E-2</v>
      </c>
      <c r="C24" s="6"/>
      <c r="D24" s="16"/>
      <c r="E24" s="13"/>
    </row>
    <row r="25" spans="1:5" ht="13.05" x14ac:dyDescent="0.3">
      <c r="A25" s="4" t="s">
        <v>163</v>
      </c>
      <c r="B25" s="12">
        <v>0.39901355706399694</v>
      </c>
      <c r="C25" s="6"/>
      <c r="D25" s="13"/>
      <c r="E25" s="13"/>
    </row>
    <row r="26" spans="1:5" ht="13.05" x14ac:dyDescent="0.3">
      <c r="A26" s="4" t="s">
        <v>18</v>
      </c>
      <c r="B26" s="13">
        <v>0.78922314442125785</v>
      </c>
      <c r="C26" s="13"/>
      <c r="D26" s="13"/>
      <c r="E26" s="13"/>
    </row>
    <row r="27" spans="1:5" ht="13.05" x14ac:dyDescent="0.3">
      <c r="A27" s="4" t="s">
        <v>19</v>
      </c>
      <c r="B27" s="13">
        <v>0.21077685557874185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0.5864669427519642</v>
      </c>
      <c r="C29" s="13"/>
      <c r="D29" s="13"/>
      <c r="E29" s="17"/>
    </row>
    <row r="30" spans="1:5" ht="13.05" x14ac:dyDescent="0.3">
      <c r="A30" s="4" t="s">
        <v>21</v>
      </c>
      <c r="B30" s="17">
        <v>0.50640338645073413</v>
      </c>
      <c r="C30" s="13"/>
      <c r="D30" s="17"/>
      <c r="E30" s="13"/>
    </row>
    <row r="31" spans="1:5" ht="13.05" x14ac:dyDescent="0.3">
      <c r="A31" s="4" t="s">
        <v>165</v>
      </c>
      <c r="B31" s="17">
        <v>1.8214898507210784</v>
      </c>
      <c r="C31" s="5"/>
      <c r="D31" s="17"/>
      <c r="E31" s="5"/>
    </row>
    <row r="32" spans="1:5" ht="13.0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1689957.8400000003</v>
      </c>
      <c r="C34" s="5"/>
      <c r="D34" s="17"/>
      <c r="E34" s="5"/>
    </row>
    <row r="35" spans="1:5" x14ac:dyDescent="0.3">
      <c r="A35" s="4" t="s">
        <v>175</v>
      </c>
      <c r="B35" s="3">
        <f>+B34+'Nov 23'!B35</f>
        <v>8047951.3799999971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0.69372568927398415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98264129.950000018</v>
      </c>
      <c r="C43" s="13">
        <f>+B43/$B$6</f>
        <v>0.10989530655865373</v>
      </c>
      <c r="D43" s="2">
        <f>+E43*$B$6</f>
        <v>178832259.58800003</v>
      </c>
      <c r="E43" s="13">
        <v>0.2</v>
      </c>
    </row>
    <row r="44" spans="1:5" x14ac:dyDescent="0.3">
      <c r="A44" s="24" t="s">
        <v>181</v>
      </c>
      <c r="B44" s="26">
        <f>+B222</f>
        <v>175561076.32000002</v>
      </c>
      <c r="C44" s="13">
        <f t="shared" ref="C44:C46" si="0">+B44/$B$6</f>
        <v>0.19634161836847977</v>
      </c>
      <c r="D44" s="2">
        <f>+E44*$B$6</f>
        <v>357664519.17600006</v>
      </c>
      <c r="E44" s="13">
        <v>0.4</v>
      </c>
    </row>
    <row r="45" spans="1:5" x14ac:dyDescent="0.3">
      <c r="A45" s="24" t="s">
        <v>182</v>
      </c>
      <c r="B45" s="26">
        <f>+B220</f>
        <v>277245232.98999989</v>
      </c>
      <c r="C45" s="13">
        <f t="shared" si="0"/>
        <v>0.31006176808225444</v>
      </c>
      <c r="D45" s="2">
        <f>+E45*$B$6</f>
        <v>357664519.17600006</v>
      </c>
      <c r="E45" s="13">
        <v>0.4</v>
      </c>
    </row>
    <row r="46" spans="1:5" x14ac:dyDescent="0.3">
      <c r="A46" s="24" t="s">
        <v>183</v>
      </c>
      <c r="B46" s="26">
        <f>MAX(B214:B219,B221,B223)</f>
        <v>90028121.239999995</v>
      </c>
      <c r="C46" s="13">
        <f t="shared" si="0"/>
        <v>0.10068443070328577</v>
      </c>
      <c r="D46" s="2">
        <f>+E46*$B$6</f>
        <v>178832259.58800003</v>
      </c>
      <c r="E46" s="13">
        <v>0.2</v>
      </c>
    </row>
    <row r="47" spans="1:5" x14ac:dyDescent="0.3">
      <c r="A47" s="24" t="s">
        <v>188</v>
      </c>
      <c r="B47" s="26">
        <f>+B6*C47</f>
        <v>356782480.0799998</v>
      </c>
      <c r="C47" s="13">
        <f>+B25</f>
        <v>0.39901355706399694</v>
      </c>
      <c r="D47" s="2">
        <f>+E47*$B$6</f>
        <v>357664519.17600006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1.8214898507210784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4.9171800136892543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2.7427542478419755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1915459.36</v>
      </c>
      <c r="C59" s="12">
        <v>2.1421854920503735E-3</v>
      </c>
      <c r="D59" s="11">
        <v>33</v>
      </c>
      <c r="E59" s="12">
        <v>7.9903147699757864E-3</v>
      </c>
      <c r="F59" s="9"/>
    </row>
    <row r="60" spans="1:6" x14ac:dyDescent="0.3">
      <c r="A60" s="4" t="s">
        <v>28</v>
      </c>
      <c r="B60" s="10">
        <v>53518438.090000011</v>
      </c>
      <c r="C60" s="12">
        <v>5.9853225825472034E-2</v>
      </c>
      <c r="D60" s="11">
        <v>281</v>
      </c>
      <c r="E60" s="12">
        <v>6.8038740920096846E-2</v>
      </c>
      <c r="F60" s="9"/>
    </row>
    <row r="61" spans="1:6" x14ac:dyDescent="0.3">
      <c r="A61" s="4" t="s">
        <v>29</v>
      </c>
      <c r="B61" s="10">
        <v>35121795.260000005</v>
      </c>
      <c r="C61" s="12">
        <v>3.927903761985093E-2</v>
      </c>
      <c r="D61" s="11">
        <v>177</v>
      </c>
      <c r="E61" s="12">
        <v>4.2857142857142858E-2</v>
      </c>
      <c r="F61" s="9"/>
    </row>
    <row r="62" spans="1:6" x14ac:dyDescent="0.3">
      <c r="A62" s="4" t="s">
        <v>30</v>
      </c>
      <c r="B62" s="10">
        <v>41525648.509999983</v>
      </c>
      <c r="C62" s="12">
        <v>4.644089227040827E-2</v>
      </c>
      <c r="D62" s="11">
        <v>220</v>
      </c>
      <c r="E62" s="12">
        <v>5.3268765133171914E-2</v>
      </c>
      <c r="F62" s="9"/>
    </row>
    <row r="63" spans="1:6" x14ac:dyDescent="0.3">
      <c r="A63" s="4" t="s">
        <v>31</v>
      </c>
      <c r="B63" s="10">
        <v>69176425.099999994</v>
      </c>
      <c r="C63" s="12">
        <v>7.7364593233201925E-2</v>
      </c>
      <c r="D63" s="11">
        <v>345</v>
      </c>
      <c r="E63" s="12">
        <v>8.353510895883777E-2</v>
      </c>
      <c r="F63" s="9"/>
    </row>
    <row r="64" spans="1:6" x14ac:dyDescent="0.3">
      <c r="A64" s="4" t="s">
        <v>32</v>
      </c>
      <c r="B64" s="10">
        <v>116727456.17999998</v>
      </c>
      <c r="C64" s="12">
        <v>0.13054407124186737</v>
      </c>
      <c r="D64" s="11">
        <v>432</v>
      </c>
      <c r="E64" s="12">
        <v>0.10460048426150122</v>
      </c>
      <c r="F64" s="9"/>
    </row>
    <row r="65" spans="1:6" x14ac:dyDescent="0.3">
      <c r="A65" s="4" t="s">
        <v>33</v>
      </c>
      <c r="B65" s="10">
        <v>198398609.37000003</v>
      </c>
      <c r="C65" s="12">
        <v>0.22188234922164227</v>
      </c>
      <c r="D65" s="11">
        <v>749</v>
      </c>
      <c r="E65" s="12">
        <v>0.18135593220338983</v>
      </c>
      <c r="F65" s="9"/>
    </row>
    <row r="66" spans="1:6" x14ac:dyDescent="0.3">
      <c r="A66" s="4" t="s">
        <v>34</v>
      </c>
      <c r="B66" s="10">
        <v>112493626.49999997</v>
      </c>
      <c r="C66" s="12">
        <v>0.12580909815619026</v>
      </c>
      <c r="D66" s="11">
        <v>490</v>
      </c>
      <c r="E66" s="12">
        <v>0.11864406779661017</v>
      </c>
      <c r="F66" s="9"/>
    </row>
    <row r="67" spans="1:6" x14ac:dyDescent="0.3">
      <c r="A67" s="4" t="s">
        <v>35</v>
      </c>
      <c r="B67" s="10">
        <v>167019709.62000006</v>
      </c>
      <c r="C67" s="12">
        <v>0.18678924038066272</v>
      </c>
      <c r="D67" s="11">
        <v>808</v>
      </c>
      <c r="E67" s="12">
        <v>0.19564164648910412</v>
      </c>
      <c r="F67" s="9"/>
    </row>
    <row r="68" spans="1:6" x14ac:dyDescent="0.3">
      <c r="A68" s="4" t="s">
        <v>36</v>
      </c>
      <c r="B68" s="10">
        <v>52881395.430000015</v>
      </c>
      <c r="C68" s="12">
        <v>5.9140778684818957E-2</v>
      </c>
      <c r="D68" s="11">
        <v>317</v>
      </c>
      <c r="E68" s="12">
        <v>7.6755447941888613E-2</v>
      </c>
      <c r="F68" s="9"/>
    </row>
    <row r="69" spans="1:6" x14ac:dyDescent="0.3">
      <c r="A69" s="4" t="s">
        <v>37</v>
      </c>
      <c r="B69" s="10">
        <v>15597148.459999997</v>
      </c>
      <c r="C69" s="12">
        <v>1.7443327614305438E-2</v>
      </c>
      <c r="D69" s="11">
        <v>100</v>
      </c>
      <c r="E69" s="12">
        <v>2.4213075060532687E-2</v>
      </c>
      <c r="F69" s="9"/>
    </row>
    <row r="70" spans="1:6" x14ac:dyDescent="0.3">
      <c r="A70" s="4" t="s">
        <v>38</v>
      </c>
      <c r="B70" s="10">
        <v>19435925.080000002</v>
      </c>
      <c r="C70" s="12">
        <v>2.1736486610164363E-2</v>
      </c>
      <c r="D70" s="11">
        <v>89</v>
      </c>
      <c r="E70" s="12">
        <v>2.1549636803874093E-2</v>
      </c>
      <c r="F70" s="9"/>
    </row>
    <row r="71" spans="1:6" x14ac:dyDescent="0.3">
      <c r="A71" s="4" t="s">
        <v>39</v>
      </c>
      <c r="B71" s="10">
        <v>6211410.54</v>
      </c>
      <c r="C71" s="12">
        <v>6.9466331793939899E-3</v>
      </c>
      <c r="D71" s="11">
        <v>57</v>
      </c>
      <c r="E71" s="12">
        <v>1.3801452784503633E-2</v>
      </c>
      <c r="F71" s="9"/>
    </row>
    <row r="72" spans="1:6" x14ac:dyDescent="0.3">
      <c r="A72" s="4" t="s">
        <v>40</v>
      </c>
      <c r="B72" s="10">
        <v>4047533.1900000004</v>
      </c>
      <c r="C72" s="12">
        <v>4.5266253407800668E-3</v>
      </c>
      <c r="D72" s="11">
        <v>31</v>
      </c>
      <c r="E72" s="12">
        <v>7.5060532687651329E-3</v>
      </c>
      <c r="F72" s="9"/>
    </row>
    <row r="73" spans="1:6" x14ac:dyDescent="0.3">
      <c r="A73" s="4" t="s">
        <v>41</v>
      </c>
      <c r="B73" s="10">
        <v>90717.25</v>
      </c>
      <c r="C73" s="12">
        <v>1.0145512919089381E-4</v>
      </c>
      <c r="D73" s="11">
        <v>1</v>
      </c>
      <c r="E73" s="12">
        <v>2.4213075060532688E-4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894161297.94000018</v>
      </c>
      <c r="C75" s="12"/>
      <c r="D75" s="28">
        <v>4130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0.69372568927398448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207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3465416.13</v>
      </c>
      <c r="C84" s="12">
        <v>3.8756051486278226E-3</v>
      </c>
      <c r="D84" s="11">
        <v>49</v>
      </c>
      <c r="E84" s="12">
        <v>1.1864406779661017E-2</v>
      </c>
      <c r="F84" s="9"/>
    </row>
    <row r="85" spans="1:6" x14ac:dyDescent="0.3">
      <c r="A85" s="4" t="s">
        <v>28</v>
      </c>
      <c r="B85" s="10">
        <v>101920343.62999992</v>
      </c>
      <c r="C85" s="12">
        <v>0.11398429328668953</v>
      </c>
      <c r="D85" s="11">
        <v>645</v>
      </c>
      <c r="E85" s="12">
        <v>0.15617433414043583</v>
      </c>
      <c r="F85" s="9"/>
    </row>
    <row r="86" spans="1:6" x14ac:dyDescent="0.3">
      <c r="A86" s="4" t="s">
        <v>29</v>
      </c>
      <c r="B86" s="10">
        <v>88723844.770000041</v>
      </c>
      <c r="C86" s="12">
        <v>9.9225771652614744E-2</v>
      </c>
      <c r="D86" s="11">
        <v>496</v>
      </c>
      <c r="E86" s="12">
        <v>0.12009685230024213</v>
      </c>
      <c r="F86" s="9"/>
    </row>
    <row r="87" spans="1:6" x14ac:dyDescent="0.3">
      <c r="A87" s="4" t="s">
        <v>30</v>
      </c>
      <c r="B87" s="10">
        <v>107158648.22999991</v>
      </c>
      <c r="C87" s="12">
        <v>0.11984263742668774</v>
      </c>
      <c r="D87" s="11">
        <v>596</v>
      </c>
      <c r="E87" s="12">
        <v>0.14430992736077483</v>
      </c>
      <c r="F87" s="9"/>
    </row>
    <row r="88" spans="1:6" x14ac:dyDescent="0.3">
      <c r="A88" s="4" t="s">
        <v>31</v>
      </c>
      <c r="B88" s="10">
        <v>91246398.359999925</v>
      </c>
      <c r="C88" s="12">
        <v>0.10204691096585883</v>
      </c>
      <c r="D88" s="11">
        <v>426</v>
      </c>
      <c r="E88" s="12">
        <v>0.10314769975786925</v>
      </c>
      <c r="F88" s="9"/>
    </row>
    <row r="89" spans="1:6" x14ac:dyDescent="0.3">
      <c r="A89" s="4" t="s">
        <v>32</v>
      </c>
      <c r="B89" s="10">
        <v>84963168.299999952</v>
      </c>
      <c r="C89" s="12">
        <v>9.5019957244560999E-2</v>
      </c>
      <c r="D89" s="11">
        <v>314</v>
      </c>
      <c r="E89" s="12">
        <v>7.6029055690072636E-2</v>
      </c>
      <c r="F89" s="9"/>
    </row>
    <row r="90" spans="1:6" x14ac:dyDescent="0.3">
      <c r="A90" s="4" t="s">
        <v>33</v>
      </c>
      <c r="B90" s="10">
        <v>139385316.64000008</v>
      </c>
      <c r="C90" s="12">
        <v>0.15588386229768708</v>
      </c>
      <c r="D90" s="11">
        <v>471</v>
      </c>
      <c r="E90" s="12">
        <v>0.11404358353510896</v>
      </c>
      <c r="F90" s="9"/>
    </row>
    <row r="91" spans="1:6" x14ac:dyDescent="0.3">
      <c r="A91" s="4" t="s">
        <v>34</v>
      </c>
      <c r="B91" s="10">
        <v>29557796.630000003</v>
      </c>
      <c r="C91" s="12">
        <v>3.305644820246223E-2</v>
      </c>
      <c r="D91" s="11">
        <v>138</v>
      </c>
      <c r="E91" s="12">
        <v>3.3414043583535107E-2</v>
      </c>
      <c r="F91" s="9"/>
    </row>
    <row r="92" spans="1:6" x14ac:dyDescent="0.3">
      <c r="A92" s="4" t="s">
        <v>35</v>
      </c>
      <c r="B92" s="10">
        <v>35407299.479999989</v>
      </c>
      <c r="C92" s="12">
        <v>3.9598335961948443E-2</v>
      </c>
      <c r="D92" s="11">
        <v>187</v>
      </c>
      <c r="E92" s="12">
        <v>4.5278450363196124E-2</v>
      </c>
      <c r="F92" s="9"/>
    </row>
    <row r="93" spans="1:6" x14ac:dyDescent="0.3">
      <c r="A93" s="4" t="s">
        <v>36</v>
      </c>
      <c r="B93" s="10">
        <v>35796051.840000004</v>
      </c>
      <c r="C93" s="12">
        <v>4.0033103560250485E-2</v>
      </c>
      <c r="D93" s="11">
        <v>162</v>
      </c>
      <c r="E93" s="12">
        <v>3.9225181598062951E-2</v>
      </c>
      <c r="F93" s="9"/>
    </row>
    <row r="94" spans="1:6" x14ac:dyDescent="0.3">
      <c r="A94" s="4" t="s">
        <v>37</v>
      </c>
      <c r="B94" s="10">
        <v>41858806.040000007</v>
      </c>
      <c r="C94" s="12">
        <v>4.6813484475827567E-2</v>
      </c>
      <c r="D94" s="11">
        <v>185</v>
      </c>
      <c r="E94" s="12">
        <v>4.4794188861985475E-2</v>
      </c>
      <c r="F94" s="9"/>
    </row>
    <row r="95" spans="1:6" x14ac:dyDescent="0.3">
      <c r="A95" s="4" t="s">
        <v>38</v>
      </c>
      <c r="B95" s="10">
        <v>36170633.879999995</v>
      </c>
      <c r="C95" s="12">
        <v>4.0452023548023353E-2</v>
      </c>
      <c r="D95" s="11">
        <v>119</v>
      </c>
      <c r="E95" s="12">
        <v>2.8813559322033899E-2</v>
      </c>
      <c r="F95" s="9"/>
    </row>
    <row r="96" spans="1:6" x14ac:dyDescent="0.3">
      <c r="A96" s="4" t="s">
        <v>39</v>
      </c>
      <c r="B96" s="10">
        <v>40926970.710000001</v>
      </c>
      <c r="C96" s="12">
        <v>4.5771351102188156E-2</v>
      </c>
      <c r="D96" s="11">
        <v>145</v>
      </c>
      <c r="E96" s="12">
        <v>3.5108958837772396E-2</v>
      </c>
      <c r="F96" s="9"/>
    </row>
    <row r="97" spans="1:8" x14ac:dyDescent="0.3">
      <c r="A97" s="4" t="s">
        <v>40</v>
      </c>
      <c r="B97" s="10">
        <v>23004269.540000003</v>
      </c>
      <c r="C97" s="12">
        <v>2.5727203350221092E-2</v>
      </c>
      <c r="D97" s="11">
        <v>81</v>
      </c>
      <c r="E97" s="12">
        <v>1.9612590799031476E-2</v>
      </c>
      <c r="F97" s="9"/>
    </row>
    <row r="98" spans="1:8" x14ac:dyDescent="0.3">
      <c r="A98" s="4" t="s">
        <v>41</v>
      </c>
      <c r="B98" s="10">
        <v>34576333.759999998</v>
      </c>
      <c r="C98" s="12">
        <v>3.8669011776351951E-2</v>
      </c>
      <c r="D98" s="11">
        <v>116</v>
      </c>
      <c r="E98" s="12">
        <v>2.8087167070217918E-2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894161297.93999982</v>
      </c>
      <c r="C100" s="12"/>
      <c r="D100" s="28">
        <v>4130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0.65776651081270576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735678535.28000188</v>
      </c>
      <c r="C109" s="12">
        <v>0.82275819471820366</v>
      </c>
      <c r="D109" s="11">
        <v>3292</v>
      </c>
      <c r="E109" s="12">
        <v>0.79709443099273602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158482762.66000003</v>
      </c>
      <c r="C114" s="12">
        <v>0.17724180528179626</v>
      </c>
      <c r="D114" s="11">
        <v>838</v>
      </c>
      <c r="E114" s="12">
        <v>0.20290556900726392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894161297.94000196</v>
      </c>
      <c r="C116" s="12"/>
      <c r="D116" s="28">
        <v>4130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852991662.34000158</v>
      </c>
      <c r="C123" s="13">
        <v>0.9539572606252944</v>
      </c>
      <c r="D123" s="11">
        <v>3795</v>
      </c>
      <c r="E123" s="13">
        <v>0.91888619854721554</v>
      </c>
      <c r="H123" s="9"/>
    </row>
    <row r="124" spans="1:8" x14ac:dyDescent="0.3">
      <c r="A124" s="4" t="s">
        <v>51</v>
      </c>
      <c r="B124" s="10">
        <v>41169635.599999987</v>
      </c>
      <c r="C124" s="13">
        <v>4.6042739374705613E-2</v>
      </c>
      <c r="D124" s="11">
        <v>335</v>
      </c>
      <c r="E124" s="13">
        <v>8.1113801452784504E-2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894161297.94000161</v>
      </c>
      <c r="C126" s="12"/>
      <c r="D126" s="28">
        <v>4130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83323070.419999972</v>
      </c>
      <c r="C133" s="13">
        <v>9.3185726794441467E-2</v>
      </c>
      <c r="D133" s="11">
        <v>1104</v>
      </c>
      <c r="E133" s="13">
        <v>0.26731234866828085</v>
      </c>
    </row>
    <row r="134" spans="1:8" x14ac:dyDescent="0.3">
      <c r="A134" s="4" t="s">
        <v>53</v>
      </c>
      <c r="B134" s="10">
        <v>190841917.42999959</v>
      </c>
      <c r="C134" s="13">
        <v>0.21343119845341996</v>
      </c>
      <c r="D134" s="11">
        <v>1332</v>
      </c>
      <c r="E134" s="13">
        <v>0.32251815980629539</v>
      </c>
    </row>
    <row r="135" spans="1:8" x14ac:dyDescent="0.3">
      <c r="A135" s="4" t="s">
        <v>54</v>
      </c>
      <c r="B135" s="10">
        <v>190935424.00000006</v>
      </c>
      <c r="C135" s="13">
        <v>0.21353577306452859</v>
      </c>
      <c r="D135" s="11">
        <v>778</v>
      </c>
      <c r="E135" s="13">
        <v>0.18837772397094432</v>
      </c>
    </row>
    <row r="136" spans="1:8" x14ac:dyDescent="0.3">
      <c r="A136" s="4" t="s">
        <v>55</v>
      </c>
      <c r="B136" s="10">
        <v>152059026.84000003</v>
      </c>
      <c r="C136" s="13">
        <v>0.17005771463193387</v>
      </c>
      <c r="D136" s="11">
        <v>444</v>
      </c>
      <c r="E136" s="13">
        <v>0.10750605326876514</v>
      </c>
    </row>
    <row r="137" spans="1:8" x14ac:dyDescent="0.3">
      <c r="A137" s="4" t="s">
        <v>56</v>
      </c>
      <c r="B137" s="10">
        <v>95764595.679999977</v>
      </c>
      <c r="C137" s="13">
        <v>0.10709991128068935</v>
      </c>
      <c r="D137" s="11">
        <v>216</v>
      </c>
      <c r="E137" s="13">
        <v>5.2300242130750609E-2</v>
      </c>
    </row>
    <row r="138" spans="1:8" x14ac:dyDescent="0.3">
      <c r="A138" s="4" t="s">
        <v>57</v>
      </c>
      <c r="B138" s="10">
        <v>111656356.19</v>
      </c>
      <c r="C138" s="13">
        <v>0.12487272312863225</v>
      </c>
      <c r="D138" s="11">
        <v>189</v>
      </c>
      <c r="E138" s="13">
        <v>4.576271186440678E-2</v>
      </c>
    </row>
    <row r="139" spans="1:8" x14ac:dyDescent="0.3">
      <c r="A139" s="4" t="s">
        <v>58</v>
      </c>
      <c r="B139" s="10">
        <v>35150496.219999999</v>
      </c>
      <c r="C139" s="13">
        <v>3.9311135810709948E-2</v>
      </c>
      <c r="D139" s="11">
        <v>41</v>
      </c>
      <c r="E139" s="13">
        <v>9.9273607748184018E-3</v>
      </c>
    </row>
    <row r="140" spans="1:8" x14ac:dyDescent="0.3">
      <c r="A140" s="4" t="s">
        <v>59</v>
      </c>
      <c r="B140" s="10">
        <v>13827909.549999999</v>
      </c>
      <c r="C140" s="13">
        <v>1.5464670168410586E-2</v>
      </c>
      <c r="D140" s="11">
        <v>13</v>
      </c>
      <c r="E140" s="13">
        <v>3.1476997578692495E-3</v>
      </c>
    </row>
    <row r="141" spans="1:8" x14ac:dyDescent="0.3">
      <c r="A141" s="4" t="s">
        <v>60</v>
      </c>
      <c r="B141" s="10">
        <v>7956195</v>
      </c>
      <c r="C141" s="13">
        <v>8.8979415887600645E-3</v>
      </c>
      <c r="D141" s="11">
        <v>6</v>
      </c>
      <c r="E141" s="13">
        <v>1.4527845036319612E-3</v>
      </c>
    </row>
    <row r="142" spans="1:8" x14ac:dyDescent="0.3">
      <c r="A142" s="4" t="s">
        <v>61</v>
      </c>
      <c r="B142" s="10">
        <v>8181294.1100000003</v>
      </c>
      <c r="C142" s="13">
        <v>9.1496848821888809E-3</v>
      </c>
      <c r="D142" s="11">
        <v>5</v>
      </c>
      <c r="E142" s="13">
        <v>1.2106537530266344E-3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4.9935201962852272E-3</v>
      </c>
      <c r="D144" s="11">
        <v>2</v>
      </c>
      <c r="E144" s="13">
        <v>4.8426150121065375E-4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894161297.93999946</v>
      </c>
      <c r="C146" s="12"/>
      <c r="D146" s="28">
        <v>4130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216503.94623244597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706708422.09000003</v>
      </c>
      <c r="C155" s="13">
        <v>0.79035899196055526</v>
      </c>
      <c r="D155" s="11">
        <v>2994</v>
      </c>
      <c r="E155" s="13">
        <v>0.72493946731234871</v>
      </c>
    </row>
    <row r="156" spans="1:5" x14ac:dyDescent="0.3">
      <c r="A156" s="4" t="s">
        <v>68</v>
      </c>
      <c r="B156" s="10">
        <v>187452875.84999987</v>
      </c>
      <c r="C156" s="13">
        <v>0.20964100803944474</v>
      </c>
      <c r="D156" s="11">
        <v>1136</v>
      </c>
      <c r="E156" s="13">
        <v>0.27506053268765135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894161297.93999994</v>
      </c>
      <c r="C159" s="12"/>
      <c r="D159" s="28">
        <v>4130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8257489.5200000033</v>
      </c>
      <c r="C167" s="13">
        <v>9.2348992726747348E-3</v>
      </c>
      <c r="D167" s="11">
        <v>61</v>
      </c>
      <c r="E167" s="13">
        <v>1.476997578692494E-2</v>
      </c>
    </row>
    <row r="168" spans="1:5" x14ac:dyDescent="0.3">
      <c r="A168" s="1">
        <v>2012</v>
      </c>
      <c r="B168" s="10">
        <v>2169263.48</v>
      </c>
      <c r="C168" s="13">
        <v>2.4260315057223173E-3</v>
      </c>
      <c r="D168" s="11">
        <v>16</v>
      </c>
      <c r="E168" s="13">
        <v>3.87409200968523E-3</v>
      </c>
    </row>
    <row r="169" spans="1:5" x14ac:dyDescent="0.3">
      <c r="A169" s="1">
        <v>2013</v>
      </c>
      <c r="B169" s="10">
        <v>25758718.000000015</v>
      </c>
      <c r="C169" s="13">
        <v>2.8807686106906937E-2</v>
      </c>
      <c r="D169" s="11">
        <v>208</v>
      </c>
      <c r="E169" s="13">
        <v>5.0363196125907991E-2</v>
      </c>
    </row>
    <row r="170" spans="1:5" x14ac:dyDescent="0.3">
      <c r="A170" s="1">
        <v>2014</v>
      </c>
      <c r="B170" s="10">
        <v>39271960.170000009</v>
      </c>
      <c r="C170" s="13">
        <v>4.392044283338601E-2</v>
      </c>
      <c r="D170" s="11">
        <v>251</v>
      </c>
      <c r="E170" s="13">
        <v>6.0774818401937047E-2</v>
      </c>
    </row>
    <row r="171" spans="1:5" x14ac:dyDescent="0.3">
      <c r="A171" s="1">
        <v>2015</v>
      </c>
      <c r="B171" s="10">
        <v>76530931.349999934</v>
      </c>
      <c r="C171" s="13">
        <v>8.5589626308267372E-2</v>
      </c>
      <c r="D171" s="11">
        <v>461</v>
      </c>
      <c r="E171" s="13">
        <v>0.11162227602905569</v>
      </c>
    </row>
    <row r="172" spans="1:5" x14ac:dyDescent="0.3">
      <c r="A172" s="1">
        <v>2016</v>
      </c>
      <c r="B172" s="10">
        <v>50665255.359999977</v>
      </c>
      <c r="C172" s="13">
        <v>5.6662321973366951E-2</v>
      </c>
      <c r="D172" s="11">
        <v>288</v>
      </c>
      <c r="E172" s="13">
        <v>6.9733656174334135E-2</v>
      </c>
    </row>
    <row r="173" spans="1:5" x14ac:dyDescent="0.3">
      <c r="A173" s="1">
        <v>2017</v>
      </c>
      <c r="B173" s="10">
        <v>103540321.07999988</v>
      </c>
      <c r="C173" s="13">
        <v>0.11579602172285881</v>
      </c>
      <c r="D173" s="11">
        <v>512</v>
      </c>
      <c r="E173" s="13">
        <v>0.12397094430992736</v>
      </c>
    </row>
    <row r="174" spans="1:5" x14ac:dyDescent="0.3">
      <c r="A174" s="1">
        <v>2018</v>
      </c>
      <c r="B174" s="10">
        <v>376820.04</v>
      </c>
      <c r="C174" s="13">
        <v>4.2142289189672056E-4</v>
      </c>
      <c r="D174" s="11">
        <v>3</v>
      </c>
      <c r="E174" s="13">
        <v>7.2639225181598058E-4</v>
      </c>
    </row>
    <row r="175" spans="1:5" x14ac:dyDescent="0.3">
      <c r="A175" s="1">
        <v>2022</v>
      </c>
      <c r="B175" s="10">
        <v>189888980.06999996</v>
      </c>
      <c r="C175" s="13">
        <v>0.21236546527731945</v>
      </c>
      <c r="D175" s="11">
        <v>531</v>
      </c>
      <c r="E175" s="13">
        <v>0.12857142857142856</v>
      </c>
    </row>
    <row r="176" spans="1:5" x14ac:dyDescent="0.3">
      <c r="A176" s="1">
        <v>2023</v>
      </c>
      <c r="B176" s="10">
        <v>397701558.87000018</v>
      </c>
      <c r="C176" s="13">
        <v>0.44477608210760061</v>
      </c>
      <c r="D176" s="11">
        <v>1799</v>
      </c>
      <c r="E176" s="13">
        <v>0.43559322033898307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894161297.94000006</v>
      </c>
      <c r="C178" s="12"/>
      <c r="D178" s="28">
        <v>4130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40.575245367390387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27481950.709999993</v>
      </c>
      <c r="C187" s="13">
        <v>3.0734891762049962E-2</v>
      </c>
      <c r="D187" s="39">
        <v>160</v>
      </c>
      <c r="E187" s="13">
        <v>3.8740920096852302E-2</v>
      </c>
    </row>
    <row r="188" spans="1:5" x14ac:dyDescent="0.3">
      <c r="A188" s="4" t="s">
        <v>76</v>
      </c>
      <c r="B188" s="10">
        <v>80356115.159999982</v>
      </c>
      <c r="C188" s="13">
        <v>8.9867583561408032E-2</v>
      </c>
      <c r="D188" s="39">
        <v>447</v>
      </c>
      <c r="E188" s="13">
        <v>0.10823244552058112</v>
      </c>
    </row>
    <row r="189" spans="1:5" x14ac:dyDescent="0.3">
      <c r="A189" s="4" t="s">
        <v>77</v>
      </c>
      <c r="B189" s="10">
        <v>137573830.18999979</v>
      </c>
      <c r="C189" s="13">
        <v>0.15385795662029575</v>
      </c>
      <c r="D189" s="39">
        <v>714</v>
      </c>
      <c r="E189" s="13">
        <v>0.17288135593220338</v>
      </c>
    </row>
    <row r="190" spans="1:5" x14ac:dyDescent="0.3">
      <c r="A190" s="4" t="s">
        <v>78</v>
      </c>
      <c r="B190" s="10">
        <v>283922515.73999989</v>
      </c>
      <c r="C190" s="13">
        <v>0.3175294171131211</v>
      </c>
      <c r="D190" s="39">
        <v>1363</v>
      </c>
      <c r="E190" s="13">
        <v>0.33002421307506052</v>
      </c>
    </row>
    <row r="191" spans="1:5" x14ac:dyDescent="0.3">
      <c r="A191" s="4" t="s">
        <v>79</v>
      </c>
      <c r="B191" s="10">
        <v>364826886.13999999</v>
      </c>
      <c r="C191" s="13">
        <v>0.4080101509431252</v>
      </c>
      <c r="D191" s="39">
        <v>1446</v>
      </c>
      <c r="E191" s="13">
        <v>0.35012106537530269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894161297.93999958</v>
      </c>
      <c r="C195" s="12"/>
      <c r="D195" s="28">
        <v>4130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18.243582942522131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293840242.27999985</v>
      </c>
      <c r="C204" s="13">
        <v>0.32862106977450162</v>
      </c>
      <c r="D204" s="11">
        <v>1619</v>
      </c>
      <c r="E204" s="13">
        <v>0.39200968523002422</v>
      </c>
    </row>
    <row r="205" spans="1:5" x14ac:dyDescent="0.3">
      <c r="A205" s="4" t="s">
        <v>86</v>
      </c>
      <c r="B205" s="10">
        <v>600321055.66000068</v>
      </c>
      <c r="C205" s="13">
        <v>0.67137893022549833</v>
      </c>
      <c r="D205" s="11">
        <v>2511</v>
      </c>
      <c r="E205" s="13">
        <v>0.60799031476997578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894161297.94000053</v>
      </c>
      <c r="C207" s="12"/>
      <c r="D207" s="28">
        <v>4130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43550002.530000016</v>
      </c>
      <c r="C214" s="13">
        <v>4.8704861897212549E-2</v>
      </c>
      <c r="D214" s="11">
        <v>218</v>
      </c>
      <c r="E214" s="13">
        <v>5.2784503631961258E-2</v>
      </c>
      <c r="F214" s="13">
        <v>0.7113330302222548</v>
      </c>
    </row>
    <row r="215" spans="1:7" x14ac:dyDescent="0.3">
      <c r="A215" s="4" t="s">
        <v>91</v>
      </c>
      <c r="B215" s="10">
        <v>90028121.239999995</v>
      </c>
      <c r="C215" s="13">
        <v>0.1006844307032858</v>
      </c>
      <c r="D215" s="11">
        <v>616</v>
      </c>
      <c r="E215" s="13">
        <v>0.14915254237288136</v>
      </c>
      <c r="F215" s="13">
        <v>0.71111426542514988</v>
      </c>
    </row>
    <row r="216" spans="1:7" x14ac:dyDescent="0.3">
      <c r="A216" s="4" t="s">
        <v>92</v>
      </c>
      <c r="B216" s="10">
        <v>46783637.389999986</v>
      </c>
      <c r="C216" s="13">
        <v>5.2321250648827873E-2</v>
      </c>
      <c r="D216" s="11">
        <v>362</v>
      </c>
      <c r="E216" s="13">
        <v>8.7651331719128325E-2</v>
      </c>
      <c r="F216" s="13">
        <v>0.70787831831992198</v>
      </c>
    </row>
    <row r="217" spans="1:7" x14ac:dyDescent="0.3">
      <c r="A217" s="4" t="s">
        <v>93</v>
      </c>
      <c r="B217" s="10">
        <v>58080948.059999995</v>
      </c>
      <c r="C217" s="13">
        <v>6.4955783921546287E-2</v>
      </c>
      <c r="D217" s="11">
        <v>351</v>
      </c>
      <c r="E217" s="13">
        <v>8.4987893462469738E-2</v>
      </c>
      <c r="F217" s="13">
        <v>0.71135275274677423</v>
      </c>
    </row>
    <row r="218" spans="1:7" x14ac:dyDescent="0.3">
      <c r="A218" s="4" t="s">
        <v>94</v>
      </c>
      <c r="B218" s="10">
        <v>70493681.25</v>
      </c>
      <c r="C218" s="13">
        <v>7.8837768322567545E-2</v>
      </c>
      <c r="D218" s="11">
        <v>354</v>
      </c>
      <c r="E218" s="13">
        <v>8.5714285714285715E-2</v>
      </c>
      <c r="F218" s="13">
        <v>0.7071511055542743</v>
      </c>
    </row>
    <row r="219" spans="1:7" x14ac:dyDescent="0.3">
      <c r="A219" s="4" t="s">
        <v>95</v>
      </c>
      <c r="B219" s="10">
        <v>25344245.449999996</v>
      </c>
      <c r="C219" s="13">
        <v>2.8344153910920721E-2</v>
      </c>
      <c r="D219" s="11">
        <v>139</v>
      </c>
      <c r="E219" s="13">
        <v>3.3656174334140435E-2</v>
      </c>
      <c r="F219" s="13">
        <v>0.69960283268715651</v>
      </c>
    </row>
    <row r="220" spans="1:7" x14ac:dyDescent="0.3">
      <c r="A220" s="4" t="s">
        <v>96</v>
      </c>
      <c r="B220" s="10">
        <v>277245232.98999989</v>
      </c>
      <c r="C220" s="13">
        <v>0.3100617680822545</v>
      </c>
      <c r="D220" s="11">
        <v>1080</v>
      </c>
      <c r="E220" s="13">
        <v>0.26150121065375304</v>
      </c>
      <c r="F220" s="13">
        <v>0.69575456933123458</v>
      </c>
    </row>
    <row r="221" spans="1:7" x14ac:dyDescent="0.3">
      <c r="A221" s="4" t="s">
        <v>97</v>
      </c>
      <c r="B221" s="10">
        <v>80675484.149999976</v>
      </c>
      <c r="C221" s="13">
        <v>9.0224755126242867E-2</v>
      </c>
      <c r="D221" s="11">
        <v>365</v>
      </c>
      <c r="E221" s="13">
        <v>8.8377723970944316E-2</v>
      </c>
      <c r="F221" s="13">
        <v>0.69898683431390529</v>
      </c>
    </row>
    <row r="222" spans="1:7" x14ac:dyDescent="0.3">
      <c r="A222" s="4" t="s">
        <v>98</v>
      </c>
      <c r="B222" s="10">
        <v>175561076.32000002</v>
      </c>
      <c r="C222" s="13">
        <v>0.19634161836847983</v>
      </c>
      <c r="D222" s="11">
        <v>443</v>
      </c>
      <c r="E222" s="13">
        <v>0.1072639225181598</v>
      </c>
      <c r="F222" s="13">
        <v>0.65637770440217347</v>
      </c>
    </row>
    <row r="223" spans="1:7" x14ac:dyDescent="0.3">
      <c r="A223" s="4" t="s">
        <v>99</v>
      </c>
      <c r="B223" s="10">
        <v>26398868.559999995</v>
      </c>
      <c r="C223" s="13">
        <v>2.9523609018662109E-2</v>
      </c>
      <c r="D223" s="11">
        <v>202</v>
      </c>
      <c r="E223" s="13">
        <v>4.891041162227603E-2</v>
      </c>
      <c r="F223" s="13">
        <v>0.71101363798570172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894161297.93999982</v>
      </c>
      <c r="C227" s="12"/>
      <c r="D227" s="28">
        <v>4130</v>
      </c>
      <c r="E227" s="12"/>
      <c r="F227" s="40">
        <v>0.6937256892739847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10472965.729999999</v>
      </c>
      <c r="C236" s="13">
        <v>1.1712613545372614E-2</v>
      </c>
      <c r="D236" s="39">
        <v>36</v>
      </c>
      <c r="E236" s="13">
        <v>8.7167070217917669E-3</v>
      </c>
      <c r="F236" s="42"/>
    </row>
    <row r="237" spans="1:6" x14ac:dyDescent="0.3">
      <c r="A237" s="4" t="s">
        <v>107</v>
      </c>
      <c r="B237" s="10">
        <v>125755107.56999995</v>
      </c>
      <c r="C237" s="13">
        <v>0.14064029371403008</v>
      </c>
      <c r="D237" s="39">
        <v>572</v>
      </c>
      <c r="E237" s="13">
        <v>0.13849878934624699</v>
      </c>
      <c r="F237" s="42"/>
    </row>
    <row r="238" spans="1:6" x14ac:dyDescent="0.3">
      <c r="A238" s="4" t="s">
        <v>108</v>
      </c>
      <c r="B238" s="10">
        <v>159787607.00999987</v>
      </c>
      <c r="C238" s="13">
        <v>0.17870109943040943</v>
      </c>
      <c r="D238" s="39">
        <v>750</v>
      </c>
      <c r="E238" s="13">
        <v>0.18159806295399517</v>
      </c>
      <c r="F238" s="42"/>
    </row>
    <row r="239" spans="1:6" x14ac:dyDescent="0.3">
      <c r="A239" s="4" t="s">
        <v>109</v>
      </c>
      <c r="B239" s="10">
        <v>175076047.63000003</v>
      </c>
      <c r="C239" s="13">
        <v>0.19579917855240031</v>
      </c>
      <c r="D239" s="39">
        <v>656</v>
      </c>
      <c r="E239" s="13">
        <v>0.15883777239709443</v>
      </c>
      <c r="F239" s="42"/>
    </row>
    <row r="240" spans="1:6" x14ac:dyDescent="0.3">
      <c r="A240" s="4" t="s">
        <v>110</v>
      </c>
      <c r="B240" s="10">
        <v>91356923.969999954</v>
      </c>
      <c r="C240" s="13">
        <v>0.10217051910038071</v>
      </c>
      <c r="D240" s="39">
        <v>457</v>
      </c>
      <c r="E240" s="13">
        <v>0.11065375302663438</v>
      </c>
      <c r="F240" s="42"/>
    </row>
    <row r="241" spans="1:12" x14ac:dyDescent="0.3">
      <c r="A241" s="4" t="s">
        <v>111</v>
      </c>
      <c r="B241" s="10">
        <v>121465717.21000001</v>
      </c>
      <c r="C241" s="13">
        <v>0.13584318342768467</v>
      </c>
      <c r="D241" s="39">
        <v>529</v>
      </c>
      <c r="E241" s="13">
        <v>0.12808716707021792</v>
      </c>
      <c r="F241" s="42"/>
    </row>
    <row r="242" spans="1:12" x14ac:dyDescent="0.3">
      <c r="A242" s="4" t="s">
        <v>112</v>
      </c>
      <c r="B242" s="10">
        <v>82114408.090000004</v>
      </c>
      <c r="C242" s="13">
        <v>9.1833999390465743E-2</v>
      </c>
      <c r="D242" s="39">
        <v>456</v>
      </c>
      <c r="E242" s="13">
        <v>0.11041162227602906</v>
      </c>
      <c r="F242" s="42"/>
    </row>
    <row r="243" spans="1:12" x14ac:dyDescent="0.3">
      <c r="A243" s="4" t="s">
        <v>113</v>
      </c>
      <c r="B243" s="10">
        <v>40703494.959999979</v>
      </c>
      <c r="C243" s="13">
        <v>4.5521423320125931E-2</v>
      </c>
      <c r="D243" s="39">
        <v>214</v>
      </c>
      <c r="E243" s="13">
        <v>5.1815980629539952E-2</v>
      </c>
      <c r="F243" s="42"/>
    </row>
    <row r="244" spans="1:12" x14ac:dyDescent="0.3">
      <c r="A244" s="4" t="s">
        <v>114</v>
      </c>
      <c r="B244" s="10">
        <v>78767978.929999933</v>
      </c>
      <c r="C244" s="13">
        <v>8.8091465277538139E-2</v>
      </c>
      <c r="D244" s="39">
        <v>403</v>
      </c>
      <c r="E244" s="13">
        <v>9.7578692493946725E-2</v>
      </c>
      <c r="F244" s="42"/>
    </row>
    <row r="245" spans="1:12" x14ac:dyDescent="0.3">
      <c r="A245" s="4" t="s">
        <v>115</v>
      </c>
      <c r="B245" s="10">
        <v>198600</v>
      </c>
      <c r="C245" s="13">
        <v>2.2210757774636595E-4</v>
      </c>
      <c r="D245" s="39">
        <v>2</v>
      </c>
      <c r="E245" s="13">
        <v>4.8426150121065375E-4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8462446.8400000017</v>
      </c>
      <c r="C247" s="13">
        <v>9.464116663845867E-3</v>
      </c>
      <c r="D247" s="39">
        <v>55</v>
      </c>
      <c r="E247" s="13">
        <v>1.3317191283292978E-2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894161297.93999982</v>
      </c>
      <c r="C249" s="12"/>
      <c r="D249" s="28">
        <v>4130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4.7225999088311703E-2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894023776.7400018</v>
      </c>
      <c r="C258" s="13">
        <v>0.99984620090321863</v>
      </c>
      <c r="D258" s="39">
        <v>4129</v>
      </c>
      <c r="E258" s="13">
        <v>0.99975786924939469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137521.20000000001</v>
      </c>
      <c r="C259" s="13">
        <v>1.5379909678133672E-4</v>
      </c>
      <c r="D259" s="39">
        <v>1</v>
      </c>
      <c r="E259" s="13">
        <v>2.4213075060532688E-4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894161297.94000185</v>
      </c>
      <c r="C267" s="12"/>
      <c r="D267" s="28">
        <v>4130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2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705692791.1800009</v>
      </c>
      <c r="C295" s="12">
        <v>0.78922314442125807</v>
      </c>
      <c r="D295" s="11">
        <v>3205</v>
      </c>
      <c r="E295" s="12">
        <v>0.77602905569007263</v>
      </c>
    </row>
    <row r="296" spans="1:5" x14ac:dyDescent="0.3">
      <c r="A296" s="4" t="s">
        <v>134</v>
      </c>
      <c r="B296" s="10">
        <v>188468506.75999999</v>
      </c>
      <c r="C296" s="12">
        <v>0.21077685557874193</v>
      </c>
      <c r="D296" s="11">
        <v>925</v>
      </c>
      <c r="E296" s="12">
        <v>0.22397094430992737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894161297.94000089</v>
      </c>
      <c r="C298" s="12"/>
      <c r="D298" s="28">
        <v>4130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524396042.72999954</v>
      </c>
      <c r="C306" s="13">
        <v>0.58646694275196409</v>
      </c>
      <c r="D306" s="11">
        <v>2329</v>
      </c>
      <c r="E306" s="13">
        <v>0.56392251815980632</v>
      </c>
    </row>
    <row r="307" spans="1:6" x14ac:dyDescent="0.3">
      <c r="A307" s="4" t="s">
        <v>138</v>
      </c>
      <c r="B307" s="10">
        <v>369765255.2099998</v>
      </c>
      <c r="C307" s="13">
        <v>0.41353305724803585</v>
      </c>
      <c r="D307" s="11">
        <v>1801</v>
      </c>
      <c r="E307" s="13">
        <v>0.43607748184019368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894161297.93999934</v>
      </c>
      <c r="C309" s="30"/>
      <c r="D309" s="28">
        <v>4130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88572089.209999993</v>
      </c>
      <c r="C318" s="13">
        <v>9.9056053325116536E-2</v>
      </c>
      <c r="D318" s="11">
        <v>369</v>
      </c>
      <c r="E318" s="13">
        <v>8.9346246973365614E-2</v>
      </c>
    </row>
    <row r="319" spans="1:6" x14ac:dyDescent="0.3">
      <c r="A319" s="4" t="s">
        <v>144</v>
      </c>
      <c r="B319" s="10">
        <v>224814008.93999982</v>
      </c>
      <c r="C319" s="13">
        <v>0.2514244459673376</v>
      </c>
      <c r="D319" s="11">
        <v>1003</v>
      </c>
      <c r="E319" s="13">
        <v>0.24285714285714285</v>
      </c>
    </row>
    <row r="320" spans="1:6" x14ac:dyDescent="0.3">
      <c r="A320" s="4" t="s">
        <v>145</v>
      </c>
      <c r="B320" s="10">
        <v>330200065.00999969</v>
      </c>
      <c r="C320" s="13">
        <v>0.36928467578581892</v>
      </c>
      <c r="D320" s="11">
        <v>1704</v>
      </c>
      <c r="E320" s="13">
        <v>0.412590799031477</v>
      </c>
    </row>
    <row r="321" spans="1:5" x14ac:dyDescent="0.3">
      <c r="A321" s="4" t="s">
        <v>146</v>
      </c>
      <c r="B321" s="10">
        <v>145124366.91999999</v>
      </c>
      <c r="C321" s="13">
        <v>0.16230222360813723</v>
      </c>
      <c r="D321" s="11">
        <v>603</v>
      </c>
      <c r="E321" s="13">
        <v>0.14600484261501212</v>
      </c>
    </row>
    <row r="322" spans="1:5" x14ac:dyDescent="0.3">
      <c r="A322" s="4" t="s">
        <v>147</v>
      </c>
      <c r="B322" s="10">
        <v>70241371.170000002</v>
      </c>
      <c r="C322" s="13">
        <v>7.855559319311245E-2</v>
      </c>
      <c r="D322" s="11">
        <v>278</v>
      </c>
      <c r="E322" s="13">
        <v>6.7312348668280869E-2</v>
      </c>
    </row>
    <row r="323" spans="1:5" x14ac:dyDescent="0.3">
      <c r="A323" s="4" t="s">
        <v>148</v>
      </c>
      <c r="B323" s="10">
        <v>23641383.049999997</v>
      </c>
      <c r="C323" s="13">
        <v>2.6439729727137439E-2</v>
      </c>
      <c r="D323" s="11">
        <v>100</v>
      </c>
      <c r="E323" s="13">
        <v>2.4213075060532687E-2</v>
      </c>
    </row>
    <row r="324" spans="1:5" x14ac:dyDescent="0.3">
      <c r="A324" s="4" t="s">
        <v>149</v>
      </c>
      <c r="B324" s="10">
        <v>5870664.2200000007</v>
      </c>
      <c r="C324" s="13">
        <v>6.5655539258129897E-3</v>
      </c>
      <c r="D324" s="11">
        <v>34</v>
      </c>
      <c r="E324" s="13">
        <v>8.2324455205811144E-3</v>
      </c>
    </row>
    <row r="325" spans="1:5" x14ac:dyDescent="0.3">
      <c r="A325" s="4" t="s">
        <v>150</v>
      </c>
      <c r="B325" s="10">
        <v>3369204.3499999996</v>
      </c>
      <c r="C325" s="13">
        <v>3.768005121404933E-3</v>
      </c>
      <c r="D325" s="11">
        <v>21</v>
      </c>
      <c r="E325" s="13">
        <v>5.084745762711864E-3</v>
      </c>
    </row>
    <row r="326" spans="1:5" x14ac:dyDescent="0.3">
      <c r="A326" s="4" t="s">
        <v>151</v>
      </c>
      <c r="B326" s="10">
        <v>1049839.4300000002</v>
      </c>
      <c r="C326" s="13">
        <v>1.1741052005031505E-3</v>
      </c>
      <c r="D326" s="11">
        <v>7</v>
      </c>
      <c r="E326" s="13">
        <v>1.6949152542372881E-3</v>
      </c>
    </row>
    <row r="327" spans="1:5" x14ac:dyDescent="0.3">
      <c r="A327" s="4" t="s">
        <v>152</v>
      </c>
      <c r="B327" s="10">
        <v>1278305.6399999999</v>
      </c>
      <c r="C327" s="13">
        <v>1.4296141456189234E-3</v>
      </c>
      <c r="D327" s="11">
        <v>11</v>
      </c>
      <c r="E327" s="13">
        <v>2.6634382566585956E-3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894161297.93999934</v>
      </c>
      <c r="C329" s="12"/>
      <c r="D329" s="28">
        <v>4130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1.8214898507210759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689330783.1800015</v>
      </c>
      <c r="C338" s="13">
        <v>0.77092442355546442</v>
      </c>
      <c r="D338" s="11">
        <v>3170</v>
      </c>
      <c r="E338" s="13">
        <v>0.76755447941888622</v>
      </c>
    </row>
    <row r="339" spans="1:5" x14ac:dyDescent="0.3">
      <c r="A339" s="4" t="s">
        <v>156</v>
      </c>
      <c r="B339" s="10">
        <v>159031219.43000013</v>
      </c>
      <c r="C339" s="13">
        <v>0.17785518093478384</v>
      </c>
      <c r="D339" s="11">
        <v>774</v>
      </c>
      <c r="E339" s="13">
        <v>0.18740920096852301</v>
      </c>
    </row>
    <row r="340" spans="1:5" x14ac:dyDescent="0.3">
      <c r="A340" s="4" t="s">
        <v>157</v>
      </c>
      <c r="B340" s="10">
        <v>31709700.550000001</v>
      </c>
      <c r="C340" s="13">
        <v>3.546306535862586E-2</v>
      </c>
      <c r="D340" s="11">
        <v>141</v>
      </c>
      <c r="E340" s="13">
        <v>3.4140435835351091E-2</v>
      </c>
    </row>
    <row r="341" spans="1:5" x14ac:dyDescent="0.3">
      <c r="A341" s="4" t="s">
        <v>158</v>
      </c>
      <c r="B341" s="10">
        <v>14089594.780000005</v>
      </c>
      <c r="C341" s="13">
        <v>1.5757330151126066E-2</v>
      </c>
      <c r="D341" s="11">
        <v>45</v>
      </c>
      <c r="E341" s="13">
        <v>1.0895883777239709E-2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894161297.94000149</v>
      </c>
      <c r="D346" s="28">
        <v>4130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A156-72F9-4014-BB7B-96DF3920F029}">
  <dimension ref="A1:L349"/>
  <sheetViews>
    <sheetView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209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891807183.55000007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4118</v>
      </c>
      <c r="C7" s="11"/>
      <c r="D7" s="11"/>
      <c r="E7" s="11"/>
    </row>
    <row r="8" spans="1:8" ht="13.05" x14ac:dyDescent="0.3">
      <c r="A8" s="4" t="s">
        <v>2</v>
      </c>
      <c r="B8" s="11">
        <v>3005</v>
      </c>
      <c r="C8" s="11"/>
      <c r="D8" s="11"/>
      <c r="E8" s="11"/>
    </row>
    <row r="9" spans="1:8" ht="13.05" x14ac:dyDescent="0.3">
      <c r="A9" s="4" t="s">
        <v>3</v>
      </c>
      <c r="B9" s="12">
        <v>8.8083747506162366E-2</v>
      </c>
      <c r="C9" s="12"/>
      <c r="D9" s="12"/>
      <c r="E9" s="12"/>
    </row>
    <row r="10" spans="1:8" ht="13.05" x14ac:dyDescent="0.3">
      <c r="A10" s="4" t="s">
        <v>4</v>
      </c>
      <c r="B10" s="10">
        <v>78553718.780000001</v>
      </c>
      <c r="C10" s="10"/>
      <c r="D10" s="10"/>
      <c r="E10" s="10"/>
    </row>
    <row r="11" spans="1:8" ht="13.05" x14ac:dyDescent="0.3">
      <c r="A11" s="4" t="s">
        <v>5</v>
      </c>
      <c r="B11" s="13">
        <v>0.69362064048730199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1.0526315789473684E-2</v>
      </c>
      <c r="C12" s="13"/>
      <c r="D12" s="13"/>
      <c r="E12" s="13"/>
    </row>
    <row r="13" spans="1:8" ht="13.05" x14ac:dyDescent="0.3">
      <c r="A13" s="4" t="s">
        <v>7</v>
      </c>
      <c r="B13" s="13">
        <v>0.82800813008130081</v>
      </c>
      <c r="C13" s="13"/>
      <c r="D13" s="13"/>
      <c r="E13" s="13"/>
    </row>
    <row r="14" spans="1:8" ht="13.05" x14ac:dyDescent="0.3">
      <c r="A14" s="4" t="s">
        <v>8</v>
      </c>
      <c r="B14" s="6">
        <v>3.4563401162662077</v>
      </c>
      <c r="C14" s="6"/>
      <c r="D14" s="6"/>
      <c r="E14" s="6"/>
    </row>
    <row r="15" spans="1:8" ht="13.05" x14ac:dyDescent="0.3">
      <c r="A15" s="4" t="s">
        <v>9</v>
      </c>
      <c r="B15" s="6">
        <v>0.76112251882272419</v>
      </c>
      <c r="C15" s="6"/>
      <c r="D15" s="6"/>
      <c r="E15" s="6"/>
    </row>
    <row r="16" spans="1:8" ht="13.05" x14ac:dyDescent="0.3">
      <c r="A16" s="4" t="s">
        <v>10</v>
      </c>
      <c r="B16" s="6">
        <v>13.067761806981519</v>
      </c>
      <c r="C16" s="6"/>
      <c r="D16" s="6"/>
      <c r="E16" s="6"/>
    </row>
    <row r="17" spans="1:5" ht="13.05" x14ac:dyDescent="0.3">
      <c r="A17" s="4" t="s">
        <v>11</v>
      </c>
      <c r="B17" s="10">
        <v>216563.1820179699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2.5527659363963418E-3</v>
      </c>
      <c r="C20" s="13"/>
      <c r="D20" s="13"/>
      <c r="E20" s="13"/>
    </row>
    <row r="21" spans="1:5" ht="13.05" x14ac:dyDescent="0.3">
      <c r="A21" s="4" t="s">
        <v>15</v>
      </c>
      <c r="B21" s="6">
        <v>18.179513202163726</v>
      </c>
      <c r="C21" s="6"/>
      <c r="D21" s="6"/>
      <c r="E21" s="6"/>
    </row>
    <row r="22" spans="1:5" ht="13.05" x14ac:dyDescent="0.3">
      <c r="A22" s="4" t="s">
        <v>16</v>
      </c>
      <c r="B22" s="6">
        <v>0.41666666666666669</v>
      </c>
      <c r="C22" s="6"/>
      <c r="D22" s="6"/>
      <c r="E22" s="6"/>
    </row>
    <row r="23" spans="1:5" ht="13.05" x14ac:dyDescent="0.3">
      <c r="A23" s="4" t="s">
        <v>17</v>
      </c>
      <c r="B23" s="6">
        <v>24.25</v>
      </c>
      <c r="C23" s="6"/>
      <c r="D23" s="6"/>
      <c r="E23" s="6"/>
    </row>
    <row r="24" spans="1:5" ht="13.05" x14ac:dyDescent="0.3">
      <c r="A24" s="4" t="s">
        <v>162</v>
      </c>
      <c r="B24" s="15">
        <v>4.7258319935376637E-2</v>
      </c>
      <c r="C24" s="6"/>
      <c r="D24" s="16"/>
      <c r="E24" s="13"/>
    </row>
    <row r="25" spans="1:5" ht="13.05" x14ac:dyDescent="0.3">
      <c r="A25" s="4" t="s">
        <v>163</v>
      </c>
      <c r="B25" s="12">
        <v>0.39903565097269461</v>
      </c>
      <c r="C25" s="6"/>
      <c r="D25" s="13"/>
      <c r="E25" s="13"/>
    </row>
    <row r="26" spans="1:5" ht="13.05" x14ac:dyDescent="0.3">
      <c r="A26" s="4" t="s">
        <v>18</v>
      </c>
      <c r="B26" s="13">
        <v>0.78903687275641676</v>
      </c>
      <c r="C26" s="13"/>
      <c r="D26" s="13"/>
      <c r="E26" s="13"/>
    </row>
    <row r="27" spans="1:5" ht="13.05" x14ac:dyDescent="0.3">
      <c r="A27" s="4" t="s">
        <v>19</v>
      </c>
      <c r="B27" s="13">
        <v>0.21096312724358271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0.58723695954691557</v>
      </c>
      <c r="C29" s="13"/>
      <c r="D29" s="13"/>
      <c r="E29" s="17"/>
    </row>
    <row r="30" spans="1:5" ht="13.05" x14ac:dyDescent="0.3">
      <c r="A30" s="4" t="s">
        <v>21</v>
      </c>
      <c r="B30" s="17">
        <v>0.50620708699941686</v>
      </c>
      <c r="C30" s="13"/>
      <c r="D30" s="17"/>
      <c r="E30" s="13"/>
    </row>
    <row r="31" spans="1:5" ht="13.05" x14ac:dyDescent="0.3">
      <c r="A31" s="4" t="s">
        <v>165</v>
      </c>
      <c r="B31" s="17">
        <v>1.82222807379228</v>
      </c>
      <c r="C31" s="5"/>
      <c r="D31" s="17"/>
      <c r="E31" s="5"/>
    </row>
    <row r="32" spans="1:5" ht="13.0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1994026.56</v>
      </c>
      <c r="C34" s="5"/>
      <c r="D34" s="17"/>
      <c r="E34" s="5"/>
    </row>
    <row r="35" spans="1:5" x14ac:dyDescent="0.3">
      <c r="A35" s="4" t="s">
        <v>175</v>
      </c>
      <c r="B35" s="3">
        <f>+B34+'Dec 23'!B35</f>
        <v>10041977.939999998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0.69362064048730199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98690267.969999984</v>
      </c>
      <c r="C43" s="13">
        <f>+B43/$B$6</f>
        <v>0.11066323504722791</v>
      </c>
      <c r="D43" s="2">
        <f>+E43*$B$6</f>
        <v>178361436.71000004</v>
      </c>
      <c r="E43" s="13">
        <v>0.2</v>
      </c>
    </row>
    <row r="44" spans="1:5" x14ac:dyDescent="0.3">
      <c r="A44" s="24" t="s">
        <v>181</v>
      </c>
      <c r="B44" s="26">
        <f>+B222</f>
        <v>174642949.83999985</v>
      </c>
      <c r="C44" s="13">
        <f t="shared" ref="C44:C46" si="0">+B44/$B$6</f>
        <v>0.19583039143596259</v>
      </c>
      <c r="D44" s="2">
        <f>+E44*$B$6</f>
        <v>356722873.42000008</v>
      </c>
      <c r="E44" s="13">
        <v>0.4</v>
      </c>
    </row>
    <row r="45" spans="1:5" x14ac:dyDescent="0.3">
      <c r="A45" s="24" t="s">
        <v>182</v>
      </c>
      <c r="B45" s="26">
        <f>+B220</f>
        <v>276796166.70999992</v>
      </c>
      <c r="C45" s="13">
        <f t="shared" si="0"/>
        <v>0.31037669556345421</v>
      </c>
      <c r="D45" s="2">
        <f>+E45*$B$6</f>
        <v>356722873.42000008</v>
      </c>
      <c r="E45" s="13">
        <v>0.4</v>
      </c>
    </row>
    <row r="46" spans="1:5" x14ac:dyDescent="0.3">
      <c r="A46" s="24" t="s">
        <v>183</v>
      </c>
      <c r="B46" s="26">
        <f>MAX(B214:B219,B221,B223)</f>
        <v>89526444.00000006</v>
      </c>
      <c r="C46" s="13">
        <f t="shared" si="0"/>
        <v>0.10038766860300881</v>
      </c>
      <c r="D46" s="2">
        <f>+E46*$B$6</f>
        <v>178361436.71000004</v>
      </c>
      <c r="E46" s="13">
        <v>0.2</v>
      </c>
    </row>
    <row r="47" spans="1:5" x14ac:dyDescent="0.3">
      <c r="A47" s="24" t="s">
        <v>188</v>
      </c>
      <c r="B47" s="26">
        <f>+B6*C47</f>
        <v>355862860.02999961</v>
      </c>
      <c r="C47" s="13">
        <f>+B25</f>
        <v>0.39903565097269461</v>
      </c>
      <c r="D47" s="2">
        <f>+E47*$B$6</f>
        <v>356722873.42000008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1.82222807379228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4.9171800136892543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2.6887306271519447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1890948.1</v>
      </c>
      <c r="C59" s="12">
        <v>2.1203553132110222E-3</v>
      </c>
      <c r="D59" s="11">
        <v>32</v>
      </c>
      <c r="E59" s="12">
        <v>7.7707625060709079E-3</v>
      </c>
      <c r="F59" s="9"/>
    </row>
    <row r="60" spans="1:6" x14ac:dyDescent="0.3">
      <c r="A60" s="4" t="s">
        <v>28</v>
      </c>
      <c r="B60" s="10">
        <v>54021242.550000027</v>
      </c>
      <c r="C60" s="12">
        <v>6.0575025124779414E-2</v>
      </c>
      <c r="D60" s="11">
        <v>286</v>
      </c>
      <c r="E60" s="12">
        <v>6.9451189898008747E-2</v>
      </c>
      <c r="F60" s="9"/>
    </row>
    <row r="61" spans="1:6" x14ac:dyDescent="0.3">
      <c r="A61" s="4" t="s">
        <v>29</v>
      </c>
      <c r="B61" s="10">
        <v>34210583.449999996</v>
      </c>
      <c r="C61" s="12">
        <v>3.8360964209571136E-2</v>
      </c>
      <c r="D61" s="11">
        <v>171</v>
      </c>
      <c r="E61" s="12">
        <v>4.1525012141816413E-2</v>
      </c>
      <c r="F61" s="9"/>
    </row>
    <row r="62" spans="1:6" x14ac:dyDescent="0.3">
      <c r="A62" s="4" t="s">
        <v>30</v>
      </c>
      <c r="B62" s="10">
        <v>41876592.100000001</v>
      </c>
      <c r="C62" s="12">
        <v>4.6957002446765046E-2</v>
      </c>
      <c r="D62" s="11">
        <v>222</v>
      </c>
      <c r="E62" s="12">
        <v>5.3909664885866924E-2</v>
      </c>
      <c r="F62" s="9"/>
    </row>
    <row r="63" spans="1:6" x14ac:dyDescent="0.3">
      <c r="A63" s="4" t="s">
        <v>31</v>
      </c>
      <c r="B63" s="10">
        <v>68474810.670000017</v>
      </c>
      <c r="C63" s="12">
        <v>7.6782080177268383E-2</v>
      </c>
      <c r="D63" s="11">
        <v>341</v>
      </c>
      <c r="E63" s="12">
        <v>8.2807187955318121E-2</v>
      </c>
      <c r="F63" s="9"/>
    </row>
    <row r="64" spans="1:6" x14ac:dyDescent="0.3">
      <c r="A64" s="4" t="s">
        <v>32</v>
      </c>
      <c r="B64" s="10">
        <v>117187612.90000004</v>
      </c>
      <c r="C64" s="12">
        <v>0.13140465233024196</v>
      </c>
      <c r="D64" s="11">
        <v>434</v>
      </c>
      <c r="E64" s="12">
        <v>0.10539096648858669</v>
      </c>
      <c r="F64" s="9"/>
    </row>
    <row r="65" spans="1:6" x14ac:dyDescent="0.3">
      <c r="A65" s="4" t="s">
        <v>33</v>
      </c>
      <c r="B65" s="10">
        <v>197553803.25</v>
      </c>
      <c r="C65" s="12">
        <v>0.22152075795532536</v>
      </c>
      <c r="D65" s="11">
        <v>745</v>
      </c>
      <c r="E65" s="12">
        <v>0.18091306459446332</v>
      </c>
      <c r="F65" s="9"/>
    </row>
    <row r="66" spans="1:6" x14ac:dyDescent="0.3">
      <c r="A66" s="4" t="s">
        <v>34</v>
      </c>
      <c r="B66" s="10">
        <v>112562812.96000001</v>
      </c>
      <c r="C66" s="12">
        <v>0.12621877804563461</v>
      </c>
      <c r="D66" s="11">
        <v>491</v>
      </c>
      <c r="E66" s="12">
        <v>0.1192326372025255</v>
      </c>
      <c r="F66" s="9"/>
    </row>
    <row r="67" spans="1:6" x14ac:dyDescent="0.3">
      <c r="A67" s="4" t="s">
        <v>35</v>
      </c>
      <c r="B67" s="10">
        <v>165338509.59999999</v>
      </c>
      <c r="C67" s="12">
        <v>0.18539714934997503</v>
      </c>
      <c r="D67" s="11">
        <v>800</v>
      </c>
      <c r="E67" s="12">
        <v>0.19426906265177271</v>
      </c>
      <c r="F67" s="9"/>
    </row>
    <row r="68" spans="1:6" x14ac:dyDescent="0.3">
      <c r="A68" s="4" t="s">
        <v>36</v>
      </c>
      <c r="B68" s="10">
        <v>53051498.569999993</v>
      </c>
      <c r="C68" s="12">
        <v>5.9487633143768683E-2</v>
      </c>
      <c r="D68" s="11">
        <v>318</v>
      </c>
      <c r="E68" s="12">
        <v>7.7221952404079655E-2</v>
      </c>
      <c r="F68" s="9"/>
    </row>
    <row r="69" spans="1:6" x14ac:dyDescent="0.3">
      <c r="A69" s="4" t="s">
        <v>37</v>
      </c>
      <c r="B69" s="10">
        <v>15292840.469999999</v>
      </c>
      <c r="C69" s="12">
        <v>1.7148146765452229E-2</v>
      </c>
      <c r="D69" s="11">
        <v>99</v>
      </c>
      <c r="E69" s="12">
        <v>2.4040796503156873E-2</v>
      </c>
      <c r="F69" s="9"/>
    </row>
    <row r="70" spans="1:6" x14ac:dyDescent="0.3">
      <c r="A70" s="4" t="s">
        <v>38</v>
      </c>
      <c r="B70" s="10">
        <v>20063054.940000001</v>
      </c>
      <c r="C70" s="12">
        <v>2.249707707010766E-2</v>
      </c>
      <c r="D70" s="11">
        <v>91</v>
      </c>
      <c r="E70" s="12">
        <v>2.2098105876639147E-2</v>
      </c>
      <c r="F70" s="9"/>
    </row>
    <row r="71" spans="1:6" x14ac:dyDescent="0.3">
      <c r="A71" s="4" t="s">
        <v>39</v>
      </c>
      <c r="B71" s="10">
        <v>6139255.3500000006</v>
      </c>
      <c r="C71" s="12">
        <v>6.8840613343812522E-3</v>
      </c>
      <c r="D71" s="11">
        <v>57</v>
      </c>
      <c r="E71" s="12">
        <v>1.3841670713938806E-2</v>
      </c>
      <c r="F71" s="9"/>
    </row>
    <row r="72" spans="1:6" x14ac:dyDescent="0.3">
      <c r="A72" s="4" t="s">
        <v>40</v>
      </c>
      <c r="B72" s="10">
        <v>3826687.5199999996</v>
      </c>
      <c r="C72" s="12">
        <v>4.2909359675341215E-3</v>
      </c>
      <c r="D72" s="11">
        <v>28</v>
      </c>
      <c r="E72" s="12">
        <v>6.7994171928120444E-3</v>
      </c>
      <c r="F72" s="9"/>
    </row>
    <row r="73" spans="1:6" x14ac:dyDescent="0.3">
      <c r="A73" s="4" t="s">
        <v>41</v>
      </c>
      <c r="B73" s="10">
        <v>316931.12</v>
      </c>
      <c r="C73" s="12">
        <v>3.5538076598396325E-4</v>
      </c>
      <c r="D73" s="11">
        <v>3</v>
      </c>
      <c r="E73" s="12">
        <v>7.2850898494414762E-4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891807183.55000019</v>
      </c>
      <c r="C75" s="12"/>
      <c r="D75" s="28">
        <v>4118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0.69362064048730188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207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3650273.61</v>
      </c>
      <c r="C84" s="12">
        <v>4.0931197654961978E-3</v>
      </c>
      <c r="D84" s="11">
        <v>50</v>
      </c>
      <c r="E84" s="12">
        <v>1.2141816415735794E-2</v>
      </c>
      <c r="F84" s="9"/>
    </row>
    <row r="85" spans="1:6" x14ac:dyDescent="0.3">
      <c r="A85" s="4" t="s">
        <v>28</v>
      </c>
      <c r="B85" s="10">
        <v>101463187.37999995</v>
      </c>
      <c r="C85" s="12">
        <v>0.11377256121228736</v>
      </c>
      <c r="D85" s="11">
        <v>642</v>
      </c>
      <c r="E85" s="12">
        <v>0.1559009227780476</v>
      </c>
      <c r="F85" s="9"/>
    </row>
    <row r="86" spans="1:6" x14ac:dyDescent="0.3">
      <c r="A86" s="4" t="s">
        <v>29</v>
      </c>
      <c r="B86" s="10">
        <v>87921275.670000002</v>
      </c>
      <c r="C86" s="12">
        <v>9.8587763467001308E-2</v>
      </c>
      <c r="D86" s="11">
        <v>492</v>
      </c>
      <c r="E86" s="12">
        <v>0.11947547353084022</v>
      </c>
      <c r="F86" s="9"/>
    </row>
    <row r="87" spans="1:6" x14ac:dyDescent="0.3">
      <c r="A87" s="4" t="s">
        <v>30</v>
      </c>
      <c r="B87" s="10">
        <v>107194445.96999992</v>
      </c>
      <c r="C87" s="12">
        <v>0.12019912818294762</v>
      </c>
      <c r="D87" s="11">
        <v>595</v>
      </c>
      <c r="E87" s="12">
        <v>0.14448761534725596</v>
      </c>
      <c r="F87" s="9"/>
    </row>
    <row r="88" spans="1:6" x14ac:dyDescent="0.3">
      <c r="A88" s="4" t="s">
        <v>31</v>
      </c>
      <c r="B88" s="10">
        <v>90002255.100000009</v>
      </c>
      <c r="C88" s="12">
        <v>0.10092120444884706</v>
      </c>
      <c r="D88" s="11">
        <v>422</v>
      </c>
      <c r="E88" s="12">
        <v>0.1024769305488101</v>
      </c>
      <c r="F88" s="9"/>
    </row>
    <row r="89" spans="1:6" x14ac:dyDescent="0.3">
      <c r="A89" s="4" t="s">
        <v>32</v>
      </c>
      <c r="B89" s="10">
        <v>85341917.469999969</v>
      </c>
      <c r="C89" s="12">
        <v>9.5695481090745452E-2</v>
      </c>
      <c r="D89" s="11">
        <v>315</v>
      </c>
      <c r="E89" s="12">
        <v>7.6493443419135498E-2</v>
      </c>
      <c r="F89" s="9"/>
    </row>
    <row r="90" spans="1:6" x14ac:dyDescent="0.3">
      <c r="A90" s="4" t="s">
        <v>33</v>
      </c>
      <c r="B90" s="10">
        <v>139774619.33000004</v>
      </c>
      <c r="C90" s="12">
        <v>0.15673188320103218</v>
      </c>
      <c r="D90" s="11">
        <v>473</v>
      </c>
      <c r="E90" s="12">
        <v>0.11486158329286061</v>
      </c>
      <c r="F90" s="9"/>
    </row>
    <row r="91" spans="1:6" x14ac:dyDescent="0.3">
      <c r="A91" s="4" t="s">
        <v>34</v>
      </c>
      <c r="B91" s="10">
        <v>29606109.159999996</v>
      </c>
      <c r="C91" s="12">
        <v>3.3197881454764162E-2</v>
      </c>
      <c r="D91" s="11">
        <v>138</v>
      </c>
      <c r="E91" s="12">
        <v>3.3511413307430793E-2</v>
      </c>
      <c r="F91" s="9"/>
    </row>
    <row r="92" spans="1:6" x14ac:dyDescent="0.3">
      <c r="A92" s="4" t="s">
        <v>35</v>
      </c>
      <c r="B92" s="10">
        <v>35179158</v>
      </c>
      <c r="C92" s="12">
        <v>3.9447044886948543E-2</v>
      </c>
      <c r="D92" s="11">
        <v>185</v>
      </c>
      <c r="E92" s="12">
        <v>4.4924720738222436E-2</v>
      </c>
      <c r="F92" s="9"/>
    </row>
    <row r="93" spans="1:6" x14ac:dyDescent="0.3">
      <c r="A93" s="4" t="s">
        <v>36</v>
      </c>
      <c r="B93" s="10">
        <v>35426815.600000001</v>
      </c>
      <c r="C93" s="12">
        <v>3.972474796511187E-2</v>
      </c>
      <c r="D93" s="11">
        <v>161</v>
      </c>
      <c r="E93" s="12">
        <v>3.9096648858669258E-2</v>
      </c>
      <c r="F93" s="9"/>
    </row>
    <row r="94" spans="1:6" x14ac:dyDescent="0.3">
      <c r="A94" s="4" t="s">
        <v>37</v>
      </c>
      <c r="B94" s="10">
        <v>42628442.020000003</v>
      </c>
      <c r="C94" s="12">
        <v>4.7800065761199384E-2</v>
      </c>
      <c r="D94" s="11">
        <v>186</v>
      </c>
      <c r="E94" s="12">
        <v>4.5167557066537155E-2</v>
      </c>
      <c r="F94" s="9"/>
    </row>
    <row r="95" spans="1:6" x14ac:dyDescent="0.3">
      <c r="A95" s="4" t="s">
        <v>38</v>
      </c>
      <c r="B95" s="10">
        <v>35943014.640000001</v>
      </c>
      <c r="C95" s="12">
        <v>4.0303571560079084E-2</v>
      </c>
      <c r="D95" s="11">
        <v>119</v>
      </c>
      <c r="E95" s="12">
        <v>2.8897523069451189E-2</v>
      </c>
      <c r="F95" s="9"/>
    </row>
    <row r="96" spans="1:6" x14ac:dyDescent="0.3">
      <c r="A96" s="4" t="s">
        <v>39</v>
      </c>
      <c r="B96" s="10">
        <v>40095066.300000004</v>
      </c>
      <c r="C96" s="12">
        <v>4.4959344395942562E-2</v>
      </c>
      <c r="D96" s="11">
        <v>143</v>
      </c>
      <c r="E96" s="12">
        <v>3.4725594949004374E-2</v>
      </c>
      <c r="F96" s="9"/>
    </row>
    <row r="97" spans="1:8" x14ac:dyDescent="0.3">
      <c r="A97" s="4" t="s">
        <v>40</v>
      </c>
      <c r="B97" s="10">
        <v>23004269.540000003</v>
      </c>
      <c r="C97" s="12">
        <v>2.5795115765301808E-2</v>
      </c>
      <c r="D97" s="11">
        <v>81</v>
      </c>
      <c r="E97" s="12">
        <v>1.9669742593491985E-2</v>
      </c>
      <c r="F97" s="9"/>
    </row>
    <row r="98" spans="1:8" x14ac:dyDescent="0.3">
      <c r="A98" s="4" t="s">
        <v>41</v>
      </c>
      <c r="B98" s="10">
        <v>34576333.759999998</v>
      </c>
      <c r="C98" s="12">
        <v>3.8771086842295494E-2</v>
      </c>
      <c r="D98" s="11">
        <v>116</v>
      </c>
      <c r="E98" s="12">
        <v>2.8169014084507043E-2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891807183.54999983</v>
      </c>
      <c r="C100" s="12"/>
      <c r="D100" s="28">
        <v>4118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0.65784494403282701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735440738.88999999</v>
      </c>
      <c r="C109" s="12">
        <v>0.82466339412343026</v>
      </c>
      <c r="D109" s="11">
        <v>3286</v>
      </c>
      <c r="E109" s="12">
        <v>0.79796017484215642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156366444.66000006</v>
      </c>
      <c r="C114" s="12">
        <v>0.17533660587656974</v>
      </c>
      <c r="D114" s="11">
        <v>832</v>
      </c>
      <c r="E114" s="12">
        <v>0.20203982515784361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891807183.55000007</v>
      </c>
      <c r="C116" s="12"/>
      <c r="D116" s="28">
        <v>4118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850800825.87</v>
      </c>
      <c r="C123" s="13">
        <v>0.95401880761179025</v>
      </c>
      <c r="D123" s="11">
        <v>3784</v>
      </c>
      <c r="E123" s="13">
        <v>0.91889266634288491</v>
      </c>
      <c r="H123" s="9"/>
    </row>
    <row r="124" spans="1:8" x14ac:dyDescent="0.3">
      <c r="A124" s="4" t="s">
        <v>51</v>
      </c>
      <c r="B124" s="10">
        <v>41006357.680000015</v>
      </c>
      <c r="C124" s="13">
        <v>4.5981192388209725E-2</v>
      </c>
      <c r="D124" s="11">
        <v>334</v>
      </c>
      <c r="E124" s="13">
        <v>8.1107333657115102E-2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891807183.55000007</v>
      </c>
      <c r="C126" s="12"/>
      <c r="D126" s="28">
        <v>4118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83077607.319999948</v>
      </c>
      <c r="C133" s="13">
        <v>9.3156467959020592E-2</v>
      </c>
      <c r="D133" s="11">
        <v>1101</v>
      </c>
      <c r="E133" s="13">
        <v>0.2673627974745022</v>
      </c>
    </row>
    <row r="134" spans="1:8" x14ac:dyDescent="0.3">
      <c r="A134" s="4" t="s">
        <v>53</v>
      </c>
      <c r="B134" s="10">
        <v>189694357.47999987</v>
      </c>
      <c r="C134" s="13">
        <v>0.21270781507375527</v>
      </c>
      <c r="D134" s="11">
        <v>1325</v>
      </c>
      <c r="E134" s="13">
        <v>0.32175813501699857</v>
      </c>
    </row>
    <row r="135" spans="1:8" x14ac:dyDescent="0.3">
      <c r="A135" s="4" t="s">
        <v>54</v>
      </c>
      <c r="B135" s="10">
        <v>191121091</v>
      </c>
      <c r="C135" s="13">
        <v>0.21430763793492663</v>
      </c>
      <c r="D135" s="11">
        <v>779</v>
      </c>
      <c r="E135" s="13">
        <v>0.18916949975716368</v>
      </c>
    </row>
    <row r="136" spans="1:8" x14ac:dyDescent="0.3">
      <c r="A136" s="4" t="s">
        <v>55</v>
      </c>
      <c r="B136" s="10">
        <v>151413122.82999989</v>
      </c>
      <c r="C136" s="13">
        <v>0.16978235387976198</v>
      </c>
      <c r="D136" s="11">
        <v>442</v>
      </c>
      <c r="E136" s="13">
        <v>0.10733365711510442</v>
      </c>
    </row>
    <row r="137" spans="1:8" x14ac:dyDescent="0.3">
      <c r="A137" s="4" t="s">
        <v>56</v>
      </c>
      <c r="B137" s="10">
        <v>95271950.039999992</v>
      </c>
      <c r="C137" s="13">
        <v>0.10683021150463576</v>
      </c>
      <c r="D137" s="11">
        <v>215</v>
      </c>
      <c r="E137" s="13">
        <v>5.2209810587663913E-2</v>
      </c>
    </row>
    <row r="138" spans="1:8" x14ac:dyDescent="0.3">
      <c r="A138" s="4" t="s">
        <v>57</v>
      </c>
      <c r="B138" s="10">
        <v>111649721.02000001</v>
      </c>
      <c r="C138" s="13">
        <v>0.12519491105191383</v>
      </c>
      <c r="D138" s="11">
        <v>189</v>
      </c>
      <c r="E138" s="13">
        <v>4.5896066051481305E-2</v>
      </c>
    </row>
    <row r="139" spans="1:8" x14ac:dyDescent="0.3">
      <c r="A139" s="4" t="s">
        <v>58</v>
      </c>
      <c r="B139" s="10">
        <v>35148922.700000003</v>
      </c>
      <c r="C139" s="13">
        <v>3.9413141482089617E-2</v>
      </c>
      <c r="D139" s="11">
        <v>41</v>
      </c>
      <c r="E139" s="13">
        <v>9.9562894609033503E-3</v>
      </c>
    </row>
    <row r="140" spans="1:8" x14ac:dyDescent="0.3">
      <c r="A140" s="4" t="s">
        <v>59</v>
      </c>
      <c r="B140" s="10">
        <v>13827909.549999999</v>
      </c>
      <c r="C140" s="13">
        <v>1.5505492448441047E-2</v>
      </c>
      <c r="D140" s="11">
        <v>13</v>
      </c>
      <c r="E140" s="13">
        <v>3.1568722680913063E-3</v>
      </c>
    </row>
    <row r="141" spans="1:8" x14ac:dyDescent="0.3">
      <c r="A141" s="4" t="s">
        <v>60</v>
      </c>
      <c r="B141" s="10">
        <v>7956195</v>
      </c>
      <c r="C141" s="13">
        <v>8.9214295946001779E-3</v>
      </c>
      <c r="D141" s="11">
        <v>6</v>
      </c>
      <c r="E141" s="13">
        <v>1.4570179698882952E-3</v>
      </c>
    </row>
    <row r="142" spans="1:8" x14ac:dyDescent="0.3">
      <c r="A142" s="4" t="s">
        <v>61</v>
      </c>
      <c r="B142" s="10">
        <v>8181294.1100000003</v>
      </c>
      <c r="C142" s="13">
        <v>9.1738374178966364E-3</v>
      </c>
      <c r="D142" s="11">
        <v>5</v>
      </c>
      <c r="E142" s="13">
        <v>1.2141816415735794E-3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5.0067016529584465E-3</v>
      </c>
      <c r="D144" s="11">
        <v>2</v>
      </c>
      <c r="E144" s="13">
        <v>4.8567265662943174E-4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891807183.54999971</v>
      </c>
      <c r="C146" s="12"/>
      <c r="D146" s="28">
        <v>4118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216563.1820179699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705150540.30999947</v>
      </c>
      <c r="C155" s="13">
        <v>0.79069843046455457</v>
      </c>
      <c r="D155" s="11">
        <v>2985</v>
      </c>
      <c r="E155" s="13">
        <v>0.72486644001942691</v>
      </c>
    </row>
    <row r="156" spans="1:5" x14ac:dyDescent="0.3">
      <c r="A156" s="4" t="s">
        <v>68</v>
      </c>
      <c r="B156" s="10">
        <v>186656643.23999986</v>
      </c>
      <c r="C156" s="13">
        <v>0.20930156953544535</v>
      </c>
      <c r="D156" s="11">
        <v>1133</v>
      </c>
      <c r="E156" s="13">
        <v>0.27513355998057309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891807183.54999936</v>
      </c>
      <c r="C159" s="12"/>
      <c r="D159" s="28">
        <v>4118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8249824.4400000004</v>
      </c>
      <c r="C167" s="13">
        <v>9.2506817529323781E-3</v>
      </c>
      <c r="D167" s="11">
        <v>61</v>
      </c>
      <c r="E167" s="13">
        <v>1.4813016027197669E-2</v>
      </c>
    </row>
    <row r="168" spans="1:5" x14ac:dyDescent="0.3">
      <c r="A168" s="1">
        <v>2012</v>
      </c>
      <c r="B168" s="10">
        <v>2168445.0299999998</v>
      </c>
      <c r="C168" s="13">
        <v>2.4315177876994797E-3</v>
      </c>
      <c r="D168" s="11">
        <v>16</v>
      </c>
      <c r="E168" s="13">
        <v>3.885381253035454E-3</v>
      </c>
    </row>
    <row r="169" spans="1:5" x14ac:dyDescent="0.3">
      <c r="A169" s="1">
        <v>2013</v>
      </c>
      <c r="B169" s="10">
        <v>25268699.699999996</v>
      </c>
      <c r="C169" s="13">
        <v>2.8334263466474177E-2</v>
      </c>
      <c r="D169" s="11">
        <v>206</v>
      </c>
      <c r="E169" s="13">
        <v>5.0024283632831471E-2</v>
      </c>
    </row>
    <row r="170" spans="1:5" x14ac:dyDescent="0.3">
      <c r="A170" s="1">
        <v>2014</v>
      </c>
      <c r="B170" s="10">
        <v>39124051.319999978</v>
      </c>
      <c r="C170" s="13">
        <v>4.3870527218966331E-2</v>
      </c>
      <c r="D170" s="11">
        <v>250</v>
      </c>
      <c r="E170" s="13">
        <v>6.0709082078678971E-2</v>
      </c>
    </row>
    <row r="171" spans="1:5" x14ac:dyDescent="0.3">
      <c r="A171" s="1">
        <v>2015</v>
      </c>
      <c r="B171" s="10">
        <v>75749463.440000013</v>
      </c>
      <c r="C171" s="13">
        <v>8.4939283779331715E-2</v>
      </c>
      <c r="D171" s="11">
        <v>457</v>
      </c>
      <c r="E171" s="13">
        <v>0.11097620203982515</v>
      </c>
    </row>
    <row r="172" spans="1:5" x14ac:dyDescent="0.3">
      <c r="A172" s="1">
        <v>2016</v>
      </c>
      <c r="B172" s="10">
        <v>50610413.019999996</v>
      </c>
      <c r="C172" s="13">
        <v>5.6750398464538138E-2</v>
      </c>
      <c r="D172" s="11">
        <v>287</v>
      </c>
      <c r="E172" s="13">
        <v>6.9694026226323452E-2</v>
      </c>
    </row>
    <row r="173" spans="1:5" x14ac:dyDescent="0.3">
      <c r="A173" s="1">
        <v>2017</v>
      </c>
      <c r="B173" s="10">
        <v>103093213.46999997</v>
      </c>
      <c r="C173" s="13">
        <v>0.11560033981742418</v>
      </c>
      <c r="D173" s="11">
        <v>510</v>
      </c>
      <c r="E173" s="13">
        <v>0.1238465274405051</v>
      </c>
    </row>
    <row r="174" spans="1:5" x14ac:dyDescent="0.3">
      <c r="A174" s="1">
        <v>2018</v>
      </c>
      <c r="B174" s="10">
        <v>376820.04</v>
      </c>
      <c r="C174" s="13">
        <v>4.2253532708718446E-4</v>
      </c>
      <c r="D174" s="11">
        <v>3</v>
      </c>
      <c r="E174" s="13">
        <v>7.2850898494414762E-4</v>
      </c>
    </row>
    <row r="175" spans="1:5" x14ac:dyDescent="0.3">
      <c r="A175" s="1">
        <v>2022</v>
      </c>
      <c r="B175" s="10">
        <v>189864323.13</v>
      </c>
      <c r="C175" s="13">
        <v>0.21289840072179131</v>
      </c>
      <c r="D175" s="11">
        <v>531</v>
      </c>
      <c r="E175" s="13">
        <v>0.12894609033511414</v>
      </c>
    </row>
    <row r="176" spans="1:5" x14ac:dyDescent="0.3">
      <c r="A176" s="1">
        <v>2023</v>
      </c>
      <c r="B176" s="10">
        <v>397301929.95999992</v>
      </c>
      <c r="C176" s="13">
        <v>0.44550205166375501</v>
      </c>
      <c r="D176" s="11">
        <v>1797</v>
      </c>
      <c r="E176" s="13">
        <v>0.43637688198154445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891807183.54999995</v>
      </c>
      <c r="C178" s="12"/>
      <c r="D178" s="28">
        <v>4118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41.476081395194491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27308751.299999982</v>
      </c>
      <c r="C187" s="13">
        <v>3.0621811310481434E-2</v>
      </c>
      <c r="D187" s="39">
        <v>161</v>
      </c>
      <c r="E187" s="13">
        <v>3.9096648858669258E-2</v>
      </c>
    </row>
    <row r="188" spans="1:5" x14ac:dyDescent="0.3">
      <c r="A188" s="4" t="s">
        <v>76</v>
      </c>
      <c r="B188" s="10">
        <v>82556300.779999986</v>
      </c>
      <c r="C188" s="13">
        <v>9.257191722920384E-2</v>
      </c>
      <c r="D188" s="39">
        <v>451</v>
      </c>
      <c r="E188" s="13">
        <v>0.10951918406993687</v>
      </c>
    </row>
    <row r="189" spans="1:5" x14ac:dyDescent="0.3">
      <c r="A189" s="4" t="s">
        <v>77</v>
      </c>
      <c r="B189" s="10">
        <v>137791066.82999995</v>
      </c>
      <c r="C189" s="13">
        <v>0.15450768884984495</v>
      </c>
      <c r="D189" s="39">
        <v>718</v>
      </c>
      <c r="E189" s="13">
        <v>0.17435648372996601</v>
      </c>
    </row>
    <row r="190" spans="1:5" x14ac:dyDescent="0.3">
      <c r="A190" s="4" t="s">
        <v>78</v>
      </c>
      <c r="B190" s="10">
        <v>279827443.89000005</v>
      </c>
      <c r="C190" s="13">
        <v>0.31377572310653101</v>
      </c>
      <c r="D190" s="39">
        <v>1344</v>
      </c>
      <c r="E190" s="13">
        <v>0.32637202525497816</v>
      </c>
    </row>
    <row r="191" spans="1:5" x14ac:dyDescent="0.3">
      <c r="A191" s="4" t="s">
        <v>79</v>
      </c>
      <c r="B191" s="10">
        <v>364323620.75</v>
      </c>
      <c r="C191" s="13">
        <v>0.4085228595039388</v>
      </c>
      <c r="D191" s="39">
        <v>1444</v>
      </c>
      <c r="E191" s="13">
        <v>0.35065565808644972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891807183.54999995</v>
      </c>
      <c r="C195" s="12"/>
      <c r="D195" s="28">
        <v>4118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18.179513202163726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292745979.96999985</v>
      </c>
      <c r="C204" s="13">
        <v>0.32826151815089855</v>
      </c>
      <c r="D204" s="11">
        <v>1614</v>
      </c>
      <c r="E204" s="13">
        <v>0.39193783389995146</v>
      </c>
    </row>
    <row r="205" spans="1:5" x14ac:dyDescent="0.3">
      <c r="A205" s="4" t="s">
        <v>86</v>
      </c>
      <c r="B205" s="10">
        <v>599061203.57999957</v>
      </c>
      <c r="C205" s="13">
        <v>0.67173848184910145</v>
      </c>
      <c r="D205" s="11">
        <v>2504</v>
      </c>
      <c r="E205" s="13">
        <v>0.6080621661000486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891807183.54999948</v>
      </c>
      <c r="C207" s="12"/>
      <c r="D207" s="28">
        <v>4118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43420497.040000007</v>
      </c>
      <c r="C214" s="13">
        <v>4.8688211802866255E-2</v>
      </c>
      <c r="D214" s="11">
        <v>217</v>
      </c>
      <c r="E214" s="13">
        <v>5.2695483244293344E-2</v>
      </c>
      <c r="F214" s="13">
        <v>0.71113507246125474</v>
      </c>
    </row>
    <row r="215" spans="1:7" x14ac:dyDescent="0.3">
      <c r="A215" s="4" t="s">
        <v>91</v>
      </c>
      <c r="B215" s="10">
        <v>89526444.00000006</v>
      </c>
      <c r="C215" s="13">
        <v>0.10038766860300885</v>
      </c>
      <c r="D215" s="11">
        <v>612</v>
      </c>
      <c r="E215" s="13">
        <v>0.14861583292860611</v>
      </c>
      <c r="F215" s="13">
        <v>0.71129446806900565</v>
      </c>
    </row>
    <row r="216" spans="1:7" x14ac:dyDescent="0.3">
      <c r="A216" s="4" t="s">
        <v>92</v>
      </c>
      <c r="B216" s="10">
        <v>46768245.650000006</v>
      </c>
      <c r="C216" s="13">
        <v>5.2442104652970556E-2</v>
      </c>
      <c r="D216" s="11">
        <v>362</v>
      </c>
      <c r="E216" s="13">
        <v>8.7906750849927148E-2</v>
      </c>
      <c r="F216" s="13">
        <v>0.70782751690988854</v>
      </c>
    </row>
    <row r="217" spans="1:7" x14ac:dyDescent="0.3">
      <c r="A217" s="4" t="s">
        <v>93</v>
      </c>
      <c r="B217" s="10">
        <v>58006393.659999996</v>
      </c>
      <c r="C217" s="13">
        <v>6.5043649266307832E-2</v>
      </c>
      <c r="D217" s="11">
        <v>349</v>
      </c>
      <c r="E217" s="13">
        <v>8.4749878581835844E-2</v>
      </c>
      <c r="F217" s="13">
        <v>0.71138017868020531</v>
      </c>
    </row>
    <row r="218" spans="1:7" x14ac:dyDescent="0.3">
      <c r="A218" s="4" t="s">
        <v>94</v>
      </c>
      <c r="B218" s="10">
        <v>70473330.720000029</v>
      </c>
      <c r="C218" s="13">
        <v>7.9023057920960219E-2</v>
      </c>
      <c r="D218" s="11">
        <v>354</v>
      </c>
      <c r="E218" s="13">
        <v>8.5964060223409425E-2</v>
      </c>
      <c r="F218" s="13">
        <v>0.70703314289694552</v>
      </c>
    </row>
    <row r="219" spans="1:7" x14ac:dyDescent="0.3">
      <c r="A219" s="4" t="s">
        <v>95</v>
      </c>
      <c r="B219" s="10">
        <v>25343572.009999998</v>
      </c>
      <c r="C219" s="13">
        <v>2.8418219181769011E-2</v>
      </c>
      <c r="D219" s="11">
        <v>139</v>
      </c>
      <c r="E219" s="13">
        <v>3.3754249635745505E-2</v>
      </c>
      <c r="F219" s="13">
        <v>0.69850143067630766</v>
      </c>
    </row>
    <row r="220" spans="1:7" x14ac:dyDescent="0.3">
      <c r="A220" s="4" t="s">
        <v>96</v>
      </c>
      <c r="B220" s="10">
        <v>276796166.70999992</v>
      </c>
      <c r="C220" s="13">
        <v>0.31037669556345437</v>
      </c>
      <c r="D220" s="11">
        <v>1078</v>
      </c>
      <c r="E220" s="13">
        <v>0.26177756192326374</v>
      </c>
      <c r="F220" s="13">
        <v>0.69566805358640038</v>
      </c>
    </row>
    <row r="221" spans="1:7" x14ac:dyDescent="0.3">
      <c r="A221" s="4" t="s">
        <v>97</v>
      </c>
      <c r="B221" s="10">
        <v>80439023.469999954</v>
      </c>
      <c r="C221" s="13">
        <v>9.0197774758662377E-2</v>
      </c>
      <c r="D221" s="11">
        <v>364</v>
      </c>
      <c r="E221" s="13">
        <v>8.8392423506556586E-2</v>
      </c>
      <c r="F221" s="13">
        <v>0.69917193854736004</v>
      </c>
    </row>
    <row r="222" spans="1:7" x14ac:dyDescent="0.3">
      <c r="A222" s="4" t="s">
        <v>98</v>
      </c>
      <c r="B222" s="10">
        <v>174642949.83999985</v>
      </c>
      <c r="C222" s="13">
        <v>0.19583039143596268</v>
      </c>
      <c r="D222" s="11">
        <v>441</v>
      </c>
      <c r="E222" s="13">
        <v>0.10709082078678971</v>
      </c>
      <c r="F222" s="13">
        <v>0.65594233942944857</v>
      </c>
    </row>
    <row r="223" spans="1:7" x14ac:dyDescent="0.3">
      <c r="A223" s="4" t="s">
        <v>99</v>
      </c>
      <c r="B223" s="10">
        <v>26390560.449999992</v>
      </c>
      <c r="C223" s="13">
        <v>2.9592226814037979E-2</v>
      </c>
      <c r="D223" s="11">
        <v>202</v>
      </c>
      <c r="E223" s="13">
        <v>4.9052938319572609E-2</v>
      </c>
      <c r="F223" s="13">
        <v>0.71107818737737016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891807183.54999971</v>
      </c>
      <c r="C227" s="12"/>
      <c r="D227" s="28">
        <v>4118</v>
      </c>
      <c r="E227" s="12"/>
      <c r="F227" s="40">
        <v>0.69362064048730232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10472072.330000002</v>
      </c>
      <c r="C236" s="13">
        <v>1.1742529689337131E-2</v>
      </c>
      <c r="D236" s="39">
        <v>36</v>
      </c>
      <c r="E236" s="13">
        <v>8.7421078193297714E-3</v>
      </c>
      <c r="F236" s="42"/>
    </row>
    <row r="237" spans="1:6" x14ac:dyDescent="0.3">
      <c r="A237" s="4" t="s">
        <v>107</v>
      </c>
      <c r="B237" s="10">
        <v>123329804.57999997</v>
      </c>
      <c r="C237" s="13">
        <v>0.13829200622612542</v>
      </c>
      <c r="D237" s="39">
        <v>556</v>
      </c>
      <c r="E237" s="13">
        <v>0.13501699854298202</v>
      </c>
      <c r="F237" s="42"/>
    </row>
    <row r="238" spans="1:6" x14ac:dyDescent="0.3">
      <c r="A238" s="4" t="s">
        <v>108</v>
      </c>
      <c r="B238" s="10">
        <v>159752604.22999993</v>
      </c>
      <c r="C238" s="13">
        <v>0.1791335696513183</v>
      </c>
      <c r="D238" s="39">
        <v>750</v>
      </c>
      <c r="E238" s="13">
        <v>0.1821272462360369</v>
      </c>
      <c r="F238" s="42"/>
    </row>
    <row r="239" spans="1:6" x14ac:dyDescent="0.3">
      <c r="A239" s="4" t="s">
        <v>109</v>
      </c>
      <c r="B239" s="10">
        <v>174345856.41000009</v>
      </c>
      <c r="C239" s="13">
        <v>0.1954972550411456</v>
      </c>
      <c r="D239" s="39">
        <v>653</v>
      </c>
      <c r="E239" s="13">
        <v>0.15857212238950946</v>
      </c>
      <c r="F239" s="42"/>
    </row>
    <row r="240" spans="1:6" x14ac:dyDescent="0.3">
      <c r="A240" s="4" t="s">
        <v>110</v>
      </c>
      <c r="B240" s="10">
        <v>91353561.929999933</v>
      </c>
      <c r="C240" s="13">
        <v>0.10243644995810702</v>
      </c>
      <c r="D240" s="39">
        <v>457</v>
      </c>
      <c r="E240" s="13">
        <v>0.11097620203982515</v>
      </c>
      <c r="F240" s="42"/>
    </row>
    <row r="241" spans="1:12" x14ac:dyDescent="0.3">
      <c r="A241" s="4" t="s">
        <v>111</v>
      </c>
      <c r="B241" s="10">
        <v>122211501.33999999</v>
      </c>
      <c r="C241" s="13">
        <v>0.13703803198076403</v>
      </c>
      <c r="D241" s="39">
        <v>532</v>
      </c>
      <c r="E241" s="13">
        <v>0.12918892666342885</v>
      </c>
      <c r="F241" s="42"/>
    </row>
    <row r="242" spans="1:12" x14ac:dyDescent="0.3">
      <c r="A242" s="4" t="s">
        <v>112</v>
      </c>
      <c r="B242" s="10">
        <v>82243850.49000001</v>
      </c>
      <c r="C242" s="13">
        <v>9.2221560901330116E-2</v>
      </c>
      <c r="D242" s="39">
        <v>456</v>
      </c>
      <c r="E242" s="13">
        <v>0.11073336571151045</v>
      </c>
      <c r="F242" s="42"/>
    </row>
    <row r="243" spans="1:12" x14ac:dyDescent="0.3">
      <c r="A243" s="4" t="s">
        <v>113</v>
      </c>
      <c r="B243" s="10">
        <v>40891216.760000005</v>
      </c>
      <c r="C243" s="13">
        <v>4.5852082730736834E-2</v>
      </c>
      <c r="D243" s="39">
        <v>217</v>
      </c>
      <c r="E243" s="13">
        <v>5.2695483244293344E-2</v>
      </c>
      <c r="F243" s="42"/>
    </row>
    <row r="244" spans="1:12" x14ac:dyDescent="0.3">
      <c r="A244" s="4" t="s">
        <v>114</v>
      </c>
      <c r="B244" s="10">
        <v>78631302.48999998</v>
      </c>
      <c r="C244" s="13">
        <v>8.817074356476233E-2</v>
      </c>
      <c r="D244" s="39">
        <v>402</v>
      </c>
      <c r="E244" s="13">
        <v>9.762020398251578E-2</v>
      </c>
      <c r="F244" s="42"/>
    </row>
    <row r="245" spans="1:12" x14ac:dyDescent="0.3">
      <c r="A245" s="4" t="s">
        <v>115</v>
      </c>
      <c r="B245" s="10">
        <v>198600</v>
      </c>
      <c r="C245" s="13">
        <v>2.2269387785085645E-4</v>
      </c>
      <c r="D245" s="39">
        <v>2</v>
      </c>
      <c r="E245" s="13">
        <v>4.8567265662943174E-4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8376812.9900000012</v>
      </c>
      <c r="C247" s="13">
        <v>9.3930763785222953E-3</v>
      </c>
      <c r="D247" s="39">
        <v>57</v>
      </c>
      <c r="E247" s="13">
        <v>1.3841670713938806E-2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891807183.54999995</v>
      </c>
      <c r="C249" s="12"/>
      <c r="D249" s="28">
        <v>4118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4.7258319935376637E-2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891312612.35000014</v>
      </c>
      <c r="C258" s="13">
        <v>0.99944542810472625</v>
      </c>
      <c r="D258" s="39">
        <v>4116</v>
      </c>
      <c r="E258" s="13">
        <v>0.99951432734337053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357050</v>
      </c>
      <c r="C259" s="13">
        <v>4.0036681312511719E-4</v>
      </c>
      <c r="D259" s="39">
        <v>1</v>
      </c>
      <c r="E259" s="13">
        <v>2.4283632831471587E-4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137521.20000000001</v>
      </c>
      <c r="C260" s="13">
        <v>1.5420508214855587E-4</v>
      </c>
      <c r="D260" s="39">
        <v>1</v>
      </c>
      <c r="E260" s="13">
        <v>2.4283632831471587E-4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891807183.55000019</v>
      </c>
      <c r="C267" s="12"/>
      <c r="D267" s="28">
        <v>4118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2.2629931883474006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703668751.2099998</v>
      </c>
      <c r="C295" s="12">
        <v>0.78903687275641721</v>
      </c>
      <c r="D295" s="11">
        <v>3197</v>
      </c>
      <c r="E295" s="12">
        <v>0.7763477416221467</v>
      </c>
    </row>
    <row r="296" spans="1:5" x14ac:dyDescent="0.3">
      <c r="A296" s="4" t="s">
        <v>134</v>
      </c>
      <c r="B296" s="10">
        <v>188138432.33999979</v>
      </c>
      <c r="C296" s="12">
        <v>0.21096312724358282</v>
      </c>
      <c r="D296" s="11">
        <v>921</v>
      </c>
      <c r="E296" s="12">
        <v>0.22365225837785332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891807183.54999959</v>
      </c>
      <c r="C298" s="12"/>
      <c r="D298" s="28">
        <v>4118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523702138.96999949</v>
      </c>
      <c r="C306" s="13">
        <v>0.58723695954691557</v>
      </c>
      <c r="D306" s="11">
        <v>2325</v>
      </c>
      <c r="E306" s="13">
        <v>0.56459446333171437</v>
      </c>
    </row>
    <row r="307" spans="1:6" x14ac:dyDescent="0.3">
      <c r="A307" s="4" t="s">
        <v>138</v>
      </c>
      <c r="B307" s="10">
        <v>368105044.57999957</v>
      </c>
      <c r="C307" s="13">
        <v>0.41276304045308448</v>
      </c>
      <c r="D307" s="11">
        <v>1793</v>
      </c>
      <c r="E307" s="13">
        <v>0.43540553666828558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891807183.549999</v>
      </c>
      <c r="C309" s="30"/>
      <c r="D309" s="28">
        <v>4118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87970708.919999987</v>
      </c>
      <c r="C318" s="13">
        <v>9.8643193890653263E-2</v>
      </c>
      <c r="D318" s="11">
        <v>367</v>
      </c>
      <c r="E318" s="13">
        <v>8.9120932491500729E-2</v>
      </c>
    </row>
    <row r="319" spans="1:6" x14ac:dyDescent="0.3">
      <c r="A319" s="4" t="s">
        <v>144</v>
      </c>
      <c r="B319" s="10">
        <v>223872383.24999988</v>
      </c>
      <c r="C319" s="13">
        <v>0.25103227175053183</v>
      </c>
      <c r="D319" s="11">
        <v>999</v>
      </c>
      <c r="E319" s="13">
        <v>0.24259349198640118</v>
      </c>
    </row>
    <row r="320" spans="1:6" x14ac:dyDescent="0.3">
      <c r="A320" s="4" t="s">
        <v>145</v>
      </c>
      <c r="B320" s="10">
        <v>329587522.1299997</v>
      </c>
      <c r="C320" s="13">
        <v>0.3695726253493688</v>
      </c>
      <c r="D320" s="11">
        <v>1700</v>
      </c>
      <c r="E320" s="13">
        <v>0.41282175813501698</v>
      </c>
    </row>
    <row r="321" spans="1:5" x14ac:dyDescent="0.3">
      <c r="A321" s="4" t="s">
        <v>146</v>
      </c>
      <c r="B321" s="10">
        <v>145107600.45999992</v>
      </c>
      <c r="C321" s="13">
        <v>0.16271185424003085</v>
      </c>
      <c r="D321" s="11">
        <v>602</v>
      </c>
      <c r="E321" s="13">
        <v>0.14618746964545895</v>
      </c>
    </row>
    <row r="322" spans="1:5" x14ac:dyDescent="0.3">
      <c r="A322" s="4" t="s">
        <v>147</v>
      </c>
      <c r="B322" s="10">
        <v>70077858.129999995</v>
      </c>
      <c r="C322" s="13">
        <v>7.8579607142255162E-2</v>
      </c>
      <c r="D322" s="11">
        <v>277</v>
      </c>
      <c r="E322" s="13">
        <v>6.7265662943176305E-2</v>
      </c>
    </row>
    <row r="323" spans="1:5" x14ac:dyDescent="0.3">
      <c r="A323" s="4" t="s">
        <v>148</v>
      </c>
      <c r="B323" s="10">
        <v>23634220.07</v>
      </c>
      <c r="C323" s="13">
        <v>2.6501491024012305E-2</v>
      </c>
      <c r="D323" s="11">
        <v>100</v>
      </c>
      <c r="E323" s="13">
        <v>2.4283632831471589E-2</v>
      </c>
    </row>
    <row r="324" spans="1:5" x14ac:dyDescent="0.3">
      <c r="A324" s="4" t="s">
        <v>149</v>
      </c>
      <c r="B324" s="10">
        <v>5864868.5000000009</v>
      </c>
      <c r="C324" s="13">
        <v>6.5763862505052199E-3</v>
      </c>
      <c r="D324" s="11">
        <v>34</v>
      </c>
      <c r="E324" s="13">
        <v>8.2564351627003405E-3</v>
      </c>
    </row>
    <row r="325" spans="1:5" x14ac:dyDescent="0.3">
      <c r="A325" s="4" t="s">
        <v>150</v>
      </c>
      <c r="B325" s="10">
        <v>3367251.05</v>
      </c>
      <c r="C325" s="13">
        <v>3.7757612992037693E-3</v>
      </c>
      <c r="D325" s="11">
        <v>21</v>
      </c>
      <c r="E325" s="13">
        <v>5.0995628946090337E-3</v>
      </c>
    </row>
    <row r="326" spans="1:5" x14ac:dyDescent="0.3">
      <c r="A326" s="4" t="s">
        <v>151</v>
      </c>
      <c r="B326" s="10">
        <v>1049202.6800000002</v>
      </c>
      <c r="C326" s="13">
        <v>1.1764905008092217E-3</v>
      </c>
      <c r="D326" s="11">
        <v>7</v>
      </c>
      <c r="E326" s="13">
        <v>1.6998542982030111E-3</v>
      </c>
    </row>
    <row r="327" spans="1:5" x14ac:dyDescent="0.3">
      <c r="A327" s="4" t="s">
        <v>152</v>
      </c>
      <c r="B327" s="10">
        <v>1275568.3599999999</v>
      </c>
      <c r="C327" s="13">
        <v>1.4303185526296951E-3</v>
      </c>
      <c r="D327" s="11">
        <v>11</v>
      </c>
      <c r="E327" s="13">
        <v>2.6711996114618746E-3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891807183.54999936</v>
      </c>
      <c r="C329" s="12"/>
      <c r="D329" s="28">
        <v>4118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1.82222807379228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686977107.88999987</v>
      </c>
      <c r="C338" s="13">
        <v>0.7703202223101222</v>
      </c>
      <c r="D338" s="11">
        <v>3158</v>
      </c>
      <c r="E338" s="13">
        <v>0.76687712481787274</v>
      </c>
    </row>
    <row r="339" spans="1:5" x14ac:dyDescent="0.3">
      <c r="A339" s="4" t="s">
        <v>156</v>
      </c>
      <c r="B339" s="10">
        <v>159020780.33000007</v>
      </c>
      <c r="C339" s="13">
        <v>0.17831296188598647</v>
      </c>
      <c r="D339" s="11">
        <v>774</v>
      </c>
      <c r="E339" s="13">
        <v>0.1879553181155901</v>
      </c>
    </row>
    <row r="340" spans="1:5" x14ac:dyDescent="0.3">
      <c r="A340" s="4" t="s">
        <v>157</v>
      </c>
      <c r="B340" s="10">
        <v>31719700.550000004</v>
      </c>
      <c r="C340" s="13">
        <v>3.5567890834579285E-2</v>
      </c>
      <c r="D340" s="11">
        <v>141</v>
      </c>
      <c r="E340" s="13">
        <v>3.4239922292374943E-2</v>
      </c>
    </row>
    <row r="341" spans="1:5" x14ac:dyDescent="0.3">
      <c r="A341" s="4" t="s">
        <v>158</v>
      </c>
      <c r="B341" s="10">
        <v>14089594.780000005</v>
      </c>
      <c r="C341" s="13">
        <v>1.5798924969312116E-2</v>
      </c>
      <c r="D341" s="11">
        <v>45</v>
      </c>
      <c r="E341" s="13">
        <v>1.0927634774162214E-2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891807183.54999983</v>
      </c>
      <c r="D346" s="28">
        <v>4118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DCDF-A340-4BFE-8095-13C965DB6CA5}">
  <dimension ref="A1:L349"/>
  <sheetViews>
    <sheetView workbookViewId="0">
      <selection activeCell="B6" sqref="B6"/>
    </sheetView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210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890002411.55000246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4107</v>
      </c>
      <c r="C7" s="11"/>
      <c r="D7" s="11"/>
      <c r="E7" s="11"/>
    </row>
    <row r="8" spans="1:8" ht="13.05" x14ac:dyDescent="0.3">
      <c r="A8" s="4" t="s">
        <v>2</v>
      </c>
      <c r="B8" s="11">
        <v>2995</v>
      </c>
      <c r="C8" s="11"/>
      <c r="D8" s="11"/>
      <c r="E8" s="11"/>
    </row>
    <row r="9" spans="1:8" ht="13.05" x14ac:dyDescent="0.3">
      <c r="A9" s="4" t="s">
        <v>3</v>
      </c>
      <c r="B9" s="12">
        <v>8.826158436266969E-2</v>
      </c>
      <c r="C9" s="12"/>
      <c r="D9" s="12"/>
      <c r="E9" s="12"/>
    </row>
    <row r="10" spans="1:8" ht="13.05" x14ac:dyDescent="0.3">
      <c r="A10" s="4" t="s">
        <v>4</v>
      </c>
      <c r="B10" s="10">
        <v>78553022.930000007</v>
      </c>
      <c r="C10" s="10"/>
      <c r="D10" s="10"/>
      <c r="E10" s="10"/>
    </row>
    <row r="11" spans="1:8" ht="13.05" x14ac:dyDescent="0.3">
      <c r="A11" s="4" t="s">
        <v>5</v>
      </c>
      <c r="B11" s="13">
        <v>0.69364524333949729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1.3888888888888889E-3</v>
      </c>
      <c r="C12" s="13"/>
      <c r="D12" s="13"/>
      <c r="E12" s="13"/>
    </row>
    <row r="13" spans="1:8" ht="13.05" x14ac:dyDescent="0.3">
      <c r="A13" s="4" t="s">
        <v>7</v>
      </c>
      <c r="B13" s="13">
        <v>0.83969206451612899</v>
      </c>
      <c r="C13" s="13"/>
      <c r="D13" s="13"/>
      <c r="E13" s="13"/>
    </row>
    <row r="14" spans="1:8" ht="13.05" x14ac:dyDescent="0.3">
      <c r="A14" s="4" t="s">
        <v>8</v>
      </c>
      <c r="B14" s="6">
        <v>3.5270675010521191</v>
      </c>
      <c r="C14" s="6"/>
      <c r="D14" s="6"/>
      <c r="E14" s="6"/>
    </row>
    <row r="15" spans="1:8" ht="13.05" x14ac:dyDescent="0.3">
      <c r="A15" s="4" t="s">
        <v>9</v>
      </c>
      <c r="B15" s="6">
        <v>0.84052019164955505</v>
      </c>
      <c r="C15" s="6"/>
      <c r="D15" s="6"/>
      <c r="E15" s="6"/>
    </row>
    <row r="16" spans="1:8" ht="13.05" x14ac:dyDescent="0.3">
      <c r="A16" s="4" t="s">
        <v>10</v>
      </c>
      <c r="B16" s="6">
        <v>13.14715947980835</v>
      </c>
      <c r="C16" s="6"/>
      <c r="D16" s="6"/>
      <c r="E16" s="6"/>
    </row>
    <row r="17" spans="1:5" ht="13.05" x14ac:dyDescent="0.3">
      <c r="A17" s="4" t="s">
        <v>11</v>
      </c>
      <c r="B17" s="10">
        <v>216703.77685658692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2.5579425071839781E-3</v>
      </c>
      <c r="C20" s="13"/>
      <c r="D20" s="13"/>
      <c r="E20" s="13"/>
    </row>
    <row r="21" spans="1:5" ht="13.05" x14ac:dyDescent="0.3">
      <c r="A21" s="4" t="s">
        <v>15</v>
      </c>
      <c r="B21" s="6">
        <v>18.104276539008673</v>
      </c>
      <c r="C21" s="6"/>
      <c r="D21" s="6"/>
      <c r="E21" s="6"/>
    </row>
    <row r="22" spans="1:5" ht="13.05" x14ac:dyDescent="0.3">
      <c r="A22" s="4" t="s">
        <v>16</v>
      </c>
      <c r="B22" s="6">
        <v>0.33333333333333331</v>
      </c>
      <c r="C22" s="6"/>
      <c r="D22" s="6"/>
      <c r="E22" s="6"/>
    </row>
    <row r="23" spans="1:5" ht="13.05" x14ac:dyDescent="0.3">
      <c r="A23" s="4" t="s">
        <v>17</v>
      </c>
      <c r="B23" s="6">
        <v>24.166666666666668</v>
      </c>
      <c r="C23" s="6"/>
      <c r="D23" s="6"/>
      <c r="E23" s="6"/>
    </row>
    <row r="24" spans="1:5" ht="13.05" x14ac:dyDescent="0.3">
      <c r="A24" s="4" t="s">
        <v>162</v>
      </c>
      <c r="B24" s="15">
        <v>4.746715094914742E-2</v>
      </c>
      <c r="C24" s="6"/>
      <c r="D24" s="16"/>
      <c r="E24" s="13"/>
    </row>
    <row r="25" spans="1:5" ht="13.05" x14ac:dyDescent="0.3">
      <c r="A25" s="4" t="s">
        <v>163</v>
      </c>
      <c r="B25" s="12">
        <v>0.39969731701116262</v>
      </c>
      <c r="C25" s="6"/>
      <c r="D25" s="13"/>
      <c r="E25" s="13"/>
    </row>
    <row r="26" spans="1:5" ht="13.05" x14ac:dyDescent="0.3">
      <c r="A26" s="4" t="s">
        <v>18</v>
      </c>
      <c r="B26" s="13">
        <v>0.79017695917837394</v>
      </c>
      <c r="C26" s="13"/>
      <c r="D26" s="13"/>
      <c r="E26" s="13"/>
    </row>
    <row r="27" spans="1:5" ht="13.05" x14ac:dyDescent="0.3">
      <c r="A27" s="4" t="s">
        <v>19</v>
      </c>
      <c r="B27" s="13">
        <v>0.20982304082162401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0.58790274273386633</v>
      </c>
      <c r="C29" s="13"/>
      <c r="D29" s="13"/>
      <c r="E29" s="17"/>
    </row>
    <row r="30" spans="1:5" ht="13.05" x14ac:dyDescent="0.3">
      <c r="A30" s="4" t="s">
        <v>21</v>
      </c>
      <c r="B30" s="17">
        <v>0.50608560484186338</v>
      </c>
      <c r="C30" s="13"/>
      <c r="D30" s="17"/>
      <c r="E30" s="13"/>
    </row>
    <row r="31" spans="1:5" ht="13.05" x14ac:dyDescent="0.3">
      <c r="A31" s="4" t="s">
        <v>165</v>
      </c>
      <c r="B31" s="17">
        <v>1.8229038174494412</v>
      </c>
      <c r="C31" s="5"/>
      <c r="D31" s="17"/>
      <c r="E31" s="5"/>
    </row>
    <row r="32" spans="1:5" ht="13.0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1492106.7700000005</v>
      </c>
      <c r="C34" s="5"/>
      <c r="D34" s="17"/>
      <c r="E34" s="5"/>
    </row>
    <row r="35" spans="1:5" x14ac:dyDescent="0.3">
      <c r="A35" s="4" t="s">
        <v>175</v>
      </c>
      <c r="B35" s="3">
        <f>+B34+'Jan 24'!B35</f>
        <v>11534084.709999997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0.69364524333949729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99527927.760000005</v>
      </c>
      <c r="C43" s="13">
        <f>+B43/$B$6</f>
        <v>0.11182882930245666</v>
      </c>
      <c r="D43" s="2">
        <f>+E43*$B$6</f>
        <v>178000482.31000051</v>
      </c>
      <c r="E43" s="13">
        <v>0.2</v>
      </c>
    </row>
    <row r="44" spans="1:5" x14ac:dyDescent="0.3">
      <c r="A44" s="24" t="s">
        <v>181</v>
      </c>
      <c r="B44" s="26">
        <f>+B222</f>
        <v>174217926.89000005</v>
      </c>
      <c r="C44" s="13">
        <f t="shared" ref="C44:C46" si="0">+B44/$B$6</f>
        <v>0.19574994924630276</v>
      </c>
      <c r="D44" s="2">
        <f>+E44*$B$6</f>
        <v>356000964.62000102</v>
      </c>
      <c r="E44" s="13">
        <v>0.4</v>
      </c>
    </row>
    <row r="45" spans="1:5" x14ac:dyDescent="0.3">
      <c r="A45" s="24" t="s">
        <v>182</v>
      </c>
      <c r="B45" s="26">
        <f>+B220</f>
        <v>276199481.86999995</v>
      </c>
      <c r="C45" s="13">
        <f t="shared" si="0"/>
        <v>0.31033565559556059</v>
      </c>
      <c r="D45" s="2">
        <f>+E45*$B$6</f>
        <v>356000964.62000102</v>
      </c>
      <c r="E45" s="13">
        <v>0.4</v>
      </c>
    </row>
    <row r="46" spans="1:5" x14ac:dyDescent="0.3">
      <c r="A46" s="24" t="s">
        <v>183</v>
      </c>
      <c r="B46" s="26">
        <f>MAX(B214:B219,B221,B223)</f>
        <v>89359900.509999976</v>
      </c>
      <c r="C46" s="13">
        <f t="shared" si="0"/>
        <v>0.10040411053985052</v>
      </c>
      <c r="D46" s="2">
        <f>+E46*$B$6</f>
        <v>178000482.31000051</v>
      </c>
      <c r="E46" s="13">
        <v>0.2</v>
      </c>
    </row>
    <row r="47" spans="1:5" x14ac:dyDescent="0.3">
      <c r="A47" s="24" t="s">
        <v>188</v>
      </c>
      <c r="B47" s="26">
        <f>+B6*C47</f>
        <v>355731576.03000057</v>
      </c>
      <c r="C47" s="13">
        <f>+B25</f>
        <v>0.39969731701116262</v>
      </c>
      <c r="D47" s="2">
        <f>+E47*$B$6</f>
        <v>356000964.62000102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1.8229038174494412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4.9226557152635184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2.6369888607138647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1838228.9000000001</v>
      </c>
      <c r="C59" s="12">
        <v>2.0654201338607598E-3</v>
      </c>
      <c r="D59" s="11">
        <v>31</v>
      </c>
      <c r="E59" s="12">
        <v>7.5480886291697099E-3</v>
      </c>
      <c r="F59" s="9"/>
    </row>
    <row r="60" spans="1:6" x14ac:dyDescent="0.3">
      <c r="A60" s="4" t="s">
        <v>28</v>
      </c>
      <c r="B60" s="10">
        <v>53795871.310000002</v>
      </c>
      <c r="C60" s="12">
        <v>6.0444635443527406E-2</v>
      </c>
      <c r="D60" s="11">
        <v>286</v>
      </c>
      <c r="E60" s="12">
        <v>6.9637204772339908E-2</v>
      </c>
      <c r="F60" s="9"/>
    </row>
    <row r="61" spans="1:6" x14ac:dyDescent="0.3">
      <c r="A61" s="4" t="s">
        <v>29</v>
      </c>
      <c r="B61" s="10">
        <v>34190033.07</v>
      </c>
      <c r="C61" s="12">
        <v>3.8415663403041478E-2</v>
      </c>
      <c r="D61" s="11">
        <v>172</v>
      </c>
      <c r="E61" s="12">
        <v>4.1879717555393228E-2</v>
      </c>
      <c r="F61" s="9"/>
    </row>
    <row r="62" spans="1:6" x14ac:dyDescent="0.3">
      <c r="A62" s="4" t="s">
        <v>30</v>
      </c>
      <c r="B62" s="10">
        <v>42216298.059999995</v>
      </c>
      <c r="C62" s="12">
        <v>4.7433914236791136E-2</v>
      </c>
      <c r="D62" s="11">
        <v>223</v>
      </c>
      <c r="E62" s="12">
        <v>5.4297540784027272E-2</v>
      </c>
      <c r="F62" s="9"/>
    </row>
    <row r="63" spans="1:6" x14ac:dyDescent="0.3">
      <c r="A63" s="4" t="s">
        <v>31</v>
      </c>
      <c r="B63" s="10">
        <v>68274432.730000004</v>
      </c>
      <c r="C63" s="12">
        <v>7.671263790296412E-2</v>
      </c>
      <c r="D63" s="11">
        <v>339</v>
      </c>
      <c r="E63" s="12">
        <v>8.2542001460920375E-2</v>
      </c>
      <c r="F63" s="9"/>
    </row>
    <row r="64" spans="1:6" x14ac:dyDescent="0.3">
      <c r="A64" s="4" t="s">
        <v>32</v>
      </c>
      <c r="B64" s="10">
        <v>117044588.74999996</v>
      </c>
      <c r="C64" s="12">
        <v>0.13151041753489048</v>
      </c>
      <c r="D64" s="11">
        <v>435</v>
      </c>
      <c r="E64" s="12">
        <v>0.10591672753834916</v>
      </c>
      <c r="F64" s="9"/>
    </row>
    <row r="65" spans="1:6" x14ac:dyDescent="0.3">
      <c r="A65" s="4" t="s">
        <v>33</v>
      </c>
      <c r="B65" s="10">
        <v>197300111.34999999</v>
      </c>
      <c r="C65" s="12">
        <v>0.22168491769183901</v>
      </c>
      <c r="D65" s="11">
        <v>746</v>
      </c>
      <c r="E65" s="12">
        <v>0.18164110056001948</v>
      </c>
      <c r="F65" s="9"/>
    </row>
    <row r="66" spans="1:6" x14ac:dyDescent="0.3">
      <c r="A66" s="4" t="s">
        <v>34</v>
      </c>
      <c r="B66" s="10">
        <v>110973370.24999991</v>
      </c>
      <c r="C66" s="12">
        <v>0.12468884219845225</v>
      </c>
      <c r="D66" s="11">
        <v>480</v>
      </c>
      <c r="E66" s="12">
        <v>0.11687363038714391</v>
      </c>
      <c r="F66" s="9"/>
    </row>
    <row r="67" spans="1:6" x14ac:dyDescent="0.3">
      <c r="A67" s="4" t="s">
        <v>35</v>
      </c>
      <c r="B67" s="10">
        <v>164841549.37000009</v>
      </c>
      <c r="C67" s="12">
        <v>0.18521472215217627</v>
      </c>
      <c r="D67" s="11">
        <v>797</v>
      </c>
      <c r="E67" s="12">
        <v>0.19405892378865353</v>
      </c>
      <c r="F67" s="9"/>
    </row>
    <row r="68" spans="1:6" x14ac:dyDescent="0.3">
      <c r="A68" s="4" t="s">
        <v>36</v>
      </c>
      <c r="B68" s="10">
        <v>53877917.890000015</v>
      </c>
      <c r="C68" s="12">
        <v>6.0536822362276456E-2</v>
      </c>
      <c r="D68" s="11">
        <v>320</v>
      </c>
      <c r="E68" s="12">
        <v>7.7915753591429271E-2</v>
      </c>
      <c r="F68" s="9"/>
    </row>
    <row r="69" spans="1:6" x14ac:dyDescent="0.3">
      <c r="A69" s="4" t="s">
        <v>37</v>
      </c>
      <c r="B69" s="10">
        <v>15292822.909999996</v>
      </c>
      <c r="C69" s="12">
        <v>1.7182900530984518E-2</v>
      </c>
      <c r="D69" s="11">
        <v>99</v>
      </c>
      <c r="E69" s="12">
        <v>2.4105186267348429E-2</v>
      </c>
      <c r="F69" s="9"/>
    </row>
    <row r="70" spans="1:6" x14ac:dyDescent="0.3">
      <c r="A70" s="4" t="s">
        <v>38</v>
      </c>
      <c r="B70" s="10">
        <v>20063054.940000001</v>
      </c>
      <c r="C70" s="12">
        <v>2.2542697277706046E-2</v>
      </c>
      <c r="D70" s="11">
        <v>91</v>
      </c>
      <c r="E70" s="12">
        <v>2.2157292427562699E-2</v>
      </c>
      <c r="F70" s="9"/>
    </row>
    <row r="71" spans="1:6" x14ac:dyDescent="0.3">
      <c r="A71" s="4" t="s">
        <v>39</v>
      </c>
      <c r="B71" s="10">
        <v>5927180.3499999996</v>
      </c>
      <c r="C71" s="12">
        <v>6.6597351569839119E-3</v>
      </c>
      <c r="D71" s="11">
        <v>56</v>
      </c>
      <c r="E71" s="12">
        <v>1.3635256878500122E-2</v>
      </c>
      <c r="F71" s="9"/>
    </row>
    <row r="72" spans="1:6" x14ac:dyDescent="0.3">
      <c r="A72" s="4" t="s">
        <v>40</v>
      </c>
      <c r="B72" s="10">
        <v>3809119.59</v>
      </c>
      <c r="C72" s="12">
        <v>4.2798980548447701E-3</v>
      </c>
      <c r="D72" s="11">
        <v>27</v>
      </c>
      <c r="E72" s="12">
        <v>6.5741417092768442E-3</v>
      </c>
      <c r="F72" s="9"/>
    </row>
    <row r="73" spans="1:6" x14ac:dyDescent="0.3">
      <c r="A73" s="4" t="s">
        <v>41</v>
      </c>
      <c r="B73" s="10">
        <v>557832.07999999996</v>
      </c>
      <c r="C73" s="12">
        <v>6.2677591966127063E-4</v>
      </c>
      <c r="D73" s="11">
        <v>5</v>
      </c>
      <c r="E73" s="12">
        <v>1.2174336498660824E-3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890002411.55000007</v>
      </c>
      <c r="C75" s="12"/>
      <c r="D75" s="28">
        <v>4107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0.69364524333949906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207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3461433.45</v>
      </c>
      <c r="C84" s="12">
        <v>3.8892405291033744E-3</v>
      </c>
      <c r="D84" s="11">
        <v>49</v>
      </c>
      <c r="E84" s="12">
        <v>1.1930849768687607E-2</v>
      </c>
      <c r="F84" s="9"/>
    </row>
    <row r="85" spans="1:6" x14ac:dyDescent="0.3">
      <c r="A85" s="4" t="s">
        <v>28</v>
      </c>
      <c r="B85" s="10">
        <v>101382286.20999986</v>
      </c>
      <c r="C85" s="12">
        <v>0.11391237247709893</v>
      </c>
      <c r="D85" s="11">
        <v>642</v>
      </c>
      <c r="E85" s="12">
        <v>0.15631848064280496</v>
      </c>
      <c r="F85" s="9"/>
    </row>
    <row r="86" spans="1:6" x14ac:dyDescent="0.3">
      <c r="A86" s="4" t="s">
        <v>29</v>
      </c>
      <c r="B86" s="10">
        <v>86725302.280000031</v>
      </c>
      <c r="C86" s="12">
        <v>9.7443895830531535E-2</v>
      </c>
      <c r="D86" s="11">
        <v>485</v>
      </c>
      <c r="E86" s="12">
        <v>0.11809106403700999</v>
      </c>
      <c r="F86" s="9"/>
    </row>
    <row r="87" spans="1:6" x14ac:dyDescent="0.3">
      <c r="A87" s="4" t="s">
        <v>30</v>
      </c>
      <c r="B87" s="10">
        <v>106806051.87999994</v>
      </c>
      <c r="C87" s="12">
        <v>0.12000647469481564</v>
      </c>
      <c r="D87" s="11">
        <v>593</v>
      </c>
      <c r="E87" s="12">
        <v>0.14438763087411735</v>
      </c>
      <c r="F87" s="9"/>
    </row>
    <row r="88" spans="1:6" x14ac:dyDescent="0.3">
      <c r="A88" s="4" t="s">
        <v>31</v>
      </c>
      <c r="B88" s="10">
        <v>90230356.139999956</v>
      </c>
      <c r="C88" s="12">
        <v>0.10138214792346198</v>
      </c>
      <c r="D88" s="11">
        <v>423</v>
      </c>
      <c r="E88" s="12">
        <v>0.10299488677867057</v>
      </c>
      <c r="F88" s="9"/>
    </row>
    <row r="89" spans="1:6" x14ac:dyDescent="0.3">
      <c r="A89" s="4" t="s">
        <v>32</v>
      </c>
      <c r="B89" s="10">
        <v>85567938.169999942</v>
      </c>
      <c r="C89" s="12">
        <v>9.6143490241759638E-2</v>
      </c>
      <c r="D89" s="11">
        <v>316</v>
      </c>
      <c r="E89" s="12">
        <v>7.6941806671536397E-2</v>
      </c>
      <c r="F89" s="9"/>
    </row>
    <row r="90" spans="1:6" x14ac:dyDescent="0.3">
      <c r="A90" s="4" t="s">
        <v>33</v>
      </c>
      <c r="B90" s="10">
        <v>139702145.32000002</v>
      </c>
      <c r="C90" s="12">
        <v>0.15696827728443929</v>
      </c>
      <c r="D90" s="11">
        <v>474</v>
      </c>
      <c r="E90" s="12">
        <v>0.1154127100073046</v>
      </c>
      <c r="F90" s="9"/>
    </row>
    <row r="91" spans="1:6" x14ac:dyDescent="0.3">
      <c r="A91" s="4" t="s">
        <v>34</v>
      </c>
      <c r="B91" s="10">
        <v>30197034.609999996</v>
      </c>
      <c r="C91" s="12">
        <v>3.3929160436104666E-2</v>
      </c>
      <c r="D91" s="11">
        <v>138</v>
      </c>
      <c r="E91" s="12">
        <v>3.3601168736303873E-2</v>
      </c>
      <c r="F91" s="9"/>
    </row>
    <row r="92" spans="1:6" x14ac:dyDescent="0.3">
      <c r="A92" s="4" t="s">
        <v>35</v>
      </c>
      <c r="B92" s="10">
        <v>34991281.130000003</v>
      </c>
      <c r="C92" s="12">
        <v>3.9315939682747943E-2</v>
      </c>
      <c r="D92" s="11">
        <v>183</v>
      </c>
      <c r="E92" s="12">
        <v>4.4558071585098613E-2</v>
      </c>
      <c r="F92" s="9"/>
    </row>
    <row r="93" spans="1:6" x14ac:dyDescent="0.3">
      <c r="A93" s="4" t="s">
        <v>36</v>
      </c>
      <c r="B93" s="10">
        <v>34887735.560000002</v>
      </c>
      <c r="C93" s="12">
        <v>3.9199596660913133E-2</v>
      </c>
      <c r="D93" s="11">
        <v>160</v>
      </c>
      <c r="E93" s="12">
        <v>3.8957876795714635E-2</v>
      </c>
      <c r="F93" s="9"/>
    </row>
    <row r="94" spans="1:6" x14ac:dyDescent="0.3">
      <c r="A94" s="4" t="s">
        <v>37</v>
      </c>
      <c r="B94" s="10">
        <v>42433486.100000001</v>
      </c>
      <c r="C94" s="12">
        <v>4.7677945081181519E-2</v>
      </c>
      <c r="D94" s="11">
        <v>185</v>
      </c>
      <c r="E94" s="12">
        <v>4.5045045045045043E-2</v>
      </c>
      <c r="F94" s="9"/>
    </row>
    <row r="95" spans="1:6" x14ac:dyDescent="0.3">
      <c r="A95" s="4" t="s">
        <v>38</v>
      </c>
      <c r="B95" s="10">
        <v>35941695.539999999</v>
      </c>
      <c r="C95" s="12">
        <v>4.0383818148767812E-2</v>
      </c>
      <c r="D95" s="11">
        <v>119</v>
      </c>
      <c r="E95" s="12">
        <v>2.8974920866812758E-2</v>
      </c>
      <c r="F95" s="9"/>
    </row>
    <row r="96" spans="1:6" x14ac:dyDescent="0.3">
      <c r="A96" s="4" t="s">
        <v>39</v>
      </c>
      <c r="B96" s="10">
        <v>40095061.859999999</v>
      </c>
      <c r="C96" s="12">
        <v>4.5050509234207267E-2</v>
      </c>
      <c r="D96" s="11">
        <v>143</v>
      </c>
      <c r="E96" s="12">
        <v>3.4818602386169954E-2</v>
      </c>
      <c r="F96" s="9"/>
    </row>
    <row r="97" spans="1:8" x14ac:dyDescent="0.3">
      <c r="A97" s="4" t="s">
        <v>40</v>
      </c>
      <c r="B97" s="10">
        <v>23004269.540000003</v>
      </c>
      <c r="C97" s="12">
        <v>2.5847423828814692E-2</v>
      </c>
      <c r="D97" s="11">
        <v>81</v>
      </c>
      <c r="E97" s="12">
        <v>1.9722425127830533E-2</v>
      </c>
      <c r="F97" s="9"/>
    </row>
    <row r="98" spans="1:8" x14ac:dyDescent="0.3">
      <c r="A98" s="4" t="s">
        <v>41</v>
      </c>
      <c r="B98" s="10">
        <v>34576333.759999998</v>
      </c>
      <c r="C98" s="12">
        <v>3.8849707946052595E-2</v>
      </c>
      <c r="D98" s="11">
        <v>116</v>
      </c>
      <c r="E98" s="12">
        <v>2.824446067689311E-2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890002411.54999971</v>
      </c>
      <c r="C100" s="12"/>
      <c r="D100" s="28">
        <v>4107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0.65811139378576222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732133972.77000248</v>
      </c>
      <c r="C109" s="12">
        <v>0.82262021233733418</v>
      </c>
      <c r="D109" s="11">
        <v>3269</v>
      </c>
      <c r="E109" s="12">
        <v>0.79595812028244461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157868438.78</v>
      </c>
      <c r="C114" s="12">
        <v>0.17737978766266588</v>
      </c>
      <c r="D114" s="11">
        <v>838</v>
      </c>
      <c r="E114" s="12">
        <v>0.20404187971755539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890002411.55000246</v>
      </c>
      <c r="C116" s="12"/>
      <c r="D116" s="28">
        <v>4107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849483851.96000206</v>
      </c>
      <c r="C123" s="13">
        <v>0.95447365190906153</v>
      </c>
      <c r="D123" s="11">
        <v>3776</v>
      </c>
      <c r="E123" s="13">
        <v>0.91940589237886539</v>
      </c>
      <c r="H123" s="9"/>
    </row>
    <row r="124" spans="1:8" x14ac:dyDescent="0.3">
      <c r="A124" s="4" t="s">
        <v>51</v>
      </c>
      <c r="B124" s="10">
        <v>40518559.589999989</v>
      </c>
      <c r="C124" s="13">
        <v>4.5526348090938376E-2</v>
      </c>
      <c r="D124" s="11">
        <v>331</v>
      </c>
      <c r="E124" s="13">
        <v>8.0594107621134642E-2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890002411.5500021</v>
      </c>
      <c r="C126" s="12"/>
      <c r="D126" s="28">
        <v>4107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82747445.119999975</v>
      </c>
      <c r="C133" s="13">
        <v>9.2974405514126265E-2</v>
      </c>
      <c r="D133" s="11">
        <v>1097</v>
      </c>
      <c r="E133" s="13">
        <v>0.26710494278061847</v>
      </c>
    </row>
    <row r="134" spans="1:8" x14ac:dyDescent="0.3">
      <c r="A134" s="4" t="s">
        <v>53</v>
      </c>
      <c r="B134" s="10">
        <v>188903649.2899996</v>
      </c>
      <c r="C134" s="13">
        <v>0.21225071622110667</v>
      </c>
      <c r="D134" s="11">
        <v>1320</v>
      </c>
      <c r="E134" s="13">
        <v>0.32140248356464574</v>
      </c>
    </row>
    <row r="135" spans="1:8" x14ac:dyDescent="0.3">
      <c r="A135" s="4" t="s">
        <v>54</v>
      </c>
      <c r="B135" s="10">
        <v>191153582.09000009</v>
      </c>
      <c r="C135" s="13">
        <v>0.21477872375322343</v>
      </c>
      <c r="D135" s="11">
        <v>779</v>
      </c>
      <c r="E135" s="13">
        <v>0.18967616264913562</v>
      </c>
    </row>
    <row r="136" spans="1:8" x14ac:dyDescent="0.3">
      <c r="A136" s="4" t="s">
        <v>55</v>
      </c>
      <c r="B136" s="10">
        <v>150709283.43999997</v>
      </c>
      <c r="C136" s="13">
        <v>0.1693358146946248</v>
      </c>
      <c r="D136" s="11">
        <v>440</v>
      </c>
      <c r="E136" s="13">
        <v>0.10713416118821524</v>
      </c>
    </row>
    <row r="137" spans="1:8" x14ac:dyDescent="0.3">
      <c r="A137" s="4" t="s">
        <v>56</v>
      </c>
      <c r="B137" s="10">
        <v>95255083.969999999</v>
      </c>
      <c r="C137" s="13">
        <v>0.10702789423245132</v>
      </c>
      <c r="D137" s="11">
        <v>215</v>
      </c>
      <c r="E137" s="13">
        <v>5.2349646944241539E-2</v>
      </c>
    </row>
    <row r="138" spans="1:8" x14ac:dyDescent="0.3">
      <c r="A138" s="4" t="s">
        <v>57</v>
      </c>
      <c r="B138" s="10">
        <v>111655607.30000001</v>
      </c>
      <c r="C138" s="13">
        <v>0.12545539860453206</v>
      </c>
      <c r="D138" s="11">
        <v>189</v>
      </c>
      <c r="E138" s="13">
        <v>4.601899196493791E-2</v>
      </c>
    </row>
    <row r="139" spans="1:8" x14ac:dyDescent="0.3">
      <c r="A139" s="4" t="s">
        <v>58</v>
      </c>
      <c r="B139" s="10">
        <v>35147349.180000007</v>
      </c>
      <c r="C139" s="13">
        <v>3.9491296567150315E-2</v>
      </c>
      <c r="D139" s="11">
        <v>41</v>
      </c>
      <c r="E139" s="13">
        <v>9.9829559289018755E-3</v>
      </c>
    </row>
    <row r="140" spans="1:8" x14ac:dyDescent="0.3">
      <c r="A140" s="4" t="s">
        <v>59</v>
      </c>
      <c r="B140" s="10">
        <v>13827909.550000001</v>
      </c>
      <c r="C140" s="13">
        <v>1.5536934923488302E-2</v>
      </c>
      <c r="D140" s="11">
        <v>13</v>
      </c>
      <c r="E140" s="13">
        <v>3.1653274896518138E-3</v>
      </c>
    </row>
    <row r="141" spans="1:8" x14ac:dyDescent="0.3">
      <c r="A141" s="4" t="s">
        <v>60</v>
      </c>
      <c r="B141" s="10">
        <v>7956195</v>
      </c>
      <c r="C141" s="13">
        <v>8.9395207212346131E-3</v>
      </c>
      <c r="D141" s="11">
        <v>6</v>
      </c>
      <c r="E141" s="13">
        <v>1.4609203798392988E-3</v>
      </c>
    </row>
    <row r="142" spans="1:8" x14ac:dyDescent="0.3">
      <c r="A142" s="4" t="s">
        <v>61</v>
      </c>
      <c r="B142" s="10">
        <v>8181294.1100000003</v>
      </c>
      <c r="C142" s="13">
        <v>9.1924403842363975E-3</v>
      </c>
      <c r="D142" s="11">
        <v>5</v>
      </c>
      <c r="E142" s="13">
        <v>1.2174336498660824E-3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5.0168543838256313E-3</v>
      </c>
      <c r="D144" s="11">
        <v>2</v>
      </c>
      <c r="E144" s="13">
        <v>4.8697345994643291E-4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890002411.54999983</v>
      </c>
      <c r="C146" s="12"/>
      <c r="D146" s="28">
        <v>4107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216703.77685658692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703598565.99000013</v>
      </c>
      <c r="C155" s="13">
        <v>0.7905580444042114</v>
      </c>
      <c r="D155" s="11">
        <v>2978</v>
      </c>
      <c r="E155" s="13">
        <v>0.72510348186023865</v>
      </c>
    </row>
    <row r="156" spans="1:5" x14ac:dyDescent="0.3">
      <c r="A156" s="4" t="s">
        <v>68</v>
      </c>
      <c r="B156" s="10">
        <v>186403845.55999976</v>
      </c>
      <c r="C156" s="13">
        <v>0.20944195559578849</v>
      </c>
      <c r="D156" s="11">
        <v>1129</v>
      </c>
      <c r="E156" s="13">
        <v>0.2748965181397614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890002411.54999995</v>
      </c>
      <c r="C159" s="12"/>
      <c r="D159" s="28">
        <v>4107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8242160.3400000036</v>
      </c>
      <c r="C167" s="13">
        <v>9.2608292214014544E-3</v>
      </c>
      <c r="D167" s="11">
        <v>61</v>
      </c>
      <c r="E167" s="13">
        <v>1.4852690528366203E-2</v>
      </c>
    </row>
    <row r="168" spans="1:5" x14ac:dyDescent="0.3">
      <c r="A168" s="1">
        <v>2012</v>
      </c>
      <c r="B168" s="10">
        <v>2167626.58</v>
      </c>
      <c r="C168" s="13">
        <v>2.4355288838205846E-3</v>
      </c>
      <c r="D168" s="11">
        <v>16</v>
      </c>
      <c r="E168" s="13">
        <v>3.8957876795714633E-3</v>
      </c>
    </row>
    <row r="169" spans="1:5" x14ac:dyDescent="0.3">
      <c r="A169" s="1">
        <v>2013</v>
      </c>
      <c r="B169" s="10">
        <v>25260103.800000001</v>
      </c>
      <c r="C169" s="13">
        <v>2.838206219689653E-2</v>
      </c>
      <c r="D169" s="11">
        <v>206</v>
      </c>
      <c r="E169" s="13">
        <v>5.0158266374482591E-2</v>
      </c>
    </row>
    <row r="170" spans="1:5" x14ac:dyDescent="0.3">
      <c r="A170" s="1">
        <v>2014</v>
      </c>
      <c r="B170" s="10">
        <v>38974326.709999986</v>
      </c>
      <c r="C170" s="13">
        <v>4.3791259668750263E-2</v>
      </c>
      <c r="D170" s="11">
        <v>249</v>
      </c>
      <c r="E170" s="13">
        <v>6.0628195763330901E-2</v>
      </c>
    </row>
    <row r="171" spans="1:5" x14ac:dyDescent="0.3">
      <c r="A171" s="1">
        <v>2015</v>
      </c>
      <c r="B171" s="10">
        <v>75041797.580000043</v>
      </c>
      <c r="C171" s="13">
        <v>8.4316398030101547E-2</v>
      </c>
      <c r="D171" s="11">
        <v>454</v>
      </c>
      <c r="E171" s="13">
        <v>0.11054297540784028</v>
      </c>
    </row>
    <row r="172" spans="1:5" x14ac:dyDescent="0.3">
      <c r="A172" s="1">
        <v>2016</v>
      </c>
      <c r="B172" s="10">
        <v>49932995.209999986</v>
      </c>
      <c r="C172" s="13">
        <v>5.6104336979310276E-2</v>
      </c>
      <c r="D172" s="11">
        <v>282</v>
      </c>
      <c r="E172" s="13">
        <v>6.8663257852447035E-2</v>
      </c>
    </row>
    <row r="173" spans="1:5" x14ac:dyDescent="0.3">
      <c r="A173" s="1">
        <v>2017</v>
      </c>
      <c r="B173" s="10">
        <v>102963896.8399999</v>
      </c>
      <c r="C173" s="13">
        <v>0.11568945825740094</v>
      </c>
      <c r="D173" s="11">
        <v>509</v>
      </c>
      <c r="E173" s="13">
        <v>0.12393474555636717</v>
      </c>
    </row>
    <row r="174" spans="1:5" x14ac:dyDescent="0.3">
      <c r="A174" s="1">
        <v>2018</v>
      </c>
      <c r="B174" s="10">
        <v>376820.04</v>
      </c>
      <c r="C174" s="13">
        <v>4.2339215614454589E-4</v>
      </c>
      <c r="D174" s="11">
        <v>3</v>
      </c>
      <c r="E174" s="13">
        <v>7.3046018991964939E-4</v>
      </c>
    </row>
    <row r="175" spans="1:5" x14ac:dyDescent="0.3">
      <c r="A175" s="1">
        <v>2022</v>
      </c>
      <c r="B175" s="10">
        <v>189839654.90000004</v>
      </c>
      <c r="C175" s="13">
        <v>0.21330240506807316</v>
      </c>
      <c r="D175" s="11">
        <v>531</v>
      </c>
      <c r="E175" s="13">
        <v>0.12929145361577793</v>
      </c>
    </row>
    <row r="176" spans="1:5" x14ac:dyDescent="0.3">
      <c r="A176" s="1">
        <v>2023</v>
      </c>
      <c r="B176" s="10">
        <v>397203029.55000001</v>
      </c>
      <c r="C176" s="13">
        <v>0.44629432953810072</v>
      </c>
      <c r="D176" s="11">
        <v>1796</v>
      </c>
      <c r="E176" s="13">
        <v>0.43730216703189678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890002411.54999995</v>
      </c>
      <c r="C178" s="12"/>
      <c r="D178" s="28">
        <v>4107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42.324810012625548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27649021.899999991</v>
      </c>
      <c r="C187" s="13">
        <v>3.1066232564299846E-2</v>
      </c>
      <c r="D187" s="39">
        <v>163</v>
      </c>
      <c r="E187" s="13">
        <v>3.968833698563428E-2</v>
      </c>
    </row>
    <row r="188" spans="1:5" x14ac:dyDescent="0.3">
      <c r="A188" s="4" t="s">
        <v>76</v>
      </c>
      <c r="B188" s="10">
        <v>86846049.959999949</v>
      </c>
      <c r="C188" s="13">
        <v>9.7579567013477711E-2</v>
      </c>
      <c r="D188" s="39">
        <v>466</v>
      </c>
      <c r="E188" s="13">
        <v>0.11346481616751887</v>
      </c>
    </row>
    <row r="189" spans="1:5" x14ac:dyDescent="0.3">
      <c r="A189" s="4" t="s">
        <v>77</v>
      </c>
      <c r="B189" s="10">
        <v>136153331.40999991</v>
      </c>
      <c r="C189" s="13">
        <v>0.15298085672923026</v>
      </c>
      <c r="D189" s="39">
        <v>720</v>
      </c>
      <c r="E189" s="13">
        <v>0.17531044558071585</v>
      </c>
    </row>
    <row r="190" spans="1:5" x14ac:dyDescent="0.3">
      <c r="A190" s="4" t="s">
        <v>78</v>
      </c>
      <c r="B190" s="10">
        <v>275595262.61999995</v>
      </c>
      <c r="C190" s="13">
        <v>0.30965675940139542</v>
      </c>
      <c r="D190" s="39">
        <v>1318</v>
      </c>
      <c r="E190" s="13">
        <v>0.32091551010469932</v>
      </c>
    </row>
    <row r="191" spans="1:5" x14ac:dyDescent="0.3">
      <c r="A191" s="4" t="s">
        <v>79</v>
      </c>
      <c r="B191" s="10">
        <v>363758745.65999979</v>
      </c>
      <c r="C191" s="13">
        <v>0.40871658429159674</v>
      </c>
      <c r="D191" s="39">
        <v>1440</v>
      </c>
      <c r="E191" s="13">
        <v>0.35062089116143169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890002411.54999959</v>
      </c>
      <c r="C195" s="12"/>
      <c r="D195" s="28">
        <v>4107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18.104276539008673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292009368.8300001</v>
      </c>
      <c r="C204" s="13">
        <v>0.32809952539504472</v>
      </c>
      <c r="D204" s="11">
        <v>1610</v>
      </c>
      <c r="E204" s="13">
        <v>0.39201363525687849</v>
      </c>
    </row>
    <row r="205" spans="1:5" x14ac:dyDescent="0.3">
      <c r="A205" s="4" t="s">
        <v>86</v>
      </c>
      <c r="B205" s="10">
        <v>597993042.71999931</v>
      </c>
      <c r="C205" s="13">
        <v>0.67190047460495517</v>
      </c>
      <c r="D205" s="11">
        <v>2497</v>
      </c>
      <c r="E205" s="13">
        <v>0.60798636474312151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890002411.54999948</v>
      </c>
      <c r="C207" s="12"/>
      <c r="D207" s="28">
        <v>4107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43416276.270000003</v>
      </c>
      <c r="C214" s="13">
        <v>4.8782200707060554E-2</v>
      </c>
      <c r="D214" s="11">
        <v>217</v>
      </c>
      <c r="E214" s="13">
        <v>5.2836620404187969E-2</v>
      </c>
      <c r="F214" s="13">
        <v>0.71108640214839913</v>
      </c>
    </row>
    <row r="215" spans="1:7" x14ac:dyDescent="0.3">
      <c r="A215" s="4" t="s">
        <v>91</v>
      </c>
      <c r="B215" s="10">
        <v>89359900.509999976</v>
      </c>
      <c r="C215" s="13">
        <v>0.10040411053985079</v>
      </c>
      <c r="D215" s="11">
        <v>609</v>
      </c>
      <c r="E215" s="13">
        <v>0.14828341855368882</v>
      </c>
      <c r="F215" s="13">
        <v>0.71123837702455217</v>
      </c>
    </row>
    <row r="216" spans="1:7" x14ac:dyDescent="0.3">
      <c r="A216" s="4" t="s">
        <v>92</v>
      </c>
      <c r="B216" s="10">
        <v>46753288.099999994</v>
      </c>
      <c r="C216" s="13">
        <v>5.2531642041931045E-2</v>
      </c>
      <c r="D216" s="11">
        <v>362</v>
      </c>
      <c r="E216" s="13">
        <v>8.8142196250304353E-2</v>
      </c>
      <c r="F216" s="13">
        <v>0.707823796504639</v>
      </c>
    </row>
    <row r="217" spans="1:7" x14ac:dyDescent="0.3">
      <c r="A217" s="4" t="s">
        <v>93</v>
      </c>
      <c r="B217" s="10">
        <v>57917429.009999998</v>
      </c>
      <c r="C217" s="13">
        <v>6.5075586603336094E-2</v>
      </c>
      <c r="D217" s="11">
        <v>348</v>
      </c>
      <c r="E217" s="13">
        <v>8.473338203067933E-2</v>
      </c>
      <c r="F217" s="13">
        <v>0.7114294393589754</v>
      </c>
    </row>
    <row r="218" spans="1:7" x14ac:dyDescent="0.3">
      <c r="A218" s="4" t="s">
        <v>94</v>
      </c>
      <c r="B218" s="10">
        <v>70250774.499999955</v>
      </c>
      <c r="C218" s="13">
        <v>7.8933240616341063E-2</v>
      </c>
      <c r="D218" s="11">
        <v>354</v>
      </c>
      <c r="E218" s="13">
        <v>8.6194302410518633E-2</v>
      </c>
      <c r="F218" s="13">
        <v>0.70812120075052787</v>
      </c>
    </row>
    <row r="219" spans="1:7" x14ac:dyDescent="0.3">
      <c r="A219" s="4" t="s">
        <v>95</v>
      </c>
      <c r="B219" s="10">
        <v>25244001.890000001</v>
      </c>
      <c r="C219" s="13">
        <v>2.8363970212210828E-2</v>
      </c>
      <c r="D219" s="11">
        <v>138</v>
      </c>
      <c r="E219" s="13">
        <v>3.3601168736303873E-2</v>
      </c>
      <c r="F219" s="13">
        <v>0.69824990186761571</v>
      </c>
    </row>
    <row r="220" spans="1:7" x14ac:dyDescent="0.3">
      <c r="A220" s="4" t="s">
        <v>96</v>
      </c>
      <c r="B220" s="10">
        <v>276199481.86999995</v>
      </c>
      <c r="C220" s="13">
        <v>0.31033565559556148</v>
      </c>
      <c r="D220" s="11">
        <v>1074</v>
      </c>
      <c r="E220" s="13">
        <v>0.26150474799123447</v>
      </c>
      <c r="F220" s="13">
        <v>0.69560886029330904</v>
      </c>
    </row>
    <row r="221" spans="1:7" x14ac:dyDescent="0.3">
      <c r="A221" s="4" t="s">
        <v>97</v>
      </c>
      <c r="B221" s="10">
        <v>80257377.209999979</v>
      </c>
      <c r="C221" s="13">
        <v>9.0176583982762792E-2</v>
      </c>
      <c r="D221" s="11">
        <v>363</v>
      </c>
      <c r="E221" s="13">
        <v>8.8385682980277575E-2</v>
      </c>
      <c r="F221" s="13">
        <v>0.69896376106230795</v>
      </c>
    </row>
    <row r="222" spans="1:7" x14ac:dyDescent="0.3">
      <c r="A222" s="4" t="s">
        <v>98</v>
      </c>
      <c r="B222" s="10">
        <v>174217926.89000005</v>
      </c>
      <c r="C222" s="13">
        <v>0.19574994924630332</v>
      </c>
      <c r="D222" s="11">
        <v>440</v>
      </c>
      <c r="E222" s="13">
        <v>0.10713416118821524</v>
      </c>
      <c r="F222" s="13">
        <v>0.65595546936113847</v>
      </c>
    </row>
    <row r="223" spans="1:7" x14ac:dyDescent="0.3">
      <c r="A223" s="4" t="s">
        <v>99</v>
      </c>
      <c r="B223" s="10">
        <v>26385955.300000001</v>
      </c>
      <c r="C223" s="13">
        <v>2.964706045464198E-2</v>
      </c>
      <c r="D223" s="11">
        <v>202</v>
      </c>
      <c r="E223" s="13">
        <v>4.9184319454589724E-2</v>
      </c>
      <c r="F223" s="13">
        <v>0.71038092902116279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890002411.54999995</v>
      </c>
      <c r="C227" s="12"/>
      <c r="D227" s="28">
        <v>4107</v>
      </c>
      <c r="E227" s="12"/>
      <c r="F227" s="40">
        <v>0.69364524333949917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9345458.3800000008</v>
      </c>
      <c r="C236" s="13">
        <v>1.0500486581518639E-2</v>
      </c>
      <c r="D236" s="39">
        <v>30</v>
      </c>
      <c r="E236" s="13">
        <v>7.3046018991964941E-3</v>
      </c>
      <c r="F236" s="42"/>
    </row>
    <row r="237" spans="1:6" x14ac:dyDescent="0.3">
      <c r="A237" s="4" t="s">
        <v>107</v>
      </c>
      <c r="B237" s="10">
        <v>119409355.78999998</v>
      </c>
      <c r="C237" s="13">
        <v>0.13416745195334973</v>
      </c>
      <c r="D237" s="39">
        <v>533</v>
      </c>
      <c r="E237" s="13">
        <v>0.12977842707572437</v>
      </c>
      <c r="F237" s="42"/>
    </row>
    <row r="238" spans="1:6" x14ac:dyDescent="0.3">
      <c r="A238" s="4" t="s">
        <v>108</v>
      </c>
      <c r="B238" s="10">
        <v>158994430.0799998</v>
      </c>
      <c r="C238" s="13">
        <v>0.17864494299863773</v>
      </c>
      <c r="D238" s="39">
        <v>747</v>
      </c>
      <c r="E238" s="13">
        <v>0.18188458728999268</v>
      </c>
      <c r="F238" s="42"/>
    </row>
    <row r="239" spans="1:6" x14ac:dyDescent="0.3">
      <c r="A239" s="4" t="s">
        <v>109</v>
      </c>
      <c r="B239" s="10">
        <v>173405976.20000011</v>
      </c>
      <c r="C239" s="13">
        <v>0.19483764757221478</v>
      </c>
      <c r="D239" s="39">
        <v>646</v>
      </c>
      <c r="E239" s="13">
        <v>0.15729242756269785</v>
      </c>
      <c r="F239" s="42"/>
    </row>
    <row r="240" spans="1:6" x14ac:dyDescent="0.3">
      <c r="A240" s="4" t="s">
        <v>110</v>
      </c>
      <c r="B240" s="10">
        <v>91340189.909999967</v>
      </c>
      <c r="C240" s="13">
        <v>0.10262914878053511</v>
      </c>
      <c r="D240" s="39">
        <v>457</v>
      </c>
      <c r="E240" s="13">
        <v>0.11127343559775993</v>
      </c>
      <c r="F240" s="42"/>
    </row>
    <row r="241" spans="1:12" x14ac:dyDescent="0.3">
      <c r="A241" s="4" t="s">
        <v>111</v>
      </c>
      <c r="B241" s="10">
        <v>123598551.67999999</v>
      </c>
      <c r="C241" s="13">
        <v>0.13887440087352651</v>
      </c>
      <c r="D241" s="39">
        <v>540</v>
      </c>
      <c r="E241" s="13">
        <v>0.13148283418553688</v>
      </c>
      <c r="F241" s="42"/>
    </row>
    <row r="242" spans="1:12" x14ac:dyDescent="0.3">
      <c r="A242" s="4" t="s">
        <v>112</v>
      </c>
      <c r="B242" s="10">
        <v>82275440.209999993</v>
      </c>
      <c r="C242" s="13">
        <v>9.2444064355636651E-2</v>
      </c>
      <c r="D242" s="39">
        <v>457</v>
      </c>
      <c r="E242" s="13">
        <v>0.11127343559775993</v>
      </c>
      <c r="F242" s="42"/>
    </row>
    <row r="243" spans="1:12" x14ac:dyDescent="0.3">
      <c r="A243" s="4" t="s">
        <v>113</v>
      </c>
      <c r="B243" s="10">
        <v>41993813.959999979</v>
      </c>
      <c r="C243" s="13">
        <v>4.718393277931112E-2</v>
      </c>
      <c r="D243" s="39">
        <v>220</v>
      </c>
      <c r="E243" s="13">
        <v>5.356708059410762E-2</v>
      </c>
      <c r="F243" s="42"/>
    </row>
    <row r="244" spans="1:12" x14ac:dyDescent="0.3">
      <c r="A244" s="4" t="s">
        <v>114</v>
      </c>
      <c r="B244" s="10">
        <v>79651508.279999971</v>
      </c>
      <c r="C244" s="13">
        <v>8.949583422058538E-2</v>
      </c>
      <c r="D244" s="39">
        <v>408</v>
      </c>
      <c r="E244" s="13">
        <v>9.9342585829072322E-2</v>
      </c>
      <c r="F244" s="42"/>
    </row>
    <row r="245" spans="1:12" x14ac:dyDescent="0.3">
      <c r="A245" s="4" t="s">
        <v>115</v>
      </c>
      <c r="B245" s="10">
        <v>198600</v>
      </c>
      <c r="C245" s="13">
        <v>2.231454627792801E-4</v>
      </c>
      <c r="D245" s="39">
        <v>2</v>
      </c>
      <c r="E245" s="13">
        <v>4.8697345994643291E-4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9789087.0600000005</v>
      </c>
      <c r="C247" s="13">
        <v>1.099894442190515E-2</v>
      </c>
      <c r="D247" s="39">
        <v>67</v>
      </c>
      <c r="E247" s="13">
        <v>1.6313610908205503E-2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890002411.54999971</v>
      </c>
      <c r="C249" s="12"/>
      <c r="D249" s="28">
        <v>4107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4.746715094914742E-2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889645361.55000246</v>
      </c>
      <c r="C258" s="13">
        <v>0.99959882131175559</v>
      </c>
      <c r="D258" s="39">
        <v>4106</v>
      </c>
      <c r="E258" s="13">
        <v>0.99975651327002679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357050</v>
      </c>
      <c r="C259" s="13">
        <v>4.0117868824441954E-4</v>
      </c>
      <c r="D259" s="39">
        <v>1</v>
      </c>
      <c r="E259" s="13">
        <v>2.4348672997321646E-4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890002411.55000246</v>
      </c>
      <c r="C267" s="12"/>
      <c r="D267" s="28">
        <v>4107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1.8203090000000002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0</v>
      </c>
      <c r="C277" s="13">
        <v>0</v>
      </c>
      <c r="D277" s="11">
        <v>0</v>
      </c>
      <c r="E277" s="13">
        <v>0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0</v>
      </c>
      <c r="C285" s="12"/>
      <c r="D285" s="28">
        <v>0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0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703259399.22000062</v>
      </c>
      <c r="C295" s="12">
        <v>0.79017695917837549</v>
      </c>
      <c r="D295" s="11">
        <v>3193</v>
      </c>
      <c r="E295" s="12">
        <v>0.77745312880448014</v>
      </c>
    </row>
    <row r="296" spans="1:5" x14ac:dyDescent="0.3">
      <c r="A296" s="4" t="s">
        <v>134</v>
      </c>
      <c r="B296" s="10">
        <v>186743012.32999998</v>
      </c>
      <c r="C296" s="12">
        <v>0.20982304082162445</v>
      </c>
      <c r="D296" s="11">
        <v>914</v>
      </c>
      <c r="E296" s="12">
        <v>0.22254687119551986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890002411.55000067</v>
      </c>
      <c r="C298" s="12"/>
      <c r="D298" s="28">
        <v>4107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523234858.78999937</v>
      </c>
      <c r="C306" s="13">
        <v>0.58790274273386633</v>
      </c>
      <c r="D306" s="11">
        <v>2322</v>
      </c>
      <c r="E306" s="13">
        <v>0.56537618699780867</v>
      </c>
    </row>
    <row r="307" spans="1:6" x14ac:dyDescent="0.3">
      <c r="A307" s="4" t="s">
        <v>138</v>
      </c>
      <c r="B307" s="10">
        <v>366767552.75999922</v>
      </c>
      <c r="C307" s="13">
        <v>0.41209725726613378</v>
      </c>
      <c r="D307" s="11">
        <v>1785</v>
      </c>
      <c r="E307" s="13">
        <v>0.43462381300219138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890002411.54999852</v>
      </c>
      <c r="C309" s="30"/>
      <c r="D309" s="28">
        <v>4107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87416468.199999958</v>
      </c>
      <c r="C318" s="13">
        <v>9.8220484647629475E-2</v>
      </c>
      <c r="D318" s="11">
        <v>365</v>
      </c>
      <c r="E318" s="13">
        <v>8.8872656440224004E-2</v>
      </c>
    </row>
    <row r="319" spans="1:6" x14ac:dyDescent="0.3">
      <c r="A319" s="4" t="s">
        <v>144</v>
      </c>
      <c r="B319" s="10">
        <v>223109364.66999978</v>
      </c>
      <c r="C319" s="13">
        <v>0.25068400014943742</v>
      </c>
      <c r="D319" s="11">
        <v>995</v>
      </c>
      <c r="E319" s="13">
        <v>0.24226929632335037</v>
      </c>
    </row>
    <row r="320" spans="1:6" x14ac:dyDescent="0.3">
      <c r="A320" s="4" t="s">
        <v>145</v>
      </c>
      <c r="B320" s="10">
        <v>329165645.38000005</v>
      </c>
      <c r="C320" s="13">
        <v>0.36984803761007312</v>
      </c>
      <c r="D320" s="11">
        <v>1696</v>
      </c>
      <c r="E320" s="13">
        <v>0.4129534940345751</v>
      </c>
    </row>
    <row r="321" spans="1:5" x14ac:dyDescent="0.3">
      <c r="A321" s="4" t="s">
        <v>146</v>
      </c>
      <c r="B321" s="10">
        <v>145087114.63</v>
      </c>
      <c r="C321" s="13">
        <v>0.16301878820454083</v>
      </c>
      <c r="D321" s="11">
        <v>602</v>
      </c>
      <c r="E321" s="13">
        <v>0.14657901144387631</v>
      </c>
    </row>
    <row r="322" spans="1:5" x14ac:dyDescent="0.3">
      <c r="A322" s="4" t="s">
        <v>147</v>
      </c>
      <c r="B322" s="10">
        <v>70060997.289999977</v>
      </c>
      <c r="C322" s="13">
        <v>7.8720008373891912E-2</v>
      </c>
      <c r="D322" s="11">
        <v>276</v>
      </c>
      <c r="E322" s="13">
        <v>6.7202337472607745E-2</v>
      </c>
    </row>
    <row r="323" spans="1:5" x14ac:dyDescent="0.3">
      <c r="A323" s="4" t="s">
        <v>148</v>
      </c>
      <c r="B323" s="10">
        <v>23627055.48</v>
      </c>
      <c r="C323" s="13">
        <v>2.6547181415892882E-2</v>
      </c>
      <c r="D323" s="11">
        <v>100</v>
      </c>
      <c r="E323" s="13">
        <v>2.4348672997321647E-2</v>
      </c>
    </row>
    <row r="324" spans="1:5" x14ac:dyDescent="0.3">
      <c r="A324" s="4" t="s">
        <v>149</v>
      </c>
      <c r="B324" s="10">
        <v>5859071.1400000006</v>
      </c>
      <c r="C324" s="13">
        <v>6.5832081620947856E-3</v>
      </c>
      <c r="D324" s="11">
        <v>34</v>
      </c>
      <c r="E324" s="13">
        <v>8.278548819089359E-3</v>
      </c>
    </row>
    <row r="325" spans="1:5" x14ac:dyDescent="0.3">
      <c r="A325" s="4" t="s">
        <v>150</v>
      </c>
      <c r="B325" s="10">
        <v>3365297.75</v>
      </c>
      <c r="C325" s="13">
        <v>3.7812231813384696E-3</v>
      </c>
      <c r="D325" s="11">
        <v>21</v>
      </c>
      <c r="E325" s="13">
        <v>5.1132213294375461E-3</v>
      </c>
    </row>
    <row r="326" spans="1:5" x14ac:dyDescent="0.3">
      <c r="A326" s="4" t="s">
        <v>151</v>
      </c>
      <c r="B326" s="10">
        <v>1038565.93</v>
      </c>
      <c r="C326" s="13">
        <v>1.1669248493285168E-3</v>
      </c>
      <c r="D326" s="11">
        <v>7</v>
      </c>
      <c r="E326" s="13">
        <v>1.7044071098125152E-3</v>
      </c>
    </row>
    <row r="327" spans="1:5" x14ac:dyDescent="0.3">
      <c r="A327" s="4" t="s">
        <v>152</v>
      </c>
      <c r="B327" s="10">
        <v>1272831.08</v>
      </c>
      <c r="C327" s="13">
        <v>1.4301434057726633E-3</v>
      </c>
      <c r="D327" s="11">
        <v>11</v>
      </c>
      <c r="E327" s="13">
        <v>2.6783540297053809E-3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890002411.54999971</v>
      </c>
      <c r="C329" s="12"/>
      <c r="D329" s="28">
        <v>4107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1.8229038174494412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685271078.21000147</v>
      </c>
      <c r="C338" s="13">
        <v>0.76996541730325641</v>
      </c>
      <c r="D338" s="11">
        <v>3148</v>
      </c>
      <c r="E338" s="13">
        <v>0.76649622595568545</v>
      </c>
    </row>
    <row r="339" spans="1:5" x14ac:dyDescent="0.3">
      <c r="A339" s="4" t="s">
        <v>156</v>
      </c>
      <c r="B339" s="10">
        <v>158922038.01000011</v>
      </c>
      <c r="C339" s="13">
        <v>0.17856360381454053</v>
      </c>
      <c r="D339" s="11">
        <v>773</v>
      </c>
      <c r="E339" s="13">
        <v>0.18821524226929631</v>
      </c>
    </row>
    <row r="340" spans="1:5" x14ac:dyDescent="0.3">
      <c r="A340" s="4" t="s">
        <v>157</v>
      </c>
      <c r="B340" s="10">
        <v>31719700.550000008</v>
      </c>
      <c r="C340" s="13">
        <v>3.5640016407099309E-2</v>
      </c>
      <c r="D340" s="11">
        <v>141</v>
      </c>
      <c r="E340" s="13">
        <v>3.4331628926223517E-2</v>
      </c>
    </row>
    <row r="341" spans="1:5" x14ac:dyDescent="0.3">
      <c r="A341" s="4" t="s">
        <v>158</v>
      </c>
      <c r="B341" s="10">
        <v>14089594.780000005</v>
      </c>
      <c r="C341" s="13">
        <v>1.5830962475103849E-2</v>
      </c>
      <c r="D341" s="11">
        <v>45</v>
      </c>
      <c r="E341" s="13">
        <v>1.095690284879474E-2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890002411.5500015</v>
      </c>
      <c r="D346" s="28">
        <v>4107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F4A6-71A9-4746-9F61-CD61EC5A0C1F}">
  <sheetPr>
    <tabColor rgb="FF92D050"/>
  </sheetPr>
  <dimension ref="A1:L349"/>
  <sheetViews>
    <sheetView tabSelected="1" workbookViewId="0"/>
  </sheetViews>
  <sheetFormatPr defaultColWidth="9.109375" defaultRowHeight="13.8" x14ac:dyDescent="0.3"/>
  <cols>
    <col min="1" max="1" width="67.88671875" style="4" bestFit="1" customWidth="1"/>
    <col min="2" max="2" width="23.44140625" style="4" customWidth="1"/>
    <col min="3" max="3" width="21.109375" style="4" customWidth="1"/>
    <col min="4" max="4" width="16.5546875" style="4" customWidth="1"/>
    <col min="5" max="5" width="16.88671875" style="4" bestFit="1" customWidth="1"/>
    <col min="6" max="6" width="17.6640625" style="4" customWidth="1"/>
    <col min="7" max="7" width="14" style="4" bestFit="1" customWidth="1"/>
    <col min="8" max="8" width="49.5546875" style="4" customWidth="1"/>
    <col min="9" max="9" width="20.88671875" style="4" bestFit="1" customWidth="1"/>
    <col min="10" max="10" width="14.109375" style="4" bestFit="1" customWidth="1"/>
    <col min="11" max="11" width="16.5546875" style="4" customWidth="1"/>
    <col min="12" max="12" width="16.88671875" style="4" bestFit="1" customWidth="1"/>
    <col min="13" max="16384" width="9.109375" style="4"/>
  </cols>
  <sheetData>
    <row r="1" spans="1:8" ht="13.05" x14ac:dyDescent="0.3">
      <c r="B1" s="6"/>
    </row>
    <row r="2" spans="1:8" ht="13.05" x14ac:dyDescent="0.3">
      <c r="A2" s="7" t="s">
        <v>214</v>
      </c>
      <c r="B2" s="7"/>
      <c r="C2" s="7"/>
      <c r="D2" s="7"/>
      <c r="E2" s="7"/>
      <c r="F2" s="7"/>
    </row>
    <row r="3" spans="1:8" ht="13.05" x14ac:dyDescent="0.3">
      <c r="A3" s="7"/>
      <c r="B3" s="7"/>
      <c r="C3" s="7"/>
      <c r="D3" s="7"/>
      <c r="E3" s="7"/>
      <c r="F3" s="7"/>
    </row>
    <row r="4" spans="1:8" ht="13.05" x14ac:dyDescent="0.3">
      <c r="B4" s="8" t="s">
        <v>191</v>
      </c>
    </row>
    <row r="5" spans="1:8" ht="13.05" x14ac:dyDescent="0.3">
      <c r="A5" s="9"/>
      <c r="B5" s="9"/>
    </row>
    <row r="6" spans="1:8" ht="13.05" x14ac:dyDescent="0.3">
      <c r="A6" s="4" t="s">
        <v>0</v>
      </c>
      <c r="B6" s="10">
        <v>888267533.46999967</v>
      </c>
      <c r="C6" s="10"/>
      <c r="D6" s="10"/>
      <c r="E6" s="10"/>
      <c r="F6" s="6"/>
      <c r="H6" s="6"/>
    </row>
    <row r="7" spans="1:8" ht="13.05" x14ac:dyDescent="0.3">
      <c r="A7" s="4" t="s">
        <v>1</v>
      </c>
      <c r="B7" s="11">
        <v>4094</v>
      </c>
      <c r="C7" s="11"/>
      <c r="D7" s="11"/>
      <c r="E7" s="11"/>
    </row>
    <row r="8" spans="1:8" ht="13.05" x14ac:dyDescent="0.3">
      <c r="A8" s="4" t="s">
        <v>2</v>
      </c>
      <c r="B8" s="11">
        <v>2988</v>
      </c>
      <c r="C8" s="11"/>
      <c r="D8" s="11"/>
      <c r="E8" s="11"/>
    </row>
    <row r="9" spans="1:8" ht="13.05" x14ac:dyDescent="0.3">
      <c r="A9" s="4" t="s">
        <v>3</v>
      </c>
      <c r="B9" s="12">
        <v>8.8433184958519068E-2</v>
      </c>
      <c r="C9" s="12"/>
      <c r="D9" s="12"/>
      <c r="E9" s="12"/>
    </row>
    <row r="10" spans="1:8" ht="13.05" x14ac:dyDescent="0.3">
      <c r="A10" s="4" t="s">
        <v>4</v>
      </c>
      <c r="B10" s="10">
        <v>78552327.080000013</v>
      </c>
      <c r="C10" s="10"/>
      <c r="D10" s="10"/>
      <c r="E10" s="10"/>
    </row>
    <row r="11" spans="1:8" ht="13.05" x14ac:dyDescent="0.3">
      <c r="A11" s="4" t="s">
        <v>5</v>
      </c>
      <c r="B11" s="13">
        <v>0.69350601068919948</v>
      </c>
      <c r="C11" s="13"/>
      <c r="D11" s="13"/>
      <c r="E11" s="13"/>
      <c r="F11" s="14"/>
    </row>
    <row r="12" spans="1:8" ht="13.05" x14ac:dyDescent="0.3">
      <c r="A12" s="4" t="s">
        <v>6</v>
      </c>
      <c r="B12" s="13">
        <v>1.3888888888888889E-3</v>
      </c>
      <c r="C12" s="13"/>
      <c r="D12" s="13"/>
      <c r="E12" s="13"/>
    </row>
    <row r="13" spans="1:8" ht="13.05" x14ac:dyDescent="0.3">
      <c r="A13" s="4" t="s">
        <v>7</v>
      </c>
      <c r="B13" s="13">
        <v>0.83969206451612899</v>
      </c>
      <c r="C13" s="13"/>
      <c r="D13" s="13"/>
      <c r="E13" s="13"/>
    </row>
    <row r="14" spans="1:8" ht="13.05" x14ac:dyDescent="0.3">
      <c r="A14" s="4" t="s">
        <v>8</v>
      </c>
      <c r="B14" s="6">
        <v>3.6042346774837188</v>
      </c>
      <c r="C14" s="6"/>
      <c r="D14" s="6"/>
      <c r="E14" s="6"/>
    </row>
    <row r="15" spans="1:8" ht="13.05" x14ac:dyDescent="0.3">
      <c r="A15" s="4" t="s">
        <v>9</v>
      </c>
      <c r="B15" s="6">
        <v>0.92539356605065026</v>
      </c>
      <c r="C15" s="6"/>
      <c r="D15" s="6"/>
      <c r="E15" s="6"/>
    </row>
    <row r="16" spans="1:8" ht="13.05" x14ac:dyDescent="0.3">
      <c r="A16" s="4" t="s">
        <v>10</v>
      </c>
      <c r="B16" s="6">
        <v>13.232032854209445</v>
      </c>
      <c r="C16" s="6"/>
      <c r="D16" s="6"/>
      <c r="E16" s="6"/>
    </row>
    <row r="17" spans="1:5" ht="13.05" x14ac:dyDescent="0.3">
      <c r="A17" s="4" t="s">
        <v>11</v>
      </c>
      <c r="B17" s="10">
        <v>216968.13225940394</v>
      </c>
      <c r="C17" s="10"/>
      <c r="D17" s="10"/>
      <c r="E17" s="10"/>
    </row>
    <row r="18" spans="1:5" ht="13.05" x14ac:dyDescent="0.3">
      <c r="A18" s="4" t="s">
        <v>12</v>
      </c>
      <c r="B18" s="10">
        <v>1000</v>
      </c>
      <c r="C18" s="10"/>
      <c r="D18" s="10"/>
      <c r="E18" s="10"/>
    </row>
    <row r="19" spans="1:5" ht="13.05" x14ac:dyDescent="0.3">
      <c r="A19" s="4" t="s">
        <v>13</v>
      </c>
      <c r="B19" s="10">
        <v>2276575</v>
      </c>
      <c r="C19" s="10"/>
      <c r="D19" s="10"/>
      <c r="E19" s="10"/>
    </row>
    <row r="20" spans="1:5" ht="13.05" x14ac:dyDescent="0.3">
      <c r="A20" s="4" t="s">
        <v>14</v>
      </c>
      <c r="B20" s="13">
        <v>2.5629384326438282E-3</v>
      </c>
      <c r="C20" s="13"/>
      <c r="D20" s="13"/>
      <c r="E20" s="13"/>
    </row>
    <row r="21" spans="1:5" ht="13.05" x14ac:dyDescent="0.3">
      <c r="A21" s="4" t="s">
        <v>15</v>
      </c>
      <c r="B21" s="6">
        <v>18.028682200465141</v>
      </c>
      <c r="C21" s="6"/>
      <c r="D21" s="6"/>
      <c r="E21" s="6"/>
    </row>
    <row r="22" spans="1:5" ht="13.05" x14ac:dyDescent="0.3">
      <c r="A22" s="4" t="s">
        <v>16</v>
      </c>
      <c r="B22" s="6">
        <v>0.25</v>
      </c>
      <c r="C22" s="6"/>
      <c r="D22" s="6"/>
      <c r="E22" s="6"/>
    </row>
    <row r="23" spans="1:5" ht="13.05" x14ac:dyDescent="0.3">
      <c r="A23" s="4" t="s">
        <v>17</v>
      </c>
      <c r="B23" s="6">
        <v>24.083333333333332</v>
      </c>
      <c r="C23" s="6"/>
      <c r="D23" s="6"/>
      <c r="E23" s="6"/>
    </row>
    <row r="24" spans="1:5" ht="13.05" x14ac:dyDescent="0.3">
      <c r="A24" s="4" t="s">
        <v>162</v>
      </c>
      <c r="B24" s="15">
        <v>4.7549360188050283E-2</v>
      </c>
      <c r="C24" s="6"/>
      <c r="D24" s="16"/>
      <c r="E24" s="13"/>
    </row>
    <row r="25" spans="1:5" ht="13.05" x14ac:dyDescent="0.3">
      <c r="A25" s="4" t="s">
        <v>163</v>
      </c>
      <c r="B25" s="12">
        <v>0.39982670242669038</v>
      </c>
      <c r="C25" s="6"/>
      <c r="D25" s="13"/>
      <c r="E25" s="13"/>
    </row>
    <row r="26" spans="1:5" ht="13.05" x14ac:dyDescent="0.3">
      <c r="A26" s="4" t="s">
        <v>18</v>
      </c>
      <c r="B26" s="13">
        <v>0.79015834813656949</v>
      </c>
      <c r="C26" s="13"/>
      <c r="D26" s="13"/>
      <c r="E26" s="13"/>
    </row>
    <row r="27" spans="1:5" ht="13.05" x14ac:dyDescent="0.3">
      <c r="A27" s="4" t="s">
        <v>19</v>
      </c>
      <c r="B27" s="13">
        <v>0.20984165186343057</v>
      </c>
      <c r="C27" s="13"/>
      <c r="D27" s="13"/>
      <c r="E27" s="13"/>
    </row>
    <row r="28" spans="1:5" ht="13.05" x14ac:dyDescent="0.3">
      <c r="A28" s="4" t="s">
        <v>20</v>
      </c>
      <c r="B28" s="13">
        <v>0</v>
      </c>
      <c r="C28" s="13"/>
      <c r="D28" s="13"/>
      <c r="E28" s="17"/>
    </row>
    <row r="29" spans="1:5" ht="13.05" x14ac:dyDescent="0.3">
      <c r="A29" s="4" t="s">
        <v>164</v>
      </c>
      <c r="B29" s="13">
        <v>0.58809064904052688</v>
      </c>
      <c r="C29" s="13"/>
      <c r="D29" s="13"/>
      <c r="E29" s="17"/>
    </row>
    <row r="30" spans="1:5" ht="13.05" x14ac:dyDescent="0.3">
      <c r="A30" s="4" t="s">
        <v>21</v>
      </c>
      <c r="B30" s="17">
        <v>0.50627219466553663</v>
      </c>
      <c r="C30" s="13"/>
      <c r="D30" s="17"/>
      <c r="E30" s="13"/>
    </row>
    <row r="31" spans="1:5" ht="13.05" x14ac:dyDescent="0.3">
      <c r="A31" s="4" t="s">
        <v>165</v>
      </c>
      <c r="B31" s="17">
        <v>1.823533717257168</v>
      </c>
      <c r="C31" s="5"/>
      <c r="D31" s="17"/>
      <c r="E31" s="5"/>
    </row>
    <row r="32" spans="1:5" ht="13.05" x14ac:dyDescent="0.3">
      <c r="A32" s="4" t="s">
        <v>172</v>
      </c>
      <c r="B32" s="3">
        <v>0</v>
      </c>
      <c r="C32" s="5"/>
      <c r="D32" s="17"/>
      <c r="E32" s="5"/>
    </row>
    <row r="33" spans="1:5" x14ac:dyDescent="0.3">
      <c r="A33" s="4" t="s">
        <v>173</v>
      </c>
      <c r="B33" s="3">
        <v>0</v>
      </c>
      <c r="C33" s="5"/>
      <c r="D33" s="17"/>
      <c r="E33" s="5"/>
    </row>
    <row r="34" spans="1:5" x14ac:dyDescent="0.3">
      <c r="A34" s="4" t="s">
        <v>174</v>
      </c>
      <c r="B34" s="2">
        <v>1431289.88</v>
      </c>
      <c r="C34" s="5"/>
      <c r="D34" s="17"/>
      <c r="E34" s="5"/>
    </row>
    <row r="35" spans="1:5" x14ac:dyDescent="0.3">
      <c r="A35" s="4" t="s">
        <v>175</v>
      </c>
      <c r="B35" s="3">
        <f>+B34+'Feb 24'!B35</f>
        <v>12965374.589999996</v>
      </c>
      <c r="C35" s="5"/>
      <c r="D35" s="17"/>
      <c r="E35" s="5"/>
    </row>
    <row r="36" spans="1:5" x14ac:dyDescent="0.3">
      <c r="B36" s="3"/>
      <c r="C36" s="5"/>
      <c r="D36" s="17"/>
      <c r="E36" s="5"/>
    </row>
    <row r="37" spans="1:5" x14ac:dyDescent="0.3">
      <c r="B37" s="17"/>
      <c r="C37" s="5"/>
      <c r="D37" s="17"/>
      <c r="E37" s="5"/>
    </row>
    <row r="38" spans="1:5" x14ac:dyDescent="0.3">
      <c r="A38" s="18" t="s">
        <v>189</v>
      </c>
      <c r="B38" s="19"/>
      <c r="C38" s="20"/>
      <c r="D38" s="21"/>
      <c r="E38" s="22"/>
    </row>
    <row r="39" spans="1:5" x14ac:dyDescent="0.3">
      <c r="A39" s="23"/>
      <c r="B39" s="19"/>
      <c r="C39" s="20"/>
      <c r="D39" s="22"/>
      <c r="E39" s="22"/>
    </row>
    <row r="40" spans="1:5" x14ac:dyDescent="0.3">
      <c r="A40" s="24"/>
      <c r="B40" s="61" t="s">
        <v>24</v>
      </c>
      <c r="C40" s="61" t="s">
        <v>176</v>
      </c>
      <c r="D40" s="61" t="s">
        <v>177</v>
      </c>
      <c r="E40" s="61" t="s">
        <v>178</v>
      </c>
    </row>
    <row r="41" spans="1:5" x14ac:dyDescent="0.3">
      <c r="A41" s="24"/>
      <c r="B41" s="25"/>
      <c r="C41" s="25"/>
      <c r="D41" s="24"/>
      <c r="E41" s="25"/>
    </row>
    <row r="42" spans="1:5" x14ac:dyDescent="0.3">
      <c r="A42" s="24" t="s">
        <v>179</v>
      </c>
      <c r="B42" s="26"/>
      <c r="C42" s="13">
        <f>+B11</f>
        <v>0.69350601068919948</v>
      </c>
      <c r="D42" s="24"/>
      <c r="E42" s="13">
        <v>0.75</v>
      </c>
    </row>
    <row r="43" spans="1:5" x14ac:dyDescent="0.3">
      <c r="A43" s="24" t="s">
        <v>180</v>
      </c>
      <c r="B43" s="26">
        <f>SUM(B68:B73)</f>
        <v>99906781.149999991</v>
      </c>
      <c r="C43" s="13">
        <f>+B43/$B$6</f>
        <v>0.11247375074006827</v>
      </c>
      <c r="D43" s="2">
        <f>+E43*$B$6</f>
        <v>177653506.69399995</v>
      </c>
      <c r="E43" s="13">
        <v>0.2</v>
      </c>
    </row>
    <row r="44" spans="1:5" x14ac:dyDescent="0.3">
      <c r="A44" s="24" t="s">
        <v>181</v>
      </c>
      <c r="B44" s="26">
        <f>+B222</f>
        <v>174088719.08999988</v>
      </c>
      <c r="C44" s="13">
        <f t="shared" ref="C44:C46" si="0">+B44/$B$6</f>
        <v>0.19598680862501608</v>
      </c>
      <c r="D44" s="2">
        <f>+E44*$B$6</f>
        <v>355307013.38799989</v>
      </c>
      <c r="E44" s="13">
        <v>0.4</v>
      </c>
    </row>
    <row r="45" spans="1:5" x14ac:dyDescent="0.3">
      <c r="A45" s="24" t="s">
        <v>182</v>
      </c>
      <c r="B45" s="26">
        <f>+B220</f>
        <v>275616434.52999991</v>
      </c>
      <c r="C45" s="13">
        <f t="shared" si="0"/>
        <v>0.31028538604052064</v>
      </c>
      <c r="D45" s="2">
        <f>+E45*$B$6</f>
        <v>355307013.38799989</v>
      </c>
      <c r="E45" s="13">
        <v>0.4</v>
      </c>
    </row>
    <row r="46" spans="1:5" x14ac:dyDescent="0.3">
      <c r="A46" s="24" t="s">
        <v>183</v>
      </c>
      <c r="B46" s="26">
        <f>MAX(B214:B219,B221,B223)</f>
        <v>88778425.709999889</v>
      </c>
      <c r="C46" s="13">
        <f t="shared" si="0"/>
        <v>9.9945593376793485E-2</v>
      </c>
      <c r="D46" s="2">
        <f>+E46*$B$6</f>
        <v>177653506.69399995</v>
      </c>
      <c r="E46" s="13">
        <v>0.2</v>
      </c>
    </row>
    <row r="47" spans="1:5" x14ac:dyDescent="0.3">
      <c r="A47" s="24" t="s">
        <v>188</v>
      </c>
      <c r="B47" s="26">
        <f>+B6*C47</f>
        <v>355153078.77999979</v>
      </c>
      <c r="C47" s="13">
        <f>+B25</f>
        <v>0.39982670242669038</v>
      </c>
      <c r="D47" s="2">
        <f>+E47*$B$6</f>
        <v>355307013.38799989</v>
      </c>
      <c r="E47" s="13">
        <v>0.4</v>
      </c>
    </row>
    <row r="48" spans="1:5" x14ac:dyDescent="0.3">
      <c r="A48" s="24" t="s">
        <v>184</v>
      </c>
      <c r="B48" s="26"/>
      <c r="C48" s="13">
        <f>+B31</f>
        <v>1.823533717257168</v>
      </c>
      <c r="D48" s="2"/>
      <c r="E48" s="13">
        <v>1.45</v>
      </c>
    </row>
    <row r="49" spans="1:6" x14ac:dyDescent="0.3">
      <c r="A49" s="24" t="s">
        <v>185</v>
      </c>
      <c r="B49" s="26"/>
      <c r="C49" s="2">
        <v>4.9144421629021222</v>
      </c>
      <c r="E49" s="5">
        <v>5.5</v>
      </c>
    </row>
    <row r="50" spans="1:6" x14ac:dyDescent="0.3">
      <c r="A50" s="24" t="s">
        <v>186</v>
      </c>
      <c r="B50" s="5">
        <v>0</v>
      </c>
      <c r="C50" s="13">
        <f>+B50/B6</f>
        <v>0</v>
      </c>
      <c r="D50" s="2">
        <f>+E50*$B$7</f>
        <v>0</v>
      </c>
      <c r="E50" s="13">
        <v>0</v>
      </c>
    </row>
    <row r="51" spans="1:6" x14ac:dyDescent="0.3">
      <c r="A51" s="24" t="s">
        <v>187</v>
      </c>
      <c r="B51" s="26"/>
      <c r="C51" s="2">
        <v>2.5865706188844944</v>
      </c>
      <c r="E51" s="5">
        <v>5.25</v>
      </c>
    </row>
    <row r="52" spans="1:6" x14ac:dyDescent="0.3">
      <c r="A52" s="24"/>
      <c r="B52" s="26"/>
      <c r="C52" s="2"/>
      <c r="E52" s="5"/>
    </row>
    <row r="53" spans="1:6" x14ac:dyDescent="0.3">
      <c r="A53" s="24"/>
      <c r="B53" s="26"/>
      <c r="C53" s="2"/>
      <c r="E53" s="5"/>
    </row>
    <row r="54" spans="1:6" x14ac:dyDescent="0.3">
      <c r="A54" s="24"/>
      <c r="B54" s="26"/>
      <c r="C54" s="2"/>
      <c r="E54" s="5"/>
    </row>
    <row r="55" spans="1:6" x14ac:dyDescent="0.3">
      <c r="A55" s="18" t="s">
        <v>22</v>
      </c>
      <c r="B55" s="6"/>
      <c r="C55" s="12"/>
      <c r="F55" s="9"/>
    </row>
    <row r="56" spans="1:6" x14ac:dyDescent="0.3">
      <c r="B56" s="6"/>
      <c r="C56" s="12"/>
      <c r="D56" s="11"/>
      <c r="E56" s="12"/>
      <c r="F56" s="9"/>
    </row>
    <row r="57" spans="1:6" ht="27.6" x14ac:dyDescent="0.3">
      <c r="A57" s="62" t="s">
        <v>23</v>
      </c>
      <c r="B57" s="63" t="s">
        <v>24</v>
      </c>
      <c r="C57" s="64" t="s">
        <v>25</v>
      </c>
      <c r="D57" s="65" t="s">
        <v>26</v>
      </c>
      <c r="E57" s="64" t="s">
        <v>25</v>
      </c>
      <c r="F57" s="9"/>
    </row>
    <row r="58" spans="1:6" x14ac:dyDescent="0.3">
      <c r="B58" s="6"/>
      <c r="C58" s="12"/>
      <c r="D58" s="11"/>
      <c r="E58" s="12"/>
      <c r="F58" s="9"/>
    </row>
    <row r="59" spans="1:6" x14ac:dyDescent="0.3">
      <c r="A59" s="4" t="s">
        <v>27</v>
      </c>
      <c r="B59" s="10">
        <v>2173367.7200000002</v>
      </c>
      <c r="C59" s="12">
        <v>2.4467490233598668E-3</v>
      </c>
      <c r="D59" s="11">
        <v>33</v>
      </c>
      <c r="E59" s="12">
        <v>8.0605764533463603E-3</v>
      </c>
      <c r="F59" s="9"/>
    </row>
    <row r="60" spans="1:6" x14ac:dyDescent="0.3">
      <c r="A60" s="4" t="s">
        <v>28</v>
      </c>
      <c r="B60" s="10">
        <v>53562783.690000027</v>
      </c>
      <c r="C60" s="12">
        <v>6.0300283047336027E-2</v>
      </c>
      <c r="D60" s="11">
        <v>286</v>
      </c>
      <c r="E60" s="12">
        <v>6.9858329262335123E-2</v>
      </c>
      <c r="F60" s="9"/>
    </row>
    <row r="61" spans="1:6" x14ac:dyDescent="0.3">
      <c r="A61" s="4" t="s">
        <v>29</v>
      </c>
      <c r="B61" s="10">
        <v>34290192.799999997</v>
      </c>
      <c r="C61" s="12">
        <v>3.860345167186964E-2</v>
      </c>
      <c r="D61" s="11">
        <v>169</v>
      </c>
      <c r="E61" s="12">
        <v>4.1279921836834391E-2</v>
      </c>
      <c r="F61" s="9"/>
    </row>
    <row r="62" spans="1:6" x14ac:dyDescent="0.3">
      <c r="A62" s="4" t="s">
        <v>30</v>
      </c>
      <c r="B62" s="10">
        <v>42401966.520000018</v>
      </c>
      <c r="C62" s="12">
        <v>4.7735580691953869E-2</v>
      </c>
      <c r="D62" s="11">
        <v>226</v>
      </c>
      <c r="E62" s="12">
        <v>5.5202735710796286E-2</v>
      </c>
      <c r="F62" s="9"/>
    </row>
    <row r="63" spans="1:6" x14ac:dyDescent="0.3">
      <c r="A63" s="4" t="s">
        <v>31</v>
      </c>
      <c r="B63" s="10">
        <v>67745980.960000053</v>
      </c>
      <c r="C63" s="12">
        <v>7.626754148646149E-2</v>
      </c>
      <c r="D63" s="11">
        <v>336</v>
      </c>
      <c r="E63" s="12">
        <v>8.2071323888617487E-2</v>
      </c>
      <c r="F63" s="9"/>
    </row>
    <row r="64" spans="1:6" x14ac:dyDescent="0.3">
      <c r="A64" s="4" t="s">
        <v>32</v>
      </c>
      <c r="B64" s="10">
        <v>116940960.39000002</v>
      </c>
      <c r="C64" s="12">
        <v>0.13165060748440552</v>
      </c>
      <c r="D64" s="11">
        <v>434</v>
      </c>
      <c r="E64" s="12">
        <v>0.10600879335613092</v>
      </c>
      <c r="F64" s="9"/>
    </row>
    <row r="65" spans="1:6" x14ac:dyDescent="0.3">
      <c r="A65" s="4" t="s">
        <v>33</v>
      </c>
      <c r="B65" s="10">
        <v>197024711.69999993</v>
      </c>
      <c r="C65" s="12">
        <v>0.22180784986064581</v>
      </c>
      <c r="D65" s="11">
        <v>745</v>
      </c>
      <c r="E65" s="12">
        <v>0.18197361993160724</v>
      </c>
      <c r="F65" s="9"/>
    </row>
    <row r="66" spans="1:6" x14ac:dyDescent="0.3">
      <c r="A66" s="4" t="s">
        <v>34</v>
      </c>
      <c r="B66" s="10">
        <v>109961698.01999994</v>
      </c>
      <c r="C66" s="12">
        <v>0.12379344496633428</v>
      </c>
      <c r="D66" s="11">
        <v>473</v>
      </c>
      <c r="E66" s="12">
        <v>0.11553492916463116</v>
      </c>
      <c r="F66" s="9"/>
    </row>
    <row r="67" spans="1:6" x14ac:dyDescent="0.3">
      <c r="A67" s="4" t="s">
        <v>35</v>
      </c>
      <c r="B67" s="10">
        <v>164259090.51999986</v>
      </c>
      <c r="C67" s="12">
        <v>0.18492074102756506</v>
      </c>
      <c r="D67" s="11">
        <v>792</v>
      </c>
      <c r="E67" s="12">
        <v>0.19345383488031265</v>
      </c>
      <c r="F67" s="9"/>
    </row>
    <row r="68" spans="1:6" x14ac:dyDescent="0.3">
      <c r="A68" s="4" t="s">
        <v>36</v>
      </c>
      <c r="B68" s="10">
        <v>54323684.959999986</v>
      </c>
      <c r="C68" s="12">
        <v>6.1156895769662496E-2</v>
      </c>
      <c r="D68" s="11">
        <v>320</v>
      </c>
      <c r="E68" s="12">
        <v>7.816316560820713E-2</v>
      </c>
      <c r="F68" s="9"/>
    </row>
    <row r="69" spans="1:6" x14ac:dyDescent="0.3">
      <c r="A69" s="4" t="s">
        <v>37</v>
      </c>
      <c r="B69" s="10">
        <v>15248350.9</v>
      </c>
      <c r="C69" s="12">
        <v>1.7166394498775172E-2</v>
      </c>
      <c r="D69" s="11">
        <v>100</v>
      </c>
      <c r="E69" s="12">
        <v>2.4425989252564728E-2</v>
      </c>
      <c r="F69" s="9"/>
    </row>
    <row r="70" spans="1:6" x14ac:dyDescent="0.3">
      <c r="A70" s="4" t="s">
        <v>38</v>
      </c>
      <c r="B70" s="10">
        <v>19793549.079999998</v>
      </c>
      <c r="C70" s="12">
        <v>2.228331930885381E-2</v>
      </c>
      <c r="D70" s="11">
        <v>91</v>
      </c>
      <c r="E70" s="12">
        <v>2.2227650219833903E-2</v>
      </c>
      <c r="F70" s="9"/>
    </row>
    <row r="71" spans="1:6" x14ac:dyDescent="0.3">
      <c r="A71" s="4" t="s">
        <v>39</v>
      </c>
      <c r="B71" s="10">
        <v>6013414.0299999993</v>
      </c>
      <c r="C71" s="12">
        <v>6.769823058272448E-3</v>
      </c>
      <c r="D71" s="11">
        <v>56</v>
      </c>
      <c r="E71" s="12">
        <v>1.3678553981436248E-2</v>
      </c>
      <c r="F71" s="9"/>
    </row>
    <row r="72" spans="1:6" x14ac:dyDescent="0.3">
      <c r="A72" s="4" t="s">
        <v>40</v>
      </c>
      <c r="B72" s="10">
        <v>3809119.5900000003</v>
      </c>
      <c r="C72" s="12">
        <v>4.2882571370358976E-3</v>
      </c>
      <c r="D72" s="11">
        <v>27</v>
      </c>
      <c r="E72" s="12">
        <v>6.5950170981924766E-3</v>
      </c>
      <c r="F72" s="9"/>
    </row>
    <row r="73" spans="1:6" x14ac:dyDescent="0.3">
      <c r="A73" s="4" t="s">
        <v>41</v>
      </c>
      <c r="B73" s="10">
        <v>718662.59000000008</v>
      </c>
      <c r="C73" s="12">
        <v>8.0906096746839154E-4</v>
      </c>
      <c r="D73" s="11">
        <v>6</v>
      </c>
      <c r="E73" s="12">
        <v>1.4655593551538837E-3</v>
      </c>
      <c r="F73" s="9"/>
    </row>
    <row r="74" spans="1:6" x14ac:dyDescent="0.3">
      <c r="B74" s="6"/>
      <c r="C74" s="12"/>
      <c r="D74" s="11"/>
      <c r="E74" s="12"/>
      <c r="F74" s="9"/>
    </row>
    <row r="75" spans="1:6" ht="14.4" thickBot="1" x14ac:dyDescent="0.35">
      <c r="B75" s="27">
        <v>888267533.47000003</v>
      </c>
      <c r="C75" s="12"/>
      <c r="D75" s="28">
        <v>4094</v>
      </c>
      <c r="E75" s="12"/>
      <c r="F75" s="9"/>
    </row>
    <row r="76" spans="1:6" ht="14.4" thickTop="1" x14ac:dyDescent="0.3">
      <c r="B76" s="6"/>
      <c r="C76" s="12"/>
      <c r="D76" s="11"/>
      <c r="E76" s="12"/>
      <c r="F76" s="9"/>
    </row>
    <row r="77" spans="1:6" x14ac:dyDescent="0.3">
      <c r="A77" s="29" t="s">
        <v>166</v>
      </c>
      <c r="B77" s="6"/>
      <c r="D77" s="30">
        <v>0.69350601068919926</v>
      </c>
      <c r="E77" s="12"/>
      <c r="F77" s="9"/>
    </row>
    <row r="78" spans="1:6" x14ac:dyDescent="0.3">
      <c r="A78" s="9"/>
      <c r="B78" s="31"/>
      <c r="C78" s="9"/>
      <c r="D78" s="32"/>
      <c r="E78" s="32"/>
      <c r="F78" s="9"/>
    </row>
    <row r="79" spans="1:6" x14ac:dyDescent="0.3">
      <c r="A79" s="9"/>
      <c r="B79" s="31"/>
      <c r="C79" s="32"/>
      <c r="D79" s="33"/>
      <c r="E79" s="32"/>
      <c r="F79" s="9"/>
    </row>
    <row r="80" spans="1:6" x14ac:dyDescent="0.3">
      <c r="A80" s="18" t="s">
        <v>213</v>
      </c>
      <c r="B80" s="6"/>
      <c r="C80" s="12"/>
      <c r="F80" s="9"/>
    </row>
    <row r="81" spans="1:6" x14ac:dyDescent="0.3">
      <c r="B81" s="6"/>
      <c r="C81" s="12"/>
      <c r="D81" s="11"/>
      <c r="E81" s="12"/>
      <c r="F81" s="9"/>
    </row>
    <row r="82" spans="1:6" ht="27.6" x14ac:dyDescent="0.3">
      <c r="A82" s="62" t="s">
        <v>23</v>
      </c>
      <c r="B82" s="63" t="s">
        <v>24</v>
      </c>
      <c r="C82" s="64" t="s">
        <v>25</v>
      </c>
      <c r="D82" s="65" t="s">
        <v>26</v>
      </c>
      <c r="E82" s="64" t="s">
        <v>25</v>
      </c>
      <c r="F82" s="9"/>
    </row>
    <row r="83" spans="1:6" x14ac:dyDescent="0.3">
      <c r="B83" s="6"/>
      <c r="C83" s="12"/>
      <c r="D83" s="11"/>
      <c r="E83" s="12"/>
      <c r="F83" s="9"/>
    </row>
    <row r="84" spans="1:6" x14ac:dyDescent="0.3">
      <c r="A84" s="4" t="s">
        <v>27</v>
      </c>
      <c r="B84" s="10">
        <v>3426191.5</v>
      </c>
      <c r="C84" s="12">
        <v>3.857161689356865E-3</v>
      </c>
      <c r="D84" s="11">
        <v>49</v>
      </c>
      <c r="E84" s="12">
        <v>1.1968734733756717E-2</v>
      </c>
      <c r="F84" s="9"/>
    </row>
    <row r="85" spans="1:6" x14ac:dyDescent="0.3">
      <c r="A85" s="4" t="s">
        <v>28</v>
      </c>
      <c r="B85" s="10">
        <v>103872321.68999997</v>
      </c>
      <c r="C85" s="12">
        <v>0.11693810454179809</v>
      </c>
      <c r="D85" s="11">
        <v>655</v>
      </c>
      <c r="E85" s="12">
        <v>0.15999022960429898</v>
      </c>
      <c r="F85" s="9"/>
    </row>
    <row r="86" spans="1:6" x14ac:dyDescent="0.3">
      <c r="A86" s="4" t="s">
        <v>29</v>
      </c>
      <c r="B86" s="10">
        <v>88894498.350000009</v>
      </c>
      <c r="C86" s="12">
        <v>0.10007626644051189</v>
      </c>
      <c r="D86" s="11">
        <v>499</v>
      </c>
      <c r="E86" s="12">
        <v>0.12188568637029799</v>
      </c>
      <c r="F86" s="9"/>
    </row>
    <row r="87" spans="1:6" x14ac:dyDescent="0.3">
      <c r="A87" s="4" t="s">
        <v>30</v>
      </c>
      <c r="B87" s="10">
        <v>107380740.77999993</v>
      </c>
      <c r="C87" s="12">
        <v>0.1208878369791578</v>
      </c>
      <c r="D87" s="11">
        <v>597</v>
      </c>
      <c r="E87" s="12">
        <v>0.14582315583781144</v>
      </c>
      <c r="F87" s="9"/>
    </row>
    <row r="88" spans="1:6" x14ac:dyDescent="0.3">
      <c r="A88" s="4" t="s">
        <v>31</v>
      </c>
      <c r="B88" s="10">
        <v>90345000.679999992</v>
      </c>
      <c r="C88" s="12">
        <v>0.10170922303899706</v>
      </c>
      <c r="D88" s="11">
        <v>409</v>
      </c>
      <c r="E88" s="12">
        <v>9.9902296042989738E-2</v>
      </c>
      <c r="F88" s="9"/>
    </row>
    <row r="89" spans="1:6" x14ac:dyDescent="0.3">
      <c r="A89" s="4" t="s">
        <v>32</v>
      </c>
      <c r="B89" s="10">
        <v>89822914.239999935</v>
      </c>
      <c r="C89" s="12">
        <v>0.10112146493647975</v>
      </c>
      <c r="D89" s="11">
        <v>328</v>
      </c>
      <c r="E89" s="12">
        <v>8.0117244748412308E-2</v>
      </c>
      <c r="F89" s="9"/>
    </row>
    <row r="90" spans="1:6" x14ac:dyDescent="0.3">
      <c r="A90" s="4" t="s">
        <v>33</v>
      </c>
      <c r="B90" s="10">
        <v>139029944.28999996</v>
      </c>
      <c r="C90" s="12">
        <v>0.15651809736519603</v>
      </c>
      <c r="D90" s="11">
        <v>511</v>
      </c>
      <c r="E90" s="12">
        <v>0.12481680508060576</v>
      </c>
      <c r="F90" s="9"/>
    </row>
    <row r="91" spans="1:6" x14ac:dyDescent="0.3">
      <c r="A91" s="4" t="s">
        <v>34</v>
      </c>
      <c r="B91" s="10">
        <v>34281392.689999998</v>
      </c>
      <c r="C91" s="12">
        <v>3.8593544622846233E-2</v>
      </c>
      <c r="D91" s="11">
        <v>177</v>
      </c>
      <c r="E91" s="12">
        <v>4.3234000977039569E-2</v>
      </c>
      <c r="F91" s="9"/>
    </row>
    <row r="92" spans="1:6" x14ac:dyDescent="0.3">
      <c r="A92" s="4" t="s">
        <v>35</v>
      </c>
      <c r="B92" s="10">
        <v>44838321.219999999</v>
      </c>
      <c r="C92" s="12">
        <v>5.0478397026220208E-2</v>
      </c>
      <c r="D92" s="11">
        <v>190</v>
      </c>
      <c r="E92" s="12">
        <v>4.6409379579872984E-2</v>
      </c>
      <c r="F92" s="9"/>
    </row>
    <row r="93" spans="1:6" x14ac:dyDescent="0.3">
      <c r="A93" s="4" t="s">
        <v>36</v>
      </c>
      <c r="B93" s="10">
        <v>35041163.18</v>
      </c>
      <c r="C93" s="12">
        <v>3.9448884327801984E-2</v>
      </c>
      <c r="D93" s="11">
        <v>153</v>
      </c>
      <c r="E93" s="12">
        <v>3.7371763556424034E-2</v>
      </c>
      <c r="F93" s="9"/>
    </row>
    <row r="94" spans="1:6" x14ac:dyDescent="0.3">
      <c r="A94" s="4" t="s">
        <v>37</v>
      </c>
      <c r="B94" s="10">
        <v>35802213.870000005</v>
      </c>
      <c r="C94" s="12">
        <v>4.0305665265215035E-2</v>
      </c>
      <c r="D94" s="11">
        <v>128</v>
      </c>
      <c r="E94" s="12">
        <v>3.1265266243282852E-2</v>
      </c>
      <c r="F94" s="9"/>
    </row>
    <row r="95" spans="1:6" x14ac:dyDescent="0.3">
      <c r="A95" s="4" t="s">
        <v>38</v>
      </c>
      <c r="B95" s="10">
        <v>23271478.109999999</v>
      </c>
      <c r="C95" s="12">
        <v>2.6198726434467804E-2</v>
      </c>
      <c r="D95" s="11">
        <v>82</v>
      </c>
      <c r="E95" s="12">
        <v>2.0029311187103077E-2</v>
      </c>
      <c r="F95" s="9"/>
    </row>
    <row r="96" spans="1:6" x14ac:dyDescent="0.3">
      <c r="A96" s="4" t="s">
        <v>39</v>
      </c>
      <c r="B96" s="10">
        <v>37453965.349999994</v>
      </c>
      <c r="C96" s="12">
        <v>4.216518553108297E-2</v>
      </c>
      <c r="D96" s="11">
        <v>139</v>
      </c>
      <c r="E96" s="12">
        <v>3.3952125061064972E-2</v>
      </c>
      <c r="F96" s="9"/>
    </row>
    <row r="97" spans="1:8" x14ac:dyDescent="0.3">
      <c r="A97" s="4" t="s">
        <v>40</v>
      </c>
      <c r="B97" s="10">
        <v>18052192.260000002</v>
      </c>
      <c r="C97" s="12">
        <v>2.0322922520290103E-2</v>
      </c>
      <c r="D97" s="11">
        <v>55</v>
      </c>
      <c r="E97" s="12">
        <v>1.3434294088910601E-2</v>
      </c>
      <c r="F97" s="9"/>
    </row>
    <row r="98" spans="1:8" x14ac:dyDescent="0.3">
      <c r="A98" s="4" t="s">
        <v>41</v>
      </c>
      <c r="B98" s="10">
        <v>36755195.259999998</v>
      </c>
      <c r="C98" s="12">
        <v>4.1378519280578167E-2</v>
      </c>
      <c r="D98" s="11">
        <v>122</v>
      </c>
      <c r="E98" s="12">
        <v>2.9799706888128968E-2</v>
      </c>
      <c r="F98" s="9"/>
    </row>
    <row r="99" spans="1:8" x14ac:dyDescent="0.3">
      <c r="B99" s="6"/>
      <c r="C99" s="12"/>
      <c r="D99" s="11"/>
      <c r="E99" s="12"/>
      <c r="F99" s="9"/>
    </row>
    <row r="100" spans="1:8" ht="14.4" thickBot="1" x14ac:dyDescent="0.35">
      <c r="B100" s="27">
        <v>888267533.46999979</v>
      </c>
      <c r="C100" s="12"/>
      <c r="D100" s="28">
        <v>4094</v>
      </c>
      <c r="E100" s="12"/>
      <c r="F100" s="9"/>
    </row>
    <row r="101" spans="1:8" ht="14.4" thickTop="1" x14ac:dyDescent="0.3">
      <c r="B101" s="6"/>
      <c r="C101" s="12"/>
      <c r="D101" s="11"/>
      <c r="E101" s="12"/>
      <c r="F101" s="9"/>
    </row>
    <row r="102" spans="1:8" x14ac:dyDescent="0.3">
      <c r="A102" s="29" t="s">
        <v>166</v>
      </c>
      <c r="B102" s="6"/>
      <c r="D102" s="30">
        <v>0.65456512611483142</v>
      </c>
      <c r="E102" s="12"/>
      <c r="F102" s="9"/>
    </row>
    <row r="103" spans="1:8" x14ac:dyDescent="0.3">
      <c r="A103" s="29"/>
      <c r="B103" s="6"/>
      <c r="C103" s="12"/>
      <c r="D103" s="34"/>
      <c r="E103" s="12"/>
      <c r="F103" s="9"/>
    </row>
    <row r="104" spans="1:8" x14ac:dyDescent="0.3">
      <c r="A104" s="29"/>
      <c r="B104" s="6"/>
      <c r="C104" s="12"/>
      <c r="D104" s="34"/>
      <c r="E104" s="12"/>
      <c r="F104" s="9"/>
    </row>
    <row r="105" spans="1:8" x14ac:dyDescent="0.3">
      <c r="A105" s="18" t="s">
        <v>42</v>
      </c>
      <c r="B105" s="6"/>
      <c r="C105" s="12"/>
      <c r="D105" s="11"/>
      <c r="E105" s="12"/>
      <c r="H105" s="9"/>
    </row>
    <row r="106" spans="1:8" x14ac:dyDescent="0.3">
      <c r="B106" s="6"/>
      <c r="C106" s="12"/>
      <c r="D106" s="11"/>
      <c r="E106" s="12"/>
      <c r="H106" s="9"/>
    </row>
    <row r="107" spans="1:8" ht="27.6" x14ac:dyDescent="0.3">
      <c r="A107" s="62" t="s">
        <v>43</v>
      </c>
      <c r="B107" s="63" t="s">
        <v>24</v>
      </c>
      <c r="C107" s="64" t="s">
        <v>25</v>
      </c>
      <c r="D107" s="65" t="s">
        <v>26</v>
      </c>
      <c r="E107" s="64" t="s">
        <v>25</v>
      </c>
      <c r="H107" s="9"/>
    </row>
    <row r="108" spans="1:8" x14ac:dyDescent="0.3">
      <c r="B108" s="6"/>
      <c r="C108" s="12"/>
      <c r="D108" s="11"/>
      <c r="E108" s="12"/>
      <c r="H108" s="9"/>
    </row>
    <row r="109" spans="1:8" x14ac:dyDescent="0.3">
      <c r="A109" s="4" t="s">
        <v>44</v>
      </c>
      <c r="B109" s="6">
        <v>732500380.77000022</v>
      </c>
      <c r="C109" s="12">
        <v>0.82463937177631774</v>
      </c>
      <c r="D109" s="11">
        <v>3264</v>
      </c>
      <c r="E109" s="12">
        <v>0.79726428920371273</v>
      </c>
      <c r="G109" s="6"/>
      <c r="H109" s="31"/>
    </row>
    <row r="110" spans="1:8" x14ac:dyDescent="0.3">
      <c r="A110" s="4" t="s">
        <v>167</v>
      </c>
      <c r="B110" s="6">
        <v>0</v>
      </c>
      <c r="C110" s="12">
        <v>0</v>
      </c>
      <c r="D110" s="11">
        <v>0</v>
      </c>
      <c r="E110" s="12">
        <v>0</v>
      </c>
      <c r="G110" s="6"/>
      <c r="H110" s="31"/>
    </row>
    <row r="111" spans="1:8" x14ac:dyDescent="0.3">
      <c r="A111" s="4" t="s">
        <v>168</v>
      </c>
      <c r="B111" s="6">
        <v>0</v>
      </c>
      <c r="C111" s="12">
        <v>0</v>
      </c>
      <c r="D111" s="11">
        <v>0</v>
      </c>
      <c r="E111" s="12">
        <v>0</v>
      </c>
      <c r="G111" s="6"/>
      <c r="H111" s="31"/>
    </row>
    <row r="112" spans="1:8" x14ac:dyDescent="0.3">
      <c r="A112" s="4" t="s">
        <v>45</v>
      </c>
      <c r="B112" s="6">
        <v>0</v>
      </c>
      <c r="C112" s="12">
        <v>0</v>
      </c>
      <c r="D112" s="11">
        <v>0</v>
      </c>
      <c r="E112" s="12">
        <v>0</v>
      </c>
      <c r="G112" s="6"/>
      <c r="H112" s="31"/>
    </row>
    <row r="113" spans="1:8" x14ac:dyDescent="0.3">
      <c r="A113" s="4" t="s">
        <v>46</v>
      </c>
      <c r="B113" s="6">
        <v>0</v>
      </c>
      <c r="C113" s="12">
        <v>0</v>
      </c>
      <c r="D113" s="11">
        <v>0</v>
      </c>
      <c r="E113" s="12">
        <v>0</v>
      </c>
      <c r="G113" s="6"/>
      <c r="H113" s="31"/>
    </row>
    <row r="114" spans="1:8" x14ac:dyDescent="0.3">
      <c r="A114" s="4" t="s">
        <v>47</v>
      </c>
      <c r="B114" s="6">
        <v>155767152.6999999</v>
      </c>
      <c r="C114" s="12">
        <v>0.17536062822368223</v>
      </c>
      <c r="D114" s="11">
        <v>830</v>
      </c>
      <c r="E114" s="12">
        <v>0.20273571079628724</v>
      </c>
      <c r="G114" s="6"/>
      <c r="H114" s="31"/>
    </row>
    <row r="115" spans="1:8" x14ac:dyDescent="0.3">
      <c r="E115" s="12"/>
      <c r="H115" s="9"/>
    </row>
    <row r="116" spans="1:8" ht="14.4" thickBot="1" x14ac:dyDescent="0.35">
      <c r="B116" s="27">
        <v>888267533.47000015</v>
      </c>
      <c r="C116" s="12"/>
      <c r="D116" s="28">
        <v>4094</v>
      </c>
      <c r="E116" s="12"/>
      <c r="H116" s="9"/>
    </row>
    <row r="117" spans="1:8" ht="14.4" thickTop="1" x14ac:dyDescent="0.3">
      <c r="B117" s="6"/>
      <c r="C117" s="12"/>
      <c r="D117" s="11"/>
      <c r="E117" s="12"/>
      <c r="H117" s="9"/>
    </row>
    <row r="118" spans="1:8" x14ac:dyDescent="0.3">
      <c r="B118" s="6"/>
      <c r="C118" s="12"/>
      <c r="D118" s="11"/>
      <c r="E118" s="12"/>
      <c r="H118" s="9"/>
    </row>
    <row r="119" spans="1:8" x14ac:dyDescent="0.3">
      <c r="A119" s="18" t="s">
        <v>48</v>
      </c>
      <c r="B119" s="6"/>
      <c r="C119" s="12"/>
      <c r="D119" s="11"/>
      <c r="E119" s="12"/>
      <c r="H119" s="9"/>
    </row>
    <row r="120" spans="1:8" x14ac:dyDescent="0.3">
      <c r="B120" s="6"/>
      <c r="C120" s="12"/>
      <c r="D120" s="11"/>
      <c r="E120" s="12"/>
      <c r="H120" s="9"/>
    </row>
    <row r="121" spans="1:8" ht="27.6" x14ac:dyDescent="0.3">
      <c r="A121" s="62" t="s">
        <v>49</v>
      </c>
      <c r="B121" s="63" t="s">
        <v>24</v>
      </c>
      <c r="C121" s="64" t="s">
        <v>25</v>
      </c>
      <c r="D121" s="65" t="s">
        <v>26</v>
      </c>
      <c r="E121" s="64" t="s">
        <v>25</v>
      </c>
      <c r="H121" s="9"/>
    </row>
    <row r="122" spans="1:8" x14ac:dyDescent="0.3">
      <c r="B122" s="6"/>
      <c r="C122" s="12"/>
      <c r="D122" s="11"/>
      <c r="E122" s="12"/>
      <c r="H122" s="9"/>
    </row>
    <row r="123" spans="1:8" x14ac:dyDescent="0.3">
      <c r="A123" s="4" t="s">
        <v>50</v>
      </c>
      <c r="B123" s="10">
        <v>847640216.31999958</v>
      </c>
      <c r="C123" s="13">
        <v>0.95426229641503368</v>
      </c>
      <c r="D123" s="11">
        <v>3763</v>
      </c>
      <c r="E123" s="13">
        <v>0.91914997557401079</v>
      </c>
      <c r="H123" s="9"/>
    </row>
    <row r="124" spans="1:8" x14ac:dyDescent="0.3">
      <c r="A124" s="4" t="s">
        <v>51</v>
      </c>
      <c r="B124" s="10">
        <v>40627317.150000006</v>
      </c>
      <c r="C124" s="13">
        <v>4.5737703584966337E-2</v>
      </c>
      <c r="D124" s="11">
        <v>331</v>
      </c>
      <c r="E124" s="13">
        <v>8.085002442598925E-2</v>
      </c>
      <c r="H124" s="9"/>
    </row>
    <row r="125" spans="1:8" x14ac:dyDescent="0.3">
      <c r="B125" s="10"/>
      <c r="C125" s="12"/>
      <c r="D125" s="11"/>
      <c r="E125" s="12"/>
      <c r="H125" s="9"/>
    </row>
    <row r="126" spans="1:8" ht="14.4" thickBot="1" x14ac:dyDescent="0.35">
      <c r="B126" s="27">
        <v>888267533.46999955</v>
      </c>
      <c r="C126" s="12"/>
      <c r="D126" s="28">
        <v>4094</v>
      </c>
      <c r="E126" s="12"/>
      <c r="H126" s="9"/>
    </row>
    <row r="127" spans="1:8" ht="14.4" thickTop="1" x14ac:dyDescent="0.3">
      <c r="B127" s="6"/>
      <c r="C127" s="12"/>
      <c r="D127" s="11"/>
      <c r="E127" s="12"/>
      <c r="H127" s="9"/>
    </row>
    <row r="128" spans="1:8" x14ac:dyDescent="0.3">
      <c r="B128" s="10"/>
      <c r="C128" s="12"/>
      <c r="D128" s="11"/>
      <c r="E128" s="12"/>
      <c r="H128" s="9"/>
    </row>
    <row r="129" spans="1:8" x14ac:dyDescent="0.3">
      <c r="A129" s="18" t="s">
        <v>169</v>
      </c>
      <c r="B129" s="10"/>
      <c r="C129" s="12"/>
      <c r="D129" s="11"/>
      <c r="E129" s="12"/>
      <c r="H129" s="35"/>
    </row>
    <row r="130" spans="1:8" x14ac:dyDescent="0.3">
      <c r="B130" s="6"/>
      <c r="C130" s="12"/>
      <c r="D130" s="11"/>
      <c r="E130" s="12"/>
    </row>
    <row r="131" spans="1:8" ht="27.6" x14ac:dyDescent="0.3">
      <c r="A131" s="62" t="s">
        <v>170</v>
      </c>
      <c r="B131" s="63" t="s">
        <v>24</v>
      </c>
      <c r="C131" s="64" t="s">
        <v>25</v>
      </c>
      <c r="D131" s="65" t="s">
        <v>26</v>
      </c>
      <c r="E131" s="64" t="s">
        <v>25</v>
      </c>
    </row>
    <row r="132" spans="1:8" x14ac:dyDescent="0.3">
      <c r="B132" s="6"/>
      <c r="C132" s="12"/>
      <c r="D132" s="11"/>
      <c r="E132" s="12"/>
    </row>
    <row r="133" spans="1:8" x14ac:dyDescent="0.3">
      <c r="A133" s="4" t="s">
        <v>52</v>
      </c>
      <c r="B133" s="10">
        <v>82250352.899999976</v>
      </c>
      <c r="C133" s="13">
        <v>9.2596374178723614E-2</v>
      </c>
      <c r="D133" s="11">
        <v>1091</v>
      </c>
      <c r="E133" s="13">
        <v>0.2664875427454812</v>
      </c>
    </row>
    <row r="134" spans="1:8" x14ac:dyDescent="0.3">
      <c r="A134" s="4" t="s">
        <v>53</v>
      </c>
      <c r="B134" s="10">
        <v>188167140.84999982</v>
      </c>
      <c r="C134" s="13">
        <v>0.21183611216198414</v>
      </c>
      <c r="D134" s="11">
        <v>1315</v>
      </c>
      <c r="E134" s="13">
        <v>0.32120175867122619</v>
      </c>
    </row>
    <row r="135" spans="1:8" x14ac:dyDescent="0.3">
      <c r="A135" s="4" t="s">
        <v>54</v>
      </c>
      <c r="B135" s="10">
        <v>190703425.16999981</v>
      </c>
      <c r="C135" s="13">
        <v>0.21469142795866988</v>
      </c>
      <c r="D135" s="11">
        <v>777</v>
      </c>
      <c r="E135" s="13">
        <v>0.18978993649242795</v>
      </c>
    </row>
    <row r="136" spans="1:8" x14ac:dyDescent="0.3">
      <c r="A136" s="4" t="s">
        <v>55</v>
      </c>
      <c r="B136" s="10">
        <v>150670226.53000003</v>
      </c>
      <c r="C136" s="13">
        <v>0.16962257524082838</v>
      </c>
      <c r="D136" s="11">
        <v>440</v>
      </c>
      <c r="E136" s="13">
        <v>0.1074743527112848</v>
      </c>
    </row>
    <row r="137" spans="1:8" x14ac:dyDescent="0.3">
      <c r="A137" s="4" t="s">
        <v>56</v>
      </c>
      <c r="B137" s="10">
        <v>95251240.800000027</v>
      </c>
      <c r="C137" s="13">
        <v>0.10723260415463226</v>
      </c>
      <c r="D137" s="11">
        <v>215</v>
      </c>
      <c r="E137" s="13">
        <v>5.2515876893014166E-2</v>
      </c>
    </row>
    <row r="138" spans="1:8" x14ac:dyDescent="0.3">
      <c r="A138" s="4" t="s">
        <v>57</v>
      </c>
      <c r="B138" s="10">
        <v>111648960.40000001</v>
      </c>
      <c r="C138" s="13">
        <v>0.12569294294011349</v>
      </c>
      <c r="D138" s="11">
        <v>189</v>
      </c>
      <c r="E138" s="13">
        <v>4.6165119687347336E-2</v>
      </c>
    </row>
    <row r="139" spans="1:8" x14ac:dyDescent="0.3">
      <c r="A139" s="4" t="s">
        <v>58</v>
      </c>
      <c r="B139" s="10">
        <v>35145775.660000004</v>
      </c>
      <c r="C139" s="13">
        <v>3.9566655692912386E-2</v>
      </c>
      <c r="D139" s="11">
        <v>41</v>
      </c>
      <c r="E139" s="13">
        <v>1.0014655593551539E-2</v>
      </c>
    </row>
    <row r="140" spans="1:8" x14ac:dyDescent="0.3">
      <c r="A140" s="4" t="s">
        <v>59</v>
      </c>
      <c r="B140" s="10">
        <v>13827909.549999999</v>
      </c>
      <c r="C140" s="13">
        <v>1.556728015936994E-2</v>
      </c>
      <c r="D140" s="11">
        <v>13</v>
      </c>
      <c r="E140" s="13">
        <v>3.1753786028334147E-3</v>
      </c>
    </row>
    <row r="141" spans="1:8" x14ac:dyDescent="0.3">
      <c r="A141" s="4" t="s">
        <v>60</v>
      </c>
      <c r="B141" s="10">
        <v>7956195</v>
      </c>
      <c r="C141" s="13">
        <v>8.9569805269357101E-3</v>
      </c>
      <c r="D141" s="11">
        <v>6</v>
      </c>
      <c r="E141" s="13">
        <v>1.4655593551538837E-3</v>
      </c>
    </row>
    <row r="142" spans="1:8" x14ac:dyDescent="0.3">
      <c r="A142" s="4" t="s">
        <v>61</v>
      </c>
      <c r="B142" s="10">
        <v>8181294.1100000003</v>
      </c>
      <c r="C142" s="13">
        <v>9.2103941681172755E-3</v>
      </c>
      <c r="D142" s="11">
        <v>5</v>
      </c>
      <c r="E142" s="13">
        <v>1.2212994626282364E-3</v>
      </c>
    </row>
    <row r="143" spans="1:8" x14ac:dyDescent="0.3">
      <c r="A143" s="4" t="s">
        <v>62</v>
      </c>
      <c r="B143" s="10">
        <v>0</v>
      </c>
      <c r="C143" s="13">
        <v>0</v>
      </c>
      <c r="D143" s="11">
        <v>0</v>
      </c>
      <c r="E143" s="13">
        <v>0</v>
      </c>
    </row>
    <row r="144" spans="1:8" x14ac:dyDescent="0.3">
      <c r="A144" s="4" t="s">
        <v>63</v>
      </c>
      <c r="B144" s="10">
        <v>4465012.5</v>
      </c>
      <c r="C144" s="13">
        <v>5.0266528177130565E-3</v>
      </c>
      <c r="D144" s="11">
        <v>2</v>
      </c>
      <c r="E144" s="13">
        <v>4.8851978505129456E-4</v>
      </c>
    </row>
    <row r="145" spans="1:5" x14ac:dyDescent="0.3">
      <c r="B145" s="6"/>
      <c r="C145" s="12"/>
      <c r="D145" s="11"/>
      <c r="E145" s="12"/>
    </row>
    <row r="146" spans="1:5" ht="14.4" thickBot="1" x14ac:dyDescent="0.35">
      <c r="B146" s="27">
        <v>888267533.46999955</v>
      </c>
      <c r="C146" s="12"/>
      <c r="D146" s="28">
        <v>4094</v>
      </c>
      <c r="E146" s="12"/>
    </row>
    <row r="147" spans="1:5" ht="14.4" thickTop="1" x14ac:dyDescent="0.3">
      <c r="B147" s="10"/>
      <c r="C147" s="12"/>
      <c r="D147" s="11"/>
      <c r="E147" s="12"/>
    </row>
    <row r="148" spans="1:5" x14ac:dyDescent="0.3">
      <c r="A148" s="29" t="s">
        <v>64</v>
      </c>
      <c r="B148" s="36">
        <v>216968.13225940394</v>
      </c>
      <c r="C148" s="12"/>
      <c r="D148" s="11"/>
      <c r="E148" s="12"/>
    </row>
    <row r="149" spans="1:5" x14ac:dyDescent="0.3">
      <c r="B149" s="6"/>
      <c r="C149" s="12"/>
      <c r="D149" s="11"/>
      <c r="E149" s="12"/>
    </row>
    <row r="150" spans="1:5" x14ac:dyDescent="0.3">
      <c r="B150" s="6"/>
      <c r="C150" s="12"/>
      <c r="D150" s="11"/>
      <c r="E150" s="12"/>
    </row>
    <row r="151" spans="1:5" x14ac:dyDescent="0.3">
      <c r="A151" s="18" t="s">
        <v>65</v>
      </c>
      <c r="B151" s="6"/>
      <c r="C151" s="12"/>
      <c r="D151" s="11"/>
      <c r="E151" s="12"/>
    </row>
    <row r="152" spans="1:5" x14ac:dyDescent="0.3">
      <c r="B152" s="6"/>
      <c r="C152" s="12"/>
      <c r="D152" s="11"/>
      <c r="E152" s="12"/>
    </row>
    <row r="153" spans="1:5" ht="27.6" x14ac:dyDescent="0.3">
      <c r="A153" s="62" t="s">
        <v>66</v>
      </c>
      <c r="B153" s="63" t="s">
        <v>24</v>
      </c>
      <c r="C153" s="64" t="s">
        <v>25</v>
      </c>
      <c r="D153" s="65" t="s">
        <v>26</v>
      </c>
      <c r="E153" s="64" t="s">
        <v>25</v>
      </c>
    </row>
    <row r="154" spans="1:5" x14ac:dyDescent="0.3">
      <c r="B154" s="6"/>
      <c r="C154" s="12"/>
      <c r="D154" s="11"/>
      <c r="E154" s="12"/>
    </row>
    <row r="155" spans="1:5" x14ac:dyDescent="0.3">
      <c r="A155" s="4" t="s">
        <v>67</v>
      </c>
      <c r="B155" s="10">
        <v>702646183.20999992</v>
      </c>
      <c r="C155" s="13">
        <v>0.79102990566943998</v>
      </c>
      <c r="D155" s="11">
        <v>2970</v>
      </c>
      <c r="E155" s="13">
        <v>0.7254518808011724</v>
      </c>
    </row>
    <row r="156" spans="1:5" x14ac:dyDescent="0.3">
      <c r="A156" s="4" t="s">
        <v>68</v>
      </c>
      <c r="B156" s="10">
        <v>185621350.25999972</v>
      </c>
      <c r="C156" s="13">
        <v>0.20897009433056002</v>
      </c>
      <c r="D156" s="11">
        <v>1124</v>
      </c>
      <c r="E156" s="13">
        <v>0.27454811919882754</v>
      </c>
    </row>
    <row r="157" spans="1:5" x14ac:dyDescent="0.3">
      <c r="A157" s="4" t="s">
        <v>69</v>
      </c>
      <c r="B157" s="10">
        <v>0</v>
      </c>
      <c r="C157" s="13">
        <v>0</v>
      </c>
      <c r="D157" s="11">
        <v>0</v>
      </c>
      <c r="E157" s="13">
        <v>0</v>
      </c>
    </row>
    <row r="158" spans="1:5" x14ac:dyDescent="0.3">
      <c r="B158" s="6"/>
      <c r="C158" s="12"/>
      <c r="D158" s="11"/>
      <c r="E158" s="12"/>
    </row>
    <row r="159" spans="1:5" ht="14.4" thickBot="1" x14ac:dyDescent="0.35">
      <c r="B159" s="27">
        <v>888267533.46999967</v>
      </c>
      <c r="C159" s="12"/>
      <c r="D159" s="28">
        <v>4094</v>
      </c>
      <c r="E159" s="12"/>
    </row>
    <row r="160" spans="1:5" ht="14.4" thickTop="1" x14ac:dyDescent="0.3">
      <c r="B160" s="6"/>
      <c r="C160" s="12"/>
      <c r="D160" s="11"/>
      <c r="E160" s="12"/>
    </row>
    <row r="161" spans="1:5" x14ac:dyDescent="0.3">
      <c r="B161" s="6"/>
      <c r="C161" s="12"/>
      <c r="D161" s="11"/>
      <c r="E161" s="12"/>
    </row>
    <row r="162" spans="1:5" x14ac:dyDescent="0.3">
      <c r="B162" s="6"/>
      <c r="C162" s="12"/>
      <c r="D162" s="11"/>
      <c r="E162" s="12"/>
    </row>
    <row r="163" spans="1:5" x14ac:dyDescent="0.3">
      <c r="A163" s="18" t="s">
        <v>70</v>
      </c>
      <c r="B163" s="6"/>
      <c r="C163" s="12"/>
      <c r="D163" s="11"/>
      <c r="E163" s="12"/>
    </row>
    <row r="164" spans="1:5" x14ac:dyDescent="0.3">
      <c r="B164" s="6"/>
      <c r="C164" s="12"/>
      <c r="D164" s="11"/>
      <c r="E164" s="12"/>
    </row>
    <row r="165" spans="1:5" ht="27.6" x14ac:dyDescent="0.3">
      <c r="A165" s="62" t="s">
        <v>71</v>
      </c>
      <c r="B165" s="63" t="s">
        <v>24</v>
      </c>
      <c r="C165" s="64" t="s">
        <v>25</v>
      </c>
      <c r="D165" s="65" t="s">
        <v>26</v>
      </c>
      <c r="E165" s="64" t="s">
        <v>25</v>
      </c>
    </row>
    <row r="166" spans="1:5" x14ac:dyDescent="0.3">
      <c r="B166" s="6"/>
      <c r="C166" s="12"/>
      <c r="D166" s="11"/>
      <c r="E166" s="12"/>
    </row>
    <row r="167" spans="1:5" x14ac:dyDescent="0.3">
      <c r="A167" s="1">
        <v>2011</v>
      </c>
      <c r="B167" s="10">
        <v>8168582.8200000003</v>
      </c>
      <c r="C167" s="13">
        <v>9.1960839636788146E-3</v>
      </c>
      <c r="D167" s="11">
        <v>60</v>
      </c>
      <c r="E167" s="13">
        <v>1.4655593551538837E-2</v>
      </c>
    </row>
    <row r="168" spans="1:5" x14ac:dyDescent="0.3">
      <c r="A168" s="1">
        <v>2012</v>
      </c>
      <c r="B168" s="10">
        <v>2166808.1299999994</v>
      </c>
      <c r="C168" s="13">
        <v>2.4393643225204971E-3</v>
      </c>
      <c r="D168" s="11">
        <v>16</v>
      </c>
      <c r="E168" s="13">
        <v>3.9081582804103565E-3</v>
      </c>
    </row>
    <row r="169" spans="1:5" x14ac:dyDescent="0.3">
      <c r="A169" s="1">
        <v>2013</v>
      </c>
      <c r="B169" s="10">
        <v>25064656.250000007</v>
      </c>
      <c r="C169" s="13">
        <v>2.8217462988977447E-2</v>
      </c>
      <c r="D169" s="11">
        <v>205</v>
      </c>
      <c r="E169" s="13">
        <v>5.0073277967757693E-2</v>
      </c>
    </row>
    <row r="170" spans="1:5" x14ac:dyDescent="0.3">
      <c r="A170" s="1">
        <v>2014</v>
      </c>
      <c r="B170" s="10">
        <v>38725893.350000024</v>
      </c>
      <c r="C170" s="13">
        <v>4.3597105478704226E-2</v>
      </c>
      <c r="D170" s="11">
        <v>246</v>
      </c>
      <c r="E170" s="13">
        <v>6.0087933561309231E-2</v>
      </c>
    </row>
    <row r="171" spans="1:5" x14ac:dyDescent="0.3">
      <c r="A171" s="1">
        <v>2015</v>
      </c>
      <c r="B171" s="10">
        <v>74758253.879999965</v>
      </c>
      <c r="C171" s="13">
        <v>8.4161866851035633E-2</v>
      </c>
      <c r="D171" s="11">
        <v>452</v>
      </c>
      <c r="E171" s="13">
        <v>0.11040547142159257</v>
      </c>
    </row>
    <row r="172" spans="1:5" x14ac:dyDescent="0.3">
      <c r="A172" s="1">
        <v>2016</v>
      </c>
      <c r="B172" s="10">
        <v>49545962.599999972</v>
      </c>
      <c r="C172" s="13">
        <v>5.5778198271470791E-2</v>
      </c>
      <c r="D172" s="11">
        <v>280</v>
      </c>
      <c r="E172" s="13">
        <v>6.8392769907181239E-2</v>
      </c>
    </row>
    <row r="173" spans="1:5" x14ac:dyDescent="0.3">
      <c r="A173" s="1">
        <v>2017</v>
      </c>
      <c r="B173" s="10">
        <v>102712022.04000001</v>
      </c>
      <c r="C173" s="13">
        <v>0.11563185433419758</v>
      </c>
      <c r="D173" s="11">
        <v>507</v>
      </c>
      <c r="E173" s="13">
        <v>0.12383976551050317</v>
      </c>
    </row>
    <row r="174" spans="1:5" x14ac:dyDescent="0.3">
      <c r="A174" s="1">
        <v>2018</v>
      </c>
      <c r="B174" s="10">
        <v>376820.04000000004</v>
      </c>
      <c r="C174" s="13">
        <v>4.2421908468044515E-4</v>
      </c>
      <c r="D174" s="11">
        <v>3</v>
      </c>
      <c r="E174" s="13">
        <v>7.3277967757694185E-4</v>
      </c>
    </row>
    <row r="175" spans="1:5" x14ac:dyDescent="0.3">
      <c r="A175" s="1">
        <v>2022</v>
      </c>
      <c r="B175" s="10">
        <v>189814986.67000005</v>
      </c>
      <c r="C175" s="13">
        <v>0.21369123548678121</v>
      </c>
      <c r="D175" s="11">
        <v>531</v>
      </c>
      <c r="E175" s="13">
        <v>0.12970200293111872</v>
      </c>
    </row>
    <row r="176" spans="1:5" x14ac:dyDescent="0.3">
      <c r="A176" s="1">
        <v>2023</v>
      </c>
      <c r="B176" s="10">
        <v>396933547.68999982</v>
      </c>
      <c r="C176" s="13">
        <v>0.44686260921795329</v>
      </c>
      <c r="D176" s="11">
        <v>1794</v>
      </c>
      <c r="E176" s="13">
        <v>0.43820224719101125</v>
      </c>
    </row>
    <row r="177" spans="1:5" x14ac:dyDescent="0.3">
      <c r="A177" s="1"/>
      <c r="B177" s="37"/>
      <c r="C177" s="12"/>
      <c r="E177" s="13"/>
    </row>
    <row r="178" spans="1:5" ht="14.4" thickBot="1" x14ac:dyDescent="0.35">
      <c r="B178" s="27">
        <v>888267533.46999991</v>
      </c>
      <c r="C178" s="12"/>
      <c r="D178" s="28">
        <v>4094</v>
      </c>
      <c r="E178" s="12"/>
    </row>
    <row r="179" spans="1:5" ht="14.4" thickTop="1" x14ac:dyDescent="0.3"/>
    <row r="180" spans="1:5" x14ac:dyDescent="0.3">
      <c r="A180" s="29" t="s">
        <v>72</v>
      </c>
      <c r="D180" s="38">
        <v>43.250816129804619</v>
      </c>
    </row>
    <row r="182" spans="1:5" x14ac:dyDescent="0.3">
      <c r="B182" s="6"/>
      <c r="C182" s="12"/>
      <c r="D182" s="11"/>
      <c r="E182" s="12"/>
    </row>
    <row r="183" spans="1:5" x14ac:dyDescent="0.3">
      <c r="A183" s="18" t="s">
        <v>73</v>
      </c>
      <c r="B183" s="6"/>
      <c r="C183" s="12"/>
      <c r="D183" s="11"/>
      <c r="E183" s="12"/>
    </row>
    <row r="184" spans="1:5" x14ac:dyDescent="0.3">
      <c r="B184" s="6"/>
      <c r="C184" s="12"/>
      <c r="D184" s="11"/>
      <c r="E184" s="12"/>
    </row>
    <row r="185" spans="1:5" ht="27.6" x14ac:dyDescent="0.3">
      <c r="A185" s="62" t="s">
        <v>74</v>
      </c>
      <c r="B185" s="63" t="s">
        <v>24</v>
      </c>
      <c r="C185" s="64" t="s">
        <v>25</v>
      </c>
      <c r="D185" s="65" t="s">
        <v>26</v>
      </c>
      <c r="E185" s="64" t="s">
        <v>25</v>
      </c>
    </row>
    <row r="186" spans="1:5" x14ac:dyDescent="0.3">
      <c r="B186" s="6"/>
      <c r="C186" s="12"/>
      <c r="D186" s="11"/>
      <c r="E186" s="12"/>
    </row>
    <row r="187" spans="1:5" x14ac:dyDescent="0.3">
      <c r="A187" s="4" t="s">
        <v>75</v>
      </c>
      <c r="B187" s="10">
        <v>28013833.169999998</v>
      </c>
      <c r="C187" s="13">
        <v>3.153760788775483E-2</v>
      </c>
      <c r="D187" s="39">
        <v>163</v>
      </c>
      <c r="E187" s="13">
        <v>3.9814362481680507E-2</v>
      </c>
    </row>
    <row r="188" spans="1:5" x14ac:dyDescent="0.3">
      <c r="A188" s="4" t="s">
        <v>76</v>
      </c>
      <c r="B188" s="10">
        <v>87755761.229999974</v>
      </c>
      <c r="C188" s="13">
        <v>9.8794291047860069E-2</v>
      </c>
      <c r="D188" s="39">
        <v>474</v>
      </c>
      <c r="E188" s="13">
        <v>0.11577918905715681</v>
      </c>
    </row>
    <row r="189" spans="1:5" x14ac:dyDescent="0.3">
      <c r="A189" s="4" t="s">
        <v>77</v>
      </c>
      <c r="B189" s="10">
        <v>137291652.79999989</v>
      </c>
      <c r="C189" s="13">
        <v>0.15456115148515301</v>
      </c>
      <c r="D189" s="39">
        <v>724</v>
      </c>
      <c r="E189" s="13">
        <v>0.17684416218856863</v>
      </c>
    </row>
    <row r="190" spans="1:5" x14ac:dyDescent="0.3">
      <c r="A190" s="4" t="s">
        <v>78</v>
      </c>
      <c r="B190" s="10">
        <v>272273307.14999986</v>
      </c>
      <c r="C190" s="13">
        <v>0.3065217368537263</v>
      </c>
      <c r="D190" s="39">
        <v>1296</v>
      </c>
      <c r="E190" s="13">
        <v>0.31656082071323888</v>
      </c>
    </row>
    <row r="191" spans="1:5" x14ac:dyDescent="0.3">
      <c r="A191" s="4" t="s">
        <v>79</v>
      </c>
      <c r="B191" s="10">
        <v>362932979.12000024</v>
      </c>
      <c r="C191" s="13">
        <v>0.40858521272550574</v>
      </c>
      <c r="D191" s="39">
        <v>1437</v>
      </c>
      <c r="E191" s="13">
        <v>0.35100146555935513</v>
      </c>
    </row>
    <row r="192" spans="1:5" x14ac:dyDescent="0.3">
      <c r="A192" s="4" t="s">
        <v>80</v>
      </c>
      <c r="B192" s="10">
        <v>0</v>
      </c>
      <c r="C192" s="13">
        <v>0</v>
      </c>
      <c r="D192" s="39">
        <v>0</v>
      </c>
      <c r="E192" s="13">
        <v>0</v>
      </c>
    </row>
    <row r="193" spans="1:5" x14ac:dyDescent="0.3">
      <c r="A193" s="4" t="s">
        <v>81</v>
      </c>
      <c r="B193" s="10">
        <v>0</v>
      </c>
      <c r="C193" s="13">
        <v>0</v>
      </c>
      <c r="D193" s="39">
        <v>0</v>
      </c>
      <c r="E193" s="13">
        <v>0</v>
      </c>
    </row>
    <row r="194" spans="1:5" x14ac:dyDescent="0.3">
      <c r="B194" s="6"/>
      <c r="C194" s="12"/>
      <c r="D194" s="11"/>
      <c r="E194" s="12"/>
    </row>
    <row r="195" spans="1:5" ht="14.4" thickBot="1" x14ac:dyDescent="0.35">
      <c r="B195" s="27">
        <v>888267533.47000003</v>
      </c>
      <c r="C195" s="12"/>
      <c r="D195" s="28">
        <v>4094</v>
      </c>
      <c r="E195" s="12"/>
    </row>
    <row r="196" spans="1:5" ht="14.4" thickTop="1" x14ac:dyDescent="0.3">
      <c r="B196" s="6"/>
      <c r="C196" s="12"/>
      <c r="D196" s="11"/>
      <c r="E196" s="12"/>
    </row>
    <row r="197" spans="1:5" x14ac:dyDescent="0.3">
      <c r="A197" s="29" t="s">
        <v>82</v>
      </c>
      <c r="B197" s="6"/>
      <c r="D197" s="38">
        <v>18.028682200465141</v>
      </c>
      <c r="E197" s="12"/>
    </row>
    <row r="198" spans="1:5" x14ac:dyDescent="0.3">
      <c r="B198" s="6"/>
      <c r="C198" s="12"/>
      <c r="D198" s="11"/>
      <c r="E198" s="12"/>
    </row>
    <row r="199" spans="1:5" x14ac:dyDescent="0.3">
      <c r="B199" s="6"/>
      <c r="C199" s="12"/>
      <c r="D199" s="11"/>
      <c r="E199" s="12"/>
    </row>
    <row r="200" spans="1:5" x14ac:dyDescent="0.3">
      <c r="A200" s="18" t="s">
        <v>83</v>
      </c>
      <c r="B200" s="6"/>
      <c r="C200" s="12"/>
      <c r="D200" s="11"/>
      <c r="E200" s="12"/>
    </row>
    <row r="201" spans="1:5" x14ac:dyDescent="0.3">
      <c r="B201" s="6"/>
      <c r="C201" s="12"/>
      <c r="D201" s="11"/>
      <c r="E201" s="12"/>
    </row>
    <row r="202" spans="1:5" ht="27.6" x14ac:dyDescent="0.3">
      <c r="A202" s="62" t="s">
        <v>84</v>
      </c>
      <c r="B202" s="63" t="s">
        <v>24</v>
      </c>
      <c r="C202" s="64" t="s">
        <v>25</v>
      </c>
      <c r="D202" s="65" t="s">
        <v>26</v>
      </c>
      <c r="E202" s="64" t="s">
        <v>25</v>
      </c>
    </row>
    <row r="203" spans="1:5" x14ac:dyDescent="0.3">
      <c r="B203" s="6"/>
      <c r="C203" s="12"/>
      <c r="D203" s="11"/>
      <c r="E203" s="12"/>
    </row>
    <row r="204" spans="1:5" x14ac:dyDescent="0.3">
      <c r="A204" s="4" t="s">
        <v>85</v>
      </c>
      <c r="B204" s="10">
        <v>291449309.08999968</v>
      </c>
      <c r="C204" s="13">
        <v>0.32810982964947372</v>
      </c>
      <c r="D204" s="11">
        <v>1606</v>
      </c>
      <c r="E204" s="13">
        <v>0.39228138739618956</v>
      </c>
    </row>
    <row r="205" spans="1:5" x14ac:dyDescent="0.3">
      <c r="A205" s="4" t="s">
        <v>86</v>
      </c>
      <c r="B205" s="10">
        <v>596818224.37999964</v>
      </c>
      <c r="C205" s="13">
        <v>0.67189017035052623</v>
      </c>
      <c r="D205" s="11">
        <v>2488</v>
      </c>
      <c r="E205" s="13">
        <v>0.60771861260381044</v>
      </c>
    </row>
    <row r="206" spans="1:5" x14ac:dyDescent="0.3">
      <c r="B206" s="10"/>
      <c r="C206" s="12"/>
      <c r="D206" s="11"/>
      <c r="E206" s="12"/>
    </row>
    <row r="207" spans="1:5" ht="14.4" thickBot="1" x14ac:dyDescent="0.35">
      <c r="B207" s="27">
        <v>888267533.46999931</v>
      </c>
      <c r="C207" s="12"/>
      <c r="D207" s="28">
        <v>4094</v>
      </c>
      <c r="E207" s="12"/>
    </row>
    <row r="208" spans="1:5" ht="14.4" thickTop="1" x14ac:dyDescent="0.3">
      <c r="B208" s="6"/>
      <c r="C208" s="12"/>
      <c r="D208" s="11"/>
      <c r="E208" s="12"/>
    </row>
    <row r="209" spans="1:7" x14ac:dyDescent="0.3">
      <c r="B209" s="6"/>
      <c r="C209" s="12"/>
      <c r="D209" s="11"/>
      <c r="E209" s="12"/>
    </row>
    <row r="210" spans="1:7" x14ac:dyDescent="0.3">
      <c r="A210" s="18" t="s">
        <v>87</v>
      </c>
      <c r="B210" s="6"/>
      <c r="C210" s="12"/>
      <c r="D210" s="11"/>
      <c r="E210" s="12"/>
    </row>
    <row r="211" spans="1:7" x14ac:dyDescent="0.3">
      <c r="B211" s="6"/>
      <c r="C211" s="12"/>
      <c r="D211" s="11"/>
      <c r="E211" s="12"/>
    </row>
    <row r="212" spans="1:7" ht="27.6" x14ac:dyDescent="0.3">
      <c r="A212" s="62" t="s">
        <v>88</v>
      </c>
      <c r="B212" s="63" t="s">
        <v>24</v>
      </c>
      <c r="C212" s="64" t="s">
        <v>25</v>
      </c>
      <c r="D212" s="65" t="s">
        <v>26</v>
      </c>
      <c r="E212" s="64" t="s">
        <v>25</v>
      </c>
      <c r="F212" s="66" t="s">
        <v>89</v>
      </c>
      <c r="G212" s="8"/>
    </row>
    <row r="213" spans="1:7" x14ac:dyDescent="0.3">
      <c r="B213" s="6"/>
      <c r="C213" s="12"/>
      <c r="D213" s="11"/>
      <c r="E213" s="12"/>
    </row>
    <row r="214" spans="1:7" x14ac:dyDescent="0.3">
      <c r="A214" s="4" t="s">
        <v>90</v>
      </c>
      <c r="B214" s="10">
        <v>43414376.800000012</v>
      </c>
      <c r="C214" s="13">
        <v>4.8875338976313361E-2</v>
      </c>
      <c r="D214" s="11">
        <v>217</v>
      </c>
      <c r="E214" s="13">
        <v>5.300439667806546E-2</v>
      </c>
      <c r="F214" s="13">
        <v>0.71108186212255875</v>
      </c>
    </row>
    <row r="215" spans="1:7" x14ac:dyDescent="0.3">
      <c r="A215" s="4" t="s">
        <v>91</v>
      </c>
      <c r="B215" s="10">
        <v>88778425.709999889</v>
      </c>
      <c r="C215" s="13">
        <v>9.9945593376793471E-2</v>
      </c>
      <c r="D215" s="11">
        <v>603</v>
      </c>
      <c r="E215" s="13">
        <v>0.14728871519296532</v>
      </c>
      <c r="F215" s="13">
        <v>0.71117844238401651</v>
      </c>
    </row>
    <row r="216" spans="1:7" x14ac:dyDescent="0.3">
      <c r="A216" s="4" t="s">
        <v>92</v>
      </c>
      <c r="B216" s="10">
        <v>46738090.740000024</v>
      </c>
      <c r="C216" s="13">
        <v>5.2617132765641658E-2</v>
      </c>
      <c r="D216" s="11">
        <v>362</v>
      </c>
      <c r="E216" s="13">
        <v>8.8422081094284316E-2</v>
      </c>
      <c r="F216" s="13">
        <v>0.70756035634400205</v>
      </c>
    </row>
    <row r="217" spans="1:7" x14ac:dyDescent="0.3">
      <c r="A217" s="4" t="s">
        <v>93</v>
      </c>
      <c r="B217" s="10">
        <v>57920434.340000004</v>
      </c>
      <c r="C217" s="13">
        <v>6.5206069295063562E-2</v>
      </c>
      <c r="D217" s="11">
        <v>348</v>
      </c>
      <c r="E217" s="13">
        <v>8.5002442598925254E-2</v>
      </c>
      <c r="F217" s="13">
        <v>0.71141134029184405</v>
      </c>
    </row>
    <row r="218" spans="1:7" x14ac:dyDescent="0.3">
      <c r="A218" s="4" t="s">
        <v>94</v>
      </c>
      <c r="B218" s="10">
        <v>70226992.099999994</v>
      </c>
      <c r="C218" s="13">
        <v>7.9060631458249542E-2</v>
      </c>
      <c r="D218" s="11">
        <v>354</v>
      </c>
      <c r="E218" s="13">
        <v>8.6468001954079138E-2</v>
      </c>
      <c r="F218" s="13">
        <v>0.70767663889447174</v>
      </c>
    </row>
    <row r="219" spans="1:7" x14ac:dyDescent="0.3">
      <c r="A219" s="4" t="s">
        <v>95</v>
      </c>
      <c r="B219" s="10">
        <v>25240399.270000014</v>
      </c>
      <c r="C219" s="13">
        <v>2.8415312187983374E-2</v>
      </c>
      <c r="D219" s="11">
        <v>138</v>
      </c>
      <c r="E219" s="13">
        <v>3.3707865168539325E-2</v>
      </c>
      <c r="F219" s="13">
        <v>0.6981936422681384</v>
      </c>
    </row>
    <row r="220" spans="1:7" x14ac:dyDescent="0.3">
      <c r="A220" s="4" t="s">
        <v>96</v>
      </c>
      <c r="B220" s="10">
        <v>275616434.52999991</v>
      </c>
      <c r="C220" s="13">
        <v>0.31028538604052058</v>
      </c>
      <c r="D220" s="11">
        <v>1071</v>
      </c>
      <c r="E220" s="13">
        <v>0.26160234489496825</v>
      </c>
      <c r="F220" s="13">
        <v>0.69535130405293766</v>
      </c>
    </row>
    <row r="221" spans="1:7" x14ac:dyDescent="0.3">
      <c r="A221" s="4" t="s">
        <v>97</v>
      </c>
      <c r="B221" s="10">
        <v>80007824.730000004</v>
      </c>
      <c r="C221" s="13">
        <v>9.0071765223086561E-2</v>
      </c>
      <c r="D221" s="11">
        <v>360</v>
      </c>
      <c r="E221" s="13">
        <v>8.7933561309233021E-2</v>
      </c>
      <c r="F221" s="13">
        <v>0.69925619504296521</v>
      </c>
    </row>
    <row r="222" spans="1:7" x14ac:dyDescent="0.3">
      <c r="A222" s="4" t="s">
        <v>98</v>
      </c>
      <c r="B222" s="10">
        <v>174088719.08999988</v>
      </c>
      <c r="C222" s="13">
        <v>0.19598680862501605</v>
      </c>
      <c r="D222" s="11">
        <v>440</v>
      </c>
      <c r="E222" s="13">
        <v>0.1074743527112848</v>
      </c>
      <c r="F222" s="13">
        <v>0.65584409460758719</v>
      </c>
    </row>
    <row r="223" spans="1:7" x14ac:dyDescent="0.3">
      <c r="A223" s="4" t="s">
        <v>99</v>
      </c>
      <c r="B223" s="10">
        <v>26235836.159999996</v>
      </c>
      <c r="C223" s="13">
        <v>2.9535962051331782E-2</v>
      </c>
      <c r="D223" s="11">
        <v>201</v>
      </c>
      <c r="E223" s="13">
        <v>4.9096238397655104E-2</v>
      </c>
      <c r="F223" s="13">
        <v>0.71059906112724369</v>
      </c>
    </row>
    <row r="224" spans="1:7" x14ac:dyDescent="0.3">
      <c r="A224" s="4" t="s">
        <v>100</v>
      </c>
      <c r="B224" s="10">
        <v>0</v>
      </c>
      <c r="C224" s="13">
        <v>0</v>
      </c>
      <c r="D224" s="11">
        <v>0</v>
      </c>
      <c r="E224" s="13">
        <v>0</v>
      </c>
      <c r="F224" s="13">
        <v>0</v>
      </c>
    </row>
    <row r="225" spans="1:6" x14ac:dyDescent="0.3">
      <c r="A225" s="4" t="s">
        <v>101</v>
      </c>
      <c r="B225" s="10">
        <v>0</v>
      </c>
      <c r="C225" s="13">
        <v>0</v>
      </c>
      <c r="D225" s="11">
        <v>0</v>
      </c>
      <c r="E225" s="13">
        <v>0</v>
      </c>
      <c r="F225" s="13">
        <v>0</v>
      </c>
    </row>
    <row r="226" spans="1:6" x14ac:dyDescent="0.3">
      <c r="B226" s="6"/>
      <c r="C226" s="12"/>
      <c r="D226" s="11"/>
      <c r="E226" s="12"/>
    </row>
    <row r="227" spans="1:6" ht="14.4" thickBot="1" x14ac:dyDescent="0.35">
      <c r="B227" s="27">
        <v>888267533.46999979</v>
      </c>
      <c r="C227" s="12"/>
      <c r="D227" s="28">
        <v>4094</v>
      </c>
      <c r="E227" s="12"/>
      <c r="F227" s="40">
        <v>0.69350601068919948</v>
      </c>
    </row>
    <row r="228" spans="1:6" ht="14.4" thickTop="1" x14ac:dyDescent="0.3">
      <c r="B228" s="6"/>
      <c r="C228" s="12"/>
      <c r="D228" s="11"/>
      <c r="E228" s="12"/>
    </row>
    <row r="229" spans="1:6" x14ac:dyDescent="0.3">
      <c r="B229" s="6"/>
      <c r="C229" s="12"/>
      <c r="D229" s="11"/>
      <c r="E229" s="12"/>
    </row>
    <row r="230" spans="1:6" x14ac:dyDescent="0.3">
      <c r="A230" s="18" t="s">
        <v>102</v>
      </c>
      <c r="B230" s="6"/>
      <c r="C230" s="12"/>
      <c r="D230" s="11"/>
      <c r="E230" s="12"/>
    </row>
    <row r="231" spans="1:6" x14ac:dyDescent="0.3">
      <c r="B231" s="6"/>
      <c r="C231" s="12"/>
      <c r="D231" s="11"/>
      <c r="E231" s="12"/>
    </row>
    <row r="232" spans="1:6" ht="27.6" x14ac:dyDescent="0.3">
      <c r="A232" s="62" t="s">
        <v>103</v>
      </c>
      <c r="B232" s="63" t="s">
        <v>24</v>
      </c>
      <c r="C232" s="64" t="s">
        <v>25</v>
      </c>
      <c r="D232" s="65" t="s">
        <v>26</v>
      </c>
      <c r="E232" s="64" t="s">
        <v>25</v>
      </c>
      <c r="F232" s="41"/>
    </row>
    <row r="233" spans="1:6" x14ac:dyDescent="0.3">
      <c r="B233" s="6"/>
      <c r="C233" s="12"/>
      <c r="D233" s="11"/>
      <c r="E233" s="12"/>
    </row>
    <row r="234" spans="1:6" x14ac:dyDescent="0.3">
      <c r="A234" s="4" t="s">
        <v>104</v>
      </c>
      <c r="B234" s="10">
        <v>0</v>
      </c>
      <c r="C234" s="13">
        <v>0</v>
      </c>
      <c r="D234" s="39">
        <v>0</v>
      </c>
      <c r="E234" s="13">
        <v>0</v>
      </c>
      <c r="F234" s="42"/>
    </row>
    <row r="235" spans="1:6" x14ac:dyDescent="0.3">
      <c r="A235" s="4" t="s">
        <v>105</v>
      </c>
      <c r="B235" s="10">
        <v>0</v>
      </c>
      <c r="C235" s="13">
        <v>0</v>
      </c>
      <c r="D235" s="39">
        <v>0</v>
      </c>
      <c r="E235" s="13">
        <v>0</v>
      </c>
      <c r="F235" s="42"/>
    </row>
    <row r="236" spans="1:6" x14ac:dyDescent="0.3">
      <c r="A236" s="4" t="s">
        <v>106</v>
      </c>
      <c r="B236" s="10">
        <v>8548745.2799999993</v>
      </c>
      <c r="C236" s="13">
        <v>9.6240659011868814E-3</v>
      </c>
      <c r="D236" s="39">
        <v>26</v>
      </c>
      <c r="E236" s="13">
        <v>6.3507572056668293E-3</v>
      </c>
      <c r="F236" s="42"/>
    </row>
    <row r="237" spans="1:6" x14ac:dyDescent="0.3">
      <c r="A237" s="4" t="s">
        <v>107</v>
      </c>
      <c r="B237" s="10">
        <v>116472254.07999998</v>
      </c>
      <c r="C237" s="13">
        <v>0.13112294403579453</v>
      </c>
      <c r="D237" s="39">
        <v>509</v>
      </c>
      <c r="E237" s="13">
        <v>0.12432828529555447</v>
      </c>
      <c r="F237" s="42"/>
    </row>
    <row r="238" spans="1:6" x14ac:dyDescent="0.3">
      <c r="A238" s="4" t="s">
        <v>108</v>
      </c>
      <c r="B238" s="10">
        <v>158737593.27999997</v>
      </c>
      <c r="C238" s="13">
        <v>0.17870471147346195</v>
      </c>
      <c r="D238" s="39">
        <v>745</v>
      </c>
      <c r="E238" s="13">
        <v>0.18197361993160724</v>
      </c>
      <c r="F238" s="42"/>
    </row>
    <row r="239" spans="1:6" x14ac:dyDescent="0.3">
      <c r="A239" s="4" t="s">
        <v>109</v>
      </c>
      <c r="B239" s="10">
        <v>173371793.71999991</v>
      </c>
      <c r="C239" s="13">
        <v>0.19517970339715832</v>
      </c>
      <c r="D239" s="39">
        <v>646</v>
      </c>
      <c r="E239" s="13">
        <v>0.15779189057156814</v>
      </c>
      <c r="F239" s="42"/>
    </row>
    <row r="240" spans="1:6" x14ac:dyDescent="0.3">
      <c r="A240" s="4" t="s">
        <v>110</v>
      </c>
      <c r="B240" s="10">
        <v>91326817.889999941</v>
      </c>
      <c r="C240" s="13">
        <v>0.10281454004429672</v>
      </c>
      <c r="D240" s="39">
        <v>457</v>
      </c>
      <c r="E240" s="13">
        <v>0.11162677088422081</v>
      </c>
      <c r="F240" s="42"/>
    </row>
    <row r="241" spans="1:12" x14ac:dyDescent="0.3">
      <c r="A241" s="4" t="s">
        <v>111</v>
      </c>
      <c r="B241" s="10">
        <v>125474740.02999991</v>
      </c>
      <c r="C241" s="13">
        <v>0.14125782526333627</v>
      </c>
      <c r="D241" s="39">
        <v>549</v>
      </c>
      <c r="E241" s="13">
        <v>0.13409868099658037</v>
      </c>
      <c r="F241" s="42"/>
    </row>
    <row r="242" spans="1:12" x14ac:dyDescent="0.3">
      <c r="A242" s="4" t="s">
        <v>112</v>
      </c>
      <c r="B242" s="10">
        <v>81571201.659999892</v>
      </c>
      <c r="C242" s="13">
        <v>9.1831794573582579E-2</v>
      </c>
      <c r="D242" s="39">
        <v>455</v>
      </c>
      <c r="E242" s="13">
        <v>0.11113825109916951</v>
      </c>
      <c r="F242" s="42"/>
    </row>
    <row r="243" spans="1:12" x14ac:dyDescent="0.3">
      <c r="A243" s="4" t="s">
        <v>113</v>
      </c>
      <c r="B243" s="10">
        <v>42149254.580000021</v>
      </c>
      <c r="C243" s="13">
        <v>4.7451080887021491E-2</v>
      </c>
      <c r="D243" s="39">
        <v>221</v>
      </c>
      <c r="E243" s="13">
        <v>5.3981436248168049E-2</v>
      </c>
      <c r="F243" s="42"/>
    </row>
    <row r="244" spans="1:12" x14ac:dyDescent="0.3">
      <c r="A244" s="4" t="s">
        <v>114</v>
      </c>
      <c r="B244" s="10">
        <v>80767468.219999924</v>
      </c>
      <c r="C244" s="13">
        <v>9.0926961953099211E-2</v>
      </c>
      <c r="D244" s="39">
        <v>415</v>
      </c>
      <c r="E244" s="13">
        <v>0.10136785539814362</v>
      </c>
      <c r="F244" s="42"/>
    </row>
    <row r="245" spans="1:12" x14ac:dyDescent="0.3">
      <c r="A245" s="4" t="s">
        <v>115</v>
      </c>
      <c r="B245" s="10">
        <v>198600</v>
      </c>
      <c r="C245" s="13">
        <v>2.2358128887608108E-4</v>
      </c>
      <c r="D245" s="39">
        <v>2</v>
      </c>
      <c r="E245" s="13">
        <v>4.8851978505129456E-4</v>
      </c>
      <c r="F245" s="42"/>
    </row>
    <row r="246" spans="1:12" x14ac:dyDescent="0.3">
      <c r="A246" s="4" t="s">
        <v>116</v>
      </c>
      <c r="B246" s="10">
        <v>0</v>
      </c>
      <c r="C246" s="13">
        <v>0</v>
      </c>
      <c r="D246" s="39">
        <v>0</v>
      </c>
      <c r="E246" s="13">
        <v>0</v>
      </c>
    </row>
    <row r="247" spans="1:12" x14ac:dyDescent="0.3">
      <c r="A247" s="4" t="s">
        <v>117</v>
      </c>
      <c r="B247" s="10">
        <v>9649064.7300000004</v>
      </c>
      <c r="C247" s="13">
        <v>1.086279118218598E-2</v>
      </c>
      <c r="D247" s="39">
        <v>69</v>
      </c>
      <c r="E247" s="13">
        <v>1.6853932584269662E-2</v>
      </c>
    </row>
    <row r="248" spans="1:12" x14ac:dyDescent="0.3">
      <c r="B248" s="6"/>
      <c r="C248" s="12"/>
      <c r="D248" s="11"/>
      <c r="E248" s="12"/>
    </row>
    <row r="249" spans="1:12" ht="14.4" thickBot="1" x14ac:dyDescent="0.35">
      <c r="B249" s="27">
        <v>888267533.46999955</v>
      </c>
      <c r="C249" s="12"/>
      <c r="D249" s="28">
        <v>4094</v>
      </c>
      <c r="E249" s="12"/>
      <c r="F249" s="43"/>
    </row>
    <row r="250" spans="1:12" ht="14.4" thickTop="1" x14ac:dyDescent="0.3">
      <c r="B250" s="6"/>
      <c r="C250" s="12"/>
      <c r="D250" s="11"/>
      <c r="E250" s="12"/>
    </row>
    <row r="251" spans="1:12" x14ac:dyDescent="0.3">
      <c r="A251" s="29" t="s">
        <v>118</v>
      </c>
      <c r="B251" s="38"/>
      <c r="C251" s="29"/>
      <c r="D251" s="44">
        <v>4.7549360188050283E-2</v>
      </c>
      <c r="E251" s="12"/>
    </row>
    <row r="252" spans="1:12" x14ac:dyDescent="0.3">
      <c r="B252" s="6"/>
      <c r="C252" s="12"/>
      <c r="D252" s="11"/>
      <c r="E252" s="12"/>
    </row>
    <row r="253" spans="1:12" x14ac:dyDescent="0.3">
      <c r="B253" s="6"/>
      <c r="C253" s="12"/>
      <c r="D253" s="11"/>
      <c r="E253" s="12"/>
    </row>
    <row r="254" spans="1:12" x14ac:dyDescent="0.3">
      <c r="A254" s="18" t="s">
        <v>119</v>
      </c>
      <c r="B254" s="6"/>
      <c r="C254" s="12"/>
      <c r="D254" s="11"/>
      <c r="E254" s="12"/>
      <c r="H254" s="45"/>
      <c r="I254" s="46"/>
      <c r="J254" s="47"/>
      <c r="K254" s="48"/>
      <c r="L254" s="47"/>
    </row>
    <row r="255" spans="1:12" x14ac:dyDescent="0.3">
      <c r="B255" s="6"/>
      <c r="C255" s="12"/>
      <c r="D255" s="11"/>
      <c r="E255" s="12"/>
      <c r="H255" s="49"/>
      <c r="I255" s="46"/>
      <c r="J255" s="47"/>
      <c r="K255" s="48"/>
      <c r="L255" s="47"/>
    </row>
    <row r="256" spans="1:12" ht="27.6" x14ac:dyDescent="0.3">
      <c r="A256" s="62" t="s">
        <v>120</v>
      </c>
      <c r="B256" s="63" t="s">
        <v>24</v>
      </c>
      <c r="C256" s="64" t="s">
        <v>25</v>
      </c>
      <c r="D256" s="65" t="s">
        <v>26</v>
      </c>
      <c r="E256" s="64" t="s">
        <v>25</v>
      </c>
      <c r="H256" s="50"/>
      <c r="I256" s="51"/>
      <c r="J256" s="52"/>
      <c r="K256" s="53"/>
      <c r="L256" s="52"/>
    </row>
    <row r="257" spans="1:12" x14ac:dyDescent="0.3">
      <c r="B257" s="2"/>
      <c r="C257" s="12"/>
      <c r="D257" s="11"/>
      <c r="E257" s="12"/>
      <c r="H257" s="49"/>
      <c r="I257" s="54"/>
      <c r="J257" s="47"/>
      <c r="K257" s="48"/>
      <c r="L257" s="47"/>
    </row>
    <row r="258" spans="1:12" x14ac:dyDescent="0.3">
      <c r="A258" s="4" t="s">
        <v>121</v>
      </c>
      <c r="B258" s="10">
        <v>887539997.26999962</v>
      </c>
      <c r="C258" s="13">
        <v>0.99944307213079309</v>
      </c>
      <c r="D258" s="39">
        <v>4091</v>
      </c>
      <c r="E258" s="13">
        <v>0.99951136086000492</v>
      </c>
      <c r="H258" s="49"/>
      <c r="I258" s="55"/>
      <c r="J258" s="17"/>
      <c r="K258" s="56"/>
      <c r="L258" s="17"/>
    </row>
    <row r="259" spans="1:12" x14ac:dyDescent="0.3">
      <c r="A259" s="4" t="s">
        <v>122</v>
      </c>
      <c r="B259" s="10">
        <v>494571.2</v>
      </c>
      <c r="C259" s="13">
        <v>5.569278692068259E-4</v>
      </c>
      <c r="D259" s="39">
        <v>2</v>
      </c>
      <c r="E259" s="13">
        <v>4.8863913999511361E-4</v>
      </c>
      <c r="H259" s="49"/>
      <c r="I259" s="55"/>
      <c r="J259" s="17"/>
      <c r="K259" s="56"/>
      <c r="L259" s="17"/>
    </row>
    <row r="260" spans="1:12" x14ac:dyDescent="0.3">
      <c r="A260" s="4" t="s">
        <v>123</v>
      </c>
      <c r="B260" s="10">
        <v>0</v>
      </c>
      <c r="C260" s="13">
        <v>0</v>
      </c>
      <c r="D260" s="39">
        <v>0</v>
      </c>
      <c r="E260" s="13">
        <v>0</v>
      </c>
      <c r="H260" s="49"/>
      <c r="I260" s="55"/>
      <c r="J260" s="17"/>
      <c r="K260" s="56"/>
      <c r="L260" s="17"/>
    </row>
    <row r="261" spans="1:12" x14ac:dyDescent="0.3">
      <c r="A261" s="4" t="s">
        <v>124</v>
      </c>
      <c r="B261" s="10">
        <v>0</v>
      </c>
      <c r="C261" s="13">
        <v>0</v>
      </c>
      <c r="D261" s="39">
        <v>0</v>
      </c>
      <c r="E261" s="13">
        <v>0</v>
      </c>
      <c r="H261" s="49"/>
      <c r="I261" s="55"/>
      <c r="J261" s="17"/>
      <c r="K261" s="56"/>
      <c r="L261" s="17"/>
    </row>
    <row r="262" spans="1:12" x14ac:dyDescent="0.3">
      <c r="A262" s="4" t="s">
        <v>125</v>
      </c>
      <c r="B262" s="10">
        <v>0</v>
      </c>
      <c r="C262" s="13">
        <v>0</v>
      </c>
      <c r="D262" s="39">
        <v>0</v>
      </c>
      <c r="E262" s="13">
        <v>0</v>
      </c>
      <c r="H262" s="49"/>
      <c r="I262" s="55"/>
      <c r="J262" s="17"/>
      <c r="K262" s="56"/>
      <c r="L262" s="17"/>
    </row>
    <row r="263" spans="1:12" x14ac:dyDescent="0.3">
      <c r="A263" s="4" t="s">
        <v>126</v>
      </c>
      <c r="B263" s="10">
        <v>0</v>
      </c>
      <c r="C263" s="13">
        <v>0</v>
      </c>
      <c r="D263" s="39">
        <v>0</v>
      </c>
      <c r="E263" s="13">
        <v>0</v>
      </c>
      <c r="H263" s="49"/>
      <c r="I263" s="55"/>
      <c r="J263" s="17"/>
      <c r="K263" s="56"/>
      <c r="L263" s="17"/>
    </row>
    <row r="264" spans="1:12" x14ac:dyDescent="0.3">
      <c r="A264" s="4" t="s">
        <v>127</v>
      </c>
      <c r="B264" s="10">
        <v>0</v>
      </c>
      <c r="C264" s="13">
        <v>0</v>
      </c>
      <c r="D264" s="39">
        <v>0</v>
      </c>
      <c r="E264" s="13">
        <v>0</v>
      </c>
      <c r="H264" s="49"/>
      <c r="I264" s="55"/>
      <c r="J264" s="17"/>
      <c r="K264" s="56"/>
      <c r="L264" s="17"/>
    </row>
    <row r="265" spans="1:12" x14ac:dyDescent="0.3">
      <c r="A265" s="4" t="s">
        <v>128</v>
      </c>
      <c r="B265" s="10">
        <v>0</v>
      </c>
      <c r="C265" s="13">
        <v>0</v>
      </c>
      <c r="D265" s="39">
        <v>0</v>
      </c>
      <c r="E265" s="13">
        <v>0</v>
      </c>
      <c r="H265" s="49"/>
      <c r="I265" s="55"/>
      <c r="J265" s="17"/>
      <c r="K265" s="56"/>
      <c r="L265" s="17"/>
    </row>
    <row r="266" spans="1:12" x14ac:dyDescent="0.3">
      <c r="B266" s="6"/>
      <c r="C266" s="12"/>
      <c r="D266" s="11"/>
      <c r="E266" s="12"/>
      <c r="H266" s="49"/>
      <c r="I266" s="46"/>
      <c r="J266" s="47"/>
      <c r="K266" s="48"/>
      <c r="L266" s="47"/>
    </row>
    <row r="267" spans="1:12" ht="14.4" thickBot="1" x14ac:dyDescent="0.35">
      <c r="B267" s="27">
        <v>888034568.46999967</v>
      </c>
      <c r="C267" s="12"/>
      <c r="D267" s="28">
        <v>4093</v>
      </c>
      <c r="E267" s="12"/>
      <c r="H267" s="49"/>
      <c r="I267" s="57"/>
      <c r="J267" s="47"/>
      <c r="K267" s="58"/>
      <c r="L267" s="47"/>
    </row>
    <row r="268" spans="1:12" ht="14.4" thickTop="1" x14ac:dyDescent="0.3">
      <c r="B268" s="6"/>
      <c r="C268" s="12"/>
      <c r="D268" s="11"/>
      <c r="E268" s="12"/>
      <c r="H268" s="49"/>
      <c r="I268" s="46"/>
      <c r="J268" s="47"/>
      <c r="K268" s="48"/>
      <c r="L268" s="47"/>
    </row>
    <row r="269" spans="1:12" x14ac:dyDescent="0.3">
      <c r="A269" s="29" t="s">
        <v>129</v>
      </c>
      <c r="B269" s="6"/>
      <c r="C269" s="12"/>
      <c r="D269" s="59">
        <v>1.830392783296831</v>
      </c>
      <c r="E269" s="12"/>
      <c r="H269" s="50"/>
      <c r="I269" s="46"/>
      <c r="J269" s="47"/>
      <c r="K269" s="60"/>
      <c r="L269" s="47"/>
    </row>
    <row r="270" spans="1:12" x14ac:dyDescent="0.3">
      <c r="B270" s="6"/>
      <c r="C270" s="12"/>
      <c r="D270" s="11"/>
      <c r="E270" s="12"/>
    </row>
    <row r="271" spans="1:12" x14ac:dyDescent="0.3">
      <c r="B271" s="6"/>
      <c r="C271" s="12"/>
      <c r="D271" s="11"/>
      <c r="E271" s="12"/>
      <c r="I271" s="6"/>
    </row>
    <row r="272" spans="1:12" x14ac:dyDescent="0.3">
      <c r="A272" s="18" t="s">
        <v>130</v>
      </c>
      <c r="B272" s="6"/>
      <c r="C272" s="12"/>
      <c r="D272" s="11"/>
      <c r="E272" s="12"/>
    </row>
    <row r="273" spans="1:5" x14ac:dyDescent="0.3">
      <c r="B273" s="6"/>
      <c r="C273" s="12"/>
      <c r="D273" s="11"/>
      <c r="E273" s="12"/>
    </row>
    <row r="274" spans="1:5" ht="27.6" x14ac:dyDescent="0.3">
      <c r="A274" s="62" t="s">
        <v>120</v>
      </c>
      <c r="B274" s="63" t="s">
        <v>24</v>
      </c>
      <c r="C274" s="64" t="s">
        <v>25</v>
      </c>
      <c r="D274" s="65" t="s">
        <v>26</v>
      </c>
      <c r="E274" s="64" t="s">
        <v>25</v>
      </c>
    </row>
    <row r="275" spans="1:5" x14ac:dyDescent="0.3">
      <c r="B275" s="2"/>
      <c r="C275" s="12"/>
      <c r="D275" s="11"/>
      <c r="E275" s="12"/>
    </row>
    <row r="276" spans="1:5" x14ac:dyDescent="0.3">
      <c r="A276" s="4" t="s">
        <v>121</v>
      </c>
      <c r="B276" s="10">
        <v>0</v>
      </c>
      <c r="C276" s="13">
        <v>0</v>
      </c>
      <c r="D276" s="11">
        <v>0</v>
      </c>
      <c r="E276" s="13">
        <v>0</v>
      </c>
    </row>
    <row r="277" spans="1:5" x14ac:dyDescent="0.3">
      <c r="A277" s="4" t="s">
        <v>122</v>
      </c>
      <c r="B277" s="10">
        <v>232965</v>
      </c>
      <c r="C277" s="13">
        <v>1</v>
      </c>
      <c r="D277" s="11">
        <v>1</v>
      </c>
      <c r="E277" s="13">
        <v>1</v>
      </c>
    </row>
    <row r="278" spans="1:5" x14ac:dyDescent="0.3">
      <c r="A278" s="4" t="s">
        <v>123</v>
      </c>
      <c r="B278" s="10">
        <v>0</v>
      </c>
      <c r="C278" s="13">
        <v>0</v>
      </c>
      <c r="D278" s="11">
        <v>0</v>
      </c>
      <c r="E278" s="13">
        <v>0</v>
      </c>
    </row>
    <row r="279" spans="1:5" x14ac:dyDescent="0.3">
      <c r="A279" s="4" t="s">
        <v>124</v>
      </c>
      <c r="B279" s="10">
        <v>0</v>
      </c>
      <c r="C279" s="13">
        <v>0</v>
      </c>
      <c r="D279" s="11">
        <v>0</v>
      </c>
      <c r="E279" s="13">
        <v>0</v>
      </c>
    </row>
    <row r="280" spans="1:5" x14ac:dyDescent="0.3">
      <c r="A280" s="4" t="s">
        <v>125</v>
      </c>
      <c r="B280" s="10">
        <v>0</v>
      </c>
      <c r="C280" s="13">
        <v>0</v>
      </c>
      <c r="D280" s="11">
        <v>0</v>
      </c>
      <c r="E280" s="13">
        <v>0</v>
      </c>
    </row>
    <row r="281" spans="1:5" x14ac:dyDescent="0.3">
      <c r="A281" s="4" t="s">
        <v>126</v>
      </c>
      <c r="B281" s="10">
        <v>0</v>
      </c>
      <c r="C281" s="13">
        <v>0</v>
      </c>
      <c r="D281" s="11">
        <v>0</v>
      </c>
      <c r="E281" s="13">
        <v>0</v>
      </c>
    </row>
    <row r="282" spans="1:5" x14ac:dyDescent="0.3">
      <c r="A282" s="4" t="s">
        <v>127</v>
      </c>
      <c r="B282" s="10">
        <v>0</v>
      </c>
      <c r="C282" s="13">
        <v>0</v>
      </c>
      <c r="D282" s="11">
        <v>0</v>
      </c>
      <c r="E282" s="13">
        <v>0</v>
      </c>
    </row>
    <row r="283" spans="1:5" x14ac:dyDescent="0.3">
      <c r="A283" s="4" t="s">
        <v>128</v>
      </c>
      <c r="B283" s="10">
        <v>0</v>
      </c>
      <c r="C283" s="13">
        <v>0</v>
      </c>
      <c r="D283" s="11">
        <v>0</v>
      </c>
      <c r="E283" s="13">
        <v>0</v>
      </c>
    </row>
    <row r="284" spans="1:5" x14ac:dyDescent="0.3">
      <c r="B284" s="6"/>
      <c r="C284" s="12"/>
      <c r="D284" s="11"/>
      <c r="E284" s="12"/>
    </row>
    <row r="285" spans="1:5" ht="14.4" thickBot="1" x14ac:dyDescent="0.35">
      <c r="B285" s="27">
        <v>232965</v>
      </c>
      <c r="C285" s="12"/>
      <c r="D285" s="28">
        <v>1</v>
      </c>
      <c r="E285" s="12"/>
    </row>
    <row r="286" spans="1:5" ht="14.4" thickTop="1" x14ac:dyDescent="0.3">
      <c r="B286" s="6"/>
      <c r="C286" s="12"/>
      <c r="D286" s="11"/>
      <c r="E286" s="12"/>
    </row>
    <row r="287" spans="1:5" x14ac:dyDescent="0.3">
      <c r="A287" s="29" t="s">
        <v>129</v>
      </c>
      <c r="B287" s="6"/>
      <c r="C287" s="12"/>
      <c r="D287" s="59">
        <v>2</v>
      </c>
      <c r="E287" s="12"/>
    </row>
    <row r="288" spans="1:5" x14ac:dyDescent="0.3">
      <c r="B288" s="6"/>
      <c r="C288" s="12"/>
      <c r="D288" s="11"/>
      <c r="E288" s="12"/>
    </row>
    <row r="289" spans="1:5" x14ac:dyDescent="0.3">
      <c r="B289" s="6"/>
      <c r="C289" s="12"/>
      <c r="D289" s="11"/>
      <c r="E289" s="12"/>
    </row>
    <row r="290" spans="1:5" x14ac:dyDescent="0.3">
      <c r="A290" s="18" t="s">
        <v>131</v>
      </c>
      <c r="B290" s="6"/>
      <c r="C290" s="12"/>
      <c r="D290" s="11"/>
      <c r="E290" s="12"/>
    </row>
    <row r="291" spans="1:5" x14ac:dyDescent="0.3">
      <c r="B291" s="6"/>
      <c r="C291" s="12"/>
      <c r="D291" s="11"/>
      <c r="E291" s="12"/>
    </row>
    <row r="292" spans="1:5" ht="27.6" x14ac:dyDescent="0.3">
      <c r="A292" s="62" t="s">
        <v>131</v>
      </c>
      <c r="B292" s="63" t="s">
        <v>24</v>
      </c>
      <c r="C292" s="64" t="s">
        <v>25</v>
      </c>
      <c r="D292" s="65" t="s">
        <v>26</v>
      </c>
      <c r="E292" s="64" t="s">
        <v>25</v>
      </c>
    </row>
    <row r="293" spans="1:5" x14ac:dyDescent="0.3">
      <c r="A293" s="29"/>
      <c r="B293" s="29"/>
      <c r="C293" s="30"/>
      <c r="D293" s="29"/>
      <c r="E293" s="30"/>
    </row>
    <row r="294" spans="1:5" x14ac:dyDescent="0.3">
      <c r="A294" s="4" t="s">
        <v>132</v>
      </c>
      <c r="B294" s="6">
        <v>0</v>
      </c>
      <c r="C294" s="12">
        <v>0</v>
      </c>
      <c r="D294" s="11">
        <v>0</v>
      </c>
      <c r="E294" s="12">
        <v>0</v>
      </c>
    </row>
    <row r="295" spans="1:5" x14ac:dyDescent="0.3">
      <c r="A295" s="4" t="s">
        <v>133</v>
      </c>
      <c r="B295" s="10">
        <v>701872006.94999993</v>
      </c>
      <c r="C295" s="12">
        <v>0.79015834813656938</v>
      </c>
      <c r="D295" s="11">
        <v>3184</v>
      </c>
      <c r="E295" s="12">
        <v>0.77772349780166095</v>
      </c>
    </row>
    <row r="296" spans="1:5" x14ac:dyDescent="0.3">
      <c r="A296" s="4" t="s">
        <v>134</v>
      </c>
      <c r="B296" s="10">
        <v>186395526.51999983</v>
      </c>
      <c r="C296" s="12">
        <v>0.20984165186343054</v>
      </c>
      <c r="D296" s="11">
        <v>910</v>
      </c>
      <c r="E296" s="12">
        <v>0.22227650219833903</v>
      </c>
    </row>
    <row r="297" spans="1:5" x14ac:dyDescent="0.3">
      <c r="B297" s="37"/>
      <c r="C297" s="12"/>
      <c r="E297" s="12"/>
    </row>
    <row r="298" spans="1:5" ht="14.4" thickBot="1" x14ac:dyDescent="0.35">
      <c r="B298" s="27">
        <v>888267533.46999979</v>
      </c>
      <c r="C298" s="12"/>
      <c r="D298" s="28">
        <v>4094</v>
      </c>
      <c r="E298" s="12"/>
    </row>
    <row r="299" spans="1:5" ht="14.4" thickTop="1" x14ac:dyDescent="0.3">
      <c r="C299" s="12"/>
      <c r="E299" s="12"/>
    </row>
    <row r="300" spans="1:5" x14ac:dyDescent="0.3">
      <c r="C300" s="12"/>
      <c r="E300" s="12"/>
    </row>
    <row r="302" spans="1:5" x14ac:dyDescent="0.3">
      <c r="A302" s="18" t="s">
        <v>135</v>
      </c>
      <c r="B302" s="6"/>
      <c r="C302" s="12"/>
      <c r="D302" s="11"/>
      <c r="E302" s="12"/>
    </row>
    <row r="303" spans="1:5" x14ac:dyDescent="0.3">
      <c r="B303" s="6"/>
      <c r="C303" s="12"/>
      <c r="D303" s="11"/>
      <c r="E303" s="12"/>
    </row>
    <row r="304" spans="1:5" ht="27.6" x14ac:dyDescent="0.3">
      <c r="A304" s="62" t="s">
        <v>136</v>
      </c>
      <c r="B304" s="63" t="s">
        <v>24</v>
      </c>
      <c r="C304" s="64" t="s">
        <v>25</v>
      </c>
      <c r="D304" s="65" t="s">
        <v>26</v>
      </c>
      <c r="E304" s="64" t="s">
        <v>25</v>
      </c>
    </row>
    <row r="305" spans="1:6" x14ac:dyDescent="0.3">
      <c r="C305" s="12"/>
      <c r="E305" s="12"/>
    </row>
    <row r="306" spans="1:6" x14ac:dyDescent="0.3">
      <c r="A306" s="4" t="s">
        <v>137</v>
      </c>
      <c r="B306" s="10">
        <v>522381830.27999973</v>
      </c>
      <c r="C306" s="13">
        <v>0.58809064904052688</v>
      </c>
      <c r="D306" s="11">
        <v>2317</v>
      </c>
      <c r="E306" s="13">
        <v>0.56595017098192479</v>
      </c>
    </row>
    <row r="307" spans="1:6" x14ac:dyDescent="0.3">
      <c r="A307" s="4" t="s">
        <v>138</v>
      </c>
      <c r="B307" s="10">
        <v>365885703.18999934</v>
      </c>
      <c r="C307" s="13">
        <v>0.41190935095947306</v>
      </c>
      <c r="D307" s="11">
        <v>1777</v>
      </c>
      <c r="E307" s="13">
        <v>0.43404982901807521</v>
      </c>
    </row>
    <row r="308" spans="1:6" x14ac:dyDescent="0.3">
      <c r="B308" s="37"/>
      <c r="C308" s="12"/>
      <c r="E308" s="12"/>
    </row>
    <row r="309" spans="1:6" ht="14.4" thickBot="1" x14ac:dyDescent="0.35">
      <c r="B309" s="27">
        <v>888267533.46999907</v>
      </c>
      <c r="C309" s="30"/>
      <c r="D309" s="28">
        <v>4094</v>
      </c>
      <c r="E309" s="12"/>
    </row>
    <row r="310" spans="1:6" ht="14.4" thickTop="1" x14ac:dyDescent="0.3">
      <c r="C310" s="12"/>
      <c r="E310" s="12"/>
    </row>
    <row r="311" spans="1:6" x14ac:dyDescent="0.3">
      <c r="C311" s="12"/>
      <c r="E311" s="12"/>
    </row>
    <row r="312" spans="1:6" x14ac:dyDescent="0.3">
      <c r="A312" s="18" t="s">
        <v>139</v>
      </c>
      <c r="B312" s="6"/>
      <c r="C312" s="12"/>
      <c r="D312" s="11"/>
      <c r="E312" s="12"/>
    </row>
    <row r="313" spans="1:6" x14ac:dyDescent="0.3">
      <c r="B313" s="6"/>
      <c r="C313" s="12"/>
      <c r="D313" s="11"/>
      <c r="E313" s="12"/>
      <c r="F313" s="9"/>
    </row>
    <row r="314" spans="1:6" ht="27.6" x14ac:dyDescent="0.3">
      <c r="A314" s="62" t="s">
        <v>140</v>
      </c>
      <c r="B314" s="63" t="s">
        <v>24</v>
      </c>
      <c r="C314" s="64" t="s">
        <v>25</v>
      </c>
      <c r="D314" s="65" t="s">
        <v>26</v>
      </c>
      <c r="E314" s="64" t="s">
        <v>25</v>
      </c>
      <c r="F314" s="9"/>
    </row>
    <row r="315" spans="1:6" x14ac:dyDescent="0.3">
      <c r="C315" s="12"/>
      <c r="E315" s="12"/>
    </row>
    <row r="316" spans="1:6" x14ac:dyDescent="0.3">
      <c r="A316" s="4" t="s">
        <v>141</v>
      </c>
      <c r="B316" s="10">
        <v>0</v>
      </c>
      <c r="C316" s="13">
        <v>0</v>
      </c>
      <c r="D316" s="11">
        <v>0</v>
      </c>
      <c r="E316" s="13">
        <v>0</v>
      </c>
    </row>
    <row r="317" spans="1:6" x14ac:dyDescent="0.3">
      <c r="A317" s="4" t="s">
        <v>142</v>
      </c>
      <c r="B317" s="10">
        <v>0</v>
      </c>
      <c r="C317" s="13">
        <v>0</v>
      </c>
      <c r="D317" s="11">
        <v>0</v>
      </c>
      <c r="E317" s="13">
        <v>0</v>
      </c>
    </row>
    <row r="318" spans="1:6" x14ac:dyDescent="0.3">
      <c r="A318" s="4" t="s">
        <v>143</v>
      </c>
      <c r="B318" s="10">
        <v>86905032.580000013</v>
      </c>
      <c r="C318" s="13">
        <v>9.7836551833102872E-2</v>
      </c>
      <c r="D318" s="11">
        <v>362</v>
      </c>
      <c r="E318" s="13">
        <v>8.8422081094284316E-2</v>
      </c>
    </row>
    <row r="319" spans="1:6" x14ac:dyDescent="0.3">
      <c r="A319" s="4" t="s">
        <v>144</v>
      </c>
      <c r="B319" s="10">
        <v>222753993.38999975</v>
      </c>
      <c r="C319" s="13">
        <v>0.25077353949864156</v>
      </c>
      <c r="D319" s="11">
        <v>993</v>
      </c>
      <c r="E319" s="13">
        <v>0.24255007327796776</v>
      </c>
    </row>
    <row r="320" spans="1:6" x14ac:dyDescent="0.3">
      <c r="A320" s="4" t="s">
        <v>145</v>
      </c>
      <c r="B320" s="10">
        <v>328397752.43999964</v>
      </c>
      <c r="C320" s="13">
        <v>0.36970590510847612</v>
      </c>
      <c r="D320" s="11">
        <v>1689</v>
      </c>
      <c r="E320" s="13">
        <v>0.41255495847581825</v>
      </c>
    </row>
    <row r="321" spans="1:5" x14ac:dyDescent="0.3">
      <c r="A321" s="4" t="s">
        <v>146</v>
      </c>
      <c r="B321" s="10">
        <v>145014017.6099999</v>
      </c>
      <c r="C321" s="13">
        <v>0.16325488903495725</v>
      </c>
      <c r="D321" s="11">
        <v>601</v>
      </c>
      <c r="E321" s="13">
        <v>0.14680019540791403</v>
      </c>
    </row>
    <row r="322" spans="1:5" x14ac:dyDescent="0.3">
      <c r="A322" s="4" t="s">
        <v>147</v>
      </c>
      <c r="B322" s="10">
        <v>70052205.350000009</v>
      </c>
      <c r="C322" s="13">
        <v>7.8863858815533289E-2</v>
      </c>
      <c r="D322" s="11">
        <v>276</v>
      </c>
      <c r="E322" s="13">
        <v>6.741573033707865E-2</v>
      </c>
    </row>
    <row r="323" spans="1:5" x14ac:dyDescent="0.3">
      <c r="A323" s="4" t="s">
        <v>148</v>
      </c>
      <c r="B323" s="10">
        <v>23619890.890000001</v>
      </c>
      <c r="C323" s="13">
        <v>2.6590964996468319E-2</v>
      </c>
      <c r="D323" s="11">
        <v>100</v>
      </c>
      <c r="E323" s="13">
        <v>2.4425989252564728E-2</v>
      </c>
    </row>
    <row r="324" spans="1:5" x14ac:dyDescent="0.3">
      <c r="A324" s="4" t="s">
        <v>149</v>
      </c>
      <c r="B324" s="10">
        <v>5853273.7800000003</v>
      </c>
      <c r="C324" s="13">
        <v>6.5895392541640068E-3</v>
      </c>
      <c r="D324" s="11">
        <v>34</v>
      </c>
      <c r="E324" s="13">
        <v>8.3048363458720076E-3</v>
      </c>
    </row>
    <row r="325" spans="1:5" x14ac:dyDescent="0.3">
      <c r="A325" s="4" t="s">
        <v>150</v>
      </c>
      <c r="B325" s="10">
        <v>3363344.4499999997</v>
      </c>
      <c r="C325" s="13">
        <v>3.786409300429075E-3</v>
      </c>
      <c r="D325" s="11">
        <v>21</v>
      </c>
      <c r="E325" s="13">
        <v>5.1294577430385929E-3</v>
      </c>
    </row>
    <row r="326" spans="1:5" x14ac:dyDescent="0.3">
      <c r="A326" s="4" t="s">
        <v>151</v>
      </c>
      <c r="B326" s="10">
        <v>1037929.1799999999</v>
      </c>
      <c r="C326" s="13">
        <v>1.1684871290357202E-3</v>
      </c>
      <c r="D326" s="11">
        <v>7</v>
      </c>
      <c r="E326" s="13">
        <v>1.709819247679531E-3</v>
      </c>
    </row>
    <row r="327" spans="1:5" x14ac:dyDescent="0.3">
      <c r="A327" s="4" t="s">
        <v>152</v>
      </c>
      <c r="B327" s="10">
        <v>1270093.8</v>
      </c>
      <c r="C327" s="13">
        <v>1.4298550291919421E-3</v>
      </c>
      <c r="D327" s="11">
        <v>11</v>
      </c>
      <c r="E327" s="13">
        <v>2.6868588177821201E-3</v>
      </c>
    </row>
    <row r="328" spans="1:5" x14ac:dyDescent="0.3">
      <c r="C328" s="12"/>
      <c r="D328" s="11"/>
      <c r="E328" s="12"/>
    </row>
    <row r="329" spans="1:5" ht="14.4" thickBot="1" x14ac:dyDescent="0.35">
      <c r="B329" s="27">
        <v>888267533.46999919</v>
      </c>
      <c r="C329" s="12"/>
      <c r="D329" s="28">
        <v>4094</v>
      </c>
      <c r="E329" s="12"/>
    </row>
    <row r="330" spans="1:5" ht="14.4" thickTop="1" x14ac:dyDescent="0.3">
      <c r="C330" s="12"/>
      <c r="E330" s="12"/>
    </row>
    <row r="331" spans="1:5" x14ac:dyDescent="0.3">
      <c r="A331" s="29" t="s">
        <v>171</v>
      </c>
      <c r="B331" s="29"/>
      <c r="C331" s="30"/>
      <c r="D331" s="59">
        <v>1.823533717257168</v>
      </c>
      <c r="E331" s="12"/>
    </row>
    <row r="332" spans="1:5" x14ac:dyDescent="0.3">
      <c r="C332" s="12"/>
      <c r="E332" s="12"/>
    </row>
    <row r="333" spans="1:5" x14ac:dyDescent="0.3">
      <c r="C333" s="12"/>
      <c r="E333" s="12"/>
    </row>
    <row r="334" spans="1:5" x14ac:dyDescent="0.3">
      <c r="A334" s="18" t="s">
        <v>153</v>
      </c>
      <c r="B334" s="6"/>
      <c r="C334" s="12"/>
      <c r="D334" s="11"/>
      <c r="E334" s="12"/>
    </row>
    <row r="335" spans="1:5" x14ac:dyDescent="0.3">
      <c r="B335" s="6"/>
      <c r="C335" s="12"/>
      <c r="D335" s="11"/>
      <c r="E335" s="12"/>
    </row>
    <row r="336" spans="1:5" ht="27.6" x14ac:dyDescent="0.3">
      <c r="A336" s="62" t="s">
        <v>154</v>
      </c>
      <c r="B336" s="63" t="s">
        <v>24</v>
      </c>
      <c r="C336" s="64" t="s">
        <v>25</v>
      </c>
      <c r="D336" s="65" t="s">
        <v>26</v>
      </c>
      <c r="E336" s="64" t="s">
        <v>25</v>
      </c>
    </row>
    <row r="338" spans="1:5" x14ac:dyDescent="0.3">
      <c r="A338" s="4" t="s">
        <v>155</v>
      </c>
      <c r="B338" s="10">
        <v>683774971.01999974</v>
      </c>
      <c r="C338" s="13">
        <v>0.76978494119766627</v>
      </c>
      <c r="D338" s="11">
        <v>3137</v>
      </c>
      <c r="E338" s="13">
        <v>0.76624328285295551</v>
      </c>
    </row>
    <row r="339" spans="1:5" x14ac:dyDescent="0.3">
      <c r="A339" s="4" t="s">
        <v>156</v>
      </c>
      <c r="B339" s="10">
        <v>158749135.55999994</v>
      </c>
      <c r="C339" s="13">
        <v>0.17871770562169437</v>
      </c>
      <c r="D339" s="11">
        <v>772</v>
      </c>
      <c r="E339" s="13">
        <v>0.1885686370297997</v>
      </c>
    </row>
    <row r="340" spans="1:5" x14ac:dyDescent="0.3">
      <c r="A340" s="4" t="s">
        <v>157</v>
      </c>
      <c r="B340" s="10">
        <v>31653832.109999996</v>
      </c>
      <c r="C340" s="13">
        <v>3.5635471203529098E-2</v>
      </c>
      <c r="D340" s="11">
        <v>140</v>
      </c>
      <c r="E340" s="13">
        <v>3.4196384953590619E-2</v>
      </c>
    </row>
    <row r="341" spans="1:5" x14ac:dyDescent="0.3">
      <c r="A341" s="4" t="s">
        <v>158</v>
      </c>
      <c r="B341" s="10">
        <v>14089594.780000005</v>
      </c>
      <c r="C341" s="13">
        <v>1.5861881977110297E-2</v>
      </c>
      <c r="D341" s="11">
        <v>45</v>
      </c>
      <c r="E341" s="13">
        <v>1.0991695163654128E-2</v>
      </c>
    </row>
    <row r="342" spans="1:5" x14ac:dyDescent="0.3">
      <c r="A342" s="4" t="s">
        <v>159</v>
      </c>
      <c r="B342" s="10">
        <v>0</v>
      </c>
      <c r="C342" s="13">
        <v>0</v>
      </c>
      <c r="D342" s="11">
        <v>0</v>
      </c>
      <c r="E342" s="13">
        <v>0</v>
      </c>
    </row>
    <row r="343" spans="1:5" x14ac:dyDescent="0.3">
      <c r="A343" s="4" t="s">
        <v>160</v>
      </c>
      <c r="B343" s="10">
        <v>0</v>
      </c>
      <c r="C343" s="13">
        <v>0</v>
      </c>
      <c r="D343" s="11">
        <v>0</v>
      </c>
      <c r="E343" s="13">
        <v>0</v>
      </c>
    </row>
    <row r="344" spans="1:5" x14ac:dyDescent="0.3">
      <c r="A344" s="4" t="s">
        <v>161</v>
      </c>
      <c r="B344" s="10">
        <v>0</v>
      </c>
      <c r="C344" s="13">
        <v>0</v>
      </c>
      <c r="D344" s="11">
        <v>0</v>
      </c>
      <c r="E344" s="13">
        <v>0</v>
      </c>
    </row>
    <row r="345" spans="1:5" x14ac:dyDescent="0.3">
      <c r="B345" s="6"/>
      <c r="D345" s="11"/>
      <c r="E345" s="12"/>
    </row>
    <row r="346" spans="1:5" ht="14.4" thickBot="1" x14ac:dyDescent="0.35">
      <c r="B346" s="27">
        <v>888267533.46999967</v>
      </c>
      <c r="D346" s="28">
        <v>4094</v>
      </c>
    </row>
    <row r="347" spans="1:5" ht="14.4" thickTop="1" x14ac:dyDescent="0.3">
      <c r="C347" s="12"/>
      <c r="E347" s="12"/>
    </row>
    <row r="348" spans="1:5" x14ac:dyDescent="0.3">
      <c r="C348" s="12"/>
      <c r="E348" s="12"/>
    </row>
    <row r="349" spans="1:5" x14ac:dyDescent="0.3">
      <c r="C349" s="12"/>
      <c r="E349" s="1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5E5B-AF37-4161-94CF-4DB2A9EED517}">
  <dimension ref="A1:M299"/>
  <sheetViews>
    <sheetView topLeftCell="H1" workbookViewId="0">
      <selection activeCell="H1" sqref="H1:M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3" width="15.109375" style="4" customWidth="1"/>
  </cols>
  <sheetData>
    <row r="1" spans="1:13" x14ac:dyDescent="0.3">
      <c r="A1" s="109" t="s">
        <v>202</v>
      </c>
      <c r="B1" s="109"/>
      <c r="C1" s="109"/>
      <c r="D1" s="109"/>
      <c r="E1" s="109"/>
      <c r="F1" s="109"/>
      <c r="G1" s="107"/>
      <c r="H1" s="109" t="s">
        <v>202</v>
      </c>
      <c r="I1" s="109"/>
      <c r="J1" s="109"/>
      <c r="K1" s="109"/>
      <c r="L1" s="109"/>
      <c r="M1" s="109"/>
    </row>
    <row r="2" spans="1:13" x14ac:dyDescent="0.3">
      <c r="A2" s="109" t="s">
        <v>203</v>
      </c>
      <c r="B2" s="109"/>
      <c r="C2" s="109"/>
      <c r="D2" s="109"/>
      <c r="E2" s="109"/>
      <c r="F2" s="109"/>
      <c r="G2" s="107"/>
      <c r="H2" s="109" t="s">
        <v>212</v>
      </c>
      <c r="I2" s="109"/>
      <c r="J2" s="109"/>
      <c r="K2" s="109"/>
      <c r="L2" s="109"/>
      <c r="M2" s="109"/>
    </row>
    <row r="3" spans="1:13" x14ac:dyDescent="0.3">
      <c r="B3" s="67"/>
      <c r="I3" s="67"/>
    </row>
    <row r="4" spans="1:13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</row>
    <row r="5" spans="1:13" x14ac:dyDescent="0.3">
      <c r="A5" s="72" t="s">
        <v>22</v>
      </c>
      <c r="B5" s="6"/>
      <c r="C5" s="12"/>
      <c r="H5" s="72" t="s">
        <v>22</v>
      </c>
      <c r="I5" s="6"/>
      <c r="J5" s="12"/>
    </row>
    <row r="6" spans="1:13" x14ac:dyDescent="0.3">
      <c r="B6" s="6"/>
      <c r="C6" s="12"/>
      <c r="D6" s="11"/>
      <c r="E6" s="12"/>
      <c r="I6" s="6"/>
      <c r="J6" s="12"/>
      <c r="K6" s="11"/>
      <c r="L6" s="12"/>
    </row>
    <row r="7" spans="1:13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</row>
    <row r="8" spans="1:13" x14ac:dyDescent="0.3">
      <c r="B8" s="6"/>
      <c r="C8" s="12"/>
      <c r="D8" s="11"/>
      <c r="E8" s="12"/>
      <c r="I8" s="6"/>
      <c r="J8" s="12"/>
      <c r="K8" s="11"/>
      <c r="L8" s="12"/>
    </row>
    <row r="9" spans="1:13" x14ac:dyDescent="0.3">
      <c r="A9" s="77" t="s">
        <v>27</v>
      </c>
      <c r="B9" s="78">
        <v>240790.02</v>
      </c>
      <c r="C9" s="79">
        <v>1.2928771457991527E-3</v>
      </c>
      <c r="D9" s="80">
        <v>6</v>
      </c>
      <c r="E9" s="79">
        <v>5.6444026340545629E-3</v>
      </c>
      <c r="H9" s="77" t="s">
        <v>27</v>
      </c>
      <c r="I9" s="78">
        <v>230908.03</v>
      </c>
      <c r="J9" s="79">
        <v>1.2613278393823735E-3</v>
      </c>
      <c r="K9" s="80">
        <v>6</v>
      </c>
      <c r="L9" s="79">
        <v>5.7416267942583732E-3</v>
      </c>
    </row>
    <row r="10" spans="1:13" x14ac:dyDescent="0.3">
      <c r="A10" s="77" t="s">
        <v>28</v>
      </c>
      <c r="B10" s="78">
        <v>6173318.6399999969</v>
      </c>
      <c r="C10" s="79">
        <v>3.3146484158238385E-2</v>
      </c>
      <c r="D10" s="80">
        <v>52</v>
      </c>
      <c r="E10" s="79">
        <v>4.8918156161806212E-2</v>
      </c>
      <c r="H10" s="77" t="s">
        <v>28</v>
      </c>
      <c r="I10" s="78">
        <v>6478515.5499999998</v>
      </c>
      <c r="J10" s="79">
        <v>3.5388687093673654E-2</v>
      </c>
      <c r="K10" s="80">
        <v>55</v>
      </c>
      <c r="L10" s="79">
        <v>5.2631578947368418E-2</v>
      </c>
    </row>
    <row r="11" spans="1:13" x14ac:dyDescent="0.3">
      <c r="A11" s="77" t="s">
        <v>29</v>
      </c>
      <c r="B11" s="78">
        <v>5450356.4400000004</v>
      </c>
      <c r="C11" s="79">
        <v>2.9264673335444847E-2</v>
      </c>
      <c r="D11" s="80">
        <v>38</v>
      </c>
      <c r="E11" s="79">
        <v>3.574788334901223E-2</v>
      </c>
      <c r="H11" s="77" t="s">
        <v>29</v>
      </c>
      <c r="I11" s="78">
        <v>5456250.6500000013</v>
      </c>
      <c r="J11" s="79">
        <v>2.9804597282706766E-2</v>
      </c>
      <c r="K11" s="80">
        <v>39</v>
      </c>
      <c r="L11" s="79">
        <v>3.7320574162679428E-2</v>
      </c>
    </row>
    <row r="12" spans="1:13" x14ac:dyDescent="0.3">
      <c r="A12" s="77" t="s">
        <v>30</v>
      </c>
      <c r="B12" s="78">
        <v>7423593.3399999999</v>
      </c>
      <c r="C12" s="79">
        <v>3.9859601195235579E-2</v>
      </c>
      <c r="D12" s="80">
        <v>56</v>
      </c>
      <c r="E12" s="79">
        <v>5.268109125117592E-2</v>
      </c>
      <c r="H12" s="77" t="s">
        <v>30</v>
      </c>
      <c r="I12" s="78">
        <v>7250670.4500000011</v>
      </c>
      <c r="J12" s="79">
        <v>3.9606558909069223E-2</v>
      </c>
      <c r="K12" s="80">
        <v>54</v>
      </c>
      <c r="L12" s="79">
        <v>5.1674641148325359E-2</v>
      </c>
    </row>
    <row r="13" spans="1:13" x14ac:dyDescent="0.3">
      <c r="A13" s="77" t="s">
        <v>31</v>
      </c>
      <c r="B13" s="78">
        <v>14330398.679999998</v>
      </c>
      <c r="C13" s="79">
        <v>7.6944405517979292E-2</v>
      </c>
      <c r="D13" s="80">
        <v>75</v>
      </c>
      <c r="E13" s="79">
        <v>7.0555032925682035E-2</v>
      </c>
      <c r="H13" s="77" t="s">
        <v>31</v>
      </c>
      <c r="I13" s="78">
        <v>14238222.980000004</v>
      </c>
      <c r="J13" s="79">
        <v>7.7775844469366723E-2</v>
      </c>
      <c r="K13" s="80">
        <v>73</v>
      </c>
      <c r="L13" s="79">
        <v>6.9856459330143547E-2</v>
      </c>
    </row>
    <row r="14" spans="1:13" x14ac:dyDescent="0.3">
      <c r="A14" s="77" t="s">
        <v>32</v>
      </c>
      <c r="B14" s="78">
        <v>22204274.169999998</v>
      </c>
      <c r="C14" s="79">
        <v>0.11922171281621825</v>
      </c>
      <c r="D14" s="80">
        <v>87</v>
      </c>
      <c r="E14" s="79">
        <v>8.1843838193791152E-2</v>
      </c>
      <c r="H14" s="77" t="s">
        <v>32</v>
      </c>
      <c r="I14" s="78">
        <v>21627425.09</v>
      </c>
      <c r="J14" s="79">
        <v>0.11813912820690486</v>
      </c>
      <c r="K14" s="80">
        <v>84</v>
      </c>
      <c r="L14" s="79">
        <v>8.0382775119617222E-2</v>
      </c>
    </row>
    <row r="15" spans="1:13" x14ac:dyDescent="0.3">
      <c r="A15" s="77" t="s">
        <v>33</v>
      </c>
      <c r="B15" s="78">
        <v>33818269.200000003</v>
      </c>
      <c r="C15" s="79">
        <v>0.18158089508511774</v>
      </c>
      <c r="D15" s="80">
        <v>154</v>
      </c>
      <c r="E15" s="79">
        <v>0.14487300094073377</v>
      </c>
      <c r="H15" s="77" t="s">
        <v>33</v>
      </c>
      <c r="I15" s="78">
        <v>31647629.430000003</v>
      </c>
      <c r="J15" s="79">
        <v>0.17287417873911065</v>
      </c>
      <c r="K15" s="80">
        <v>145</v>
      </c>
      <c r="L15" s="79">
        <v>0.13875598086124402</v>
      </c>
    </row>
    <row r="16" spans="1:13" x14ac:dyDescent="0.3">
      <c r="A16" s="77" t="s">
        <v>34</v>
      </c>
      <c r="B16" s="78">
        <v>28101936.229999997</v>
      </c>
      <c r="C16" s="79">
        <v>0.15088811033145061</v>
      </c>
      <c r="D16" s="80">
        <v>158</v>
      </c>
      <c r="E16" s="79">
        <v>0.14863593603010347</v>
      </c>
      <c r="H16" s="77" t="s">
        <v>34</v>
      </c>
      <c r="I16" s="78">
        <v>26846344.699999996</v>
      </c>
      <c r="J16" s="79">
        <v>0.14664731216045379</v>
      </c>
      <c r="K16" s="80">
        <v>153</v>
      </c>
      <c r="L16" s="79">
        <v>0.14641148325358852</v>
      </c>
    </row>
    <row r="17" spans="1:12" x14ac:dyDescent="0.3">
      <c r="A17" s="77" t="s">
        <v>35</v>
      </c>
      <c r="B17" s="78">
        <v>29259547.559999995</v>
      </c>
      <c r="C17" s="79">
        <v>0.15710368866927024</v>
      </c>
      <c r="D17" s="80">
        <v>186</v>
      </c>
      <c r="E17" s="79">
        <v>0.17497648165569143</v>
      </c>
      <c r="H17" s="77" t="s">
        <v>35</v>
      </c>
      <c r="I17" s="78">
        <v>28091854.569999997</v>
      </c>
      <c r="J17" s="79">
        <v>0.15345087058696899</v>
      </c>
      <c r="K17" s="80">
        <v>179</v>
      </c>
      <c r="L17" s="79">
        <v>0.17129186602870813</v>
      </c>
    </row>
    <row r="18" spans="1:12" x14ac:dyDescent="0.3">
      <c r="A18" s="77" t="s">
        <v>36</v>
      </c>
      <c r="B18" s="78">
        <v>19459964.86999999</v>
      </c>
      <c r="C18" s="79">
        <v>0.10448665537914473</v>
      </c>
      <c r="D18" s="80">
        <v>114</v>
      </c>
      <c r="E18" s="79">
        <v>0.10724365004703669</v>
      </c>
      <c r="H18" s="77" t="s">
        <v>36</v>
      </c>
      <c r="I18" s="78">
        <v>20688212.039999988</v>
      </c>
      <c r="J18" s="79">
        <v>0.11300870651010964</v>
      </c>
      <c r="K18" s="80">
        <v>118</v>
      </c>
      <c r="L18" s="79">
        <v>0.11291866028708133</v>
      </c>
    </row>
    <row r="19" spans="1:12" x14ac:dyDescent="0.3">
      <c r="A19" s="77" t="s">
        <v>37</v>
      </c>
      <c r="B19" s="78">
        <v>9113221.8499999996</v>
      </c>
      <c r="C19" s="79">
        <v>4.8931746649892194E-2</v>
      </c>
      <c r="D19" s="80">
        <v>60</v>
      </c>
      <c r="E19" s="79">
        <v>5.6444026340545628E-2</v>
      </c>
      <c r="H19" s="77" t="s">
        <v>37</v>
      </c>
      <c r="I19" s="78">
        <v>9270515.5999999978</v>
      </c>
      <c r="J19" s="79">
        <v>5.0639899408039576E-2</v>
      </c>
      <c r="K19" s="80">
        <v>61</v>
      </c>
      <c r="L19" s="79">
        <v>5.8373205741626792E-2</v>
      </c>
    </row>
    <row r="20" spans="1:12" x14ac:dyDescent="0.3">
      <c r="A20" s="77" t="s">
        <v>38</v>
      </c>
      <c r="B20" s="78">
        <v>4878747.1999999983</v>
      </c>
      <c r="C20" s="79">
        <v>2.6195524029657066E-2</v>
      </c>
      <c r="D20" s="80">
        <v>24</v>
      </c>
      <c r="E20" s="79">
        <v>2.2577610536218252E-2</v>
      </c>
      <c r="H20" s="77" t="s">
        <v>38</v>
      </c>
      <c r="I20" s="78">
        <v>5489816.1499999985</v>
      </c>
      <c r="J20" s="79">
        <v>2.9987947769014176E-2</v>
      </c>
      <c r="K20" s="80">
        <v>26</v>
      </c>
      <c r="L20" s="79">
        <v>2.4880382775119617E-2</v>
      </c>
    </row>
    <row r="21" spans="1:12" x14ac:dyDescent="0.3">
      <c r="A21" s="77" t="s">
        <v>39</v>
      </c>
      <c r="B21" s="78">
        <v>4001084.4899999993</v>
      </c>
      <c r="C21" s="79">
        <v>2.1483077643884317E-2</v>
      </c>
      <c r="D21" s="80">
        <v>38</v>
      </c>
      <c r="E21" s="79">
        <v>3.574788334901223E-2</v>
      </c>
      <c r="H21" s="77" t="s">
        <v>39</v>
      </c>
      <c r="I21" s="78">
        <v>3784132.4099999997</v>
      </c>
      <c r="J21" s="79">
        <v>2.0670704074873938E-2</v>
      </c>
      <c r="K21" s="80">
        <v>36</v>
      </c>
      <c r="L21" s="79">
        <v>3.4449760765550237E-2</v>
      </c>
    </row>
    <row r="22" spans="1:12" x14ac:dyDescent="0.3">
      <c r="A22" s="77" t="s">
        <v>40</v>
      </c>
      <c r="B22" s="78">
        <v>1788040.08</v>
      </c>
      <c r="C22" s="79">
        <v>9.6005480426675852E-3</v>
      </c>
      <c r="D22" s="80">
        <v>15</v>
      </c>
      <c r="E22" s="79">
        <v>1.4111006585136407E-2</v>
      </c>
      <c r="H22" s="77" t="s">
        <v>40</v>
      </c>
      <c r="I22" s="78">
        <v>1629957.1500000001</v>
      </c>
      <c r="J22" s="79">
        <v>8.9035895819446018E-3</v>
      </c>
      <c r="K22" s="80">
        <v>13</v>
      </c>
      <c r="L22" s="79">
        <v>1.2440191387559809E-2</v>
      </c>
    </row>
    <row r="23" spans="1:12" x14ac:dyDescent="0.3">
      <c r="A23" s="77" t="s">
        <v>41</v>
      </c>
      <c r="B23" s="78">
        <v>0</v>
      </c>
      <c r="C23" s="79">
        <v>0</v>
      </c>
      <c r="D23" s="80">
        <v>0</v>
      </c>
      <c r="E23" s="79">
        <v>0</v>
      </c>
      <c r="H23" s="77" t="s">
        <v>41</v>
      </c>
      <c r="I23" s="78">
        <v>336962.56</v>
      </c>
      <c r="J23" s="79">
        <v>1.8406473683810537E-3</v>
      </c>
      <c r="K23" s="80">
        <v>3</v>
      </c>
      <c r="L23" s="79">
        <v>2.8708133971291866E-3</v>
      </c>
    </row>
    <row r="24" spans="1:12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</row>
    <row r="25" spans="1:12" ht="15" thickBot="1" x14ac:dyDescent="0.35">
      <c r="A25" s="77"/>
      <c r="B25" s="82">
        <v>186243542.76999998</v>
      </c>
      <c r="C25" s="79"/>
      <c r="D25" s="83">
        <v>1063</v>
      </c>
      <c r="E25" s="79"/>
      <c r="H25" s="77"/>
      <c r="I25" s="82">
        <v>183067417.35999998</v>
      </c>
      <c r="J25" s="79"/>
      <c r="K25" s="83">
        <v>1045</v>
      </c>
      <c r="L25" s="79"/>
    </row>
    <row r="26" spans="1:12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</row>
    <row r="27" spans="1:12" x14ac:dyDescent="0.3">
      <c r="A27" s="84" t="s">
        <v>193</v>
      </c>
      <c r="B27" s="81"/>
      <c r="C27" s="77"/>
      <c r="D27" s="85">
        <v>0.71169172338335962</v>
      </c>
      <c r="E27" s="79"/>
      <c r="H27" s="84" t="s">
        <v>193</v>
      </c>
      <c r="I27" s="81"/>
      <c r="J27" s="77"/>
      <c r="K27" s="85">
        <v>0.71139973624386221</v>
      </c>
      <c r="L27" s="79"/>
    </row>
    <row r="28" spans="1:12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</row>
    <row r="29" spans="1:12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</row>
    <row r="30" spans="1:12" x14ac:dyDescent="0.3">
      <c r="A30" s="18" t="s">
        <v>192</v>
      </c>
      <c r="B30" s="81"/>
      <c r="C30" s="79"/>
      <c r="D30" s="77"/>
      <c r="E30" s="77"/>
      <c r="H30" s="18" t="s">
        <v>211</v>
      </c>
      <c r="I30" s="81"/>
      <c r="J30" s="79"/>
      <c r="K30" s="77"/>
      <c r="L30" s="77"/>
    </row>
    <row r="31" spans="1:12" x14ac:dyDescent="0.3">
      <c r="B31" s="6"/>
      <c r="C31" s="12"/>
      <c r="D31" s="11"/>
      <c r="E31" s="12"/>
      <c r="I31" s="6"/>
      <c r="J31" s="12"/>
      <c r="K31" s="11"/>
      <c r="L31" s="12"/>
    </row>
    <row r="32" spans="1:12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</row>
    <row r="33" spans="1:12" x14ac:dyDescent="0.3">
      <c r="B33" s="6"/>
      <c r="C33" s="12"/>
      <c r="D33" s="11"/>
      <c r="E33" s="12"/>
      <c r="I33" s="6"/>
      <c r="J33" s="12"/>
      <c r="K33" s="11"/>
      <c r="L33" s="12"/>
    </row>
    <row r="34" spans="1:12" x14ac:dyDescent="0.3">
      <c r="A34" s="77" t="s">
        <v>27</v>
      </c>
      <c r="B34" s="78">
        <v>760729.93</v>
      </c>
      <c r="C34" s="79">
        <v>4.0845976117381833E-3</v>
      </c>
      <c r="D34" s="80">
        <v>9</v>
      </c>
      <c r="E34" s="79">
        <v>8.4666039510818431E-3</v>
      </c>
      <c r="H34" s="77" t="s">
        <v>27</v>
      </c>
      <c r="I34" s="78">
        <v>1017321.2399999999</v>
      </c>
      <c r="J34" s="79">
        <v>5.5570852239612322E-3</v>
      </c>
      <c r="K34" s="80">
        <v>12</v>
      </c>
      <c r="L34" s="79">
        <v>1.1483253588516746E-2</v>
      </c>
    </row>
    <row r="35" spans="1:12" x14ac:dyDescent="0.3">
      <c r="A35" s="77" t="s">
        <v>28</v>
      </c>
      <c r="B35" s="78">
        <v>37824380.769999996</v>
      </c>
      <c r="C35" s="79">
        <v>0.20309096469836233</v>
      </c>
      <c r="D35" s="80">
        <v>260</v>
      </c>
      <c r="E35" s="79">
        <v>0.24459078080903104</v>
      </c>
      <c r="H35" s="77" t="s">
        <v>28</v>
      </c>
      <c r="I35" s="78">
        <v>35908782.43</v>
      </c>
      <c r="J35" s="79">
        <v>0.19615059275887303</v>
      </c>
      <c r="K35" s="80">
        <v>248</v>
      </c>
      <c r="L35" s="79">
        <v>0.23732057416267943</v>
      </c>
    </row>
    <row r="36" spans="1:12" x14ac:dyDescent="0.3">
      <c r="A36" s="77" t="s">
        <v>29</v>
      </c>
      <c r="B36" s="78">
        <v>45953027.950000018</v>
      </c>
      <c r="C36" s="79">
        <v>0.24673622111425017</v>
      </c>
      <c r="D36" s="80">
        <v>280</v>
      </c>
      <c r="E36" s="79">
        <v>0.26340545625587958</v>
      </c>
      <c r="H36" s="77" t="s">
        <v>29</v>
      </c>
      <c r="I36" s="78">
        <v>37179315.580000006</v>
      </c>
      <c r="J36" s="79">
        <v>0.2030908400640585</v>
      </c>
      <c r="K36" s="80">
        <v>251</v>
      </c>
      <c r="L36" s="79">
        <v>0.24019138755980862</v>
      </c>
    </row>
    <row r="37" spans="1:12" x14ac:dyDescent="0.3">
      <c r="A37" s="77" t="s">
        <v>30</v>
      </c>
      <c r="B37" s="78">
        <v>48524602.279999949</v>
      </c>
      <c r="C37" s="79">
        <v>0.26054381031574897</v>
      </c>
      <c r="D37" s="80">
        <v>298</v>
      </c>
      <c r="E37" s="79">
        <v>0.28033866415804326</v>
      </c>
      <c r="H37" s="77" t="s">
        <v>30</v>
      </c>
      <c r="I37" s="78">
        <v>53684550.229999967</v>
      </c>
      <c r="J37" s="79">
        <v>0.29325016436119766</v>
      </c>
      <c r="K37" s="80">
        <v>307</v>
      </c>
      <c r="L37" s="79">
        <v>0.29377990430622009</v>
      </c>
    </row>
    <row r="38" spans="1:12" x14ac:dyDescent="0.3">
      <c r="A38" s="77" t="s">
        <v>31</v>
      </c>
      <c r="B38" s="78">
        <v>35104271.259999998</v>
      </c>
      <c r="C38" s="79">
        <v>0.18848584352452827</v>
      </c>
      <c r="D38" s="80">
        <v>162</v>
      </c>
      <c r="E38" s="79">
        <v>0.1523988711194732</v>
      </c>
      <c r="H38" s="77" t="s">
        <v>31</v>
      </c>
      <c r="I38" s="78">
        <v>34049799.900000006</v>
      </c>
      <c r="J38" s="79">
        <v>0.18599595925386037</v>
      </c>
      <c r="K38" s="80">
        <v>160</v>
      </c>
      <c r="L38" s="79">
        <v>0.15311004784688995</v>
      </c>
    </row>
    <row r="39" spans="1:12" x14ac:dyDescent="0.3">
      <c r="A39" s="77" t="s">
        <v>32</v>
      </c>
      <c r="B39" s="78">
        <v>13285066.370000001</v>
      </c>
      <c r="C39" s="79">
        <v>7.1331688457012932E-2</v>
      </c>
      <c r="D39" s="80">
        <v>39</v>
      </c>
      <c r="E39" s="79">
        <v>3.6688617121354655E-2</v>
      </c>
      <c r="H39" s="77" t="s">
        <v>32</v>
      </c>
      <c r="I39" s="78">
        <v>16726200.000000002</v>
      </c>
      <c r="J39" s="79">
        <v>9.1366340560254486E-2</v>
      </c>
      <c r="K39" s="80">
        <v>53</v>
      </c>
      <c r="L39" s="79">
        <v>5.0717703349282293E-2</v>
      </c>
    </row>
    <row r="40" spans="1:12" x14ac:dyDescent="0.3">
      <c r="A40" s="77" t="s">
        <v>33</v>
      </c>
      <c r="B40" s="78">
        <v>4695318.8499999996</v>
      </c>
      <c r="C40" s="79">
        <v>2.5210639682678546E-2</v>
      </c>
      <c r="D40" s="80">
        <v>14</v>
      </c>
      <c r="E40" s="79">
        <v>1.317027281279398E-2</v>
      </c>
      <c r="H40" s="77" t="s">
        <v>33</v>
      </c>
      <c r="I40" s="78">
        <v>4405302.6199999992</v>
      </c>
      <c r="J40" s="79">
        <v>2.406382677774397E-2</v>
      </c>
      <c r="K40" s="80">
        <v>13</v>
      </c>
      <c r="L40" s="79">
        <v>1.2440191387559809E-2</v>
      </c>
    </row>
    <row r="41" spans="1:12" x14ac:dyDescent="0.3">
      <c r="A41" s="77" t="s">
        <v>34</v>
      </c>
      <c r="B41" s="78">
        <v>0</v>
      </c>
      <c r="C41" s="79">
        <v>0</v>
      </c>
      <c r="D41" s="80">
        <v>0</v>
      </c>
      <c r="E41" s="79">
        <v>0</v>
      </c>
      <c r="H41" s="77" t="s">
        <v>34</v>
      </c>
      <c r="I41" s="78">
        <v>96145.36</v>
      </c>
      <c r="J41" s="79">
        <v>5.2519100005071491E-4</v>
      </c>
      <c r="K41" s="80">
        <v>1</v>
      </c>
      <c r="L41" s="79">
        <v>9.5693779904306223E-4</v>
      </c>
    </row>
    <row r="42" spans="1:12" x14ac:dyDescent="0.3">
      <c r="A42" s="77" t="s">
        <v>35</v>
      </c>
      <c r="B42" s="78">
        <v>96145.36</v>
      </c>
      <c r="C42" s="79">
        <v>5.162345956806351E-4</v>
      </c>
      <c r="D42" s="80">
        <v>1</v>
      </c>
      <c r="E42" s="79">
        <v>9.4073377234242712E-4</v>
      </c>
      <c r="H42" s="77" t="s">
        <v>35</v>
      </c>
      <c r="I42" s="78">
        <v>0</v>
      </c>
      <c r="J42" s="79">
        <v>0</v>
      </c>
      <c r="K42" s="80">
        <v>0</v>
      </c>
      <c r="L42" s="79">
        <v>0</v>
      </c>
    </row>
    <row r="43" spans="1:12" x14ac:dyDescent="0.3">
      <c r="A43" s="77" t="s">
        <v>36</v>
      </c>
      <c r="B43" s="78">
        <v>0</v>
      </c>
      <c r="C43" s="79">
        <v>0</v>
      </c>
      <c r="D43" s="80">
        <v>0</v>
      </c>
      <c r="E43" s="79">
        <v>0</v>
      </c>
      <c r="H43" s="77" t="s">
        <v>36</v>
      </c>
      <c r="I43" s="78">
        <v>0</v>
      </c>
      <c r="J43" s="79">
        <v>0</v>
      </c>
      <c r="K43" s="80">
        <v>0</v>
      </c>
      <c r="L43" s="79">
        <v>0</v>
      </c>
    </row>
    <row r="44" spans="1:12" x14ac:dyDescent="0.3">
      <c r="A44" s="77" t="s">
        <v>37</v>
      </c>
      <c r="B44" s="78">
        <v>0</v>
      </c>
      <c r="C44" s="79">
        <v>0</v>
      </c>
      <c r="D44" s="80">
        <v>0</v>
      </c>
      <c r="E44" s="79">
        <v>0</v>
      </c>
      <c r="H44" s="77" t="s">
        <v>37</v>
      </c>
      <c r="I44" s="78">
        <v>0</v>
      </c>
      <c r="J44" s="79">
        <v>0</v>
      </c>
      <c r="K44" s="80">
        <v>0</v>
      </c>
      <c r="L44" s="79">
        <v>0</v>
      </c>
    </row>
    <row r="45" spans="1:12" x14ac:dyDescent="0.3">
      <c r="A45" s="77" t="s">
        <v>38</v>
      </c>
      <c r="B45" s="78">
        <v>0</v>
      </c>
      <c r="C45" s="79">
        <v>0</v>
      </c>
      <c r="D45" s="80">
        <v>0</v>
      </c>
      <c r="E45" s="79">
        <v>0</v>
      </c>
      <c r="H45" s="77" t="s">
        <v>38</v>
      </c>
      <c r="I45" s="78">
        <v>0</v>
      </c>
      <c r="J45" s="79">
        <v>0</v>
      </c>
      <c r="K45" s="80">
        <v>0</v>
      </c>
      <c r="L45" s="79">
        <v>0</v>
      </c>
    </row>
    <row r="46" spans="1:12" x14ac:dyDescent="0.3">
      <c r="A46" s="77" t="s">
        <v>39</v>
      </c>
      <c r="B46" s="78">
        <v>0</v>
      </c>
      <c r="C46" s="79">
        <v>0</v>
      </c>
      <c r="D46" s="80">
        <v>0</v>
      </c>
      <c r="E46" s="79">
        <v>0</v>
      </c>
      <c r="H46" s="77" t="s">
        <v>39</v>
      </c>
      <c r="I46" s="78">
        <v>0</v>
      </c>
      <c r="J46" s="79">
        <v>0</v>
      </c>
      <c r="K46" s="80">
        <v>0</v>
      </c>
      <c r="L46" s="79">
        <v>0</v>
      </c>
    </row>
    <row r="47" spans="1:12" x14ac:dyDescent="0.3">
      <c r="A47" s="77" t="s">
        <v>40</v>
      </c>
      <c r="B47" s="78">
        <v>0</v>
      </c>
      <c r="C47" s="79">
        <v>0</v>
      </c>
      <c r="D47" s="80">
        <v>0</v>
      </c>
      <c r="E47" s="79">
        <v>0</v>
      </c>
      <c r="H47" s="77" t="s">
        <v>40</v>
      </c>
      <c r="I47" s="78">
        <v>0</v>
      </c>
      <c r="J47" s="79">
        <v>0</v>
      </c>
      <c r="K47" s="80">
        <v>0</v>
      </c>
      <c r="L47" s="79">
        <v>0</v>
      </c>
    </row>
    <row r="48" spans="1:12" x14ac:dyDescent="0.3">
      <c r="A48" s="77" t="s">
        <v>41</v>
      </c>
      <c r="B48" s="78">
        <v>0</v>
      </c>
      <c r="C48" s="79">
        <v>0</v>
      </c>
      <c r="D48" s="80">
        <v>0</v>
      </c>
      <c r="E48" s="79">
        <v>0</v>
      </c>
      <c r="H48" s="77" t="s">
        <v>41</v>
      </c>
      <c r="I48" s="78">
        <v>0</v>
      </c>
      <c r="J48" s="79">
        <v>0</v>
      </c>
      <c r="K48" s="80">
        <v>0</v>
      </c>
      <c r="L48" s="79">
        <v>0</v>
      </c>
    </row>
    <row r="49" spans="1:12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</row>
    <row r="50" spans="1:12" ht="15" thickBot="1" x14ac:dyDescent="0.35">
      <c r="A50" s="77"/>
      <c r="B50" s="82">
        <v>186243542.76999995</v>
      </c>
      <c r="C50" s="79"/>
      <c r="D50" s="83">
        <v>1063</v>
      </c>
      <c r="E50" s="79"/>
      <c r="H50" s="77"/>
      <c r="I50" s="82">
        <v>183067417.35999998</v>
      </c>
      <c r="J50" s="79"/>
      <c r="K50" s="83">
        <v>1045</v>
      </c>
      <c r="L50" s="79"/>
    </row>
    <row r="51" spans="1:12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</row>
    <row r="52" spans="1:12" x14ac:dyDescent="0.3">
      <c r="A52" s="84" t="s">
        <v>194</v>
      </c>
      <c r="B52" s="81"/>
      <c r="C52" s="77"/>
      <c r="D52" s="85">
        <v>0.55408395834749058</v>
      </c>
      <c r="E52" s="79"/>
      <c r="H52" s="84" t="s">
        <v>194</v>
      </c>
      <c r="I52" s="81"/>
      <c r="J52" s="77"/>
      <c r="K52" s="85">
        <v>0.55800514682119506</v>
      </c>
      <c r="L52" s="79"/>
    </row>
    <row r="53" spans="1:12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</row>
    <row r="54" spans="1:12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</row>
    <row r="55" spans="1:12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</row>
    <row r="56" spans="1:12" x14ac:dyDescent="0.3">
      <c r="B56" s="6"/>
      <c r="C56" s="12"/>
      <c r="D56" s="11"/>
      <c r="E56" s="12"/>
      <c r="I56" s="6"/>
      <c r="J56" s="12"/>
      <c r="K56" s="11"/>
      <c r="L56" s="12"/>
    </row>
    <row r="57" spans="1:12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</row>
    <row r="58" spans="1:12" x14ac:dyDescent="0.3">
      <c r="B58" s="6"/>
      <c r="C58" s="12"/>
      <c r="D58" s="11"/>
      <c r="E58" s="12"/>
      <c r="I58" s="6"/>
      <c r="J58" s="12"/>
      <c r="K58" s="11"/>
      <c r="L58" s="12"/>
    </row>
    <row r="59" spans="1:12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</row>
    <row r="60" spans="1:12" x14ac:dyDescent="0.3">
      <c r="A60" s="77" t="s">
        <v>44</v>
      </c>
      <c r="B60" s="81">
        <v>153741826.20999998</v>
      </c>
      <c r="C60" s="79">
        <v>0.82548808900108961</v>
      </c>
      <c r="D60" s="80">
        <v>898</v>
      </c>
      <c r="E60" s="79">
        <v>0.84477892756349948</v>
      </c>
      <c r="H60" s="77" t="s">
        <v>44</v>
      </c>
      <c r="I60" s="81">
        <v>151084049.00999987</v>
      </c>
      <c r="J60" s="79">
        <v>0.82529185798745885</v>
      </c>
      <c r="K60" s="80">
        <v>876</v>
      </c>
      <c r="L60" s="79">
        <v>0.83827751196172251</v>
      </c>
    </row>
    <row r="61" spans="1:12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</row>
    <row r="62" spans="1:12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</row>
    <row r="63" spans="1:12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</row>
    <row r="64" spans="1:12" x14ac:dyDescent="0.3">
      <c r="A64" s="77" t="s">
        <v>47</v>
      </c>
      <c r="B64" s="81">
        <v>32501716.559999999</v>
      </c>
      <c r="C64" s="79">
        <v>0.17451191099891039</v>
      </c>
      <c r="D64" s="80">
        <v>165</v>
      </c>
      <c r="E64" s="79">
        <v>0.15522107243650046</v>
      </c>
      <c r="H64" s="77" t="s">
        <v>47</v>
      </c>
      <c r="I64" s="81">
        <v>31983368.349999987</v>
      </c>
      <c r="J64" s="79">
        <v>0.17470814201254109</v>
      </c>
      <c r="K64" s="80">
        <v>169</v>
      </c>
      <c r="L64" s="79">
        <v>0.16172248803827752</v>
      </c>
    </row>
    <row r="65" spans="1:12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</row>
    <row r="66" spans="1:12" ht="15" thickBot="1" x14ac:dyDescent="0.35">
      <c r="A66" s="77"/>
      <c r="B66" s="82">
        <v>186243542.76999998</v>
      </c>
      <c r="C66" s="79"/>
      <c r="D66" s="83">
        <v>1063</v>
      </c>
      <c r="E66" s="79"/>
      <c r="H66" s="77"/>
      <c r="I66" s="82">
        <v>183067417.35999987</v>
      </c>
      <c r="J66" s="79"/>
      <c r="K66" s="83">
        <v>1045</v>
      </c>
      <c r="L66" s="79"/>
    </row>
    <row r="67" spans="1:12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</row>
    <row r="68" spans="1:12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</row>
    <row r="69" spans="1:12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</row>
    <row r="70" spans="1:12" x14ac:dyDescent="0.3">
      <c r="B70" s="6"/>
      <c r="C70" s="12"/>
      <c r="D70" s="11"/>
      <c r="E70" s="12"/>
      <c r="I70" s="6"/>
      <c r="J70" s="12"/>
      <c r="K70" s="11"/>
      <c r="L70" s="12"/>
    </row>
    <row r="71" spans="1:12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</row>
    <row r="72" spans="1:12" x14ac:dyDescent="0.3">
      <c r="B72" s="6"/>
      <c r="C72" s="12"/>
      <c r="D72" s="11"/>
      <c r="E72" s="12"/>
      <c r="I72" s="6"/>
      <c r="J72" s="12"/>
      <c r="K72" s="11"/>
      <c r="L72" s="12"/>
    </row>
    <row r="73" spans="1:12" x14ac:dyDescent="0.3">
      <c r="A73" s="77" t="s">
        <v>50</v>
      </c>
      <c r="B73" s="78">
        <v>176379969.02000001</v>
      </c>
      <c r="C73" s="87">
        <v>0.94703937863670828</v>
      </c>
      <c r="D73" s="80">
        <v>955</v>
      </c>
      <c r="E73" s="87">
        <v>0.8984007525870179</v>
      </c>
      <c r="H73" s="77" t="s">
        <v>50</v>
      </c>
      <c r="I73" s="78">
        <v>173551228.49999988</v>
      </c>
      <c r="J73" s="87">
        <v>0.94801811814886461</v>
      </c>
      <c r="K73" s="80">
        <v>940</v>
      </c>
      <c r="L73" s="87">
        <v>0.8995215311004785</v>
      </c>
    </row>
    <row r="74" spans="1:12" x14ac:dyDescent="0.3">
      <c r="A74" s="77" t="s">
        <v>51</v>
      </c>
      <c r="B74" s="78">
        <v>9863573.7500000019</v>
      </c>
      <c r="C74" s="87">
        <v>5.2960621363291743E-2</v>
      </c>
      <c r="D74" s="80">
        <v>108</v>
      </c>
      <c r="E74" s="87">
        <v>0.10159924741298212</v>
      </c>
      <c r="H74" s="77" t="s">
        <v>51</v>
      </c>
      <c r="I74" s="78">
        <v>9516188.860000005</v>
      </c>
      <c r="J74" s="87">
        <v>5.1981881851135385E-2</v>
      </c>
      <c r="K74" s="80">
        <v>105</v>
      </c>
      <c r="L74" s="87">
        <v>0.10047846889952153</v>
      </c>
    </row>
    <row r="75" spans="1:12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</row>
    <row r="76" spans="1:12" ht="15" thickBot="1" x14ac:dyDescent="0.35">
      <c r="A76" s="77"/>
      <c r="B76" s="82">
        <v>186243542.77000001</v>
      </c>
      <c r="C76" s="79"/>
      <c r="D76" s="83">
        <v>1063</v>
      </c>
      <c r="E76" s="79"/>
      <c r="H76" s="77"/>
      <c r="I76" s="82">
        <v>183067417.3599999</v>
      </c>
      <c r="J76" s="79"/>
      <c r="K76" s="83">
        <v>1045</v>
      </c>
      <c r="L76" s="79"/>
    </row>
    <row r="77" spans="1:12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</row>
    <row r="78" spans="1:12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</row>
    <row r="79" spans="1:12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</row>
    <row r="80" spans="1:12" x14ac:dyDescent="0.3">
      <c r="B80" s="6"/>
      <c r="C80" s="12"/>
      <c r="D80" s="11"/>
      <c r="E80" s="12"/>
      <c r="I80" s="6"/>
      <c r="J80" s="12"/>
      <c r="K80" s="11"/>
      <c r="L80" s="12"/>
    </row>
    <row r="81" spans="1:12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</row>
    <row r="82" spans="1:12" x14ac:dyDescent="0.3">
      <c r="B82" s="6"/>
      <c r="C82" s="12"/>
      <c r="D82" s="11"/>
      <c r="E82" s="12"/>
      <c r="I82" s="6"/>
      <c r="J82" s="12"/>
      <c r="K82" s="11"/>
      <c r="L82" s="12"/>
    </row>
    <row r="83" spans="1:12" x14ac:dyDescent="0.3">
      <c r="A83" s="77" t="s">
        <v>52</v>
      </c>
      <c r="B83" s="78">
        <v>28072856.369999997</v>
      </c>
      <c r="C83" s="87">
        <v>0.1507319714416534</v>
      </c>
      <c r="D83" s="80">
        <v>379</v>
      </c>
      <c r="E83" s="87">
        <v>0.35653809971777989</v>
      </c>
      <c r="H83" s="77" t="s">
        <v>52</v>
      </c>
      <c r="I83" s="78">
        <v>27455579.680000003</v>
      </c>
      <c r="J83" s="87">
        <v>0.14997523904545457</v>
      </c>
      <c r="K83" s="80">
        <v>371</v>
      </c>
      <c r="L83" s="87">
        <v>0.35502392344497608</v>
      </c>
    </row>
    <row r="84" spans="1:12" x14ac:dyDescent="0.3">
      <c r="A84" s="77" t="s">
        <v>53</v>
      </c>
      <c r="B84" s="78">
        <v>50132092.190000005</v>
      </c>
      <c r="C84" s="87">
        <v>0.26917492786265473</v>
      </c>
      <c r="D84" s="80">
        <v>355</v>
      </c>
      <c r="E84" s="87">
        <v>0.33396048918156163</v>
      </c>
      <c r="H84" s="77" t="s">
        <v>53</v>
      </c>
      <c r="I84" s="78">
        <v>49415200.650000021</v>
      </c>
      <c r="J84" s="87">
        <v>0.26992897678140937</v>
      </c>
      <c r="K84" s="80">
        <v>350</v>
      </c>
      <c r="L84" s="87">
        <v>0.3349282296650718</v>
      </c>
    </row>
    <row r="85" spans="1:12" x14ac:dyDescent="0.3">
      <c r="A85" s="77" t="s">
        <v>54</v>
      </c>
      <c r="B85" s="78">
        <v>45678010.530000001</v>
      </c>
      <c r="C85" s="87">
        <v>0.24525956632176879</v>
      </c>
      <c r="D85" s="80">
        <v>186</v>
      </c>
      <c r="E85" s="87">
        <v>0.17497648165569143</v>
      </c>
      <c r="H85" s="77" t="s">
        <v>54</v>
      </c>
      <c r="I85" s="78">
        <v>45489530.229999989</v>
      </c>
      <c r="J85" s="87">
        <v>0.2484851257859029</v>
      </c>
      <c r="K85" s="80">
        <v>185</v>
      </c>
      <c r="L85" s="87">
        <v>0.17703349282296652</v>
      </c>
    </row>
    <row r="86" spans="1:12" x14ac:dyDescent="0.3">
      <c r="A86" s="77" t="s">
        <v>55</v>
      </c>
      <c r="B86" s="78">
        <v>27613080.309999991</v>
      </c>
      <c r="C86" s="87">
        <v>0.1482632895579126</v>
      </c>
      <c r="D86" s="80">
        <v>81</v>
      </c>
      <c r="E86" s="87">
        <v>7.61994355597366E-2</v>
      </c>
      <c r="H86" s="77" t="s">
        <v>55</v>
      </c>
      <c r="I86" s="78">
        <v>26578851.249999989</v>
      </c>
      <c r="J86" s="87">
        <v>0.14518613761690305</v>
      </c>
      <c r="K86" s="80">
        <v>78</v>
      </c>
      <c r="L86" s="87">
        <v>7.4641148325358855E-2</v>
      </c>
    </row>
    <row r="87" spans="1:12" x14ac:dyDescent="0.3">
      <c r="A87" s="77" t="s">
        <v>56</v>
      </c>
      <c r="B87" s="78">
        <v>12714831.1</v>
      </c>
      <c r="C87" s="87">
        <v>6.826991642712725E-2</v>
      </c>
      <c r="D87" s="80">
        <v>29</v>
      </c>
      <c r="E87" s="87">
        <v>2.7281279397930385E-2</v>
      </c>
      <c r="H87" s="77" t="s">
        <v>56</v>
      </c>
      <c r="I87" s="78">
        <v>12632708.069999998</v>
      </c>
      <c r="J87" s="87">
        <v>6.9005769853397347E-2</v>
      </c>
      <c r="K87" s="80">
        <v>29</v>
      </c>
      <c r="L87" s="87">
        <v>2.7751196172248804E-2</v>
      </c>
    </row>
    <row r="88" spans="1:12" x14ac:dyDescent="0.3">
      <c r="A88" s="77" t="s">
        <v>57</v>
      </c>
      <c r="B88" s="78">
        <v>17245648.159999996</v>
      </c>
      <c r="C88" s="87">
        <v>9.2597294400146662E-2</v>
      </c>
      <c r="D88" s="80">
        <v>30</v>
      </c>
      <c r="E88" s="87">
        <v>2.8222013170272814E-2</v>
      </c>
      <c r="H88" s="77" t="s">
        <v>57</v>
      </c>
      <c r="I88" s="78">
        <v>16708523.369999997</v>
      </c>
      <c r="J88" s="87">
        <v>9.12697825257614E-2</v>
      </c>
      <c r="K88" s="80">
        <v>29</v>
      </c>
      <c r="L88" s="87">
        <v>2.7751196172248804E-2</v>
      </c>
    </row>
    <row r="89" spans="1:12" x14ac:dyDescent="0.3">
      <c r="A89" s="77" t="s">
        <v>58</v>
      </c>
      <c r="B89" s="78">
        <v>900505</v>
      </c>
      <c r="C89" s="87">
        <v>4.835093805706174E-3</v>
      </c>
      <c r="D89" s="80">
        <v>1</v>
      </c>
      <c r="E89" s="87">
        <v>9.4073377234242712E-4</v>
      </c>
      <c r="H89" s="77" t="s">
        <v>58</v>
      </c>
      <c r="I89" s="78">
        <v>900505</v>
      </c>
      <c r="J89" s="87">
        <v>4.9189801931228813E-3</v>
      </c>
      <c r="K89" s="80">
        <v>1</v>
      </c>
      <c r="L89" s="87">
        <v>9.5693779904306223E-4</v>
      </c>
    </row>
    <row r="90" spans="1:12" x14ac:dyDescent="0.3">
      <c r="A90" s="77" t="s">
        <v>59</v>
      </c>
      <c r="B90" s="78">
        <v>0</v>
      </c>
      <c r="C90" s="87">
        <v>0</v>
      </c>
      <c r="D90" s="80">
        <v>0</v>
      </c>
      <c r="E90" s="87">
        <v>0</v>
      </c>
      <c r="H90" s="77" t="s">
        <v>59</v>
      </c>
      <c r="I90" s="78">
        <v>0</v>
      </c>
      <c r="J90" s="87">
        <v>0</v>
      </c>
      <c r="K90" s="80">
        <v>0</v>
      </c>
      <c r="L90" s="87">
        <v>0</v>
      </c>
    </row>
    <row r="91" spans="1:12" x14ac:dyDescent="0.3">
      <c r="A91" s="77" t="s">
        <v>60</v>
      </c>
      <c r="B91" s="78">
        <v>0</v>
      </c>
      <c r="C91" s="87">
        <v>0</v>
      </c>
      <c r="D91" s="80">
        <v>0</v>
      </c>
      <c r="E91" s="87">
        <v>0</v>
      </c>
      <c r="H91" s="77" t="s">
        <v>60</v>
      </c>
      <c r="I91" s="78">
        <v>0</v>
      </c>
      <c r="J91" s="87">
        <v>0</v>
      </c>
      <c r="K91" s="80">
        <v>0</v>
      </c>
      <c r="L91" s="87">
        <v>0</v>
      </c>
    </row>
    <row r="92" spans="1:12" x14ac:dyDescent="0.3">
      <c r="A92" s="77" t="s">
        <v>61</v>
      </c>
      <c r="B92" s="78">
        <v>1698081.61</v>
      </c>
      <c r="C92" s="87">
        <v>9.1175328000339464E-3</v>
      </c>
      <c r="D92" s="80">
        <v>1</v>
      </c>
      <c r="E92" s="87">
        <v>9.4073377234242712E-4</v>
      </c>
      <c r="H92" s="77" t="s">
        <v>61</v>
      </c>
      <c r="I92" s="78">
        <v>1698081.61</v>
      </c>
      <c r="J92" s="87">
        <v>9.2757172985116279E-3</v>
      </c>
      <c r="K92" s="80">
        <v>1</v>
      </c>
      <c r="L92" s="87">
        <v>9.5693779904306223E-4</v>
      </c>
    </row>
    <row r="93" spans="1:12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</row>
    <row r="94" spans="1:12" x14ac:dyDescent="0.3">
      <c r="A94" s="77" t="s">
        <v>63</v>
      </c>
      <c r="B94" s="78">
        <v>2188437.5</v>
      </c>
      <c r="C94" s="87">
        <v>1.1750407382996325E-2</v>
      </c>
      <c r="D94" s="80">
        <v>1</v>
      </c>
      <c r="E94" s="87">
        <v>9.4073377234242712E-4</v>
      </c>
      <c r="H94" s="77" t="s">
        <v>63</v>
      </c>
      <c r="I94" s="78">
        <v>2188437.5</v>
      </c>
      <c r="J94" s="87">
        <v>1.1954270899536766E-2</v>
      </c>
      <c r="K94" s="80">
        <v>1</v>
      </c>
      <c r="L94" s="87">
        <v>9.5693779904306223E-4</v>
      </c>
    </row>
    <row r="95" spans="1:12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</row>
    <row r="96" spans="1:12" ht="15" thickBot="1" x14ac:dyDescent="0.35">
      <c r="A96" s="77"/>
      <c r="B96" s="82">
        <v>186243542.77000001</v>
      </c>
      <c r="C96" s="79"/>
      <c r="D96" s="83">
        <v>1063</v>
      </c>
      <c r="E96" s="79"/>
      <c r="H96" s="77"/>
      <c r="I96" s="82">
        <v>183067417.36000001</v>
      </c>
      <c r="J96" s="79"/>
      <c r="K96" s="83">
        <v>1045</v>
      </c>
      <c r="L96" s="79"/>
    </row>
    <row r="97" spans="1:12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</row>
    <row r="98" spans="1:12" x14ac:dyDescent="0.3">
      <c r="A98" s="84" t="s">
        <v>64</v>
      </c>
      <c r="B98" s="88">
        <v>175205.59056444027</v>
      </c>
      <c r="C98" s="79"/>
      <c r="D98" s="80"/>
      <c r="E98" s="79"/>
      <c r="H98" s="84" t="s">
        <v>64</v>
      </c>
      <c r="I98" s="88">
        <v>175184.13144497608</v>
      </c>
      <c r="J98" s="79"/>
      <c r="K98" s="80"/>
      <c r="L98" s="79"/>
    </row>
    <row r="99" spans="1:12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</row>
    <row r="100" spans="1:12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</row>
    <row r="101" spans="1:12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</row>
    <row r="102" spans="1:12" x14ac:dyDescent="0.3">
      <c r="B102" s="6"/>
      <c r="C102" s="12"/>
      <c r="D102" s="11"/>
      <c r="E102" s="12"/>
      <c r="I102" s="6"/>
      <c r="J102" s="12"/>
      <c r="K102" s="11"/>
      <c r="L102" s="12"/>
    </row>
    <row r="103" spans="1:12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</row>
    <row r="104" spans="1:12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</row>
    <row r="105" spans="1:12" x14ac:dyDescent="0.3">
      <c r="A105" s="77" t="s">
        <v>67</v>
      </c>
      <c r="B105" s="78">
        <v>131786092.98999989</v>
      </c>
      <c r="C105" s="87">
        <v>0.70760087050506848</v>
      </c>
      <c r="D105" s="80">
        <v>738</v>
      </c>
      <c r="E105" s="87">
        <v>0.69426152398871122</v>
      </c>
      <c r="H105" s="77" t="s">
        <v>67</v>
      </c>
      <c r="I105" s="78">
        <v>129146874.25999993</v>
      </c>
      <c r="J105" s="87">
        <v>0.7054607320211117</v>
      </c>
      <c r="K105" s="80">
        <v>724</v>
      </c>
      <c r="L105" s="87">
        <v>0.69282296650717701</v>
      </c>
    </row>
    <row r="106" spans="1:12" x14ac:dyDescent="0.3">
      <c r="A106" s="77" t="s">
        <v>68</v>
      </c>
      <c r="B106" s="78">
        <v>54457449.780000016</v>
      </c>
      <c r="C106" s="87">
        <v>0.29239912949493146</v>
      </c>
      <c r="D106" s="80">
        <v>325</v>
      </c>
      <c r="E106" s="87">
        <v>0.30573847601128878</v>
      </c>
      <c r="H106" s="77" t="s">
        <v>68</v>
      </c>
      <c r="I106" s="78">
        <v>53920543.100000039</v>
      </c>
      <c r="J106" s="87">
        <v>0.29453926797888841</v>
      </c>
      <c r="K106" s="80">
        <v>321</v>
      </c>
      <c r="L106" s="87">
        <v>0.30717703349282299</v>
      </c>
    </row>
    <row r="107" spans="1:12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</row>
    <row r="108" spans="1:12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</row>
    <row r="109" spans="1:12" ht="15" thickBot="1" x14ac:dyDescent="0.35">
      <c r="A109" s="77"/>
      <c r="B109" s="82">
        <v>186243542.76999992</v>
      </c>
      <c r="C109" s="79"/>
      <c r="D109" s="83">
        <v>1063</v>
      </c>
      <c r="E109" s="79"/>
      <c r="H109" s="77"/>
      <c r="I109" s="82">
        <v>183067417.35999995</v>
      </c>
      <c r="J109" s="79"/>
      <c r="K109" s="83">
        <v>1045</v>
      </c>
      <c r="L109" s="79"/>
    </row>
    <row r="110" spans="1:12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</row>
    <row r="111" spans="1:12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</row>
    <row r="112" spans="1:12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</row>
    <row r="113" spans="1:12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</row>
    <row r="114" spans="1:12" x14ac:dyDescent="0.3">
      <c r="B114" s="6"/>
      <c r="C114" s="12"/>
      <c r="D114" s="11"/>
      <c r="E114" s="12"/>
      <c r="I114" s="6"/>
      <c r="J114" s="12"/>
      <c r="K114" s="11"/>
      <c r="L114" s="12"/>
    </row>
    <row r="115" spans="1:12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</row>
    <row r="116" spans="1:12" x14ac:dyDescent="0.3">
      <c r="B116" s="6"/>
      <c r="C116" s="12"/>
      <c r="D116" s="11"/>
      <c r="E116" s="12"/>
      <c r="I116" s="6"/>
      <c r="J116" s="12"/>
      <c r="K116" s="11"/>
      <c r="L116" s="12"/>
    </row>
    <row r="117" spans="1:12" x14ac:dyDescent="0.3">
      <c r="A117" s="1">
        <v>2011</v>
      </c>
      <c r="B117" s="78">
        <v>6024365.5199999996</v>
      </c>
      <c r="C117" s="87">
        <v>3.2346708134948554E-2</v>
      </c>
      <c r="D117" s="80">
        <v>41</v>
      </c>
      <c r="E117" s="87">
        <v>3.8570084666039513E-2</v>
      </c>
      <c r="H117" s="1">
        <v>2011</v>
      </c>
      <c r="I117" s="78">
        <v>5983149.4200000009</v>
      </c>
      <c r="J117" s="87">
        <v>3.2682765214490372E-2</v>
      </c>
      <c r="K117" s="80">
        <v>40</v>
      </c>
      <c r="L117" s="87">
        <v>3.8277511961722487E-2</v>
      </c>
    </row>
    <row r="118" spans="1:12" x14ac:dyDescent="0.3">
      <c r="A118" s="1">
        <v>2012</v>
      </c>
      <c r="B118" s="78">
        <v>1170220.3500000001</v>
      </c>
      <c r="C118" s="87">
        <v>6.2832801212611934E-3</v>
      </c>
      <c r="D118" s="80">
        <v>7</v>
      </c>
      <c r="E118" s="87">
        <v>6.58513640639699E-3</v>
      </c>
      <c r="H118" s="1">
        <v>2012</v>
      </c>
      <c r="I118" s="78">
        <v>1168898.2899999998</v>
      </c>
      <c r="J118" s="87">
        <v>6.3850700843251333E-3</v>
      </c>
      <c r="K118" s="80">
        <v>7</v>
      </c>
      <c r="L118" s="87">
        <v>6.6985645933014355E-3</v>
      </c>
    </row>
    <row r="119" spans="1:12" x14ac:dyDescent="0.3">
      <c r="A119" s="1">
        <v>2013</v>
      </c>
      <c r="B119" s="78">
        <v>9469169.6100000013</v>
      </c>
      <c r="C119" s="87">
        <v>5.0842941823190484E-2</v>
      </c>
      <c r="D119" s="80">
        <v>77</v>
      </c>
      <c r="E119" s="87">
        <v>7.2436500470366885E-2</v>
      </c>
      <c r="H119" s="1">
        <v>2013</v>
      </c>
      <c r="I119" s="78">
        <v>8925501.0100000016</v>
      </c>
      <c r="J119" s="87">
        <v>4.8755268079453497E-2</v>
      </c>
      <c r="K119" s="80">
        <v>76</v>
      </c>
      <c r="L119" s="87">
        <v>7.2727272727272724E-2</v>
      </c>
    </row>
    <row r="120" spans="1:12" x14ac:dyDescent="0.3">
      <c r="A120" s="1">
        <v>2014</v>
      </c>
      <c r="B120" s="78">
        <v>19858190.629999995</v>
      </c>
      <c r="C120" s="87">
        <v>0.10662485439575055</v>
      </c>
      <c r="D120" s="80">
        <v>119</v>
      </c>
      <c r="E120" s="87">
        <v>0.11194731890874883</v>
      </c>
      <c r="H120" s="1">
        <v>2014</v>
      </c>
      <c r="I120" s="78">
        <v>19714878.600000005</v>
      </c>
      <c r="J120" s="87">
        <v>0.10769190325786328</v>
      </c>
      <c r="K120" s="80">
        <v>118</v>
      </c>
      <c r="L120" s="87">
        <v>0.11291866028708133</v>
      </c>
    </row>
    <row r="121" spans="1:12" x14ac:dyDescent="0.3">
      <c r="A121" s="1">
        <v>2015</v>
      </c>
      <c r="B121" s="78">
        <v>53657365.220000029</v>
      </c>
      <c r="C121" s="87">
        <v>0.28810322453038684</v>
      </c>
      <c r="D121" s="80">
        <v>330</v>
      </c>
      <c r="E121" s="87">
        <v>0.31044214487300092</v>
      </c>
      <c r="H121" s="1">
        <v>2015</v>
      </c>
      <c r="I121" s="78">
        <v>52418072.150000058</v>
      </c>
      <c r="J121" s="87">
        <v>0.2863320677481373</v>
      </c>
      <c r="K121" s="80">
        <v>321</v>
      </c>
      <c r="L121" s="87">
        <v>0.30717703349282299</v>
      </c>
    </row>
    <row r="122" spans="1:12" x14ac:dyDescent="0.3">
      <c r="A122" s="1">
        <v>2016</v>
      </c>
      <c r="B122" s="78">
        <v>18103026.990000006</v>
      </c>
      <c r="C122" s="87">
        <v>9.7200830271770511E-2</v>
      </c>
      <c r="D122" s="80">
        <v>102</v>
      </c>
      <c r="E122" s="87">
        <v>9.5954844778927559E-2</v>
      </c>
      <c r="H122" s="1">
        <v>2016</v>
      </c>
      <c r="I122" s="78">
        <v>18025362.039999999</v>
      </c>
      <c r="J122" s="87">
        <v>9.8462972275144542E-2</v>
      </c>
      <c r="K122" s="80">
        <v>101</v>
      </c>
      <c r="L122" s="87">
        <v>9.6650717703349279E-2</v>
      </c>
    </row>
    <row r="123" spans="1:12" x14ac:dyDescent="0.3">
      <c r="A123" s="1">
        <v>2017</v>
      </c>
      <c r="B123" s="78">
        <v>77584384.410000011</v>
      </c>
      <c r="C123" s="87">
        <v>0.41657489573108164</v>
      </c>
      <c r="D123" s="80">
        <v>384</v>
      </c>
      <c r="E123" s="87">
        <v>0.36124176857949203</v>
      </c>
      <c r="H123" s="1">
        <v>2017</v>
      </c>
      <c r="I123" s="78">
        <v>76454735.810000017</v>
      </c>
      <c r="J123" s="87">
        <v>0.41763158574336923</v>
      </c>
      <c r="K123" s="80">
        <v>379</v>
      </c>
      <c r="L123" s="87">
        <v>0.3626794258373206</v>
      </c>
    </row>
    <row r="124" spans="1:12" x14ac:dyDescent="0.3">
      <c r="A124" s="1">
        <v>2018</v>
      </c>
      <c r="B124" s="78">
        <v>376820.04000000004</v>
      </c>
      <c r="C124" s="87">
        <v>2.0232649916102105E-3</v>
      </c>
      <c r="D124" s="80">
        <v>3</v>
      </c>
      <c r="E124" s="87">
        <v>2.8222013170272815E-3</v>
      </c>
      <c r="H124" s="1">
        <v>2018</v>
      </c>
      <c r="I124" s="78">
        <v>376820.04</v>
      </c>
      <c r="J124" s="87">
        <v>2.0583675972168634E-3</v>
      </c>
      <c r="K124" s="80">
        <v>3</v>
      </c>
      <c r="L124" s="87">
        <v>2.8708133971291866E-3</v>
      </c>
    </row>
    <row r="125" spans="1:12" x14ac:dyDescent="0.3">
      <c r="A125" s="1">
        <v>2022</v>
      </c>
      <c r="B125" s="78">
        <v>0</v>
      </c>
      <c r="C125" s="79">
        <v>0</v>
      </c>
      <c r="D125" s="90">
        <v>0</v>
      </c>
      <c r="E125" s="87">
        <v>0</v>
      </c>
      <c r="H125" s="1">
        <v>2022</v>
      </c>
      <c r="I125" s="78">
        <v>0</v>
      </c>
      <c r="J125" s="79">
        <v>0</v>
      </c>
      <c r="K125" s="90">
        <v>0</v>
      </c>
      <c r="L125" s="87">
        <v>0</v>
      </c>
    </row>
    <row r="126" spans="1:12" x14ac:dyDescent="0.3">
      <c r="A126" s="1">
        <v>2023</v>
      </c>
      <c r="B126" s="78">
        <v>0</v>
      </c>
      <c r="C126" s="79">
        <v>0</v>
      </c>
      <c r="D126" s="90">
        <v>0</v>
      </c>
      <c r="E126" s="87">
        <v>0</v>
      </c>
      <c r="H126" s="1">
        <v>2023</v>
      </c>
      <c r="I126" s="78">
        <v>0</v>
      </c>
      <c r="J126" s="79">
        <v>0</v>
      </c>
      <c r="K126" s="90">
        <v>0</v>
      </c>
      <c r="L126" s="87">
        <v>0</v>
      </c>
    </row>
    <row r="127" spans="1:12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</row>
    <row r="128" spans="1:12" ht="15" thickBot="1" x14ac:dyDescent="0.35">
      <c r="A128" s="77"/>
      <c r="B128" s="82">
        <v>186243542.77000004</v>
      </c>
      <c r="C128" s="79"/>
      <c r="D128" s="83">
        <v>1063</v>
      </c>
      <c r="E128" s="79"/>
      <c r="H128" s="77"/>
      <c r="I128" s="82">
        <v>183067417.36000004</v>
      </c>
      <c r="J128" s="79"/>
      <c r="K128" s="83">
        <v>1045</v>
      </c>
      <c r="L128" s="79"/>
    </row>
    <row r="129" spans="1:12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</row>
    <row r="130" spans="1:12" x14ac:dyDescent="0.3">
      <c r="A130" s="84" t="s">
        <v>72</v>
      </c>
      <c r="B130" s="77"/>
      <c r="C130" s="77"/>
      <c r="D130" s="92">
        <v>93.297092985684429</v>
      </c>
      <c r="E130" s="77"/>
      <c r="H130" s="84" t="s">
        <v>72</v>
      </c>
      <c r="I130" s="77"/>
      <c r="J130" s="77"/>
      <c r="K130" s="92">
        <v>96.253070303953336</v>
      </c>
      <c r="L130" s="77"/>
    </row>
    <row r="131" spans="1:12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</row>
    <row r="132" spans="1:12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</row>
    <row r="133" spans="1:12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</row>
    <row r="134" spans="1:12" x14ac:dyDescent="0.3">
      <c r="B134" s="6"/>
      <c r="C134" s="12"/>
      <c r="D134" s="11"/>
      <c r="E134" s="12"/>
      <c r="I134" s="6"/>
      <c r="J134" s="12"/>
      <c r="K134" s="11"/>
      <c r="L134" s="12"/>
    </row>
    <row r="135" spans="1:12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</row>
    <row r="136" spans="1:12" x14ac:dyDescent="0.3">
      <c r="B136" s="6"/>
      <c r="C136" s="12"/>
      <c r="D136" s="11"/>
      <c r="E136" s="12"/>
      <c r="I136" s="6"/>
      <c r="J136" s="12"/>
      <c r="K136" s="11"/>
      <c r="L136" s="12"/>
    </row>
    <row r="137" spans="1:12" x14ac:dyDescent="0.3">
      <c r="A137" s="77" t="s">
        <v>75</v>
      </c>
      <c r="B137" s="78">
        <v>12184665.460000001</v>
      </c>
      <c r="C137" s="87">
        <v>6.5423290809321424E-2</v>
      </c>
      <c r="D137" s="90">
        <v>71</v>
      </c>
      <c r="E137" s="87">
        <v>6.679209783631232E-2</v>
      </c>
      <c r="H137" s="77" t="s">
        <v>75</v>
      </c>
      <c r="I137" s="78">
        <v>12058117.050000001</v>
      </c>
      <c r="J137" s="87">
        <v>6.5867084508478377E-2</v>
      </c>
      <c r="K137" s="90">
        <v>73</v>
      </c>
      <c r="L137" s="87">
        <v>6.9856459330143547E-2</v>
      </c>
    </row>
    <row r="138" spans="1:12" x14ac:dyDescent="0.3">
      <c r="A138" s="77" t="s">
        <v>76</v>
      </c>
      <c r="B138" s="78">
        <v>34237226.489999995</v>
      </c>
      <c r="C138" s="87">
        <v>0.18383040818913648</v>
      </c>
      <c r="D138" s="90">
        <v>216</v>
      </c>
      <c r="E138" s="87">
        <v>0.20319849482596425</v>
      </c>
      <c r="H138" s="77" t="s">
        <v>76</v>
      </c>
      <c r="I138" s="78">
        <v>34267570.07</v>
      </c>
      <c r="J138" s="87">
        <v>0.18718552194688592</v>
      </c>
      <c r="K138" s="90">
        <v>214</v>
      </c>
      <c r="L138" s="87">
        <v>0.20478468899521532</v>
      </c>
    </row>
    <row r="139" spans="1:12" x14ac:dyDescent="0.3">
      <c r="A139" s="77" t="s">
        <v>77</v>
      </c>
      <c r="B139" s="78">
        <v>52374207.970000006</v>
      </c>
      <c r="C139" s="87">
        <v>0.28121355076819565</v>
      </c>
      <c r="D139" s="90">
        <v>300</v>
      </c>
      <c r="E139" s="87">
        <v>0.28222013170272814</v>
      </c>
      <c r="H139" s="77" t="s">
        <v>77</v>
      </c>
      <c r="I139" s="78">
        <v>51313002.240000024</v>
      </c>
      <c r="J139" s="87">
        <v>0.28029565817872215</v>
      </c>
      <c r="K139" s="90">
        <v>296</v>
      </c>
      <c r="L139" s="87">
        <v>0.28325358851674642</v>
      </c>
    </row>
    <row r="140" spans="1:12" x14ac:dyDescent="0.3">
      <c r="A140" s="77" t="s">
        <v>78</v>
      </c>
      <c r="B140" s="78">
        <v>87447442.849999964</v>
      </c>
      <c r="C140" s="87">
        <v>0.4695327502333464</v>
      </c>
      <c r="D140" s="90">
        <v>476</v>
      </c>
      <c r="E140" s="87">
        <v>0.44778927563499532</v>
      </c>
      <c r="H140" s="77" t="s">
        <v>78</v>
      </c>
      <c r="I140" s="78">
        <v>85428727.999999955</v>
      </c>
      <c r="J140" s="87">
        <v>0.46665173536591353</v>
      </c>
      <c r="K140" s="90">
        <v>462</v>
      </c>
      <c r="L140" s="87">
        <v>0.44210526315789472</v>
      </c>
    </row>
    <row r="141" spans="1:12" x14ac:dyDescent="0.3">
      <c r="A141" s="77" t="s">
        <v>79</v>
      </c>
      <c r="B141" s="78">
        <v>0</v>
      </c>
      <c r="C141" s="87">
        <v>0</v>
      </c>
      <c r="D141" s="90">
        <v>0</v>
      </c>
      <c r="E141" s="87">
        <v>0</v>
      </c>
      <c r="H141" s="77" t="s">
        <v>79</v>
      </c>
      <c r="I141" s="78">
        <v>0</v>
      </c>
      <c r="J141" s="87">
        <v>0</v>
      </c>
      <c r="K141" s="90">
        <v>0</v>
      </c>
      <c r="L141" s="87">
        <v>0</v>
      </c>
    </row>
    <row r="142" spans="1:12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</row>
    <row r="143" spans="1:12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</row>
    <row r="144" spans="1:12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</row>
    <row r="145" spans="1:12" ht="15" thickBot="1" x14ac:dyDescent="0.35">
      <c r="A145" s="77"/>
      <c r="B145" s="82">
        <v>186243542.76999998</v>
      </c>
      <c r="C145" s="79"/>
      <c r="D145" s="83">
        <v>1063</v>
      </c>
      <c r="E145" s="79"/>
      <c r="H145" s="77"/>
      <c r="I145" s="82">
        <v>183067417.35999998</v>
      </c>
      <c r="J145" s="79"/>
      <c r="K145" s="83">
        <v>1045</v>
      </c>
      <c r="L145" s="79"/>
    </row>
    <row r="146" spans="1:12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</row>
    <row r="147" spans="1:12" x14ac:dyDescent="0.3">
      <c r="A147" s="84" t="s">
        <v>82</v>
      </c>
      <c r="B147" s="81"/>
      <c r="C147" s="77"/>
      <c r="D147" s="92">
        <v>13.415388016027521</v>
      </c>
      <c r="E147" s="79"/>
      <c r="H147" s="84" t="s">
        <v>82</v>
      </c>
      <c r="I147" s="81"/>
      <c r="J147" s="77"/>
      <c r="K147" s="92">
        <v>13.195225229833696</v>
      </c>
      <c r="L147" s="79"/>
    </row>
    <row r="148" spans="1:12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</row>
    <row r="149" spans="1:12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</row>
    <row r="150" spans="1:12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</row>
    <row r="151" spans="1:12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</row>
    <row r="152" spans="1:12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</row>
    <row r="153" spans="1:12" x14ac:dyDescent="0.3">
      <c r="B153" s="6"/>
      <c r="C153" s="12"/>
      <c r="D153" s="11"/>
      <c r="E153" s="12"/>
      <c r="I153" s="6"/>
      <c r="J153" s="12"/>
      <c r="K153" s="11"/>
      <c r="L153" s="12"/>
    </row>
    <row r="154" spans="1:12" x14ac:dyDescent="0.3">
      <c r="A154" s="77" t="s">
        <v>85</v>
      </c>
      <c r="B154" s="78">
        <v>64284033.349999987</v>
      </c>
      <c r="C154" s="87">
        <v>0.34516113897912193</v>
      </c>
      <c r="D154" s="80">
        <v>431</v>
      </c>
      <c r="E154" s="87">
        <v>0.40545625587958606</v>
      </c>
      <c r="H154" s="77" t="s">
        <v>85</v>
      </c>
      <c r="I154" s="78">
        <v>63229627.06999997</v>
      </c>
      <c r="J154" s="87">
        <v>0.34538984589300042</v>
      </c>
      <c r="K154" s="80">
        <v>426</v>
      </c>
      <c r="L154" s="87">
        <v>0.40765550239234449</v>
      </c>
    </row>
    <row r="155" spans="1:12" x14ac:dyDescent="0.3">
      <c r="A155" s="77" t="s">
        <v>86</v>
      </c>
      <c r="B155" s="78">
        <v>121959509.41999996</v>
      </c>
      <c r="C155" s="87">
        <v>0.65483886102087818</v>
      </c>
      <c r="D155" s="80">
        <v>632</v>
      </c>
      <c r="E155" s="87">
        <v>0.59454374412041389</v>
      </c>
      <c r="H155" s="77" t="s">
        <v>86</v>
      </c>
      <c r="I155" s="78">
        <v>119837790.28999998</v>
      </c>
      <c r="J155" s="87">
        <v>0.65461015410699952</v>
      </c>
      <c r="K155" s="80">
        <v>619</v>
      </c>
      <c r="L155" s="87">
        <v>0.59234449760765551</v>
      </c>
    </row>
    <row r="156" spans="1:12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</row>
    <row r="157" spans="1:12" ht="15" thickBot="1" x14ac:dyDescent="0.35">
      <c r="A157" s="77"/>
      <c r="B157" s="82">
        <v>186243542.76999995</v>
      </c>
      <c r="C157" s="79"/>
      <c r="D157" s="83">
        <v>1063</v>
      </c>
      <c r="E157" s="79"/>
      <c r="H157" s="77"/>
      <c r="I157" s="82">
        <v>183067417.35999995</v>
      </c>
      <c r="J157" s="79"/>
      <c r="K157" s="83">
        <v>1045</v>
      </c>
      <c r="L157" s="79"/>
    </row>
    <row r="158" spans="1:12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</row>
    <row r="159" spans="1:12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</row>
    <row r="160" spans="1:12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</row>
    <row r="161" spans="1:13" x14ac:dyDescent="0.3">
      <c r="B161" s="6"/>
      <c r="C161" s="12"/>
      <c r="D161" s="11"/>
      <c r="E161" s="12"/>
      <c r="I161" s="6"/>
      <c r="J161" s="12"/>
      <c r="K161" s="11"/>
      <c r="L161" s="12"/>
    </row>
    <row r="162" spans="1:13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</row>
    <row r="163" spans="1:13" x14ac:dyDescent="0.3">
      <c r="B163" s="6"/>
      <c r="C163" s="12"/>
      <c r="D163" s="11"/>
      <c r="E163" s="12"/>
      <c r="I163" s="6"/>
      <c r="J163" s="12"/>
      <c r="K163" s="11"/>
      <c r="L163" s="12"/>
    </row>
    <row r="164" spans="1:13" x14ac:dyDescent="0.3">
      <c r="A164" s="77" t="s">
        <v>90</v>
      </c>
      <c r="B164" s="78">
        <v>5232713.12</v>
      </c>
      <c r="C164" s="87">
        <v>2.8096078082353149E-2</v>
      </c>
      <c r="D164" s="80">
        <v>45</v>
      </c>
      <c r="E164" s="87">
        <v>4.2333019755409221E-2</v>
      </c>
      <c r="F164" s="87">
        <v>0.69958974279774722</v>
      </c>
      <c r="G164" s="87"/>
      <c r="H164" s="77" t="s">
        <v>90</v>
      </c>
      <c r="I164" s="78">
        <v>5091663.1399999997</v>
      </c>
      <c r="J164" s="87">
        <v>2.7813049495243065E-2</v>
      </c>
      <c r="K164" s="80">
        <v>43</v>
      </c>
      <c r="L164" s="87">
        <v>4.1148325358851677E-2</v>
      </c>
      <c r="M164" s="87">
        <v>0.6972499444649195</v>
      </c>
    </row>
    <row r="165" spans="1:13" x14ac:dyDescent="0.3">
      <c r="A165" s="77" t="s">
        <v>91</v>
      </c>
      <c r="B165" s="78">
        <v>19746510.670000009</v>
      </c>
      <c r="C165" s="87">
        <v>0.10602520965994403</v>
      </c>
      <c r="D165" s="80">
        <v>157</v>
      </c>
      <c r="E165" s="87">
        <v>0.14769520225776106</v>
      </c>
      <c r="F165" s="87">
        <v>0.71380648234712307</v>
      </c>
      <c r="G165" s="87"/>
      <c r="H165" s="77" t="s">
        <v>91</v>
      </c>
      <c r="I165" s="78">
        <v>19298355.009999994</v>
      </c>
      <c r="J165" s="87">
        <v>0.10541665626958617</v>
      </c>
      <c r="K165" s="80">
        <v>152</v>
      </c>
      <c r="L165" s="87">
        <v>0.14545454545454545</v>
      </c>
      <c r="M165" s="87">
        <v>0.71423853915089763</v>
      </c>
    </row>
    <row r="166" spans="1:13" x14ac:dyDescent="0.3">
      <c r="A166" s="77" t="s">
        <v>92</v>
      </c>
      <c r="B166" s="78">
        <v>11071465.140000004</v>
      </c>
      <c r="C166" s="87">
        <v>5.9446169114558883E-2</v>
      </c>
      <c r="D166" s="80">
        <v>105</v>
      </c>
      <c r="E166" s="87">
        <v>9.8777046095954849E-2</v>
      </c>
      <c r="F166" s="87">
        <v>0.70225532470020979</v>
      </c>
      <c r="G166" s="87"/>
      <c r="H166" s="77" t="s">
        <v>92</v>
      </c>
      <c r="I166" s="78">
        <v>11050072.400000002</v>
      </c>
      <c r="J166" s="87">
        <v>6.0360672365143815E-2</v>
      </c>
      <c r="K166" s="80">
        <v>105</v>
      </c>
      <c r="L166" s="87">
        <v>0.10047846889952153</v>
      </c>
      <c r="M166" s="87">
        <v>0.70258783541515302</v>
      </c>
    </row>
    <row r="167" spans="1:13" x14ac:dyDescent="0.3">
      <c r="A167" s="77" t="s">
        <v>93</v>
      </c>
      <c r="B167" s="78">
        <v>10481784.73</v>
      </c>
      <c r="C167" s="87">
        <v>5.6279990028671192E-2</v>
      </c>
      <c r="D167" s="80">
        <v>85</v>
      </c>
      <c r="E167" s="87">
        <v>7.9962370649106301E-2</v>
      </c>
      <c r="F167" s="87">
        <v>0.72859564228964191</v>
      </c>
      <c r="G167" s="87"/>
      <c r="H167" s="77" t="s">
        <v>93</v>
      </c>
      <c r="I167" s="78">
        <v>10298656.08</v>
      </c>
      <c r="J167" s="87">
        <v>5.6256084389653072E-2</v>
      </c>
      <c r="K167" s="80">
        <v>82</v>
      </c>
      <c r="L167" s="87">
        <v>7.8468899521531105E-2</v>
      </c>
      <c r="M167" s="87">
        <v>0.7282683640554779</v>
      </c>
    </row>
    <row r="168" spans="1:13" x14ac:dyDescent="0.3">
      <c r="A168" s="77" t="s">
        <v>94</v>
      </c>
      <c r="B168" s="78">
        <v>9851343.8699999992</v>
      </c>
      <c r="C168" s="87">
        <v>5.2894955301434718E-2</v>
      </c>
      <c r="D168" s="80">
        <v>78</v>
      </c>
      <c r="E168" s="87">
        <v>7.337723424270931E-2</v>
      </c>
      <c r="F168" s="87">
        <v>0.73225685271606056</v>
      </c>
      <c r="G168" s="87"/>
      <c r="H168" s="77" t="s">
        <v>94</v>
      </c>
      <c r="I168" s="78">
        <v>9827256.3900000006</v>
      </c>
      <c r="J168" s="87">
        <v>5.3681078433934597E-2</v>
      </c>
      <c r="K168" s="80">
        <v>78</v>
      </c>
      <c r="L168" s="87">
        <v>7.4641148325358855E-2</v>
      </c>
      <c r="M168" s="87">
        <v>0.73182486148844828</v>
      </c>
    </row>
    <row r="169" spans="1:13" x14ac:dyDescent="0.3">
      <c r="A169" s="77" t="s">
        <v>95</v>
      </c>
      <c r="B169" s="78">
        <v>3171368.6399999997</v>
      </c>
      <c r="C169" s="87">
        <v>1.7028072988906011E-2</v>
      </c>
      <c r="D169" s="80">
        <v>25</v>
      </c>
      <c r="E169" s="87">
        <v>2.3518344308560677E-2</v>
      </c>
      <c r="F169" s="87">
        <v>0.7071331396658177</v>
      </c>
      <c r="G169" s="87"/>
      <c r="H169" s="77" t="s">
        <v>95</v>
      </c>
      <c r="I169" s="78">
        <v>3074893.38</v>
      </c>
      <c r="J169" s="87">
        <v>1.6796508217261058E-2</v>
      </c>
      <c r="K169" s="80">
        <v>24</v>
      </c>
      <c r="L169" s="87">
        <v>2.2966507177033493E-2</v>
      </c>
      <c r="M169" s="87">
        <v>0.70575896192987941</v>
      </c>
    </row>
    <row r="170" spans="1:13" x14ac:dyDescent="0.3">
      <c r="A170" s="77" t="s">
        <v>96</v>
      </c>
      <c r="B170" s="78">
        <v>57774680.250000037</v>
      </c>
      <c r="C170" s="87">
        <v>0.31021038040147464</v>
      </c>
      <c r="D170" s="80">
        <v>262</v>
      </c>
      <c r="E170" s="87">
        <v>0.24647224835371589</v>
      </c>
      <c r="F170" s="87">
        <v>0.7193607695810097</v>
      </c>
      <c r="G170" s="87"/>
      <c r="H170" s="77" t="s">
        <v>96</v>
      </c>
      <c r="I170" s="78">
        <v>57131602.760000028</v>
      </c>
      <c r="J170" s="87">
        <v>0.31207958021088689</v>
      </c>
      <c r="K170" s="80">
        <v>259</v>
      </c>
      <c r="L170" s="87">
        <v>0.24784688995215312</v>
      </c>
      <c r="M170" s="87">
        <v>0.71927790653018131</v>
      </c>
    </row>
    <row r="171" spans="1:13" x14ac:dyDescent="0.3">
      <c r="A171" s="77" t="s">
        <v>97</v>
      </c>
      <c r="B171" s="78">
        <v>15866446.350000005</v>
      </c>
      <c r="C171" s="87">
        <v>8.5191927269092721E-2</v>
      </c>
      <c r="D171" s="80">
        <v>99</v>
      </c>
      <c r="E171" s="87">
        <v>9.3132643461900283E-2</v>
      </c>
      <c r="F171" s="87">
        <v>0.71886604443679314</v>
      </c>
      <c r="G171" s="87"/>
      <c r="H171" s="77" t="s">
        <v>97</v>
      </c>
      <c r="I171" s="78">
        <v>15822715.470000004</v>
      </c>
      <c r="J171" s="87">
        <v>8.6431084778373274E-2</v>
      </c>
      <c r="K171" s="80">
        <v>99</v>
      </c>
      <c r="L171" s="87">
        <v>9.4736842105263161E-2</v>
      </c>
      <c r="M171" s="87">
        <v>0.71891454061078519</v>
      </c>
    </row>
    <row r="172" spans="1:13" x14ac:dyDescent="0.3">
      <c r="A172" s="77" t="s">
        <v>98</v>
      </c>
      <c r="B172" s="78">
        <v>44757802.889999993</v>
      </c>
      <c r="C172" s="87">
        <v>0.24031868286179067</v>
      </c>
      <c r="D172" s="80">
        <v>131</v>
      </c>
      <c r="E172" s="87">
        <v>0.12323612417685795</v>
      </c>
      <c r="F172" s="87">
        <v>0.68780110225213842</v>
      </c>
      <c r="G172" s="87"/>
      <c r="H172" s="77" t="s">
        <v>98</v>
      </c>
      <c r="I172" s="78">
        <v>43188095.82</v>
      </c>
      <c r="J172" s="87">
        <v>0.23591361282532924</v>
      </c>
      <c r="K172" s="80">
        <v>127</v>
      </c>
      <c r="L172" s="87">
        <v>0.12153110047846891</v>
      </c>
      <c r="M172" s="87">
        <v>0.68616378465680028</v>
      </c>
    </row>
    <row r="173" spans="1:13" x14ac:dyDescent="0.3">
      <c r="A173" s="77" t="s">
        <v>99</v>
      </c>
      <c r="B173" s="78">
        <v>8289427.1100000003</v>
      </c>
      <c r="C173" s="87">
        <v>4.4508534291773864E-2</v>
      </c>
      <c r="D173" s="80">
        <v>76</v>
      </c>
      <c r="E173" s="87">
        <v>7.149576669802446E-2</v>
      </c>
      <c r="F173" s="87">
        <v>0.74463796040366037</v>
      </c>
      <c r="G173" s="87"/>
      <c r="H173" s="77" t="s">
        <v>99</v>
      </c>
      <c r="I173" s="78">
        <v>8284106.9099999992</v>
      </c>
      <c r="J173" s="87">
        <v>4.525167301458892E-2</v>
      </c>
      <c r="K173" s="80">
        <v>76</v>
      </c>
      <c r="L173" s="87">
        <v>7.2727272727272724E-2</v>
      </c>
      <c r="M173" s="87">
        <v>0.74500952923820285</v>
      </c>
    </row>
    <row r="174" spans="1:13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</row>
    <row r="175" spans="1:13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</row>
    <row r="176" spans="1:13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</row>
    <row r="177" spans="1:13" ht="15" thickBot="1" x14ac:dyDescent="0.35">
      <c r="A177" s="77"/>
      <c r="B177" s="82">
        <v>186243542.77000007</v>
      </c>
      <c r="C177" s="79"/>
      <c r="D177" s="83">
        <v>1063</v>
      </c>
      <c r="E177" s="79"/>
      <c r="F177" s="94">
        <v>0.71169172338335929</v>
      </c>
      <c r="G177" s="108"/>
      <c r="H177" s="77"/>
      <c r="I177" s="82">
        <v>183067417.36000001</v>
      </c>
      <c r="J177" s="79"/>
      <c r="K177" s="83">
        <v>1045</v>
      </c>
      <c r="L177" s="79"/>
      <c r="M177" s="94">
        <v>0.7113997362438621</v>
      </c>
    </row>
    <row r="178" spans="1:13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</row>
    <row r="179" spans="1:13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</row>
    <row r="180" spans="1:13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</row>
    <row r="181" spans="1:13" x14ac:dyDescent="0.3">
      <c r="B181" s="6"/>
      <c r="C181" s="12"/>
      <c r="D181" s="11"/>
      <c r="E181" s="12"/>
      <c r="I181" s="6"/>
      <c r="J181" s="12"/>
      <c r="K181" s="11"/>
      <c r="L181" s="12"/>
    </row>
    <row r="182" spans="1:13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</row>
    <row r="183" spans="1:13" x14ac:dyDescent="0.3">
      <c r="B183" s="6"/>
      <c r="C183" s="12"/>
      <c r="D183" s="11"/>
      <c r="E183" s="12"/>
      <c r="I183" s="6"/>
      <c r="J183" s="12"/>
      <c r="K183" s="11"/>
      <c r="L183" s="12"/>
    </row>
    <row r="184" spans="1:13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</row>
    <row r="185" spans="1:13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</row>
    <row r="186" spans="1:13" x14ac:dyDescent="0.3">
      <c r="A186" s="77" t="s">
        <v>106</v>
      </c>
      <c r="B186" s="78">
        <v>2869637.38</v>
      </c>
      <c r="C186" s="87">
        <v>1.5407983210155293E-2</v>
      </c>
      <c r="D186" s="90">
        <v>11</v>
      </c>
      <c r="E186" s="87">
        <v>1.0348071495766699E-2</v>
      </c>
      <c r="F186" s="96"/>
      <c r="G186" s="96"/>
      <c r="H186" s="77" t="s">
        <v>106</v>
      </c>
      <c r="I186" s="78">
        <v>2603024.8499999996</v>
      </c>
      <c r="J186" s="87">
        <v>1.4218941237812845E-2</v>
      </c>
      <c r="K186" s="90">
        <v>9</v>
      </c>
      <c r="L186" s="87">
        <v>8.6124401913875593E-3</v>
      </c>
      <c r="M186" s="96"/>
    </row>
    <row r="187" spans="1:13" x14ac:dyDescent="0.3">
      <c r="A187" s="77" t="s">
        <v>107</v>
      </c>
      <c r="B187" s="78">
        <v>46217485.030000024</v>
      </c>
      <c r="C187" s="87">
        <v>0.24815617412881763</v>
      </c>
      <c r="D187" s="90">
        <v>261</v>
      </c>
      <c r="E187" s="87">
        <v>0.24553151458137348</v>
      </c>
      <c r="F187" s="96"/>
      <c r="G187" s="96"/>
      <c r="H187" s="77" t="s">
        <v>107</v>
      </c>
      <c r="I187" s="78">
        <v>42099397.640000015</v>
      </c>
      <c r="J187" s="87">
        <v>0.22996663331526668</v>
      </c>
      <c r="K187" s="90">
        <v>235</v>
      </c>
      <c r="L187" s="87">
        <v>0.22488038277511962</v>
      </c>
      <c r="M187" s="96"/>
    </row>
    <row r="188" spans="1:13" x14ac:dyDescent="0.3">
      <c r="A188" s="77" t="s">
        <v>108</v>
      </c>
      <c r="B188" s="78">
        <v>57353808.970000036</v>
      </c>
      <c r="C188" s="87">
        <v>0.30795059048478612</v>
      </c>
      <c r="D188" s="90">
        <v>319</v>
      </c>
      <c r="E188" s="87">
        <v>0.30009407337723426</v>
      </c>
      <c r="F188" s="96"/>
      <c r="G188" s="96"/>
      <c r="H188" s="77" t="s">
        <v>108</v>
      </c>
      <c r="I188" s="78">
        <v>56464179.790000021</v>
      </c>
      <c r="J188" s="87">
        <v>0.30843380326365688</v>
      </c>
      <c r="K188" s="90">
        <v>315</v>
      </c>
      <c r="L188" s="87">
        <v>0.30143540669856461</v>
      </c>
      <c r="M188" s="96"/>
    </row>
    <row r="189" spans="1:13" x14ac:dyDescent="0.3">
      <c r="A189" s="77" t="s">
        <v>109</v>
      </c>
      <c r="B189" s="78">
        <v>17013933.700000003</v>
      </c>
      <c r="C189" s="87">
        <v>9.1353146782711406E-2</v>
      </c>
      <c r="D189" s="90">
        <v>98</v>
      </c>
      <c r="E189" s="87">
        <v>9.2191909689557858E-2</v>
      </c>
      <c r="F189" s="96"/>
      <c r="G189" s="96"/>
      <c r="H189" s="77" t="s">
        <v>109</v>
      </c>
      <c r="I189" s="78">
        <v>15107096.759999996</v>
      </c>
      <c r="J189" s="87">
        <v>8.252204011974483E-2</v>
      </c>
      <c r="K189" s="90">
        <v>86</v>
      </c>
      <c r="L189" s="87">
        <v>8.2296650717703354E-2</v>
      </c>
      <c r="M189" s="96"/>
    </row>
    <row r="190" spans="1:13" x14ac:dyDescent="0.3">
      <c r="A190" s="77" t="s">
        <v>110</v>
      </c>
      <c r="B190" s="78">
        <v>10094501.110000007</v>
      </c>
      <c r="C190" s="87">
        <v>5.4200542793937989E-2</v>
      </c>
      <c r="D190" s="90">
        <v>76</v>
      </c>
      <c r="E190" s="87">
        <v>7.149576669802446E-2</v>
      </c>
      <c r="F190" s="96"/>
      <c r="G190" s="96"/>
      <c r="H190" s="77" t="s">
        <v>110</v>
      </c>
      <c r="I190" s="78">
        <v>10438378.800000004</v>
      </c>
      <c r="J190" s="87">
        <v>5.7019315345849059E-2</v>
      </c>
      <c r="K190" s="90">
        <v>77</v>
      </c>
      <c r="L190" s="87">
        <v>7.3684210526315783E-2</v>
      </c>
      <c r="M190" s="96"/>
    </row>
    <row r="191" spans="1:13" x14ac:dyDescent="0.3">
      <c r="A191" s="77" t="s">
        <v>111</v>
      </c>
      <c r="B191" s="78">
        <v>749128.62</v>
      </c>
      <c r="C191" s="87">
        <v>4.0223065393742551E-3</v>
      </c>
      <c r="D191" s="90">
        <v>6</v>
      </c>
      <c r="E191" s="87">
        <v>5.6444026340545629E-3</v>
      </c>
      <c r="F191" s="96"/>
      <c r="G191" s="96"/>
      <c r="H191" s="77" t="s">
        <v>111</v>
      </c>
      <c r="I191" s="78">
        <v>1716754.7899999996</v>
      </c>
      <c r="J191" s="87">
        <v>9.377718955984507E-3</v>
      </c>
      <c r="K191" s="90">
        <v>10</v>
      </c>
      <c r="L191" s="87">
        <v>9.5693779904306216E-3</v>
      </c>
      <c r="M191" s="96"/>
    </row>
    <row r="192" spans="1:13" x14ac:dyDescent="0.3">
      <c r="A192" s="77" t="s">
        <v>112</v>
      </c>
      <c r="B192" s="78">
        <v>20667634.530000001</v>
      </c>
      <c r="C192" s="87">
        <v>0.11097101259249202</v>
      </c>
      <c r="D192" s="90">
        <v>130</v>
      </c>
      <c r="E192" s="87">
        <v>0.12229539040451552</v>
      </c>
      <c r="F192" s="96"/>
      <c r="G192" s="96"/>
      <c r="H192" s="77" t="s">
        <v>112</v>
      </c>
      <c r="I192" s="78">
        <v>20955194.720000003</v>
      </c>
      <c r="J192" s="87">
        <v>0.11446709098862658</v>
      </c>
      <c r="K192" s="90">
        <v>133</v>
      </c>
      <c r="L192" s="87">
        <v>0.12727272727272726</v>
      </c>
      <c r="M192" s="96"/>
    </row>
    <row r="193" spans="1:13" x14ac:dyDescent="0.3">
      <c r="A193" s="77" t="s">
        <v>113</v>
      </c>
      <c r="B193" s="78">
        <v>5545555.1699999999</v>
      </c>
      <c r="C193" s="87">
        <v>2.977582517772677E-2</v>
      </c>
      <c r="D193" s="90">
        <v>40</v>
      </c>
      <c r="E193" s="87">
        <v>3.7629350893697081E-2</v>
      </c>
      <c r="F193" s="96"/>
      <c r="G193" s="96"/>
      <c r="H193" s="77" t="s">
        <v>113</v>
      </c>
      <c r="I193" s="78">
        <v>6444227.3099999987</v>
      </c>
      <c r="J193" s="87">
        <v>3.5201388662885309E-2</v>
      </c>
      <c r="K193" s="90">
        <v>47</v>
      </c>
      <c r="L193" s="87">
        <v>4.4976076555023926E-2</v>
      </c>
      <c r="M193" s="96"/>
    </row>
    <row r="194" spans="1:13" x14ac:dyDescent="0.3">
      <c r="A194" s="77" t="s">
        <v>114</v>
      </c>
      <c r="B194" s="78">
        <v>21239466.720000003</v>
      </c>
      <c r="C194" s="87">
        <v>0.11404135898676235</v>
      </c>
      <c r="D194" s="90">
        <v>95</v>
      </c>
      <c r="E194" s="87">
        <v>8.9369708372530568E-2</v>
      </c>
      <c r="F194" s="96"/>
      <c r="G194" s="96"/>
      <c r="H194" s="77" t="s">
        <v>114</v>
      </c>
      <c r="I194" s="78">
        <v>22128315.969999995</v>
      </c>
      <c r="J194" s="87">
        <v>0.12087522885891216</v>
      </c>
      <c r="K194" s="90">
        <v>99</v>
      </c>
      <c r="L194" s="87">
        <v>9.4736842105263161E-2</v>
      </c>
      <c r="M194" s="96"/>
    </row>
    <row r="195" spans="1:13" x14ac:dyDescent="0.3">
      <c r="A195" s="77" t="s">
        <v>115</v>
      </c>
      <c r="B195" s="78">
        <v>0</v>
      </c>
      <c r="C195" s="87">
        <v>0</v>
      </c>
      <c r="D195" s="90">
        <v>0</v>
      </c>
      <c r="E195" s="87">
        <v>0</v>
      </c>
      <c r="F195" s="96"/>
      <c r="G195" s="96"/>
      <c r="H195" s="77" t="s">
        <v>115</v>
      </c>
      <c r="I195" s="78">
        <v>0</v>
      </c>
      <c r="J195" s="87">
        <v>0</v>
      </c>
      <c r="K195" s="90">
        <v>0</v>
      </c>
      <c r="L195" s="87">
        <v>0</v>
      </c>
      <c r="M195" s="96"/>
    </row>
    <row r="196" spans="1:13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</row>
    <row r="197" spans="1:13" x14ac:dyDescent="0.3">
      <c r="A197" s="77" t="s">
        <v>117</v>
      </c>
      <c r="B197" s="78">
        <v>4492391.54</v>
      </c>
      <c r="C197" s="87">
        <v>2.4121059303236315E-2</v>
      </c>
      <c r="D197" s="90">
        <v>27</v>
      </c>
      <c r="E197" s="87">
        <v>2.5399811853245531E-2</v>
      </c>
      <c r="F197" s="97"/>
      <c r="G197" s="97"/>
      <c r="H197" s="77" t="s">
        <v>117</v>
      </c>
      <c r="I197" s="78">
        <v>5110846.7300000004</v>
      </c>
      <c r="J197" s="87">
        <v>2.7917839251261064E-2</v>
      </c>
      <c r="K197" s="90">
        <v>34</v>
      </c>
      <c r="L197" s="87">
        <v>3.2535885167464113E-2</v>
      </c>
      <c r="M197" s="97"/>
    </row>
    <row r="198" spans="1:13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</row>
    <row r="199" spans="1:13" ht="15" thickBot="1" x14ac:dyDescent="0.35">
      <c r="A199" s="77"/>
      <c r="B199" s="82">
        <v>186243542.77000004</v>
      </c>
      <c r="C199" s="79"/>
      <c r="D199" s="83">
        <v>1063</v>
      </c>
      <c r="E199" s="79"/>
      <c r="F199" s="98"/>
      <c r="G199" s="98"/>
      <c r="H199" s="77"/>
      <c r="I199" s="82">
        <v>183067417.36000004</v>
      </c>
      <c r="J199" s="79"/>
      <c r="K199" s="83">
        <v>1045</v>
      </c>
      <c r="L199" s="79"/>
      <c r="M199" s="98"/>
    </row>
    <row r="200" spans="1:13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</row>
    <row r="201" spans="1:13" x14ac:dyDescent="0.3">
      <c r="A201" s="84" t="s">
        <v>118</v>
      </c>
      <c r="B201" s="92"/>
      <c r="C201" s="84"/>
      <c r="D201" s="99">
        <v>4.5471257490018742E-2</v>
      </c>
      <c r="E201" s="79"/>
      <c r="F201" s="97"/>
      <c r="G201" s="97"/>
      <c r="H201" s="84" t="s">
        <v>118</v>
      </c>
      <c r="I201" s="92"/>
      <c r="J201" s="84"/>
      <c r="K201" s="99">
        <v>4.62233168869947E-2</v>
      </c>
      <c r="L201" s="79"/>
      <c r="M201" s="97"/>
    </row>
    <row r="202" spans="1:13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</row>
    <row r="203" spans="1:13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</row>
    <row r="204" spans="1:13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</row>
    <row r="205" spans="1:13" x14ac:dyDescent="0.3">
      <c r="B205" s="6"/>
      <c r="C205" s="12"/>
      <c r="D205" s="11"/>
      <c r="E205" s="12"/>
      <c r="I205" s="6"/>
      <c r="J205" s="12"/>
      <c r="K205" s="11"/>
      <c r="L205" s="12"/>
    </row>
    <row r="206" spans="1:13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</row>
    <row r="207" spans="1:13" x14ac:dyDescent="0.3">
      <c r="B207" s="2"/>
      <c r="C207" s="12"/>
      <c r="D207" s="11"/>
      <c r="E207" s="12"/>
      <c r="I207" s="2"/>
      <c r="J207" s="12"/>
      <c r="K207" s="11"/>
      <c r="L207" s="12"/>
    </row>
    <row r="208" spans="1:13" x14ac:dyDescent="0.3">
      <c r="A208" s="77" t="s">
        <v>121</v>
      </c>
      <c r="B208" s="78">
        <v>186243542.76999995</v>
      </c>
      <c r="C208" s="87">
        <v>1</v>
      </c>
      <c r="D208" s="90">
        <v>1063</v>
      </c>
      <c r="E208" s="87">
        <v>1</v>
      </c>
      <c r="H208" s="77" t="s">
        <v>121</v>
      </c>
      <c r="I208" s="78">
        <v>183067417.35999984</v>
      </c>
      <c r="J208" s="87">
        <v>1</v>
      </c>
      <c r="K208" s="90">
        <v>1045</v>
      </c>
      <c r="L208" s="87">
        <v>1</v>
      </c>
    </row>
    <row r="209" spans="1:12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0</v>
      </c>
      <c r="J209" s="87">
        <v>0</v>
      </c>
      <c r="K209" s="90">
        <v>0</v>
      </c>
      <c r="L209" s="87">
        <v>0</v>
      </c>
    </row>
    <row r="210" spans="1:12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</row>
    <row r="211" spans="1:12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</row>
    <row r="212" spans="1:12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</row>
    <row r="213" spans="1:12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</row>
    <row r="214" spans="1:12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</row>
    <row r="215" spans="1:12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</row>
    <row r="216" spans="1:12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</row>
    <row r="217" spans="1:12" ht="15" thickBot="1" x14ac:dyDescent="0.35">
      <c r="A217" s="77"/>
      <c r="B217" s="82">
        <v>186243542.76999995</v>
      </c>
      <c r="C217" s="79"/>
      <c r="D217" s="83">
        <v>1063</v>
      </c>
      <c r="E217" s="79"/>
      <c r="H217" s="77"/>
      <c r="I217" s="82">
        <v>183067417.35999984</v>
      </c>
      <c r="J217" s="79"/>
      <c r="K217" s="83">
        <v>1045</v>
      </c>
      <c r="L217" s="79"/>
    </row>
    <row r="218" spans="1:12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</row>
    <row r="219" spans="1:12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0</v>
      </c>
      <c r="L219" s="79"/>
    </row>
    <row r="220" spans="1:12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</row>
    <row r="221" spans="1:12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</row>
    <row r="222" spans="1:12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</row>
    <row r="223" spans="1:12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</row>
    <row r="224" spans="1:12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</row>
    <row r="225" spans="1:12" x14ac:dyDescent="0.3">
      <c r="B225" s="2"/>
      <c r="C225" s="12"/>
      <c r="D225" s="11"/>
      <c r="E225" s="12"/>
      <c r="I225" s="2"/>
      <c r="J225" s="12"/>
      <c r="K225" s="11"/>
      <c r="L225" s="12"/>
    </row>
    <row r="226" spans="1:12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</row>
    <row r="227" spans="1:12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</row>
    <row r="228" spans="1:12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</row>
    <row r="229" spans="1:12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</row>
    <row r="230" spans="1:12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</row>
    <row r="231" spans="1:12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</row>
    <row r="232" spans="1:12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</row>
    <row r="233" spans="1:12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</row>
    <row r="234" spans="1:12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</row>
    <row r="235" spans="1:12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</row>
    <row r="236" spans="1:12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</row>
    <row r="237" spans="1:12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</row>
    <row r="238" spans="1:12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</row>
    <row r="239" spans="1:12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</row>
    <row r="240" spans="1:12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</row>
    <row r="241" spans="1:12" x14ac:dyDescent="0.3">
      <c r="B241" s="6"/>
      <c r="C241" s="12"/>
      <c r="D241" s="11"/>
      <c r="E241" s="12"/>
      <c r="I241" s="6"/>
      <c r="J241" s="12"/>
      <c r="K241" s="11"/>
      <c r="L241" s="12"/>
    </row>
    <row r="242" spans="1:12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</row>
    <row r="243" spans="1:12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</row>
    <row r="244" spans="1:12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</row>
    <row r="245" spans="1:12" x14ac:dyDescent="0.3">
      <c r="A245" s="77" t="s">
        <v>133</v>
      </c>
      <c r="B245" s="78">
        <v>186243542.76999995</v>
      </c>
      <c r="C245" s="79">
        <v>1</v>
      </c>
      <c r="D245" s="80">
        <v>1063</v>
      </c>
      <c r="E245" s="79">
        <v>1</v>
      </c>
      <c r="H245" s="77" t="s">
        <v>133</v>
      </c>
      <c r="I245" s="78">
        <v>183067417.3599999</v>
      </c>
      <c r="J245" s="79">
        <v>1</v>
      </c>
      <c r="K245" s="80">
        <v>1045</v>
      </c>
      <c r="L245" s="79">
        <v>1</v>
      </c>
    </row>
    <row r="246" spans="1:12" x14ac:dyDescent="0.3">
      <c r="A246" s="77" t="s">
        <v>134</v>
      </c>
      <c r="B246" s="78">
        <v>0</v>
      </c>
      <c r="C246" s="79">
        <v>0</v>
      </c>
      <c r="D246" s="80">
        <v>0</v>
      </c>
      <c r="E246" s="79">
        <v>0</v>
      </c>
      <c r="H246" s="77" t="s">
        <v>134</v>
      </c>
      <c r="I246" s="78">
        <v>0</v>
      </c>
      <c r="J246" s="79">
        <v>0</v>
      </c>
      <c r="K246" s="80">
        <v>0</v>
      </c>
      <c r="L246" s="79">
        <v>0</v>
      </c>
    </row>
    <row r="247" spans="1:12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</row>
    <row r="248" spans="1:12" ht="15" thickBot="1" x14ac:dyDescent="0.35">
      <c r="A248" s="77"/>
      <c r="B248" s="82">
        <v>186243542.76999995</v>
      </c>
      <c r="C248" s="79"/>
      <c r="D248" s="83">
        <v>1063</v>
      </c>
      <c r="E248" s="79"/>
      <c r="H248" s="77"/>
      <c r="I248" s="82">
        <v>183067417.3599999</v>
      </c>
      <c r="J248" s="79"/>
      <c r="K248" s="83">
        <v>1045</v>
      </c>
      <c r="L248" s="79"/>
    </row>
    <row r="249" spans="1:12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</row>
    <row r="250" spans="1:12" x14ac:dyDescent="0.3">
      <c r="C250" s="12"/>
      <c r="E250" s="12"/>
      <c r="J250" s="12"/>
      <c r="L250" s="12"/>
    </row>
    <row r="252" spans="1:12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</row>
    <row r="253" spans="1:12" x14ac:dyDescent="0.3">
      <c r="B253" s="6"/>
      <c r="C253" s="12"/>
      <c r="D253" s="11"/>
      <c r="E253" s="12"/>
      <c r="I253" s="6"/>
      <c r="J253" s="12"/>
      <c r="K253" s="11"/>
      <c r="L253" s="12"/>
    </row>
    <row r="254" spans="1:12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</row>
    <row r="255" spans="1:12" x14ac:dyDescent="0.3">
      <c r="C255" s="12"/>
      <c r="E255" s="12"/>
      <c r="J255" s="12"/>
      <c r="L255" s="12"/>
    </row>
    <row r="256" spans="1:12" x14ac:dyDescent="0.3">
      <c r="A256" s="77" t="s">
        <v>137</v>
      </c>
      <c r="B256" s="78">
        <v>57752685.109999977</v>
      </c>
      <c r="C256" s="87">
        <v>0.31009228159561608</v>
      </c>
      <c r="D256" s="80">
        <v>354</v>
      </c>
      <c r="E256" s="87">
        <v>0.33301975540921919</v>
      </c>
      <c r="H256" s="77" t="s">
        <v>137</v>
      </c>
      <c r="I256" s="78">
        <v>56716701.399999991</v>
      </c>
      <c r="J256" s="87">
        <v>0.30981319460287832</v>
      </c>
      <c r="K256" s="80">
        <v>348</v>
      </c>
      <c r="L256" s="87">
        <v>0.33301435406698565</v>
      </c>
    </row>
    <row r="257" spans="1:12" x14ac:dyDescent="0.3">
      <c r="A257" s="77" t="s">
        <v>138</v>
      </c>
      <c r="B257" s="78">
        <v>128490857.65999991</v>
      </c>
      <c r="C257" s="87">
        <v>0.68990771840438381</v>
      </c>
      <c r="D257" s="80">
        <v>709</v>
      </c>
      <c r="E257" s="87">
        <v>0.66698024459078076</v>
      </c>
      <c r="H257" s="77" t="s">
        <v>138</v>
      </c>
      <c r="I257" s="78">
        <v>126350715.95999992</v>
      </c>
      <c r="J257" s="87">
        <v>0.69018680539712174</v>
      </c>
      <c r="K257" s="80">
        <v>697</v>
      </c>
      <c r="L257" s="87">
        <v>0.66698564593301435</v>
      </c>
    </row>
    <row r="258" spans="1:12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</row>
    <row r="259" spans="1:12" ht="15" thickBot="1" x14ac:dyDescent="0.35">
      <c r="A259" s="77"/>
      <c r="B259" s="82">
        <v>186243542.76999989</v>
      </c>
      <c r="C259" s="85"/>
      <c r="D259" s="83">
        <v>1063</v>
      </c>
      <c r="E259" s="79"/>
      <c r="H259" s="77"/>
      <c r="I259" s="82">
        <v>183067417.3599999</v>
      </c>
      <c r="J259" s="85"/>
      <c r="K259" s="83">
        <v>1045</v>
      </c>
      <c r="L259" s="79"/>
    </row>
    <row r="260" spans="1:12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</row>
    <row r="261" spans="1:12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</row>
    <row r="262" spans="1:12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</row>
    <row r="263" spans="1:12" x14ac:dyDescent="0.3">
      <c r="B263" s="6"/>
      <c r="C263" s="12"/>
      <c r="D263" s="11"/>
      <c r="E263" s="12"/>
      <c r="I263" s="6"/>
      <c r="J263" s="12"/>
      <c r="K263" s="11"/>
      <c r="L263" s="12"/>
    </row>
    <row r="264" spans="1:12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</row>
    <row r="265" spans="1:12" x14ac:dyDescent="0.3">
      <c r="C265" s="12"/>
      <c r="E265" s="12"/>
      <c r="J265" s="12"/>
      <c r="L265" s="12"/>
    </row>
    <row r="266" spans="1:12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</row>
    <row r="267" spans="1:12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</row>
    <row r="268" spans="1:12" x14ac:dyDescent="0.3">
      <c r="A268" s="77" t="s">
        <v>143</v>
      </c>
      <c r="B268" s="78">
        <v>28365929.500000007</v>
      </c>
      <c r="C268" s="87">
        <v>0.15230557300464526</v>
      </c>
      <c r="D268" s="80">
        <v>118</v>
      </c>
      <c r="E268" s="87">
        <v>0.11100658513640639</v>
      </c>
      <c r="H268" s="77" t="s">
        <v>143</v>
      </c>
      <c r="I268" s="78">
        <v>27886403.420000009</v>
      </c>
      <c r="J268" s="87">
        <v>0.15232860015259686</v>
      </c>
      <c r="K268" s="80">
        <v>117</v>
      </c>
      <c r="L268" s="87">
        <v>0.11196172248803828</v>
      </c>
    </row>
    <row r="269" spans="1:12" x14ac:dyDescent="0.3">
      <c r="A269" s="77" t="s">
        <v>144</v>
      </c>
      <c r="B269" s="78">
        <v>65983782.56000001</v>
      </c>
      <c r="C269" s="87">
        <v>0.35428762564663063</v>
      </c>
      <c r="D269" s="80">
        <v>307</v>
      </c>
      <c r="E269" s="87">
        <v>0.2888052681091251</v>
      </c>
      <c r="H269" s="77" t="s">
        <v>144</v>
      </c>
      <c r="I269" s="78">
        <v>64823039.290000036</v>
      </c>
      <c r="J269" s="87">
        <v>0.35409380994612638</v>
      </c>
      <c r="K269" s="80">
        <v>302</v>
      </c>
      <c r="L269" s="87">
        <v>0.2889952153110048</v>
      </c>
    </row>
    <row r="270" spans="1:12" x14ac:dyDescent="0.3">
      <c r="A270" s="77" t="s">
        <v>145</v>
      </c>
      <c r="B270" s="78">
        <v>68211330.679999977</v>
      </c>
      <c r="C270" s="87">
        <v>0.36624803021620472</v>
      </c>
      <c r="D270" s="80">
        <v>475</v>
      </c>
      <c r="E270" s="87">
        <v>0.44684854186265288</v>
      </c>
      <c r="H270" s="77" t="s">
        <v>145</v>
      </c>
      <c r="I270" s="78">
        <v>66764852.789999969</v>
      </c>
      <c r="J270" s="87">
        <v>0.36470090501526903</v>
      </c>
      <c r="K270" s="80">
        <v>464</v>
      </c>
      <c r="L270" s="87">
        <v>0.44401913875598087</v>
      </c>
    </row>
    <row r="271" spans="1:12" x14ac:dyDescent="0.3">
      <c r="A271" s="77" t="s">
        <v>146</v>
      </c>
      <c r="B271" s="78">
        <v>14520798.880000003</v>
      </c>
      <c r="C271" s="87">
        <v>7.7966723914462632E-2</v>
      </c>
      <c r="D271" s="80">
        <v>105</v>
      </c>
      <c r="E271" s="87">
        <v>9.8777046095954849E-2</v>
      </c>
      <c r="H271" s="77" t="s">
        <v>146</v>
      </c>
      <c r="I271" s="78">
        <v>14457299.800000006</v>
      </c>
      <c r="J271" s="87">
        <v>7.8972544696852803E-2</v>
      </c>
      <c r="K271" s="80">
        <v>104</v>
      </c>
      <c r="L271" s="87">
        <v>9.9521531100478469E-2</v>
      </c>
    </row>
    <row r="272" spans="1:12" x14ac:dyDescent="0.3">
      <c r="A272" s="77" t="s">
        <v>147</v>
      </c>
      <c r="B272" s="78">
        <v>5658291.46</v>
      </c>
      <c r="C272" s="87">
        <v>3.0381141680641578E-2</v>
      </c>
      <c r="D272" s="80">
        <v>34</v>
      </c>
      <c r="E272" s="87">
        <v>3.1984948259642522E-2</v>
      </c>
      <c r="H272" s="77" t="s">
        <v>147</v>
      </c>
      <c r="I272" s="78">
        <v>5646244.5700000012</v>
      </c>
      <c r="J272" s="87">
        <v>3.0842433085166248E-2</v>
      </c>
      <c r="K272" s="80">
        <v>34</v>
      </c>
      <c r="L272" s="87">
        <v>3.2535885167464113E-2</v>
      </c>
    </row>
    <row r="273" spans="1:12" x14ac:dyDescent="0.3">
      <c r="A273" s="77" t="s">
        <v>148</v>
      </c>
      <c r="B273" s="78">
        <v>2423443.54</v>
      </c>
      <c r="C273" s="87">
        <v>1.301222852591895E-2</v>
      </c>
      <c r="D273" s="80">
        <v>15</v>
      </c>
      <c r="E273" s="87">
        <v>1.4111006585136407E-2</v>
      </c>
      <c r="H273" s="77" t="s">
        <v>148</v>
      </c>
      <c r="I273" s="78">
        <v>2422349.7299999995</v>
      </c>
      <c r="J273" s="87">
        <v>1.3232009086775263E-2</v>
      </c>
      <c r="K273" s="80">
        <v>15</v>
      </c>
      <c r="L273" s="87">
        <v>1.4354066985645933E-2</v>
      </c>
    </row>
    <row r="274" spans="1:12" x14ac:dyDescent="0.3">
      <c r="A274" s="77" t="s">
        <v>149</v>
      </c>
      <c r="B274" s="78">
        <v>625654.30999999994</v>
      </c>
      <c r="C274" s="87">
        <v>3.3593342388930324E-3</v>
      </c>
      <c r="D274" s="80">
        <v>5</v>
      </c>
      <c r="E274" s="87">
        <v>4.7036688617121351E-3</v>
      </c>
      <c r="H274" s="77" t="s">
        <v>149</v>
      </c>
      <c r="I274" s="78">
        <v>613948.34</v>
      </c>
      <c r="J274" s="87">
        <v>3.353673465511766E-3</v>
      </c>
      <c r="K274" s="80">
        <v>5</v>
      </c>
      <c r="L274" s="87">
        <v>4.7846889952153108E-3</v>
      </c>
    </row>
    <row r="275" spans="1:12" x14ac:dyDescent="0.3">
      <c r="A275" s="77" t="s">
        <v>150</v>
      </c>
      <c r="B275" s="78">
        <v>454311.83999999997</v>
      </c>
      <c r="C275" s="87">
        <v>2.4393427726031218E-3</v>
      </c>
      <c r="D275" s="80">
        <v>4</v>
      </c>
      <c r="E275" s="87">
        <v>3.7629350893697085E-3</v>
      </c>
      <c r="H275" s="77" t="s">
        <v>150</v>
      </c>
      <c r="I275" s="78">
        <v>453279.42</v>
      </c>
      <c r="J275" s="87">
        <v>2.4760245517017982E-3</v>
      </c>
      <c r="K275" s="80">
        <v>4</v>
      </c>
      <c r="L275" s="87">
        <v>3.8277511961722489E-3</v>
      </c>
    </row>
    <row r="276" spans="1:12" x14ac:dyDescent="0.3">
      <c r="A276" s="77" t="s">
        <v>151</v>
      </c>
      <c r="B276" s="78">
        <v>0</v>
      </c>
      <c r="C276" s="87">
        <v>0</v>
      </c>
      <c r="D276" s="80">
        <v>0</v>
      </c>
      <c r="E276" s="87">
        <v>0</v>
      </c>
      <c r="H276" s="77" t="s">
        <v>151</v>
      </c>
      <c r="I276" s="78">
        <v>0</v>
      </c>
      <c r="J276" s="87">
        <v>0</v>
      </c>
      <c r="K276" s="80">
        <v>0</v>
      </c>
      <c r="L276" s="87">
        <v>0</v>
      </c>
    </row>
    <row r="277" spans="1:12" x14ac:dyDescent="0.3">
      <c r="A277" s="77" t="s">
        <v>152</v>
      </c>
      <c r="B277" s="78">
        <v>0</v>
      </c>
      <c r="C277" s="87">
        <v>0</v>
      </c>
      <c r="D277" s="80">
        <v>0</v>
      </c>
      <c r="E277" s="87">
        <v>0</v>
      </c>
      <c r="H277" s="77" t="s">
        <v>152</v>
      </c>
      <c r="I277" s="78">
        <v>0</v>
      </c>
      <c r="J277" s="87">
        <v>0</v>
      </c>
      <c r="K277" s="80">
        <v>0</v>
      </c>
      <c r="L277" s="87">
        <v>0</v>
      </c>
    </row>
    <row r="278" spans="1:12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</row>
    <row r="279" spans="1:12" ht="15" thickBot="1" x14ac:dyDescent="0.35">
      <c r="A279" s="77"/>
      <c r="B279" s="82">
        <v>186243542.77000001</v>
      </c>
      <c r="C279" s="79"/>
      <c r="D279" s="83">
        <v>1063</v>
      </c>
      <c r="E279" s="79"/>
      <c r="H279" s="77"/>
      <c r="I279" s="82">
        <v>183067417.35999998</v>
      </c>
      <c r="J279" s="79"/>
      <c r="K279" s="83">
        <v>1045</v>
      </c>
      <c r="L279" s="79"/>
    </row>
    <row r="280" spans="1:12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</row>
    <row r="281" spans="1:12" x14ac:dyDescent="0.3">
      <c r="A281" s="84" t="s">
        <v>201</v>
      </c>
      <c r="B281" s="84"/>
      <c r="C281" s="85"/>
      <c r="D281" s="100">
        <v>1.6185307802942617</v>
      </c>
      <c r="E281" s="79"/>
      <c r="H281" s="84" t="s">
        <v>201</v>
      </c>
      <c r="I281" s="84"/>
      <c r="J281" s="85"/>
      <c r="K281" s="100">
        <v>1.6190069004560732</v>
      </c>
      <c r="L281" s="79"/>
    </row>
    <row r="282" spans="1:12" x14ac:dyDescent="0.3">
      <c r="C282" s="12"/>
      <c r="E282" s="12"/>
      <c r="J282" s="12"/>
      <c r="L282" s="12"/>
    </row>
    <row r="283" spans="1:12" x14ac:dyDescent="0.3">
      <c r="C283" s="12"/>
      <c r="E283" s="12"/>
      <c r="J283" s="12"/>
      <c r="L283" s="12"/>
    </row>
    <row r="284" spans="1:12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</row>
    <row r="285" spans="1:12" x14ac:dyDescent="0.3">
      <c r="B285" s="6"/>
      <c r="C285" s="12"/>
      <c r="D285" s="11"/>
      <c r="E285" s="12"/>
      <c r="I285" s="6"/>
      <c r="J285" s="12"/>
      <c r="K285" s="11"/>
      <c r="L285" s="12"/>
    </row>
    <row r="286" spans="1:12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</row>
    <row r="288" spans="1:12" x14ac:dyDescent="0.3">
      <c r="A288" s="77" t="s">
        <v>155</v>
      </c>
      <c r="B288" s="78">
        <v>158927311.09999982</v>
      </c>
      <c r="C288" s="87">
        <v>0.85333058390253025</v>
      </c>
      <c r="D288" s="80">
        <v>843</v>
      </c>
      <c r="E288" s="87">
        <v>0.79303857008466605</v>
      </c>
      <c r="H288" s="77" t="s">
        <v>155</v>
      </c>
      <c r="I288" s="78">
        <v>155898096.61999986</v>
      </c>
      <c r="J288" s="87">
        <v>0.85158844139603573</v>
      </c>
      <c r="K288" s="80">
        <v>827</v>
      </c>
      <c r="L288" s="87">
        <v>0.79138755980861242</v>
      </c>
    </row>
    <row r="289" spans="1:12" x14ac:dyDescent="0.3">
      <c r="A289" s="77" t="s">
        <v>156</v>
      </c>
      <c r="B289" s="78">
        <v>22636622.620000005</v>
      </c>
      <c r="C289" s="87">
        <v>0.12154312725867196</v>
      </c>
      <c r="D289" s="80">
        <v>179</v>
      </c>
      <c r="E289" s="87">
        <v>0.16839134524929444</v>
      </c>
      <c r="H289" s="77" t="s">
        <v>156</v>
      </c>
      <c r="I289" s="78">
        <v>22489711.689999998</v>
      </c>
      <c r="J289" s="87">
        <v>0.12284934159405467</v>
      </c>
      <c r="K289" s="80">
        <v>177</v>
      </c>
      <c r="L289" s="87">
        <v>0.16937799043062202</v>
      </c>
    </row>
    <row r="290" spans="1:12" x14ac:dyDescent="0.3">
      <c r="A290" s="77" t="s">
        <v>157</v>
      </c>
      <c r="B290" s="78">
        <v>3358615.0900000003</v>
      </c>
      <c r="C290" s="87">
        <v>1.8033457912405043E-2</v>
      </c>
      <c r="D290" s="80">
        <v>25</v>
      </c>
      <c r="E290" s="87">
        <v>2.3518344308560677E-2</v>
      </c>
      <c r="H290" s="77" t="s">
        <v>157</v>
      </c>
      <c r="I290" s="78">
        <v>3358615.09</v>
      </c>
      <c r="J290" s="87">
        <v>1.8346329119809036E-2</v>
      </c>
      <c r="K290" s="80">
        <v>25</v>
      </c>
      <c r="L290" s="87">
        <v>2.3923444976076555E-2</v>
      </c>
    </row>
    <row r="291" spans="1:12" x14ac:dyDescent="0.3">
      <c r="A291" s="77" t="s">
        <v>158</v>
      </c>
      <c r="B291" s="78">
        <v>1320993.96</v>
      </c>
      <c r="C291" s="87">
        <v>7.0928309263927191E-3</v>
      </c>
      <c r="D291" s="80">
        <v>16</v>
      </c>
      <c r="E291" s="87">
        <v>1.5051740357478834E-2</v>
      </c>
      <c r="H291" s="77" t="s">
        <v>158</v>
      </c>
      <c r="I291" s="78">
        <v>1320993.96</v>
      </c>
      <c r="J291" s="87">
        <v>7.2158878901005157E-3</v>
      </c>
      <c r="K291" s="80">
        <v>16</v>
      </c>
      <c r="L291" s="87">
        <v>1.5311004784688996E-2</v>
      </c>
    </row>
    <row r="292" spans="1:12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</row>
    <row r="293" spans="1:12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</row>
    <row r="294" spans="1:12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</row>
    <row r="295" spans="1:12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</row>
    <row r="296" spans="1:12" ht="15" thickBot="1" x14ac:dyDescent="0.35">
      <c r="A296" s="77"/>
      <c r="B296" s="82">
        <v>186243542.76999983</v>
      </c>
      <c r="C296" s="77"/>
      <c r="D296" s="83">
        <v>1063</v>
      </c>
      <c r="E296" s="77"/>
      <c r="H296" s="77"/>
      <c r="I296" s="82">
        <v>183067417.35999987</v>
      </c>
      <c r="J296" s="77"/>
      <c r="K296" s="83">
        <v>1045</v>
      </c>
      <c r="L296" s="77"/>
    </row>
    <row r="297" spans="1:12" ht="15" thickTop="1" x14ac:dyDescent="0.3">
      <c r="C297" s="12"/>
      <c r="E297" s="12"/>
      <c r="J297" s="12"/>
      <c r="L297" s="12"/>
    </row>
    <row r="298" spans="1:12" x14ac:dyDescent="0.3">
      <c r="C298" s="12"/>
      <c r="E298" s="12"/>
      <c r="J298" s="12"/>
      <c r="L298" s="12"/>
    </row>
    <row r="299" spans="1:12" x14ac:dyDescent="0.3">
      <c r="C299" s="12"/>
      <c r="E299" s="12"/>
      <c r="J299" s="12"/>
      <c r="L299" s="12"/>
    </row>
  </sheetData>
  <mergeCells count="4">
    <mergeCell ref="A1:F1"/>
    <mergeCell ref="A2:F2"/>
    <mergeCell ref="H1:M1"/>
    <mergeCell ref="H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6FB14-FBAE-43CC-B2FE-F9A5F5F7A146}">
  <dimension ref="A1:M299"/>
  <sheetViews>
    <sheetView topLeftCell="H1" workbookViewId="0">
      <selection activeCell="H1" sqref="H1:M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3" width="15.109375" style="4" customWidth="1"/>
  </cols>
  <sheetData>
    <row r="1" spans="1:13" x14ac:dyDescent="0.3">
      <c r="A1" s="109" t="s">
        <v>204</v>
      </c>
      <c r="B1" s="109"/>
      <c r="C1" s="109"/>
      <c r="D1" s="109"/>
      <c r="E1" s="109"/>
      <c r="F1" s="109"/>
      <c r="G1" s="107"/>
      <c r="H1" s="109" t="s">
        <v>204</v>
      </c>
      <c r="I1" s="109"/>
      <c r="J1" s="109"/>
      <c r="K1" s="109"/>
      <c r="L1" s="109"/>
      <c r="M1" s="109"/>
    </row>
    <row r="2" spans="1:13" x14ac:dyDescent="0.3">
      <c r="A2" s="109" t="s">
        <v>203</v>
      </c>
      <c r="B2" s="109"/>
      <c r="C2" s="109"/>
      <c r="D2" s="109"/>
      <c r="E2" s="109"/>
      <c r="F2" s="109"/>
      <c r="G2" s="107"/>
      <c r="H2" s="109" t="s">
        <v>212</v>
      </c>
      <c r="I2" s="109"/>
      <c r="J2" s="109"/>
      <c r="K2" s="109"/>
      <c r="L2" s="109"/>
      <c r="M2" s="109"/>
    </row>
    <row r="3" spans="1:13" x14ac:dyDescent="0.3">
      <c r="B3" s="67"/>
      <c r="I3" s="67"/>
    </row>
    <row r="4" spans="1:13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</row>
    <row r="5" spans="1:13" x14ac:dyDescent="0.3">
      <c r="A5" s="72" t="s">
        <v>22</v>
      </c>
      <c r="B5" s="6"/>
      <c r="C5" s="12"/>
      <c r="H5" s="72" t="s">
        <v>22</v>
      </c>
      <c r="I5" s="6"/>
      <c r="J5" s="12"/>
    </row>
    <row r="6" spans="1:13" x14ac:dyDescent="0.3">
      <c r="B6" s="6"/>
      <c r="C6" s="12"/>
      <c r="D6" s="11"/>
      <c r="E6" s="12"/>
      <c r="I6" s="6"/>
      <c r="J6" s="12"/>
      <c r="K6" s="11"/>
      <c r="L6" s="12"/>
    </row>
    <row r="7" spans="1:13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</row>
    <row r="8" spans="1:13" x14ac:dyDescent="0.3">
      <c r="B8" s="6"/>
      <c r="C8" s="12"/>
      <c r="D8" s="11"/>
      <c r="E8" s="12"/>
      <c r="I8" s="6"/>
      <c r="J8" s="12"/>
      <c r="K8" s="11"/>
      <c r="L8" s="12"/>
    </row>
    <row r="9" spans="1:13" x14ac:dyDescent="0.3">
      <c r="A9" s="77" t="s">
        <v>27</v>
      </c>
      <c r="B9" s="78">
        <v>66322.149999999994</v>
      </c>
      <c r="C9" s="79">
        <v>9.8750588498395316E-4</v>
      </c>
      <c r="D9" s="80">
        <v>4</v>
      </c>
      <c r="E9" s="79">
        <v>1.0526315789473684E-2</v>
      </c>
      <c r="H9" s="77" t="s">
        <v>27</v>
      </c>
      <c r="I9" s="78">
        <v>45126.260000000009</v>
      </c>
      <c r="J9" s="79">
        <v>6.8317576217495309E-4</v>
      </c>
      <c r="K9" s="80">
        <v>3</v>
      </c>
      <c r="L9" s="79">
        <v>8.0862533692722376E-3</v>
      </c>
    </row>
    <row r="10" spans="1:13" x14ac:dyDescent="0.3">
      <c r="A10" s="77" t="s">
        <v>28</v>
      </c>
      <c r="B10" s="78">
        <v>4418036.7899999991</v>
      </c>
      <c r="C10" s="79">
        <v>6.5782507506174231E-2</v>
      </c>
      <c r="D10" s="80">
        <v>31</v>
      </c>
      <c r="E10" s="79">
        <v>8.1578947368421056E-2</v>
      </c>
      <c r="H10" s="77" t="s">
        <v>28</v>
      </c>
      <c r="I10" s="78">
        <v>4597197.129999999</v>
      </c>
      <c r="J10" s="79">
        <v>6.9597916006251245E-2</v>
      </c>
      <c r="K10" s="80">
        <v>34</v>
      </c>
      <c r="L10" s="79">
        <v>9.1644204851752023E-2</v>
      </c>
    </row>
    <row r="11" spans="1:13" x14ac:dyDescent="0.3">
      <c r="A11" s="77" t="s">
        <v>29</v>
      </c>
      <c r="B11" s="78">
        <v>2679583.1100000003</v>
      </c>
      <c r="C11" s="79">
        <v>3.9897742917390407E-2</v>
      </c>
      <c r="D11" s="80">
        <v>18</v>
      </c>
      <c r="E11" s="79">
        <v>4.736842105263158E-2</v>
      </c>
      <c r="H11" s="77" t="s">
        <v>29</v>
      </c>
      <c r="I11" s="78">
        <v>2370833.7999999998</v>
      </c>
      <c r="J11" s="79">
        <v>3.5892542131901468E-2</v>
      </c>
      <c r="K11" s="80">
        <v>16</v>
      </c>
      <c r="L11" s="79">
        <v>4.3126684636118601E-2</v>
      </c>
    </row>
    <row r="12" spans="1:13" x14ac:dyDescent="0.3">
      <c r="A12" s="77" t="s">
        <v>30</v>
      </c>
      <c r="B12" s="78">
        <v>4147321.88</v>
      </c>
      <c r="C12" s="79">
        <v>6.1751688740831125E-2</v>
      </c>
      <c r="D12" s="80">
        <v>21</v>
      </c>
      <c r="E12" s="79">
        <v>5.526315789473684E-2</v>
      </c>
      <c r="H12" s="77" t="s">
        <v>30</v>
      </c>
      <c r="I12" s="78">
        <v>4118060.6499999994</v>
      </c>
      <c r="J12" s="79">
        <v>6.2344169963263779E-2</v>
      </c>
      <c r="K12" s="80">
        <v>21</v>
      </c>
      <c r="L12" s="79">
        <v>5.6603773584905662E-2</v>
      </c>
    </row>
    <row r="13" spans="1:13" x14ac:dyDescent="0.3">
      <c r="A13" s="77" t="s">
        <v>31</v>
      </c>
      <c r="B13" s="78">
        <v>4282139.9000000004</v>
      </c>
      <c r="C13" s="79">
        <v>6.3759066187911551E-2</v>
      </c>
      <c r="D13" s="80">
        <v>31</v>
      </c>
      <c r="E13" s="79">
        <v>8.1578947368421056E-2</v>
      </c>
      <c r="H13" s="77" t="s">
        <v>31</v>
      </c>
      <c r="I13" s="78">
        <v>4720293.21</v>
      </c>
      <c r="J13" s="79">
        <v>7.1461492962878057E-2</v>
      </c>
      <c r="K13" s="80">
        <v>33</v>
      </c>
      <c r="L13" s="79">
        <v>8.8948787061994605E-2</v>
      </c>
    </row>
    <row r="14" spans="1:13" x14ac:dyDescent="0.3">
      <c r="A14" s="77" t="s">
        <v>32</v>
      </c>
      <c r="B14" s="78">
        <v>8466960.4800000004</v>
      </c>
      <c r="C14" s="79">
        <v>0.12606909308468678</v>
      </c>
      <c r="D14" s="80">
        <v>43</v>
      </c>
      <c r="E14" s="79">
        <v>0.11315789473684211</v>
      </c>
      <c r="H14" s="77" t="s">
        <v>32</v>
      </c>
      <c r="I14" s="78">
        <v>7864455.0200000014</v>
      </c>
      <c r="J14" s="79">
        <v>0.11906160741836651</v>
      </c>
      <c r="K14" s="80">
        <v>39</v>
      </c>
      <c r="L14" s="79">
        <v>0.10512129380053908</v>
      </c>
    </row>
    <row r="15" spans="1:13" x14ac:dyDescent="0.3">
      <c r="A15" s="77" t="s">
        <v>33</v>
      </c>
      <c r="B15" s="78">
        <v>11036972.119999999</v>
      </c>
      <c r="C15" s="79">
        <v>0.16433536791107975</v>
      </c>
      <c r="D15" s="80">
        <v>44</v>
      </c>
      <c r="E15" s="79">
        <v>0.11578947368421053</v>
      </c>
      <c r="H15" s="77" t="s">
        <v>33</v>
      </c>
      <c r="I15" s="78">
        <v>10905714.089999998</v>
      </c>
      <c r="J15" s="79">
        <v>0.16510385605848729</v>
      </c>
      <c r="K15" s="80">
        <v>43</v>
      </c>
      <c r="L15" s="79">
        <v>0.11590296495956873</v>
      </c>
    </row>
    <row r="16" spans="1:13" x14ac:dyDescent="0.3">
      <c r="A16" s="77" t="s">
        <v>34</v>
      </c>
      <c r="B16" s="78">
        <v>8289279.1699999999</v>
      </c>
      <c r="C16" s="79">
        <v>0.12342350123827257</v>
      </c>
      <c r="D16" s="80">
        <v>47</v>
      </c>
      <c r="E16" s="79">
        <v>0.12368421052631579</v>
      </c>
      <c r="H16" s="77" t="s">
        <v>34</v>
      </c>
      <c r="I16" s="78">
        <v>7532793.8400000008</v>
      </c>
      <c r="J16" s="79">
        <v>0.11404052037436276</v>
      </c>
      <c r="K16" s="80">
        <v>42</v>
      </c>
      <c r="L16" s="79">
        <v>0.11320754716981132</v>
      </c>
    </row>
    <row r="17" spans="1:12" x14ac:dyDescent="0.3">
      <c r="A17" s="77" t="s">
        <v>35</v>
      </c>
      <c r="B17" s="78">
        <v>10844728.82</v>
      </c>
      <c r="C17" s="79">
        <v>0.16147295482436991</v>
      </c>
      <c r="D17" s="80">
        <v>60</v>
      </c>
      <c r="E17" s="79">
        <v>0.15789473684210525</v>
      </c>
      <c r="H17" s="77" t="s">
        <v>35</v>
      </c>
      <c r="I17" s="78">
        <v>10843052.84</v>
      </c>
      <c r="J17" s="79">
        <v>0.16415521446426734</v>
      </c>
      <c r="K17" s="80">
        <v>60</v>
      </c>
      <c r="L17" s="79">
        <v>0.16172506738544473</v>
      </c>
    </row>
    <row r="18" spans="1:12" x14ac:dyDescent="0.3">
      <c r="A18" s="77" t="s">
        <v>36</v>
      </c>
      <c r="B18" s="78">
        <v>6347520.6499999994</v>
      </c>
      <c r="C18" s="79">
        <v>9.4511622390591493E-2</v>
      </c>
      <c r="D18" s="80">
        <v>36</v>
      </c>
      <c r="E18" s="79">
        <v>9.4736842105263161E-2</v>
      </c>
      <c r="H18" s="77" t="s">
        <v>36</v>
      </c>
      <c r="I18" s="78">
        <v>6366588.0700000003</v>
      </c>
      <c r="J18" s="79">
        <v>9.6385090569797119E-2</v>
      </c>
      <c r="K18" s="80">
        <v>36</v>
      </c>
      <c r="L18" s="79">
        <v>9.7035040431266845E-2</v>
      </c>
    </row>
    <row r="19" spans="1:12" x14ac:dyDescent="0.3">
      <c r="A19" s="77" t="s">
        <v>37</v>
      </c>
      <c r="B19" s="78">
        <v>2794695.3100000005</v>
      </c>
      <c r="C19" s="79">
        <v>4.1611709894236758E-2</v>
      </c>
      <c r="D19" s="80">
        <v>16</v>
      </c>
      <c r="E19" s="79">
        <v>4.2105263157894736E-2</v>
      </c>
      <c r="H19" s="77" t="s">
        <v>37</v>
      </c>
      <c r="I19" s="78">
        <v>2972629.2</v>
      </c>
      <c r="J19" s="79">
        <v>4.5003246876065529E-2</v>
      </c>
      <c r="K19" s="80">
        <v>16</v>
      </c>
      <c r="L19" s="79">
        <v>4.3126684636118601E-2</v>
      </c>
    </row>
    <row r="20" spans="1:12" x14ac:dyDescent="0.3">
      <c r="A20" s="77" t="s">
        <v>38</v>
      </c>
      <c r="B20" s="78">
        <v>408507.66</v>
      </c>
      <c r="C20" s="79">
        <v>6.0824885548949161E-3</v>
      </c>
      <c r="D20" s="80">
        <v>4</v>
      </c>
      <c r="E20" s="79">
        <v>1.0526315789473684E-2</v>
      </c>
      <c r="H20" s="77" t="s">
        <v>38</v>
      </c>
      <c r="I20" s="78">
        <v>329182.66000000003</v>
      </c>
      <c r="J20" s="79">
        <v>4.9835642182684409E-3</v>
      </c>
      <c r="K20" s="80">
        <v>3</v>
      </c>
      <c r="L20" s="79">
        <v>8.0862533692722376E-3</v>
      </c>
    </row>
    <row r="21" spans="1:12" x14ac:dyDescent="0.3">
      <c r="A21" s="77" t="s">
        <v>39</v>
      </c>
      <c r="B21" s="78">
        <v>1600570.5699999998</v>
      </c>
      <c r="C21" s="79">
        <v>2.3831749380970317E-2</v>
      </c>
      <c r="D21" s="80">
        <v>13</v>
      </c>
      <c r="E21" s="79">
        <v>3.4210526315789476E-2</v>
      </c>
      <c r="H21" s="77" t="s">
        <v>39</v>
      </c>
      <c r="I21" s="78">
        <v>1388495.5699999998</v>
      </c>
      <c r="J21" s="79">
        <v>2.1020720957404749E-2</v>
      </c>
      <c r="K21" s="80">
        <v>12</v>
      </c>
      <c r="L21" s="79">
        <v>3.2345013477088951E-2</v>
      </c>
    </row>
    <row r="22" spans="1:12" x14ac:dyDescent="0.3">
      <c r="A22" s="77" t="s">
        <v>40</v>
      </c>
      <c r="B22" s="78">
        <v>1778632.0300000003</v>
      </c>
      <c r="C22" s="79">
        <v>2.6483001483606241E-2</v>
      </c>
      <c r="D22" s="80">
        <v>12</v>
      </c>
      <c r="E22" s="79">
        <v>3.1578947368421054E-2</v>
      </c>
      <c r="H22" s="77" t="s">
        <v>40</v>
      </c>
      <c r="I22" s="78">
        <v>1869086.1</v>
      </c>
      <c r="J22" s="79">
        <v>2.8296480163392899E-2</v>
      </c>
      <c r="K22" s="80">
        <v>12</v>
      </c>
      <c r="L22" s="79">
        <v>3.2345013477088951E-2</v>
      </c>
    </row>
    <row r="23" spans="1:12" x14ac:dyDescent="0.3">
      <c r="A23" s="77" t="s">
        <v>41</v>
      </c>
      <c r="B23" s="78">
        <v>0</v>
      </c>
      <c r="C23" s="79">
        <v>0</v>
      </c>
      <c r="D23" s="80">
        <v>0</v>
      </c>
      <c r="E23" s="79">
        <v>0</v>
      </c>
      <c r="H23" s="77" t="s">
        <v>41</v>
      </c>
      <c r="I23" s="78">
        <v>130152.27</v>
      </c>
      <c r="J23" s="79">
        <v>1.9704020731177428E-3</v>
      </c>
      <c r="K23" s="80">
        <v>1</v>
      </c>
      <c r="L23" s="79">
        <v>2.6954177897574125E-3</v>
      </c>
    </row>
    <row r="24" spans="1:12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</row>
    <row r="25" spans="1:12" ht="15" thickBot="1" x14ac:dyDescent="0.35">
      <c r="A25" s="77"/>
      <c r="B25" s="82">
        <v>67161270.640000001</v>
      </c>
      <c r="C25" s="79"/>
      <c r="D25" s="83">
        <v>380</v>
      </c>
      <c r="E25" s="79"/>
      <c r="H25" s="77"/>
      <c r="I25" s="82">
        <v>66053660.710000008</v>
      </c>
      <c r="J25" s="79"/>
      <c r="K25" s="83">
        <v>371</v>
      </c>
      <c r="L25" s="79"/>
    </row>
    <row r="26" spans="1:12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</row>
    <row r="27" spans="1:12" x14ac:dyDescent="0.3">
      <c r="A27" s="84" t="s">
        <v>193</v>
      </c>
      <c r="B27" s="81"/>
      <c r="C27" s="77"/>
      <c r="D27" s="85">
        <v>0.69472213892505219</v>
      </c>
      <c r="E27" s="79"/>
      <c r="H27" s="84" t="s">
        <v>193</v>
      </c>
      <c r="I27" s="81"/>
      <c r="J27" s="77"/>
      <c r="K27" s="85">
        <v>0.69434298277487683</v>
      </c>
      <c r="L27" s="79"/>
    </row>
    <row r="28" spans="1:12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</row>
    <row r="29" spans="1:12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</row>
    <row r="30" spans="1:12" x14ac:dyDescent="0.3">
      <c r="A30" s="18" t="s">
        <v>192</v>
      </c>
      <c r="B30" s="81"/>
      <c r="C30" s="79"/>
      <c r="D30" s="77"/>
      <c r="E30" s="77"/>
      <c r="H30" s="18" t="s">
        <v>207</v>
      </c>
      <c r="I30" s="81"/>
      <c r="J30" s="79"/>
      <c r="K30" s="77"/>
      <c r="L30" s="77"/>
    </row>
    <row r="31" spans="1:12" x14ac:dyDescent="0.3">
      <c r="B31" s="6"/>
      <c r="C31" s="12"/>
      <c r="D31" s="11"/>
      <c r="E31" s="12"/>
      <c r="I31" s="6"/>
      <c r="J31" s="12"/>
      <c r="K31" s="11"/>
      <c r="L31" s="12"/>
    </row>
    <row r="32" spans="1:12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</row>
    <row r="33" spans="1:12" x14ac:dyDescent="0.3">
      <c r="B33" s="6"/>
      <c r="C33" s="12"/>
      <c r="D33" s="11"/>
      <c r="E33" s="12"/>
      <c r="I33" s="6"/>
      <c r="J33" s="12"/>
      <c r="K33" s="11"/>
      <c r="L33" s="12"/>
    </row>
    <row r="34" spans="1:12" x14ac:dyDescent="0.3">
      <c r="A34" s="77" t="s">
        <v>27</v>
      </c>
      <c r="B34" s="78">
        <v>732884.44</v>
      </c>
      <c r="C34" s="79">
        <v>1.0912307539987301E-2</v>
      </c>
      <c r="D34" s="80">
        <v>11</v>
      </c>
      <c r="E34" s="79">
        <v>2.8947368421052631E-2</v>
      </c>
      <c r="H34" s="77" t="s">
        <v>27</v>
      </c>
      <c r="I34" s="78">
        <v>708101.88</v>
      </c>
      <c r="J34" s="79">
        <v>1.0720100481770861E-2</v>
      </c>
      <c r="K34" s="80">
        <v>10</v>
      </c>
      <c r="L34" s="79">
        <v>2.6954177897574125E-2</v>
      </c>
    </row>
    <row r="35" spans="1:12" x14ac:dyDescent="0.3">
      <c r="A35" s="77" t="s">
        <v>28</v>
      </c>
      <c r="B35" s="78">
        <v>18077639.640000001</v>
      </c>
      <c r="C35" s="79">
        <v>0.26916762395548383</v>
      </c>
      <c r="D35" s="80">
        <v>121</v>
      </c>
      <c r="E35" s="79">
        <v>0.31842105263157894</v>
      </c>
      <c r="H35" s="77" t="s">
        <v>28</v>
      </c>
      <c r="I35" s="78">
        <v>17137092.930000003</v>
      </c>
      <c r="J35" s="79">
        <v>0.25944198619419717</v>
      </c>
      <c r="K35" s="80">
        <v>114</v>
      </c>
      <c r="L35" s="79">
        <v>0.30727762803234504</v>
      </c>
    </row>
    <row r="36" spans="1:12" x14ac:dyDescent="0.3">
      <c r="A36" s="77" t="s">
        <v>29</v>
      </c>
      <c r="B36" s="78">
        <v>10550057.430000002</v>
      </c>
      <c r="C36" s="79">
        <v>0.15708543524363552</v>
      </c>
      <c r="D36" s="80">
        <v>61</v>
      </c>
      <c r="E36" s="79">
        <v>0.16052631578947368</v>
      </c>
      <c r="H36" s="77" t="s">
        <v>29</v>
      </c>
      <c r="I36" s="78">
        <v>9818614.5100000016</v>
      </c>
      <c r="J36" s="79">
        <v>0.14864603118829933</v>
      </c>
      <c r="K36" s="80">
        <v>57</v>
      </c>
      <c r="L36" s="79">
        <v>0.15363881401617252</v>
      </c>
    </row>
    <row r="37" spans="1:12" x14ac:dyDescent="0.3">
      <c r="A37" s="77" t="s">
        <v>30</v>
      </c>
      <c r="B37" s="78">
        <v>15750383.09</v>
      </c>
      <c r="C37" s="79">
        <v>0.23451585921335089</v>
      </c>
      <c r="D37" s="80">
        <v>101</v>
      </c>
      <c r="E37" s="79">
        <v>0.26578947368421052</v>
      </c>
      <c r="H37" s="77" t="s">
        <v>30</v>
      </c>
      <c r="I37" s="78">
        <v>15657131.949999999</v>
      </c>
      <c r="J37" s="79">
        <v>0.23703655152044636</v>
      </c>
      <c r="K37" s="80">
        <v>97</v>
      </c>
      <c r="L37" s="79">
        <v>0.26145552560646901</v>
      </c>
    </row>
    <row r="38" spans="1:12" x14ac:dyDescent="0.3">
      <c r="A38" s="77" t="s">
        <v>31</v>
      </c>
      <c r="B38" s="78">
        <v>15737855.680000003</v>
      </c>
      <c r="C38" s="79">
        <v>0.23432933192045396</v>
      </c>
      <c r="D38" s="80">
        <v>65</v>
      </c>
      <c r="E38" s="79">
        <v>0.17105263157894737</v>
      </c>
      <c r="H38" s="77" t="s">
        <v>31</v>
      </c>
      <c r="I38" s="78">
        <v>14832688.589999998</v>
      </c>
      <c r="J38" s="79">
        <v>0.22455513336529503</v>
      </c>
      <c r="K38" s="80">
        <v>66</v>
      </c>
      <c r="L38" s="79">
        <v>0.17789757412398921</v>
      </c>
    </row>
    <row r="39" spans="1:12" x14ac:dyDescent="0.3">
      <c r="A39" s="77" t="s">
        <v>32</v>
      </c>
      <c r="B39" s="78">
        <v>5308994.25</v>
      </c>
      <c r="C39" s="79">
        <v>7.9048448598559737E-2</v>
      </c>
      <c r="D39" s="80">
        <v>17</v>
      </c>
      <c r="E39" s="79">
        <v>4.4736842105263158E-2</v>
      </c>
      <c r="H39" s="77" t="s">
        <v>32</v>
      </c>
      <c r="I39" s="78">
        <v>6892333.2400000002</v>
      </c>
      <c r="J39" s="79">
        <v>0.10434445518863658</v>
      </c>
      <c r="K39" s="80">
        <v>23</v>
      </c>
      <c r="L39" s="79">
        <v>6.1994609164420483E-2</v>
      </c>
    </row>
    <row r="40" spans="1:12" x14ac:dyDescent="0.3">
      <c r="A40" s="77" t="s">
        <v>33</v>
      </c>
      <c r="B40" s="78">
        <v>1003456.1100000001</v>
      </c>
      <c r="C40" s="79">
        <v>1.494099352852863E-2</v>
      </c>
      <c r="D40" s="80">
        <v>4</v>
      </c>
      <c r="E40" s="79">
        <v>1.0526315789473684E-2</v>
      </c>
      <c r="H40" s="77" t="s">
        <v>33</v>
      </c>
      <c r="I40" s="78">
        <v>1007697.61</v>
      </c>
      <c r="J40" s="79">
        <v>1.5255742061354709E-2</v>
      </c>
      <c r="K40" s="80">
        <v>4</v>
      </c>
      <c r="L40" s="79">
        <v>1.078167115902965E-2</v>
      </c>
    </row>
    <row r="41" spans="1:12" x14ac:dyDescent="0.3">
      <c r="A41" s="77" t="s">
        <v>34</v>
      </c>
      <c r="B41" s="78">
        <v>0</v>
      </c>
      <c r="C41" s="79">
        <v>0</v>
      </c>
      <c r="D41" s="80">
        <v>0</v>
      </c>
      <c r="E41" s="79">
        <v>0</v>
      </c>
      <c r="H41" s="77" t="s">
        <v>34</v>
      </c>
      <c r="I41" s="78">
        <v>0</v>
      </c>
      <c r="J41" s="79">
        <v>0</v>
      </c>
      <c r="K41" s="80">
        <v>0</v>
      </c>
      <c r="L41" s="79">
        <v>0</v>
      </c>
    </row>
    <row r="42" spans="1:12" x14ac:dyDescent="0.3">
      <c r="A42" s="77" t="s">
        <v>35</v>
      </c>
      <c r="B42" s="78">
        <v>0</v>
      </c>
      <c r="C42" s="79">
        <v>0</v>
      </c>
      <c r="D42" s="80">
        <v>0</v>
      </c>
      <c r="E42" s="79">
        <v>0</v>
      </c>
      <c r="H42" s="77" t="s">
        <v>35</v>
      </c>
      <c r="I42" s="78">
        <v>0</v>
      </c>
      <c r="J42" s="79">
        <v>0</v>
      </c>
      <c r="K42" s="80">
        <v>0</v>
      </c>
      <c r="L42" s="79">
        <v>0</v>
      </c>
    </row>
    <row r="43" spans="1:12" x14ac:dyDescent="0.3">
      <c r="A43" s="77" t="s">
        <v>36</v>
      </c>
      <c r="B43" s="78">
        <v>0</v>
      </c>
      <c r="C43" s="79">
        <v>0</v>
      </c>
      <c r="D43" s="80">
        <v>0</v>
      </c>
      <c r="E43" s="79">
        <v>0</v>
      </c>
      <c r="H43" s="77" t="s">
        <v>36</v>
      </c>
      <c r="I43" s="78">
        <v>0</v>
      </c>
      <c r="J43" s="79">
        <v>0</v>
      </c>
      <c r="K43" s="80">
        <v>0</v>
      </c>
      <c r="L43" s="79">
        <v>0</v>
      </c>
    </row>
    <row r="44" spans="1:12" x14ac:dyDescent="0.3">
      <c r="A44" s="77" t="s">
        <v>37</v>
      </c>
      <c r="B44" s="78">
        <v>0</v>
      </c>
      <c r="C44" s="79">
        <v>0</v>
      </c>
      <c r="D44" s="80">
        <v>0</v>
      </c>
      <c r="E44" s="79">
        <v>0</v>
      </c>
      <c r="H44" s="77" t="s">
        <v>37</v>
      </c>
      <c r="I44" s="78">
        <v>0</v>
      </c>
      <c r="J44" s="79">
        <v>0</v>
      </c>
      <c r="K44" s="80">
        <v>0</v>
      </c>
      <c r="L44" s="79">
        <v>0</v>
      </c>
    </row>
    <row r="45" spans="1:12" x14ac:dyDescent="0.3">
      <c r="A45" s="77" t="s">
        <v>38</v>
      </c>
      <c r="B45" s="78">
        <v>0</v>
      </c>
      <c r="C45" s="79">
        <v>0</v>
      </c>
      <c r="D45" s="80">
        <v>0</v>
      </c>
      <c r="E45" s="79">
        <v>0</v>
      </c>
      <c r="H45" s="77" t="s">
        <v>38</v>
      </c>
      <c r="I45" s="78">
        <v>0</v>
      </c>
      <c r="J45" s="79">
        <v>0</v>
      </c>
      <c r="K45" s="80">
        <v>0</v>
      </c>
      <c r="L45" s="79">
        <v>0</v>
      </c>
    </row>
    <row r="46" spans="1:12" x14ac:dyDescent="0.3">
      <c r="A46" s="77" t="s">
        <v>39</v>
      </c>
      <c r="B46" s="78">
        <v>0</v>
      </c>
      <c r="C46" s="79">
        <v>0</v>
      </c>
      <c r="D46" s="80">
        <v>0</v>
      </c>
      <c r="E46" s="79">
        <v>0</v>
      </c>
      <c r="H46" s="77" t="s">
        <v>39</v>
      </c>
      <c r="I46" s="78">
        <v>0</v>
      </c>
      <c r="J46" s="79">
        <v>0</v>
      </c>
      <c r="K46" s="80">
        <v>0</v>
      </c>
      <c r="L46" s="79">
        <v>0</v>
      </c>
    </row>
    <row r="47" spans="1:12" x14ac:dyDescent="0.3">
      <c r="A47" s="77" t="s">
        <v>40</v>
      </c>
      <c r="B47" s="78">
        <v>0</v>
      </c>
      <c r="C47" s="79">
        <v>0</v>
      </c>
      <c r="D47" s="80">
        <v>0</v>
      </c>
      <c r="E47" s="79">
        <v>0</v>
      </c>
      <c r="H47" s="77" t="s">
        <v>40</v>
      </c>
      <c r="I47" s="78">
        <v>0</v>
      </c>
      <c r="J47" s="79">
        <v>0</v>
      </c>
      <c r="K47" s="80">
        <v>0</v>
      </c>
      <c r="L47" s="79">
        <v>0</v>
      </c>
    </row>
    <row r="48" spans="1:12" x14ac:dyDescent="0.3">
      <c r="A48" s="77" t="s">
        <v>41</v>
      </c>
      <c r="B48" s="78">
        <v>0</v>
      </c>
      <c r="C48" s="79">
        <v>0</v>
      </c>
      <c r="D48" s="80">
        <v>0</v>
      </c>
      <c r="E48" s="79">
        <v>0</v>
      </c>
      <c r="H48" s="77" t="s">
        <v>41</v>
      </c>
      <c r="I48" s="78">
        <v>0</v>
      </c>
      <c r="J48" s="79">
        <v>0</v>
      </c>
      <c r="K48" s="80">
        <v>0</v>
      </c>
      <c r="L48" s="79">
        <v>0</v>
      </c>
    </row>
    <row r="49" spans="1:12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</row>
    <row r="50" spans="1:12" ht="15" thickBot="1" x14ac:dyDescent="0.35">
      <c r="A50" s="77"/>
      <c r="B50" s="82">
        <v>67161270.640000015</v>
      </c>
      <c r="C50" s="79"/>
      <c r="D50" s="83">
        <v>380</v>
      </c>
      <c r="E50" s="79"/>
      <c r="H50" s="77"/>
      <c r="I50" s="82">
        <v>66053660.710000001</v>
      </c>
      <c r="J50" s="79"/>
      <c r="K50" s="83">
        <v>371</v>
      </c>
      <c r="L50" s="79"/>
    </row>
    <row r="51" spans="1:12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</row>
    <row r="52" spans="1:12" x14ac:dyDescent="0.3">
      <c r="A52" s="84" t="s">
        <v>194</v>
      </c>
      <c r="B52" s="81"/>
      <c r="C52" s="77"/>
      <c r="D52" s="85">
        <v>0.54563228559052512</v>
      </c>
      <c r="E52" s="79"/>
      <c r="H52" s="84" t="s">
        <v>194</v>
      </c>
      <c r="I52" s="81"/>
      <c r="J52" s="77"/>
      <c r="K52" s="85">
        <v>0.54970049896002415</v>
      </c>
      <c r="L52" s="79"/>
    </row>
    <row r="53" spans="1:12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</row>
    <row r="54" spans="1:12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</row>
    <row r="55" spans="1:12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</row>
    <row r="56" spans="1:12" x14ac:dyDescent="0.3">
      <c r="B56" s="6"/>
      <c r="C56" s="12"/>
      <c r="D56" s="11"/>
      <c r="E56" s="12"/>
      <c r="I56" s="6"/>
      <c r="J56" s="12"/>
      <c r="K56" s="11"/>
      <c r="L56" s="12"/>
    </row>
    <row r="57" spans="1:12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</row>
    <row r="58" spans="1:12" x14ac:dyDescent="0.3">
      <c r="B58" s="6"/>
      <c r="C58" s="12"/>
      <c r="D58" s="11"/>
      <c r="E58" s="12"/>
      <c r="I58" s="6"/>
      <c r="J58" s="12"/>
      <c r="K58" s="11"/>
      <c r="L58" s="12"/>
    </row>
    <row r="59" spans="1:12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</row>
    <row r="60" spans="1:12" x14ac:dyDescent="0.3">
      <c r="A60" s="77" t="s">
        <v>44</v>
      </c>
      <c r="B60" s="81">
        <v>52665188.080000013</v>
      </c>
      <c r="C60" s="79">
        <v>0.78416009075077853</v>
      </c>
      <c r="D60" s="80">
        <v>309</v>
      </c>
      <c r="E60" s="79">
        <v>0.81315789473684208</v>
      </c>
      <c r="H60" s="77" t="s">
        <v>44</v>
      </c>
      <c r="I60" s="81">
        <v>50777278.660000026</v>
      </c>
      <c r="J60" s="79">
        <v>0.76872769978534627</v>
      </c>
      <c r="K60" s="80">
        <v>294</v>
      </c>
      <c r="L60" s="79">
        <v>0.79245283018867929</v>
      </c>
    </row>
    <row r="61" spans="1:12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</row>
    <row r="62" spans="1:12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</row>
    <row r="63" spans="1:12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</row>
    <row r="64" spans="1:12" x14ac:dyDescent="0.3">
      <c r="A64" s="77" t="s">
        <v>47</v>
      </c>
      <c r="B64" s="81">
        <v>14496082.560000004</v>
      </c>
      <c r="C64" s="79">
        <v>0.21583990924922145</v>
      </c>
      <c r="D64" s="80">
        <v>71</v>
      </c>
      <c r="E64" s="79">
        <v>0.18684210526315789</v>
      </c>
      <c r="H64" s="77" t="s">
        <v>47</v>
      </c>
      <c r="I64" s="81">
        <v>15276382.050000004</v>
      </c>
      <c r="J64" s="79">
        <v>0.23127230021465373</v>
      </c>
      <c r="K64" s="80">
        <v>77</v>
      </c>
      <c r="L64" s="79">
        <v>0.20754716981132076</v>
      </c>
    </row>
    <row r="65" spans="1:12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</row>
    <row r="66" spans="1:12" ht="15" thickBot="1" x14ac:dyDescent="0.35">
      <c r="A66" s="77"/>
      <c r="B66" s="82">
        <v>67161270.640000015</v>
      </c>
      <c r="C66" s="79"/>
      <c r="D66" s="83">
        <v>380</v>
      </c>
      <c r="E66" s="79"/>
      <c r="H66" s="77"/>
      <c r="I66" s="82">
        <v>66053660.710000031</v>
      </c>
      <c r="J66" s="79"/>
      <c r="K66" s="83">
        <v>371</v>
      </c>
      <c r="L66" s="79"/>
    </row>
    <row r="67" spans="1:12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</row>
    <row r="68" spans="1:12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</row>
    <row r="69" spans="1:12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</row>
    <row r="70" spans="1:12" x14ac:dyDescent="0.3">
      <c r="B70" s="6"/>
      <c r="C70" s="12"/>
      <c r="D70" s="11"/>
      <c r="E70" s="12"/>
      <c r="I70" s="6"/>
      <c r="J70" s="12"/>
      <c r="K70" s="11"/>
      <c r="L70" s="12"/>
    </row>
    <row r="71" spans="1:12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</row>
    <row r="72" spans="1:12" x14ac:dyDescent="0.3">
      <c r="B72" s="6"/>
      <c r="C72" s="12"/>
      <c r="D72" s="11"/>
      <c r="E72" s="12"/>
      <c r="I72" s="6"/>
      <c r="J72" s="12"/>
      <c r="K72" s="11"/>
      <c r="L72" s="12"/>
    </row>
    <row r="73" spans="1:12" x14ac:dyDescent="0.3">
      <c r="A73" s="77" t="s">
        <v>50</v>
      </c>
      <c r="B73" s="78">
        <v>61418286.570000015</v>
      </c>
      <c r="C73" s="87">
        <v>0.91448964536743615</v>
      </c>
      <c r="D73" s="80">
        <v>316</v>
      </c>
      <c r="E73" s="87">
        <v>0.83157894736842108</v>
      </c>
      <c r="H73" s="77" t="s">
        <v>50</v>
      </c>
      <c r="I73" s="78">
        <v>60457048.590000033</v>
      </c>
      <c r="J73" s="87">
        <v>0.91527173422573516</v>
      </c>
      <c r="K73" s="80">
        <v>309</v>
      </c>
      <c r="L73" s="87">
        <v>0.8328840970350404</v>
      </c>
    </row>
    <row r="74" spans="1:12" x14ac:dyDescent="0.3">
      <c r="A74" s="77" t="s">
        <v>51</v>
      </c>
      <c r="B74" s="78">
        <v>5742984.0700000012</v>
      </c>
      <c r="C74" s="87">
        <v>8.5510354632563873E-2</v>
      </c>
      <c r="D74" s="80">
        <v>64</v>
      </c>
      <c r="E74" s="87">
        <v>0.16842105263157894</v>
      </c>
      <c r="H74" s="77" t="s">
        <v>51</v>
      </c>
      <c r="I74" s="78">
        <v>5596612.1199999992</v>
      </c>
      <c r="J74" s="87">
        <v>8.4728265774264858E-2</v>
      </c>
      <c r="K74" s="80">
        <v>62</v>
      </c>
      <c r="L74" s="87">
        <v>0.16711590296495957</v>
      </c>
    </row>
    <row r="75" spans="1:12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</row>
    <row r="76" spans="1:12" ht="15" thickBot="1" x14ac:dyDescent="0.35">
      <c r="A76" s="77"/>
      <c r="B76" s="82">
        <v>67161270.640000015</v>
      </c>
      <c r="C76" s="79"/>
      <c r="D76" s="83">
        <v>380</v>
      </c>
      <c r="E76" s="79"/>
      <c r="H76" s="77"/>
      <c r="I76" s="82">
        <v>66053660.710000031</v>
      </c>
      <c r="J76" s="79"/>
      <c r="K76" s="83">
        <v>371</v>
      </c>
      <c r="L76" s="79"/>
    </row>
    <row r="77" spans="1:12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</row>
    <row r="78" spans="1:12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</row>
    <row r="79" spans="1:12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</row>
    <row r="80" spans="1:12" x14ac:dyDescent="0.3">
      <c r="B80" s="6"/>
      <c r="C80" s="12"/>
      <c r="D80" s="11"/>
      <c r="E80" s="12"/>
      <c r="I80" s="6"/>
      <c r="J80" s="12"/>
      <c r="K80" s="11"/>
      <c r="L80" s="12"/>
    </row>
    <row r="81" spans="1:12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</row>
    <row r="82" spans="1:12" x14ac:dyDescent="0.3">
      <c r="B82" s="6"/>
      <c r="C82" s="12"/>
      <c r="D82" s="11"/>
      <c r="E82" s="12"/>
      <c r="I82" s="6"/>
      <c r="J82" s="12"/>
      <c r="K82" s="11"/>
      <c r="L82" s="12"/>
    </row>
    <row r="83" spans="1:12" x14ac:dyDescent="0.3">
      <c r="A83" s="77" t="s">
        <v>52</v>
      </c>
      <c r="B83" s="78">
        <v>8715065.5099999998</v>
      </c>
      <c r="C83" s="87">
        <v>0.12976326128066834</v>
      </c>
      <c r="D83" s="80">
        <v>122</v>
      </c>
      <c r="E83" s="87">
        <v>0.32105263157894737</v>
      </c>
      <c r="H83" s="77" t="s">
        <v>52</v>
      </c>
      <c r="I83" s="78">
        <v>8411604.75</v>
      </c>
      <c r="J83" s="87">
        <v>0.12734502008798659</v>
      </c>
      <c r="K83" s="80">
        <v>118</v>
      </c>
      <c r="L83" s="87">
        <v>0.31805929919137466</v>
      </c>
    </row>
    <row r="84" spans="1:12" x14ac:dyDescent="0.3">
      <c r="A84" s="77" t="s">
        <v>53</v>
      </c>
      <c r="B84" s="78">
        <v>19276256.529999997</v>
      </c>
      <c r="C84" s="87">
        <v>0.28701447048739154</v>
      </c>
      <c r="D84" s="80">
        <v>134</v>
      </c>
      <c r="E84" s="87">
        <v>0.35263157894736841</v>
      </c>
      <c r="H84" s="77" t="s">
        <v>53</v>
      </c>
      <c r="I84" s="78">
        <v>18600766.359999999</v>
      </c>
      <c r="J84" s="87">
        <v>0.28160084028747845</v>
      </c>
      <c r="K84" s="80">
        <v>130</v>
      </c>
      <c r="L84" s="87">
        <v>0.35040431266846361</v>
      </c>
    </row>
    <row r="85" spans="1:12" x14ac:dyDescent="0.3">
      <c r="A85" s="77" t="s">
        <v>54</v>
      </c>
      <c r="B85" s="78">
        <v>17087251.550000004</v>
      </c>
      <c r="C85" s="87">
        <v>0.25442120715064548</v>
      </c>
      <c r="D85" s="80">
        <v>71</v>
      </c>
      <c r="E85" s="87">
        <v>0.18684210526315789</v>
      </c>
      <c r="H85" s="77" t="s">
        <v>54</v>
      </c>
      <c r="I85" s="78">
        <v>16865996.860000003</v>
      </c>
      <c r="J85" s="87">
        <v>0.25533780684840418</v>
      </c>
      <c r="K85" s="80">
        <v>70</v>
      </c>
      <c r="L85" s="87">
        <v>0.18867924528301888</v>
      </c>
    </row>
    <row r="86" spans="1:12" x14ac:dyDescent="0.3">
      <c r="A86" s="77" t="s">
        <v>55</v>
      </c>
      <c r="B86" s="78">
        <v>11165396.199999999</v>
      </c>
      <c r="C86" s="87">
        <v>0.16624754257329516</v>
      </c>
      <c r="D86" s="80">
        <v>32</v>
      </c>
      <c r="E86" s="87">
        <v>8.4210526315789472E-2</v>
      </c>
      <c r="H86" s="77" t="s">
        <v>55</v>
      </c>
      <c r="I86" s="78">
        <v>11143918.099999998</v>
      </c>
      <c r="J86" s="87">
        <v>0.16871007572049521</v>
      </c>
      <c r="K86" s="80">
        <v>32</v>
      </c>
      <c r="L86" s="87">
        <v>8.6253369272237201E-2</v>
      </c>
    </row>
    <row r="87" spans="1:12" x14ac:dyDescent="0.3">
      <c r="A87" s="77" t="s">
        <v>56</v>
      </c>
      <c r="B87" s="78">
        <v>6327976.540000001</v>
      </c>
      <c r="C87" s="87">
        <v>9.422061970684599E-2</v>
      </c>
      <c r="D87" s="80">
        <v>14</v>
      </c>
      <c r="E87" s="87">
        <v>3.6842105263157891E-2</v>
      </c>
      <c r="H87" s="77" t="s">
        <v>56</v>
      </c>
      <c r="I87" s="78">
        <v>5904426.540000001</v>
      </c>
      <c r="J87" s="87">
        <v>8.938833179772758E-2</v>
      </c>
      <c r="K87" s="80">
        <v>13</v>
      </c>
      <c r="L87" s="87">
        <v>3.5040431266846361E-2</v>
      </c>
    </row>
    <row r="88" spans="1:12" x14ac:dyDescent="0.3">
      <c r="A88" s="77" t="s">
        <v>57</v>
      </c>
      <c r="B88" s="78">
        <v>2762651.18</v>
      </c>
      <c r="C88" s="87">
        <v>4.1134587741921261E-2</v>
      </c>
      <c r="D88" s="80">
        <v>5</v>
      </c>
      <c r="E88" s="87">
        <v>1.3157894736842105E-2</v>
      </c>
      <c r="H88" s="77" t="s">
        <v>57</v>
      </c>
      <c r="I88" s="78">
        <v>3300274.97</v>
      </c>
      <c r="J88" s="87">
        <v>4.9963543799478857E-2</v>
      </c>
      <c r="K88" s="80">
        <v>6</v>
      </c>
      <c r="L88" s="87">
        <v>1.6172506738544475E-2</v>
      </c>
    </row>
    <row r="89" spans="1:12" x14ac:dyDescent="0.3">
      <c r="A89" s="77" t="s">
        <v>58</v>
      </c>
      <c r="B89" s="78">
        <v>1826673.13</v>
      </c>
      <c r="C89" s="87">
        <v>2.7198311059232216E-2</v>
      </c>
      <c r="D89" s="80">
        <v>2</v>
      </c>
      <c r="E89" s="87">
        <v>5.263157894736842E-3</v>
      </c>
      <c r="H89" s="77" t="s">
        <v>58</v>
      </c>
      <c r="I89" s="78">
        <v>1826673.13</v>
      </c>
      <c r="J89" s="87">
        <v>2.7654381458429241E-2</v>
      </c>
      <c r="K89" s="80">
        <v>2</v>
      </c>
      <c r="L89" s="87">
        <v>5.3908355795148251E-3</v>
      </c>
    </row>
    <row r="90" spans="1:12" x14ac:dyDescent="0.3">
      <c r="A90" s="77" t="s">
        <v>59</v>
      </c>
      <c r="B90" s="78">
        <v>0</v>
      </c>
      <c r="C90" s="87">
        <v>0</v>
      </c>
      <c r="D90" s="80">
        <v>0</v>
      </c>
      <c r="E90" s="87">
        <v>0</v>
      </c>
      <c r="H90" s="77" t="s">
        <v>59</v>
      </c>
      <c r="I90" s="78">
        <v>0</v>
      </c>
      <c r="J90" s="87">
        <v>0</v>
      </c>
      <c r="K90" s="80">
        <v>0</v>
      </c>
      <c r="L90" s="87">
        <v>0</v>
      </c>
    </row>
    <row r="91" spans="1:12" x14ac:dyDescent="0.3">
      <c r="A91" s="77" t="s">
        <v>60</v>
      </c>
      <c r="B91" s="78">
        <v>0</v>
      </c>
      <c r="C91" s="87">
        <v>0</v>
      </c>
      <c r="D91" s="80">
        <v>0</v>
      </c>
      <c r="E91" s="87">
        <v>0</v>
      </c>
      <c r="H91" s="77" t="s">
        <v>60</v>
      </c>
      <c r="I91" s="78">
        <v>0</v>
      </c>
      <c r="J91" s="87">
        <v>0</v>
      </c>
      <c r="K91" s="80">
        <v>0</v>
      </c>
      <c r="L91" s="87">
        <v>0</v>
      </c>
    </row>
    <row r="92" spans="1:12" x14ac:dyDescent="0.3">
      <c r="A92" s="77" t="s">
        <v>61</v>
      </c>
      <c r="B92" s="78">
        <v>0</v>
      </c>
      <c r="C92" s="87">
        <v>0</v>
      </c>
      <c r="D92" s="80">
        <v>0</v>
      </c>
      <c r="E92" s="87">
        <v>0</v>
      </c>
      <c r="H92" s="77" t="s">
        <v>61</v>
      </c>
      <c r="I92" s="78">
        <v>0</v>
      </c>
      <c r="J92" s="87">
        <v>0</v>
      </c>
      <c r="K92" s="80">
        <v>0</v>
      </c>
      <c r="L92" s="87">
        <v>0</v>
      </c>
    </row>
    <row r="93" spans="1:12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</row>
    <row r="94" spans="1:12" x14ac:dyDescent="0.3">
      <c r="A94" s="77" t="s">
        <v>63</v>
      </c>
      <c r="B94" s="78">
        <v>0</v>
      </c>
      <c r="C94" s="87">
        <v>0</v>
      </c>
      <c r="D94" s="80">
        <v>0</v>
      </c>
      <c r="E94" s="87">
        <v>0</v>
      </c>
      <c r="H94" s="77" t="s">
        <v>63</v>
      </c>
      <c r="I94" s="78">
        <v>0</v>
      </c>
      <c r="J94" s="87">
        <v>0</v>
      </c>
      <c r="K94" s="80">
        <v>0</v>
      </c>
      <c r="L94" s="87">
        <v>0</v>
      </c>
    </row>
    <row r="95" spans="1:12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</row>
    <row r="96" spans="1:12" ht="15" thickBot="1" x14ac:dyDescent="0.35">
      <c r="A96" s="77"/>
      <c r="B96" s="82">
        <v>67161270.640000001</v>
      </c>
      <c r="C96" s="79"/>
      <c r="D96" s="83">
        <v>380</v>
      </c>
      <c r="E96" s="79"/>
      <c r="H96" s="77"/>
      <c r="I96" s="82">
        <v>66053660.709999993</v>
      </c>
      <c r="J96" s="79"/>
      <c r="K96" s="83">
        <v>371</v>
      </c>
      <c r="L96" s="79"/>
    </row>
    <row r="97" spans="1:12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</row>
    <row r="98" spans="1:12" x14ac:dyDescent="0.3">
      <c r="A98" s="84" t="s">
        <v>64</v>
      </c>
      <c r="B98" s="88">
        <v>176740.18589473685</v>
      </c>
      <c r="C98" s="79"/>
      <c r="D98" s="80"/>
      <c r="E98" s="79"/>
      <c r="H98" s="84" t="s">
        <v>64</v>
      </c>
      <c r="I98" s="88">
        <v>178042.21215633422</v>
      </c>
      <c r="J98" s="79"/>
      <c r="K98" s="80"/>
      <c r="L98" s="79"/>
    </row>
    <row r="99" spans="1:12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</row>
    <row r="100" spans="1:12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</row>
    <row r="101" spans="1:12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</row>
    <row r="102" spans="1:12" x14ac:dyDescent="0.3">
      <c r="B102" s="6"/>
      <c r="C102" s="12"/>
      <c r="D102" s="11"/>
      <c r="E102" s="12"/>
      <c r="I102" s="6"/>
      <c r="J102" s="12"/>
      <c r="K102" s="11"/>
      <c r="L102" s="12"/>
    </row>
    <row r="103" spans="1:12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</row>
    <row r="104" spans="1:12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</row>
    <row r="105" spans="1:12" x14ac:dyDescent="0.3">
      <c r="A105" s="77" t="s">
        <v>67</v>
      </c>
      <c r="B105" s="78">
        <v>43867310.790000029</v>
      </c>
      <c r="C105" s="87">
        <v>0.6531638006841618</v>
      </c>
      <c r="D105" s="80">
        <v>247</v>
      </c>
      <c r="E105" s="87">
        <v>0.65</v>
      </c>
      <c r="H105" s="77" t="s">
        <v>67</v>
      </c>
      <c r="I105" s="78">
        <v>42952170.340000033</v>
      </c>
      <c r="J105" s="87">
        <v>0.65026177017767317</v>
      </c>
      <c r="K105" s="80">
        <v>240</v>
      </c>
      <c r="L105" s="87">
        <v>0.64690026954177893</v>
      </c>
    </row>
    <row r="106" spans="1:12" x14ac:dyDescent="0.3">
      <c r="A106" s="77" t="s">
        <v>68</v>
      </c>
      <c r="B106" s="78">
        <v>23293959.850000001</v>
      </c>
      <c r="C106" s="87">
        <v>0.3468361993158382</v>
      </c>
      <c r="D106" s="80">
        <v>133</v>
      </c>
      <c r="E106" s="87">
        <v>0.35</v>
      </c>
      <c r="H106" s="77" t="s">
        <v>68</v>
      </c>
      <c r="I106" s="78">
        <v>23101490.36999999</v>
      </c>
      <c r="J106" s="87">
        <v>0.34973822982232683</v>
      </c>
      <c r="K106" s="80">
        <v>131</v>
      </c>
      <c r="L106" s="87">
        <v>0.35309973045822102</v>
      </c>
    </row>
    <row r="107" spans="1:12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</row>
    <row r="108" spans="1:12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</row>
    <row r="109" spans="1:12" ht="15" thickBot="1" x14ac:dyDescent="0.35">
      <c r="A109" s="77"/>
      <c r="B109" s="82">
        <v>67161270.64000003</v>
      </c>
      <c r="C109" s="79"/>
      <c r="D109" s="83">
        <v>380</v>
      </c>
      <c r="E109" s="79"/>
      <c r="H109" s="77"/>
      <c r="I109" s="82">
        <v>66053660.710000023</v>
      </c>
      <c r="J109" s="79"/>
      <c r="K109" s="83">
        <v>371</v>
      </c>
      <c r="L109" s="79"/>
    </row>
    <row r="110" spans="1:12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</row>
    <row r="111" spans="1:12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</row>
    <row r="112" spans="1:12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</row>
    <row r="113" spans="1:12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</row>
    <row r="114" spans="1:12" x14ac:dyDescent="0.3">
      <c r="B114" s="6"/>
      <c r="C114" s="12"/>
      <c r="D114" s="11"/>
      <c r="E114" s="12"/>
      <c r="I114" s="6"/>
      <c r="J114" s="12"/>
      <c r="K114" s="11"/>
      <c r="L114" s="12"/>
    </row>
    <row r="115" spans="1:12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</row>
    <row r="116" spans="1:12" x14ac:dyDescent="0.3">
      <c r="B116" s="6"/>
      <c r="C116" s="12"/>
      <c r="D116" s="11"/>
      <c r="E116" s="12"/>
      <c r="I116" s="6"/>
      <c r="J116" s="12"/>
      <c r="K116" s="11"/>
      <c r="L116" s="12"/>
    </row>
    <row r="117" spans="1:12" x14ac:dyDescent="0.3">
      <c r="A117" s="1">
        <v>2011</v>
      </c>
      <c r="B117" s="78">
        <v>448078.17</v>
      </c>
      <c r="C117" s="87">
        <v>6.6716749955759913E-3</v>
      </c>
      <c r="D117" s="80">
        <v>4</v>
      </c>
      <c r="E117" s="87">
        <v>1.0526315789473684E-2</v>
      </c>
      <c r="H117" s="1">
        <v>2011</v>
      </c>
      <c r="I117" s="78">
        <v>446720.29000000004</v>
      </c>
      <c r="J117" s="87">
        <v>6.7629906533305893E-3</v>
      </c>
      <c r="K117" s="80">
        <v>4</v>
      </c>
      <c r="L117" s="87">
        <v>1.078167115902965E-2</v>
      </c>
    </row>
    <row r="118" spans="1:12" x14ac:dyDescent="0.3">
      <c r="A118" s="1">
        <v>2012</v>
      </c>
      <c r="B118" s="78">
        <v>299877.64</v>
      </c>
      <c r="C118" s="87">
        <v>4.4650382153639378E-3</v>
      </c>
      <c r="D118" s="80">
        <v>2</v>
      </c>
      <c r="E118" s="87">
        <v>5.263157894736842E-3</v>
      </c>
      <c r="H118" s="1">
        <v>2012</v>
      </c>
      <c r="I118" s="78">
        <v>298756.78000000003</v>
      </c>
      <c r="J118" s="87">
        <v>4.522940542412218E-3</v>
      </c>
      <c r="K118" s="80">
        <v>2</v>
      </c>
      <c r="L118" s="87">
        <v>5.3908355795148251E-3</v>
      </c>
    </row>
    <row r="119" spans="1:12" x14ac:dyDescent="0.3">
      <c r="A119" s="1">
        <v>2013</v>
      </c>
      <c r="B119" s="78">
        <v>3530001.72</v>
      </c>
      <c r="C119" s="87">
        <v>5.2560079438068237E-2</v>
      </c>
      <c r="D119" s="80">
        <v>31</v>
      </c>
      <c r="E119" s="87">
        <v>8.1578947368421056E-2</v>
      </c>
      <c r="H119" s="1">
        <v>2013</v>
      </c>
      <c r="I119" s="78">
        <v>3934051.6900000004</v>
      </c>
      <c r="J119" s="87">
        <v>5.955842034663214E-2</v>
      </c>
      <c r="K119" s="80">
        <v>31</v>
      </c>
      <c r="L119" s="87">
        <v>8.3557951482479784E-2</v>
      </c>
    </row>
    <row r="120" spans="1:12" x14ac:dyDescent="0.3">
      <c r="A120" s="1">
        <v>2014</v>
      </c>
      <c r="B120" s="78">
        <v>5273008.9600000009</v>
      </c>
      <c r="C120" s="87">
        <v>7.8512644411755594E-2</v>
      </c>
      <c r="D120" s="80">
        <v>32</v>
      </c>
      <c r="E120" s="87">
        <v>8.4210526315789472E-2</v>
      </c>
      <c r="H120" s="1">
        <v>2014</v>
      </c>
      <c r="I120" s="78">
        <v>5121889.7300000004</v>
      </c>
      <c r="J120" s="87">
        <v>7.7541345550657517E-2</v>
      </c>
      <c r="K120" s="80">
        <v>31</v>
      </c>
      <c r="L120" s="87">
        <v>8.3557951482479784E-2</v>
      </c>
    </row>
    <row r="121" spans="1:12" x14ac:dyDescent="0.3">
      <c r="A121" s="1">
        <v>2015</v>
      </c>
      <c r="B121" s="78">
        <v>23519975.079999998</v>
      </c>
      <c r="C121" s="87">
        <v>0.35020146069112545</v>
      </c>
      <c r="D121" s="80">
        <v>138</v>
      </c>
      <c r="E121" s="87">
        <v>0.36315789473684212</v>
      </c>
      <c r="H121" s="1">
        <v>2015</v>
      </c>
      <c r="I121" s="78">
        <v>22623725.429999996</v>
      </c>
      <c r="J121" s="87">
        <v>0.34250524780642383</v>
      </c>
      <c r="K121" s="80">
        <v>133</v>
      </c>
      <c r="L121" s="87">
        <v>0.35849056603773582</v>
      </c>
    </row>
    <row r="122" spans="1:12" x14ac:dyDescent="0.3">
      <c r="A122" s="1">
        <v>2016</v>
      </c>
      <c r="B122" s="78">
        <v>7553497.1199999992</v>
      </c>
      <c r="C122" s="87">
        <v>0.11246804963664993</v>
      </c>
      <c r="D122" s="80">
        <v>43</v>
      </c>
      <c r="E122" s="87">
        <v>0.11315789473684211</v>
      </c>
      <c r="H122" s="1">
        <v>2016</v>
      </c>
      <c r="I122" s="78">
        <v>7119355.7599999998</v>
      </c>
      <c r="J122" s="87">
        <v>0.10778139596617671</v>
      </c>
      <c r="K122" s="80">
        <v>40</v>
      </c>
      <c r="L122" s="87">
        <v>0.1078167115902965</v>
      </c>
    </row>
    <row r="123" spans="1:12" x14ac:dyDescent="0.3">
      <c r="A123" s="1">
        <v>2017</v>
      </c>
      <c r="B123" s="78">
        <v>26536831.950000003</v>
      </c>
      <c r="C123" s="87">
        <v>0.39512105261146085</v>
      </c>
      <c r="D123" s="80">
        <v>130</v>
      </c>
      <c r="E123" s="87">
        <v>0.34210526315789475</v>
      </c>
      <c r="H123" s="1">
        <v>2017</v>
      </c>
      <c r="I123" s="78">
        <v>26509161.030000005</v>
      </c>
      <c r="J123" s="87">
        <v>0.40132765913436685</v>
      </c>
      <c r="K123" s="80">
        <v>130</v>
      </c>
      <c r="L123" s="87">
        <v>0.35040431266846361</v>
      </c>
    </row>
    <row r="124" spans="1:12" x14ac:dyDescent="0.3">
      <c r="A124" s="1">
        <v>2018</v>
      </c>
      <c r="B124" s="78">
        <v>0</v>
      </c>
      <c r="C124" s="87">
        <v>0</v>
      </c>
      <c r="D124" s="80">
        <v>0</v>
      </c>
      <c r="E124" s="87">
        <v>0</v>
      </c>
      <c r="H124" s="1">
        <v>2018</v>
      </c>
      <c r="I124" s="78">
        <v>0</v>
      </c>
      <c r="J124" s="87">
        <v>0</v>
      </c>
      <c r="K124" s="80">
        <v>0</v>
      </c>
      <c r="L124" s="87">
        <v>0</v>
      </c>
    </row>
    <row r="125" spans="1:12" x14ac:dyDescent="0.3">
      <c r="A125" s="1">
        <v>2022</v>
      </c>
      <c r="B125" s="78">
        <v>0</v>
      </c>
      <c r="C125" s="79">
        <v>0</v>
      </c>
      <c r="D125" s="90">
        <v>0</v>
      </c>
      <c r="E125" s="87">
        <v>0</v>
      </c>
      <c r="H125" s="1">
        <v>2022</v>
      </c>
      <c r="I125" s="78">
        <v>0</v>
      </c>
      <c r="J125" s="79">
        <v>0</v>
      </c>
      <c r="K125" s="90">
        <v>0</v>
      </c>
      <c r="L125" s="87">
        <v>0</v>
      </c>
    </row>
    <row r="126" spans="1:12" x14ac:dyDescent="0.3">
      <c r="A126" s="1">
        <v>2023</v>
      </c>
      <c r="B126" s="78">
        <v>0</v>
      </c>
      <c r="C126" s="79">
        <v>0</v>
      </c>
      <c r="D126" s="90">
        <v>0</v>
      </c>
      <c r="E126" s="87">
        <v>0</v>
      </c>
      <c r="H126" s="1">
        <v>2023</v>
      </c>
      <c r="I126" s="78">
        <v>0</v>
      </c>
      <c r="J126" s="79">
        <v>0</v>
      </c>
      <c r="K126" s="90">
        <v>0</v>
      </c>
      <c r="L126" s="87">
        <v>0</v>
      </c>
    </row>
    <row r="127" spans="1:12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</row>
    <row r="128" spans="1:12" ht="15" thickBot="1" x14ac:dyDescent="0.35">
      <c r="A128" s="77"/>
      <c r="B128" s="82">
        <v>67161270.640000001</v>
      </c>
      <c r="C128" s="79"/>
      <c r="D128" s="83">
        <v>380</v>
      </c>
      <c r="E128" s="79"/>
      <c r="H128" s="77"/>
      <c r="I128" s="82">
        <v>66053660.710000008</v>
      </c>
      <c r="J128" s="79"/>
      <c r="K128" s="83">
        <v>371</v>
      </c>
      <c r="L128" s="79"/>
    </row>
    <row r="129" spans="1:12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</row>
    <row r="130" spans="1:12" x14ac:dyDescent="0.3">
      <c r="A130" s="84" t="s">
        <v>72</v>
      </c>
      <c r="B130" s="77"/>
      <c r="C130" s="77"/>
      <c r="D130" s="92">
        <v>92.359221163122172</v>
      </c>
      <c r="E130" s="77"/>
      <c r="H130" s="84" t="s">
        <v>72</v>
      </c>
      <c r="I130" s="77"/>
      <c r="J130" s="77"/>
      <c r="K130" s="92">
        <v>95.338550001243362</v>
      </c>
      <c r="L130" s="77"/>
    </row>
    <row r="131" spans="1:12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</row>
    <row r="132" spans="1:12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</row>
    <row r="133" spans="1:12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</row>
    <row r="134" spans="1:12" x14ac:dyDescent="0.3">
      <c r="B134" s="6"/>
      <c r="C134" s="12"/>
      <c r="D134" s="11"/>
      <c r="E134" s="12"/>
      <c r="I134" s="6"/>
      <c r="J134" s="12"/>
      <c r="K134" s="11"/>
      <c r="L134" s="12"/>
    </row>
    <row r="135" spans="1:12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</row>
    <row r="136" spans="1:12" x14ac:dyDescent="0.3">
      <c r="B136" s="6"/>
      <c r="C136" s="12"/>
      <c r="D136" s="11"/>
      <c r="E136" s="12"/>
      <c r="I136" s="6"/>
      <c r="J136" s="12"/>
      <c r="K136" s="11"/>
      <c r="L136" s="12"/>
    </row>
    <row r="137" spans="1:12" x14ac:dyDescent="0.3">
      <c r="A137" s="77" t="s">
        <v>75</v>
      </c>
      <c r="B137" s="78">
        <v>4198759.2</v>
      </c>
      <c r="C137" s="87">
        <v>6.251756644847184E-2</v>
      </c>
      <c r="D137" s="90">
        <v>18</v>
      </c>
      <c r="E137" s="87">
        <v>4.736842105263158E-2</v>
      </c>
      <c r="H137" s="77" t="s">
        <v>75</v>
      </c>
      <c r="I137" s="78">
        <v>4024422.0900000003</v>
      </c>
      <c r="J137" s="87">
        <v>6.0926556480627204E-2</v>
      </c>
      <c r="K137" s="90">
        <v>17</v>
      </c>
      <c r="L137" s="87">
        <v>4.5822102425876012E-2</v>
      </c>
    </row>
    <row r="138" spans="1:12" x14ac:dyDescent="0.3">
      <c r="A138" s="77" t="s">
        <v>76</v>
      </c>
      <c r="B138" s="78">
        <v>8124232.0300000012</v>
      </c>
      <c r="C138" s="87">
        <v>0.12096602629136921</v>
      </c>
      <c r="D138" s="90">
        <v>50</v>
      </c>
      <c r="E138" s="87">
        <v>0.13157894736842105</v>
      </c>
      <c r="H138" s="77" t="s">
        <v>76</v>
      </c>
      <c r="I138" s="78">
        <v>8155537.709999999</v>
      </c>
      <c r="J138" s="87">
        <v>0.12346836832868094</v>
      </c>
      <c r="K138" s="90">
        <v>49</v>
      </c>
      <c r="L138" s="87">
        <v>0.13207547169811321</v>
      </c>
    </row>
    <row r="139" spans="1:12" x14ac:dyDescent="0.3">
      <c r="A139" s="77" t="s">
        <v>77</v>
      </c>
      <c r="B139" s="78">
        <v>15851924.439999999</v>
      </c>
      <c r="C139" s="87">
        <v>0.23602776256229571</v>
      </c>
      <c r="D139" s="90">
        <v>93</v>
      </c>
      <c r="E139" s="87">
        <v>0.24473684210526317</v>
      </c>
      <c r="H139" s="77" t="s">
        <v>77</v>
      </c>
      <c r="I139" s="78">
        <v>15930308.569999998</v>
      </c>
      <c r="J139" s="87">
        <v>0.24117222874202154</v>
      </c>
      <c r="K139" s="90">
        <v>91</v>
      </c>
      <c r="L139" s="87">
        <v>0.24528301886792453</v>
      </c>
    </row>
    <row r="140" spans="1:12" x14ac:dyDescent="0.3">
      <c r="A140" s="77" t="s">
        <v>78</v>
      </c>
      <c r="B140" s="78">
        <v>38986354.969999991</v>
      </c>
      <c r="C140" s="87">
        <v>0.58048864469786332</v>
      </c>
      <c r="D140" s="90">
        <v>219</v>
      </c>
      <c r="E140" s="87">
        <v>0.57631578947368423</v>
      </c>
      <c r="H140" s="77" t="s">
        <v>78</v>
      </c>
      <c r="I140" s="78">
        <v>37943392.339999989</v>
      </c>
      <c r="J140" s="87">
        <v>0.57443284644867032</v>
      </c>
      <c r="K140" s="90">
        <v>214</v>
      </c>
      <c r="L140" s="87">
        <v>0.5768194070080862</v>
      </c>
    </row>
    <row r="141" spans="1:12" x14ac:dyDescent="0.3">
      <c r="A141" s="77" t="s">
        <v>79</v>
      </c>
      <c r="B141" s="78">
        <v>0</v>
      </c>
      <c r="C141" s="87">
        <v>0</v>
      </c>
      <c r="D141" s="90">
        <v>0</v>
      </c>
      <c r="E141" s="87">
        <v>0</v>
      </c>
      <c r="H141" s="77" t="s">
        <v>79</v>
      </c>
      <c r="I141" s="78">
        <v>0</v>
      </c>
      <c r="J141" s="87">
        <v>0</v>
      </c>
      <c r="K141" s="90">
        <v>0</v>
      </c>
      <c r="L141" s="87">
        <v>0</v>
      </c>
    </row>
    <row r="142" spans="1:12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</row>
    <row r="143" spans="1:12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</row>
    <row r="144" spans="1:12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</row>
    <row r="145" spans="1:12" ht="15" thickBot="1" x14ac:dyDescent="0.35">
      <c r="A145" s="77"/>
      <c r="B145" s="82">
        <v>67161270.639999986</v>
      </c>
      <c r="C145" s="79"/>
      <c r="D145" s="83">
        <v>380</v>
      </c>
      <c r="E145" s="79"/>
      <c r="H145" s="77"/>
      <c r="I145" s="82">
        <v>66053660.709999986</v>
      </c>
      <c r="J145" s="79"/>
      <c r="K145" s="83">
        <v>371</v>
      </c>
      <c r="L145" s="79"/>
    </row>
    <row r="146" spans="1:12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</row>
    <row r="147" spans="1:12" x14ac:dyDescent="0.3">
      <c r="A147" s="84" t="s">
        <v>82</v>
      </c>
      <c r="B147" s="81"/>
      <c r="C147" s="77"/>
      <c r="D147" s="92">
        <v>14.213477846620153</v>
      </c>
      <c r="E147" s="79"/>
      <c r="H147" s="84" t="s">
        <v>82</v>
      </c>
      <c r="I147" s="81"/>
      <c r="J147" s="77"/>
      <c r="K147" s="92">
        <v>13.993499777536149</v>
      </c>
      <c r="L147" s="79"/>
    </row>
    <row r="148" spans="1:12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</row>
    <row r="149" spans="1:12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</row>
    <row r="150" spans="1:12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</row>
    <row r="151" spans="1:12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</row>
    <row r="152" spans="1:12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</row>
    <row r="153" spans="1:12" x14ac:dyDescent="0.3">
      <c r="B153" s="6"/>
      <c r="C153" s="12"/>
      <c r="D153" s="11"/>
      <c r="E153" s="12"/>
      <c r="I153" s="6"/>
      <c r="J153" s="12"/>
      <c r="K153" s="11"/>
      <c r="L153" s="12"/>
    </row>
    <row r="154" spans="1:12" x14ac:dyDescent="0.3">
      <c r="A154" s="77" t="s">
        <v>85</v>
      </c>
      <c r="B154" s="78">
        <v>32698107.579999998</v>
      </c>
      <c r="C154" s="87">
        <v>0.4868595735073184</v>
      </c>
      <c r="D154" s="80">
        <v>208</v>
      </c>
      <c r="E154" s="87">
        <v>0.54736842105263162</v>
      </c>
      <c r="H154" s="77" t="s">
        <v>85</v>
      </c>
      <c r="I154" s="78">
        <v>32460565.559999991</v>
      </c>
      <c r="J154" s="87">
        <v>0.49142720041685301</v>
      </c>
      <c r="K154" s="80">
        <v>205</v>
      </c>
      <c r="L154" s="87">
        <v>0.55256064690026951</v>
      </c>
    </row>
    <row r="155" spans="1:12" x14ac:dyDescent="0.3">
      <c r="A155" s="77" t="s">
        <v>86</v>
      </c>
      <c r="B155" s="78">
        <v>34463163.059999995</v>
      </c>
      <c r="C155" s="87">
        <v>0.5131404264926811</v>
      </c>
      <c r="D155" s="80">
        <v>172</v>
      </c>
      <c r="E155" s="87">
        <v>0.45263157894736844</v>
      </c>
      <c r="H155" s="77" t="s">
        <v>86</v>
      </c>
      <c r="I155" s="78">
        <v>33593095.150000006</v>
      </c>
      <c r="J155" s="87">
        <v>0.50857279958314661</v>
      </c>
      <c r="K155" s="80">
        <v>166</v>
      </c>
      <c r="L155" s="87">
        <v>0.44743935309973049</v>
      </c>
    </row>
    <row r="156" spans="1:12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</row>
    <row r="157" spans="1:12" ht="15" thickBot="1" x14ac:dyDescent="0.35">
      <c r="A157" s="77"/>
      <c r="B157" s="82">
        <v>67161270.639999986</v>
      </c>
      <c r="C157" s="79"/>
      <c r="D157" s="83">
        <v>380</v>
      </c>
      <c r="E157" s="79"/>
      <c r="H157" s="77"/>
      <c r="I157" s="82">
        <v>66053660.709999993</v>
      </c>
      <c r="J157" s="79"/>
      <c r="K157" s="83">
        <v>371</v>
      </c>
      <c r="L157" s="79"/>
    </row>
    <row r="158" spans="1:12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</row>
    <row r="159" spans="1:12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</row>
    <row r="160" spans="1:12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</row>
    <row r="161" spans="1:13" x14ac:dyDescent="0.3">
      <c r="B161" s="6"/>
      <c r="C161" s="12"/>
      <c r="D161" s="11"/>
      <c r="E161" s="12"/>
      <c r="I161" s="6"/>
      <c r="J161" s="12"/>
      <c r="K161" s="11"/>
      <c r="L161" s="12"/>
    </row>
    <row r="162" spans="1:13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</row>
    <row r="163" spans="1:13" x14ac:dyDescent="0.3">
      <c r="B163" s="6"/>
      <c r="C163" s="12"/>
      <c r="D163" s="11"/>
      <c r="E163" s="12"/>
      <c r="I163" s="6"/>
      <c r="J163" s="12"/>
      <c r="K163" s="11"/>
      <c r="L163" s="12"/>
    </row>
    <row r="164" spans="1:13" x14ac:dyDescent="0.3">
      <c r="A164" s="77" t="s">
        <v>90</v>
      </c>
      <c r="B164" s="78">
        <v>2145715.9400000004</v>
      </c>
      <c r="C164" s="87">
        <v>3.194870971845569E-2</v>
      </c>
      <c r="D164" s="80">
        <v>17</v>
      </c>
      <c r="E164" s="87">
        <v>4.4736842105263158E-2</v>
      </c>
      <c r="F164" s="87">
        <v>0.75969620213306366</v>
      </c>
      <c r="G164" s="87"/>
      <c r="H164" s="77" t="s">
        <v>90</v>
      </c>
      <c r="I164" s="78">
        <v>1973724.5699999998</v>
      </c>
      <c r="J164" s="87">
        <v>2.9880623553407291E-2</v>
      </c>
      <c r="K164" s="80">
        <v>15</v>
      </c>
      <c r="L164" s="87">
        <v>4.0431266846361183E-2</v>
      </c>
      <c r="M164" s="87">
        <v>0.76189932935667237</v>
      </c>
    </row>
    <row r="165" spans="1:13" x14ac:dyDescent="0.3">
      <c r="A165" s="77" t="s">
        <v>91</v>
      </c>
      <c r="B165" s="78">
        <v>4227796.59</v>
      </c>
      <c r="C165" s="87">
        <v>6.2949919644343419E-2</v>
      </c>
      <c r="D165" s="80">
        <v>45</v>
      </c>
      <c r="E165" s="87">
        <v>0.11842105263157894</v>
      </c>
      <c r="F165" s="87">
        <v>0.71953187999246249</v>
      </c>
      <c r="G165" s="87"/>
      <c r="H165" s="77" t="s">
        <v>91</v>
      </c>
      <c r="I165" s="78">
        <v>4115853.6700000004</v>
      </c>
      <c r="J165" s="87">
        <v>6.231075803762217E-2</v>
      </c>
      <c r="K165" s="80">
        <v>44</v>
      </c>
      <c r="L165" s="87">
        <v>0.11859838274932614</v>
      </c>
      <c r="M165" s="87">
        <v>0.71456634378438899</v>
      </c>
    </row>
    <row r="166" spans="1:13" x14ac:dyDescent="0.3">
      <c r="A166" s="77" t="s">
        <v>92</v>
      </c>
      <c r="B166" s="78">
        <v>1624987.92</v>
      </c>
      <c r="C166" s="87">
        <v>2.4195312335740529E-2</v>
      </c>
      <c r="D166" s="80">
        <v>18</v>
      </c>
      <c r="E166" s="87">
        <v>4.736842105263158E-2</v>
      </c>
      <c r="F166" s="87">
        <v>0.71931710802659232</v>
      </c>
      <c r="G166" s="87"/>
      <c r="H166" s="77" t="s">
        <v>92</v>
      </c>
      <c r="I166" s="78">
        <v>1620118.2099999997</v>
      </c>
      <c r="J166" s="87">
        <v>2.4527303900883219E-2</v>
      </c>
      <c r="K166" s="80">
        <v>18</v>
      </c>
      <c r="L166" s="87">
        <v>4.8517520215633422E-2</v>
      </c>
      <c r="M166" s="87">
        <v>0.71819537229576502</v>
      </c>
    </row>
    <row r="167" spans="1:13" x14ac:dyDescent="0.3">
      <c r="A167" s="77" t="s">
        <v>93</v>
      </c>
      <c r="B167" s="78">
        <v>2970043.02</v>
      </c>
      <c r="C167" s="87">
        <v>4.4222555524896491E-2</v>
      </c>
      <c r="D167" s="80">
        <v>32</v>
      </c>
      <c r="E167" s="87">
        <v>8.4210526315789472E-2</v>
      </c>
      <c r="F167" s="87">
        <v>0.69553411911972196</v>
      </c>
      <c r="G167" s="87"/>
      <c r="H167" s="77" t="s">
        <v>93</v>
      </c>
      <c r="I167" s="78">
        <v>2849278.4400000004</v>
      </c>
      <c r="J167" s="87">
        <v>4.3135814266364231E-2</v>
      </c>
      <c r="K167" s="80">
        <v>30</v>
      </c>
      <c r="L167" s="87">
        <v>8.0862533692722366E-2</v>
      </c>
      <c r="M167" s="87">
        <v>0.69589703964060223</v>
      </c>
    </row>
    <row r="168" spans="1:13" x14ac:dyDescent="0.3">
      <c r="A168" s="77" t="s">
        <v>94</v>
      </c>
      <c r="B168" s="78">
        <v>3337003.1799999997</v>
      </c>
      <c r="C168" s="87">
        <v>4.9686421179955219E-2</v>
      </c>
      <c r="D168" s="80">
        <v>31</v>
      </c>
      <c r="E168" s="87">
        <v>8.1578947368421056E-2</v>
      </c>
      <c r="F168" s="87">
        <v>0.67597106823329944</v>
      </c>
      <c r="G168" s="87"/>
      <c r="H168" s="77" t="s">
        <v>94</v>
      </c>
      <c r="I168" s="78">
        <v>3326016.6999999993</v>
      </c>
      <c r="J168" s="87">
        <v>5.0353253161886706E-2</v>
      </c>
      <c r="K168" s="80">
        <v>31</v>
      </c>
      <c r="L168" s="87">
        <v>8.3557951482479784E-2</v>
      </c>
      <c r="M168" s="87">
        <v>0.67491885105086857</v>
      </c>
    </row>
    <row r="169" spans="1:13" x14ac:dyDescent="0.3">
      <c r="A169" s="77" t="s">
        <v>95</v>
      </c>
      <c r="B169" s="78">
        <v>1661547.69</v>
      </c>
      <c r="C169" s="87">
        <v>2.4739670261843042E-2</v>
      </c>
      <c r="D169" s="80">
        <v>15</v>
      </c>
      <c r="E169" s="87">
        <v>3.9473684210526314E-2</v>
      </c>
      <c r="F169" s="87">
        <v>0.6821075919008287</v>
      </c>
      <c r="G169" s="87"/>
      <c r="H169" s="77" t="s">
        <v>95</v>
      </c>
      <c r="I169" s="78">
        <v>1660954.3499999999</v>
      </c>
      <c r="J169" s="87">
        <v>2.5145530651089935E-2</v>
      </c>
      <c r="K169" s="80">
        <v>15</v>
      </c>
      <c r="L169" s="87">
        <v>4.0431266846361183E-2</v>
      </c>
      <c r="M169" s="87">
        <v>0.68212223110184922</v>
      </c>
    </row>
    <row r="170" spans="1:13" x14ac:dyDescent="0.3">
      <c r="A170" s="77" t="s">
        <v>96</v>
      </c>
      <c r="B170" s="78">
        <v>27402045.829999994</v>
      </c>
      <c r="C170" s="87">
        <v>0.40800368380284713</v>
      </c>
      <c r="D170" s="80">
        <v>125</v>
      </c>
      <c r="E170" s="87">
        <v>0.32894736842105265</v>
      </c>
      <c r="F170" s="87">
        <v>0.71560152579899561</v>
      </c>
      <c r="G170" s="87"/>
      <c r="H170" s="77" t="s">
        <v>96</v>
      </c>
      <c r="I170" s="78">
        <v>26833286.040000003</v>
      </c>
      <c r="J170" s="87">
        <v>0.40623465454561336</v>
      </c>
      <c r="K170" s="80">
        <v>122</v>
      </c>
      <c r="L170" s="87">
        <v>0.32884097035040433</v>
      </c>
      <c r="M170" s="87">
        <v>0.71650827851040932</v>
      </c>
    </row>
    <row r="171" spans="1:13" x14ac:dyDescent="0.3">
      <c r="A171" s="77" t="s">
        <v>97</v>
      </c>
      <c r="B171" s="78">
        <v>4187227.35</v>
      </c>
      <c r="C171" s="87">
        <v>6.2345862579707756E-2</v>
      </c>
      <c r="D171" s="80">
        <v>28</v>
      </c>
      <c r="E171" s="87">
        <v>7.3684210526315783E-2</v>
      </c>
      <c r="F171" s="87">
        <v>0.65684098188728324</v>
      </c>
      <c r="G171" s="87"/>
      <c r="H171" s="77" t="s">
        <v>97</v>
      </c>
      <c r="I171" s="78">
        <v>4014139.59</v>
      </c>
      <c r="J171" s="87">
        <v>6.0770887591280631E-2</v>
      </c>
      <c r="K171" s="80">
        <v>27</v>
      </c>
      <c r="L171" s="87">
        <v>7.277628032345014E-2</v>
      </c>
      <c r="M171" s="87">
        <v>0.65118665272430165</v>
      </c>
    </row>
    <row r="172" spans="1:13" x14ac:dyDescent="0.3">
      <c r="A172" s="77" t="s">
        <v>98</v>
      </c>
      <c r="B172" s="78">
        <v>18236194.569999997</v>
      </c>
      <c r="C172" s="87">
        <v>0.27152843292304929</v>
      </c>
      <c r="D172" s="80">
        <v>56</v>
      </c>
      <c r="E172" s="87">
        <v>0.14736842105263157</v>
      </c>
      <c r="F172" s="87">
        <v>0.65837946989259499</v>
      </c>
      <c r="G172" s="87"/>
      <c r="H172" s="77" t="s">
        <v>98</v>
      </c>
      <c r="I172" s="78">
        <v>18294416.459999997</v>
      </c>
      <c r="J172" s="87">
        <v>0.27696294593450699</v>
      </c>
      <c r="K172" s="80">
        <v>56</v>
      </c>
      <c r="L172" s="87">
        <v>0.15094339622641509</v>
      </c>
      <c r="M172" s="87">
        <v>0.65927823861230117</v>
      </c>
    </row>
    <row r="173" spans="1:13" x14ac:dyDescent="0.3">
      <c r="A173" s="77" t="s">
        <v>99</v>
      </c>
      <c r="B173" s="78">
        <v>1368708.55</v>
      </c>
      <c r="C173" s="87">
        <v>2.0379432029161506E-2</v>
      </c>
      <c r="D173" s="80">
        <v>13</v>
      </c>
      <c r="E173" s="87">
        <v>3.4210526315789476E-2</v>
      </c>
      <c r="F173" s="87">
        <v>0.72838786918772691</v>
      </c>
      <c r="G173" s="87"/>
      <c r="H173" s="77" t="s">
        <v>99</v>
      </c>
      <c r="I173" s="78">
        <v>1365872.6800000002</v>
      </c>
      <c r="J173" s="87">
        <v>2.0678228357345497E-2</v>
      </c>
      <c r="K173" s="80">
        <v>13</v>
      </c>
      <c r="L173" s="87">
        <v>3.5040431266846361E-2</v>
      </c>
      <c r="M173" s="87">
        <v>0.7274458450629625</v>
      </c>
    </row>
    <row r="174" spans="1:13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</row>
    <row r="175" spans="1:13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</row>
    <row r="176" spans="1:13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</row>
    <row r="177" spans="1:13" ht="15" thickBot="1" x14ac:dyDescent="0.35">
      <c r="A177" s="77"/>
      <c r="B177" s="82">
        <v>67161270.639999986</v>
      </c>
      <c r="C177" s="79"/>
      <c r="D177" s="83">
        <v>380</v>
      </c>
      <c r="E177" s="79"/>
      <c r="F177" s="94">
        <v>0.69472213892505241</v>
      </c>
      <c r="G177" s="108"/>
      <c r="H177" s="77"/>
      <c r="I177" s="82">
        <v>66053660.710000001</v>
      </c>
      <c r="J177" s="79"/>
      <c r="K177" s="83">
        <v>371</v>
      </c>
      <c r="L177" s="79"/>
      <c r="M177" s="94">
        <v>0.69434298277487694</v>
      </c>
    </row>
    <row r="178" spans="1:13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</row>
    <row r="179" spans="1:13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</row>
    <row r="180" spans="1:13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</row>
    <row r="181" spans="1:13" x14ac:dyDescent="0.3">
      <c r="B181" s="6"/>
      <c r="C181" s="12"/>
      <c r="D181" s="11"/>
      <c r="E181" s="12"/>
      <c r="I181" s="6"/>
      <c r="J181" s="12"/>
      <c r="K181" s="11"/>
      <c r="L181" s="12"/>
    </row>
    <row r="182" spans="1:13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</row>
    <row r="183" spans="1:13" x14ac:dyDescent="0.3">
      <c r="B183" s="6"/>
      <c r="C183" s="12"/>
      <c r="D183" s="11"/>
      <c r="E183" s="12"/>
      <c r="I183" s="6"/>
      <c r="J183" s="12"/>
      <c r="K183" s="11"/>
      <c r="L183" s="12"/>
    </row>
    <row r="184" spans="1:13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</row>
    <row r="185" spans="1:13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</row>
    <row r="186" spans="1:13" x14ac:dyDescent="0.3">
      <c r="A186" s="77" t="s">
        <v>106</v>
      </c>
      <c r="B186" s="78">
        <v>2059029.5799999998</v>
      </c>
      <c r="C186" s="87">
        <v>3.0657990243169696E-2</v>
      </c>
      <c r="D186" s="90">
        <v>8</v>
      </c>
      <c r="E186" s="87">
        <v>2.1052631578947368E-2</v>
      </c>
      <c r="F186" s="96"/>
      <c r="G186" s="96"/>
      <c r="H186" s="77" t="s">
        <v>106</v>
      </c>
      <c r="I186" s="78">
        <v>1932668.1500000001</v>
      </c>
      <c r="J186" s="87">
        <v>2.9259061938824677E-2</v>
      </c>
      <c r="K186" s="90">
        <v>7</v>
      </c>
      <c r="L186" s="87">
        <v>1.8867924528301886E-2</v>
      </c>
      <c r="M186" s="96"/>
    </row>
    <row r="187" spans="1:13" x14ac:dyDescent="0.3">
      <c r="A187" s="77" t="s">
        <v>107</v>
      </c>
      <c r="B187" s="78">
        <v>15268553.290000007</v>
      </c>
      <c r="C187" s="87">
        <v>0.22734163818673106</v>
      </c>
      <c r="D187" s="90">
        <v>93</v>
      </c>
      <c r="E187" s="87">
        <v>0.24473684210526317</v>
      </c>
      <c r="F187" s="96"/>
      <c r="G187" s="96"/>
      <c r="H187" s="77" t="s">
        <v>107</v>
      </c>
      <c r="I187" s="78">
        <v>10107544.43</v>
      </c>
      <c r="J187" s="87">
        <v>0.15302020086934859</v>
      </c>
      <c r="K187" s="90">
        <v>65</v>
      </c>
      <c r="L187" s="87">
        <v>0.17520215633423181</v>
      </c>
      <c r="M187" s="96"/>
    </row>
    <row r="188" spans="1:13" x14ac:dyDescent="0.3">
      <c r="A188" s="77" t="s">
        <v>108</v>
      </c>
      <c r="B188" s="78">
        <v>19604033.460000005</v>
      </c>
      <c r="C188" s="87">
        <v>0.291894916120366</v>
      </c>
      <c r="D188" s="90">
        <v>116</v>
      </c>
      <c r="E188" s="87">
        <v>0.30526315789473685</v>
      </c>
      <c r="F188" s="96"/>
      <c r="G188" s="96"/>
      <c r="H188" s="77" t="s">
        <v>108</v>
      </c>
      <c r="I188" s="78">
        <v>19432260.280000005</v>
      </c>
      <c r="J188" s="87">
        <v>0.29418899832538897</v>
      </c>
      <c r="K188" s="90">
        <v>113</v>
      </c>
      <c r="L188" s="87">
        <v>0.30458221024258758</v>
      </c>
      <c r="M188" s="96"/>
    </row>
    <row r="189" spans="1:13" x14ac:dyDescent="0.3">
      <c r="A189" s="77" t="s">
        <v>109</v>
      </c>
      <c r="B189" s="78">
        <v>5301118.0799999991</v>
      </c>
      <c r="C189" s="87">
        <v>7.8931176100214384E-2</v>
      </c>
      <c r="D189" s="90">
        <v>29</v>
      </c>
      <c r="E189" s="87">
        <v>7.6315789473684212E-2</v>
      </c>
      <c r="F189" s="96"/>
      <c r="G189" s="96"/>
      <c r="H189" s="77" t="s">
        <v>109</v>
      </c>
      <c r="I189" s="78">
        <v>5295901.3899999997</v>
      </c>
      <c r="J189" s="87">
        <v>8.0175743979595093E-2</v>
      </c>
      <c r="K189" s="90">
        <v>29</v>
      </c>
      <c r="L189" s="87">
        <v>7.8167115902964962E-2</v>
      </c>
      <c r="M189" s="96"/>
    </row>
    <row r="190" spans="1:13" x14ac:dyDescent="0.3">
      <c r="A190" s="77" t="s">
        <v>110</v>
      </c>
      <c r="B190" s="78">
        <v>3520094.1</v>
      </c>
      <c r="C190" s="87">
        <v>5.2412559596564524E-2</v>
      </c>
      <c r="D190" s="90">
        <v>19</v>
      </c>
      <c r="E190" s="87">
        <v>0.05</v>
      </c>
      <c r="F190" s="96"/>
      <c r="G190" s="96"/>
      <c r="H190" s="77" t="s">
        <v>110</v>
      </c>
      <c r="I190" s="78">
        <v>3517533.81</v>
      </c>
      <c r="J190" s="87">
        <v>5.3252670210713587E-2</v>
      </c>
      <c r="K190" s="90">
        <v>19</v>
      </c>
      <c r="L190" s="87">
        <v>5.1212938005390833E-2</v>
      </c>
      <c r="M190" s="96"/>
    </row>
    <row r="191" spans="1:13" x14ac:dyDescent="0.3">
      <c r="A191" s="77" t="s">
        <v>111</v>
      </c>
      <c r="B191" s="78">
        <v>1286845.06</v>
      </c>
      <c r="C191" s="87">
        <v>1.916052283908963E-2</v>
      </c>
      <c r="D191" s="90">
        <v>5</v>
      </c>
      <c r="E191" s="87">
        <v>1.3157894736842105E-2</v>
      </c>
      <c r="F191" s="96"/>
      <c r="G191" s="96"/>
      <c r="H191" s="77" t="s">
        <v>111</v>
      </c>
      <c r="I191" s="78">
        <v>2196265.9299999997</v>
      </c>
      <c r="J191" s="87">
        <v>3.3249723124997098E-2</v>
      </c>
      <c r="K191" s="90">
        <v>9</v>
      </c>
      <c r="L191" s="87">
        <v>2.4258760107816711E-2</v>
      </c>
      <c r="M191" s="96"/>
    </row>
    <row r="192" spans="1:13" x14ac:dyDescent="0.3">
      <c r="A192" s="77" t="s">
        <v>112</v>
      </c>
      <c r="B192" s="78">
        <v>7182654.29</v>
      </c>
      <c r="C192" s="87">
        <v>0.10694637283592642</v>
      </c>
      <c r="D192" s="90">
        <v>43</v>
      </c>
      <c r="E192" s="87">
        <v>0.11315789473684211</v>
      </c>
      <c r="F192" s="96"/>
      <c r="G192" s="96"/>
      <c r="H192" s="77" t="s">
        <v>112</v>
      </c>
      <c r="I192" s="78">
        <v>7621315.1200000001</v>
      </c>
      <c r="J192" s="87">
        <v>0.1153806622991024</v>
      </c>
      <c r="K192" s="90">
        <v>45</v>
      </c>
      <c r="L192" s="87">
        <v>0.12129380053908356</v>
      </c>
      <c r="M192" s="96"/>
    </row>
    <row r="193" spans="1:13" x14ac:dyDescent="0.3">
      <c r="A193" s="77" t="s">
        <v>113</v>
      </c>
      <c r="B193" s="78">
        <v>2852274.3700000006</v>
      </c>
      <c r="C193" s="87">
        <v>4.2469035246352808E-2</v>
      </c>
      <c r="D193" s="90">
        <v>15</v>
      </c>
      <c r="E193" s="87">
        <v>3.9473684210526314E-2</v>
      </c>
      <c r="F193" s="96"/>
      <c r="G193" s="96"/>
      <c r="H193" s="77" t="s">
        <v>113</v>
      </c>
      <c r="I193" s="78">
        <v>3134151.49</v>
      </c>
      <c r="J193" s="87">
        <v>4.7448566155327623E-2</v>
      </c>
      <c r="K193" s="90">
        <v>17</v>
      </c>
      <c r="L193" s="87">
        <v>4.5822102425876012E-2</v>
      </c>
      <c r="M193" s="96"/>
    </row>
    <row r="194" spans="1:13" x14ac:dyDescent="0.3">
      <c r="A194" s="77" t="s">
        <v>114</v>
      </c>
      <c r="B194" s="78">
        <v>7671675.6100000003</v>
      </c>
      <c r="C194" s="87">
        <v>0.11422767224166977</v>
      </c>
      <c r="D194" s="90">
        <v>37</v>
      </c>
      <c r="E194" s="87">
        <v>9.7368421052631576E-2</v>
      </c>
      <c r="F194" s="96"/>
      <c r="G194" s="96"/>
      <c r="H194" s="77" t="s">
        <v>114</v>
      </c>
      <c r="I194" s="78">
        <v>9260469.9200000018</v>
      </c>
      <c r="J194" s="87">
        <v>0.14019616506429353</v>
      </c>
      <c r="K194" s="90">
        <v>45</v>
      </c>
      <c r="L194" s="87">
        <v>0.12129380053908356</v>
      </c>
      <c r="M194" s="96"/>
    </row>
    <row r="195" spans="1:13" x14ac:dyDescent="0.3">
      <c r="A195" s="77" t="s">
        <v>115</v>
      </c>
      <c r="B195" s="78">
        <v>0</v>
      </c>
      <c r="C195" s="87">
        <v>0</v>
      </c>
      <c r="D195" s="90">
        <v>0</v>
      </c>
      <c r="E195" s="87">
        <v>0</v>
      </c>
      <c r="F195" s="96"/>
      <c r="G195" s="96"/>
      <c r="H195" s="77" t="s">
        <v>115</v>
      </c>
      <c r="I195" s="78">
        <v>0</v>
      </c>
      <c r="J195" s="87">
        <v>0</v>
      </c>
      <c r="K195" s="90">
        <v>0</v>
      </c>
      <c r="L195" s="87">
        <v>0</v>
      </c>
      <c r="M195" s="96"/>
    </row>
    <row r="196" spans="1:13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</row>
    <row r="197" spans="1:13" x14ac:dyDescent="0.3">
      <c r="A197" s="77" t="s">
        <v>117</v>
      </c>
      <c r="B197" s="78">
        <v>2414992.8000000003</v>
      </c>
      <c r="C197" s="87">
        <v>3.5958116589915663E-2</v>
      </c>
      <c r="D197" s="90">
        <v>15</v>
      </c>
      <c r="E197" s="87">
        <v>3.9473684210526314E-2</v>
      </c>
      <c r="F197" s="97"/>
      <c r="G197" s="97"/>
      <c r="H197" s="77" t="s">
        <v>117</v>
      </c>
      <c r="I197" s="78">
        <v>3555550.19</v>
      </c>
      <c r="J197" s="87">
        <v>5.3828208032408377E-2</v>
      </c>
      <c r="K197" s="90">
        <v>22</v>
      </c>
      <c r="L197" s="87">
        <v>5.9299191374663072E-2</v>
      </c>
      <c r="M197" s="97"/>
    </row>
    <row r="198" spans="1:13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</row>
    <row r="199" spans="1:13" ht="15" thickBot="1" x14ac:dyDescent="0.35">
      <c r="A199" s="77"/>
      <c r="B199" s="82">
        <v>67161270.640000015</v>
      </c>
      <c r="C199" s="79"/>
      <c r="D199" s="83">
        <v>380</v>
      </c>
      <c r="E199" s="79"/>
      <c r="F199" s="98"/>
      <c r="G199" s="98"/>
      <c r="H199" s="77"/>
      <c r="I199" s="82">
        <v>66053660.710000008</v>
      </c>
      <c r="J199" s="79"/>
      <c r="K199" s="83">
        <v>371</v>
      </c>
      <c r="L199" s="79"/>
      <c r="M199" s="98"/>
    </row>
    <row r="200" spans="1:13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</row>
    <row r="201" spans="1:13" x14ac:dyDescent="0.3">
      <c r="A201" s="84" t="s">
        <v>118</v>
      </c>
      <c r="B201" s="92"/>
      <c r="C201" s="84"/>
      <c r="D201" s="99">
        <v>4.6379382307127258E-2</v>
      </c>
      <c r="E201" s="79"/>
      <c r="F201" s="97"/>
      <c r="G201" s="97"/>
      <c r="H201" s="84" t="s">
        <v>118</v>
      </c>
      <c r="I201" s="92"/>
      <c r="J201" s="84"/>
      <c r="K201" s="99">
        <v>4.8863611706282999E-2</v>
      </c>
      <c r="L201" s="79"/>
      <c r="M201" s="97"/>
    </row>
    <row r="202" spans="1:13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</row>
    <row r="203" spans="1:13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</row>
    <row r="204" spans="1:13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</row>
    <row r="205" spans="1:13" x14ac:dyDescent="0.3">
      <c r="B205" s="6"/>
      <c r="C205" s="12"/>
      <c r="D205" s="11"/>
      <c r="E205" s="12"/>
      <c r="I205" s="6"/>
      <c r="J205" s="12"/>
      <c r="K205" s="11"/>
      <c r="L205" s="12"/>
    </row>
    <row r="206" spans="1:13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</row>
    <row r="207" spans="1:13" x14ac:dyDescent="0.3">
      <c r="B207" s="2"/>
      <c r="C207" s="12"/>
      <c r="D207" s="11"/>
      <c r="E207" s="12"/>
      <c r="I207" s="2"/>
      <c r="J207" s="12"/>
      <c r="K207" s="11"/>
      <c r="L207" s="12"/>
    </row>
    <row r="208" spans="1:13" x14ac:dyDescent="0.3">
      <c r="A208" s="77" t="s">
        <v>121</v>
      </c>
      <c r="B208" s="78">
        <v>67161270.64000003</v>
      </c>
      <c r="C208" s="87">
        <v>1</v>
      </c>
      <c r="D208" s="90">
        <v>380</v>
      </c>
      <c r="E208" s="87">
        <v>1</v>
      </c>
      <c r="H208" s="77" t="s">
        <v>121</v>
      </c>
      <c r="I208" s="78">
        <v>66053660.710000046</v>
      </c>
      <c r="J208" s="87">
        <v>1</v>
      </c>
      <c r="K208" s="90">
        <v>371</v>
      </c>
      <c r="L208" s="87">
        <v>1</v>
      </c>
    </row>
    <row r="209" spans="1:12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0</v>
      </c>
      <c r="J209" s="87">
        <v>0</v>
      </c>
      <c r="K209" s="90">
        <v>0</v>
      </c>
      <c r="L209" s="87">
        <v>0</v>
      </c>
    </row>
    <row r="210" spans="1:12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</row>
    <row r="211" spans="1:12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</row>
    <row r="212" spans="1:12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</row>
    <row r="213" spans="1:12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</row>
    <row r="214" spans="1:12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</row>
    <row r="215" spans="1:12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</row>
    <row r="216" spans="1:12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</row>
    <row r="217" spans="1:12" ht="15" thickBot="1" x14ac:dyDescent="0.35">
      <c r="A217" s="77"/>
      <c r="B217" s="82">
        <v>67161270.64000003</v>
      </c>
      <c r="C217" s="79"/>
      <c r="D217" s="83">
        <v>380</v>
      </c>
      <c r="E217" s="79"/>
      <c r="H217" s="77"/>
      <c r="I217" s="82">
        <v>66053660.710000046</v>
      </c>
      <c r="J217" s="79"/>
      <c r="K217" s="83">
        <v>371</v>
      </c>
      <c r="L217" s="79"/>
    </row>
    <row r="218" spans="1:12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</row>
    <row r="219" spans="1:12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0</v>
      </c>
      <c r="L219" s="79"/>
    </row>
    <row r="220" spans="1:12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</row>
    <row r="221" spans="1:12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</row>
    <row r="222" spans="1:12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</row>
    <row r="223" spans="1:12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</row>
    <row r="224" spans="1:12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</row>
    <row r="225" spans="1:12" x14ac:dyDescent="0.3">
      <c r="B225" s="2"/>
      <c r="C225" s="12"/>
      <c r="D225" s="11"/>
      <c r="E225" s="12"/>
      <c r="I225" s="2"/>
      <c r="J225" s="12"/>
      <c r="K225" s="11"/>
      <c r="L225" s="12"/>
    </row>
    <row r="226" spans="1:12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</row>
    <row r="227" spans="1:12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</row>
    <row r="228" spans="1:12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</row>
    <row r="229" spans="1:12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</row>
    <row r="230" spans="1:12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</row>
    <row r="231" spans="1:12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</row>
    <row r="232" spans="1:12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</row>
    <row r="233" spans="1:12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</row>
    <row r="234" spans="1:12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</row>
    <row r="235" spans="1:12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</row>
    <row r="236" spans="1:12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</row>
    <row r="237" spans="1:12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</row>
    <row r="238" spans="1:12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</row>
    <row r="239" spans="1:12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</row>
    <row r="240" spans="1:12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</row>
    <row r="241" spans="1:12" x14ac:dyDescent="0.3">
      <c r="B241" s="6"/>
      <c r="C241" s="12"/>
      <c r="D241" s="11"/>
      <c r="E241" s="12"/>
      <c r="I241" s="6"/>
      <c r="J241" s="12"/>
      <c r="K241" s="11"/>
      <c r="L241" s="12"/>
    </row>
    <row r="242" spans="1:12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</row>
    <row r="243" spans="1:12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</row>
    <row r="244" spans="1:12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</row>
    <row r="245" spans="1:12" x14ac:dyDescent="0.3">
      <c r="A245" s="77" t="s">
        <v>133</v>
      </c>
      <c r="B245" s="78">
        <v>0</v>
      </c>
      <c r="C245" s="79">
        <v>0</v>
      </c>
      <c r="D245" s="80">
        <v>0</v>
      </c>
      <c r="E245" s="79">
        <v>0</v>
      </c>
      <c r="H245" s="77" t="s">
        <v>133</v>
      </c>
      <c r="I245" s="78">
        <v>0</v>
      </c>
      <c r="J245" s="79">
        <v>0</v>
      </c>
      <c r="K245" s="80">
        <v>0</v>
      </c>
      <c r="L245" s="79">
        <v>0</v>
      </c>
    </row>
    <row r="246" spans="1:12" x14ac:dyDescent="0.3">
      <c r="A246" s="77" t="s">
        <v>134</v>
      </c>
      <c r="B246" s="78">
        <v>67161270.64000003</v>
      </c>
      <c r="C246" s="79">
        <v>1</v>
      </c>
      <c r="D246" s="80">
        <v>380</v>
      </c>
      <c r="E246" s="79">
        <v>1</v>
      </c>
      <c r="H246" s="77" t="s">
        <v>134</v>
      </c>
      <c r="I246" s="78">
        <v>66053660.710000046</v>
      </c>
      <c r="J246" s="79">
        <v>1</v>
      </c>
      <c r="K246" s="80">
        <v>371</v>
      </c>
      <c r="L246" s="79">
        <v>1</v>
      </c>
    </row>
    <row r="247" spans="1:12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</row>
    <row r="248" spans="1:12" ht="15" thickBot="1" x14ac:dyDescent="0.35">
      <c r="A248" s="77"/>
      <c r="B248" s="82">
        <v>67161270.64000003</v>
      </c>
      <c r="C248" s="79"/>
      <c r="D248" s="83">
        <v>380</v>
      </c>
      <c r="E248" s="79"/>
      <c r="H248" s="77"/>
      <c r="I248" s="82">
        <v>66053660.710000046</v>
      </c>
      <c r="J248" s="79"/>
      <c r="K248" s="83">
        <v>371</v>
      </c>
      <c r="L248" s="79"/>
    </row>
    <row r="249" spans="1:12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</row>
    <row r="250" spans="1:12" x14ac:dyDescent="0.3">
      <c r="C250" s="12"/>
      <c r="E250" s="12"/>
      <c r="J250" s="12"/>
      <c r="L250" s="12"/>
    </row>
    <row r="252" spans="1:12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</row>
    <row r="253" spans="1:12" x14ac:dyDescent="0.3">
      <c r="B253" s="6"/>
      <c r="C253" s="12"/>
      <c r="D253" s="11"/>
      <c r="E253" s="12"/>
      <c r="I253" s="6"/>
      <c r="J253" s="12"/>
      <c r="K253" s="11"/>
      <c r="L253" s="12"/>
    </row>
    <row r="254" spans="1:12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</row>
    <row r="255" spans="1:12" x14ac:dyDescent="0.3">
      <c r="C255" s="12"/>
      <c r="E255" s="12"/>
      <c r="J255" s="12"/>
      <c r="L255" s="12"/>
    </row>
    <row r="256" spans="1:12" x14ac:dyDescent="0.3">
      <c r="A256" s="77" t="s">
        <v>137</v>
      </c>
      <c r="B256" s="78">
        <v>19742299.889999997</v>
      </c>
      <c r="C256" s="87">
        <v>0.29395363878422293</v>
      </c>
      <c r="D256" s="80">
        <v>121</v>
      </c>
      <c r="E256" s="87">
        <v>0.31842105263157894</v>
      </c>
      <c r="H256" s="77" t="s">
        <v>137</v>
      </c>
      <c r="I256" s="78">
        <v>20235285.430000003</v>
      </c>
      <c r="J256" s="87">
        <v>0.30634616177959284</v>
      </c>
      <c r="K256" s="80">
        <v>122</v>
      </c>
      <c r="L256" s="87">
        <v>0.32884097035040433</v>
      </c>
    </row>
    <row r="257" spans="1:12" x14ac:dyDescent="0.3">
      <c r="A257" s="77" t="s">
        <v>138</v>
      </c>
      <c r="B257" s="78">
        <v>47418970.750000007</v>
      </c>
      <c r="C257" s="87">
        <v>0.70604636121577713</v>
      </c>
      <c r="D257" s="80">
        <v>259</v>
      </c>
      <c r="E257" s="87">
        <v>0.68157894736842106</v>
      </c>
      <c r="H257" s="77" t="s">
        <v>138</v>
      </c>
      <c r="I257" s="78">
        <v>45818375.280000024</v>
      </c>
      <c r="J257" s="87">
        <v>0.69365383822040716</v>
      </c>
      <c r="K257" s="80">
        <v>249</v>
      </c>
      <c r="L257" s="87">
        <v>0.67115902964959573</v>
      </c>
    </row>
    <row r="258" spans="1:12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</row>
    <row r="259" spans="1:12" ht="15" thickBot="1" x14ac:dyDescent="0.35">
      <c r="A259" s="77"/>
      <c r="B259" s="82">
        <v>67161270.640000001</v>
      </c>
      <c r="C259" s="85"/>
      <c r="D259" s="83">
        <v>380</v>
      </c>
      <c r="E259" s="79"/>
      <c r="H259" s="77"/>
      <c r="I259" s="82">
        <v>66053660.710000023</v>
      </c>
      <c r="J259" s="85"/>
      <c r="K259" s="83">
        <v>371</v>
      </c>
      <c r="L259" s="79"/>
    </row>
    <row r="260" spans="1:12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</row>
    <row r="261" spans="1:12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</row>
    <row r="262" spans="1:12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</row>
    <row r="263" spans="1:12" x14ac:dyDescent="0.3">
      <c r="B263" s="6"/>
      <c r="C263" s="12"/>
      <c r="D263" s="11"/>
      <c r="E263" s="12"/>
      <c r="I263" s="6"/>
      <c r="J263" s="12"/>
      <c r="K263" s="11"/>
      <c r="L263" s="12"/>
    </row>
    <row r="264" spans="1:12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</row>
    <row r="265" spans="1:12" x14ac:dyDescent="0.3">
      <c r="C265" s="12"/>
      <c r="E265" s="12"/>
      <c r="J265" s="12"/>
      <c r="L265" s="12"/>
    </row>
    <row r="266" spans="1:12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</row>
    <row r="267" spans="1:12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</row>
    <row r="268" spans="1:12" x14ac:dyDescent="0.3">
      <c r="A268" s="77" t="s">
        <v>143</v>
      </c>
      <c r="B268" s="78">
        <v>19263591.23</v>
      </c>
      <c r="C268" s="87">
        <v>0.28682589007669801</v>
      </c>
      <c r="D268" s="80">
        <v>79</v>
      </c>
      <c r="E268" s="87">
        <v>0.20789473684210527</v>
      </c>
      <c r="H268" s="77" t="s">
        <v>143</v>
      </c>
      <c r="I268" s="78">
        <v>18543503.569999993</v>
      </c>
      <c r="J268" s="87">
        <v>0.28073392709319828</v>
      </c>
      <c r="K268" s="80">
        <v>76</v>
      </c>
      <c r="L268" s="87">
        <v>0.20485175202156333</v>
      </c>
    </row>
    <row r="269" spans="1:12" x14ac:dyDescent="0.3">
      <c r="A269" s="77" t="s">
        <v>144</v>
      </c>
      <c r="B269" s="78">
        <v>24160459.919999998</v>
      </c>
      <c r="C269" s="87">
        <v>0.35973798127652584</v>
      </c>
      <c r="D269" s="80">
        <v>121</v>
      </c>
      <c r="E269" s="87">
        <v>0.31842105263157894</v>
      </c>
      <c r="H269" s="77" t="s">
        <v>144</v>
      </c>
      <c r="I269" s="78">
        <v>23449454.069999997</v>
      </c>
      <c r="J269" s="87">
        <v>0.35500612408071941</v>
      </c>
      <c r="K269" s="80">
        <v>117</v>
      </c>
      <c r="L269" s="87">
        <v>0.31536388140161725</v>
      </c>
    </row>
    <row r="270" spans="1:12" x14ac:dyDescent="0.3">
      <c r="A270" s="77" t="s">
        <v>145</v>
      </c>
      <c r="B270" s="78">
        <v>16963520.279999997</v>
      </c>
      <c r="C270" s="87">
        <v>0.25257890624089602</v>
      </c>
      <c r="D270" s="80">
        <v>131</v>
      </c>
      <c r="E270" s="87">
        <v>0.34473684210526317</v>
      </c>
      <c r="H270" s="77" t="s">
        <v>145</v>
      </c>
      <c r="I270" s="78">
        <v>17316645.660000004</v>
      </c>
      <c r="J270" s="87">
        <v>0.26216027202529296</v>
      </c>
      <c r="K270" s="80">
        <v>130</v>
      </c>
      <c r="L270" s="87">
        <v>0.35040431266846361</v>
      </c>
    </row>
    <row r="271" spans="1:12" x14ac:dyDescent="0.3">
      <c r="A271" s="77" t="s">
        <v>146</v>
      </c>
      <c r="B271" s="78">
        <v>2799742.7600000002</v>
      </c>
      <c r="C271" s="87">
        <v>4.1686864070920752E-2</v>
      </c>
      <c r="D271" s="80">
        <v>30</v>
      </c>
      <c r="E271" s="87">
        <v>7.8947368421052627E-2</v>
      </c>
      <c r="H271" s="77" t="s">
        <v>146</v>
      </c>
      <c r="I271" s="78">
        <v>2772533.2199999997</v>
      </c>
      <c r="J271" s="87">
        <v>4.1973952544014884E-2</v>
      </c>
      <c r="K271" s="80">
        <v>29</v>
      </c>
      <c r="L271" s="87">
        <v>7.8167115902964962E-2</v>
      </c>
    </row>
    <row r="272" spans="1:12" x14ac:dyDescent="0.3">
      <c r="A272" s="77" t="s">
        <v>147</v>
      </c>
      <c r="B272" s="78">
        <v>3143210.86</v>
      </c>
      <c r="C272" s="87">
        <v>4.6800943907811698E-2</v>
      </c>
      <c r="D272" s="80">
        <v>14</v>
      </c>
      <c r="E272" s="87">
        <v>3.6842105263157891E-2</v>
      </c>
      <c r="H272" s="77" t="s">
        <v>147</v>
      </c>
      <c r="I272" s="78">
        <v>3141587.96</v>
      </c>
      <c r="J272" s="87">
        <v>4.7561148409211315E-2</v>
      </c>
      <c r="K272" s="80">
        <v>14</v>
      </c>
      <c r="L272" s="87">
        <v>3.7735849056603772E-2</v>
      </c>
    </row>
    <row r="273" spans="1:12" x14ac:dyDescent="0.3">
      <c r="A273" s="77" t="s">
        <v>148</v>
      </c>
      <c r="B273" s="78">
        <v>352502.65</v>
      </c>
      <c r="C273" s="87">
        <v>5.2486000732400694E-3</v>
      </c>
      <c r="D273" s="80">
        <v>1</v>
      </c>
      <c r="E273" s="87">
        <v>2.631578947368421E-3</v>
      </c>
      <c r="H273" s="77" t="s">
        <v>148</v>
      </c>
      <c r="I273" s="78">
        <v>352502.65</v>
      </c>
      <c r="J273" s="87">
        <v>5.336610359077858E-3</v>
      </c>
      <c r="K273" s="80">
        <v>1</v>
      </c>
      <c r="L273" s="87">
        <v>2.6954177897574125E-3</v>
      </c>
    </row>
    <row r="274" spans="1:12" x14ac:dyDescent="0.3">
      <c r="A274" s="77" t="s">
        <v>149</v>
      </c>
      <c r="B274" s="78">
        <v>167592.94</v>
      </c>
      <c r="C274" s="87">
        <v>2.4953807217010099E-3</v>
      </c>
      <c r="D274" s="80">
        <v>2</v>
      </c>
      <c r="E274" s="87">
        <v>5.263157894736842E-3</v>
      </c>
      <c r="H274" s="77" t="s">
        <v>149</v>
      </c>
      <c r="I274" s="78">
        <v>166783.58000000002</v>
      </c>
      <c r="J274" s="87">
        <v>2.5249710342662409E-3</v>
      </c>
      <c r="K274" s="80">
        <v>2</v>
      </c>
      <c r="L274" s="87">
        <v>5.3908355795148251E-3</v>
      </c>
    </row>
    <row r="275" spans="1:12" x14ac:dyDescent="0.3">
      <c r="A275" s="77" t="s">
        <v>150</v>
      </c>
      <c r="B275" s="78">
        <v>190000</v>
      </c>
      <c r="C275" s="87">
        <v>2.8290113958451464E-3</v>
      </c>
      <c r="D275" s="80">
        <v>1</v>
      </c>
      <c r="E275" s="87">
        <v>2.631578947368421E-3</v>
      </c>
      <c r="H275" s="77" t="s">
        <v>150</v>
      </c>
      <c r="I275" s="78">
        <v>190000</v>
      </c>
      <c r="J275" s="87">
        <v>2.8764492074734556E-3</v>
      </c>
      <c r="K275" s="80">
        <v>1</v>
      </c>
      <c r="L275" s="87">
        <v>2.6954177897574125E-3</v>
      </c>
    </row>
    <row r="276" spans="1:12" x14ac:dyDescent="0.3">
      <c r="A276" s="77" t="s">
        <v>151</v>
      </c>
      <c r="B276" s="78">
        <v>120650</v>
      </c>
      <c r="C276" s="87">
        <v>1.7964222363616679E-3</v>
      </c>
      <c r="D276" s="80">
        <v>1</v>
      </c>
      <c r="E276" s="87">
        <v>2.631578947368421E-3</v>
      </c>
      <c r="H276" s="77" t="s">
        <v>151</v>
      </c>
      <c r="I276" s="78">
        <v>120650</v>
      </c>
      <c r="J276" s="87">
        <v>1.8265452467456445E-3</v>
      </c>
      <c r="K276" s="80">
        <v>1</v>
      </c>
      <c r="L276" s="87">
        <v>2.6954177897574125E-3</v>
      </c>
    </row>
    <row r="277" spans="1:12" x14ac:dyDescent="0.3">
      <c r="A277" s="77" t="s">
        <v>152</v>
      </c>
      <c r="B277" s="78">
        <v>0</v>
      </c>
      <c r="C277" s="87">
        <v>0</v>
      </c>
      <c r="D277" s="80">
        <v>0</v>
      </c>
      <c r="E277" s="87">
        <v>0</v>
      </c>
      <c r="H277" s="77" t="s">
        <v>152</v>
      </c>
      <c r="I277" s="78">
        <v>0</v>
      </c>
      <c r="J277" s="87">
        <v>0</v>
      </c>
      <c r="K277" s="80">
        <v>0</v>
      </c>
      <c r="L277" s="87">
        <v>0</v>
      </c>
    </row>
    <row r="278" spans="1:12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</row>
    <row r="279" spans="1:12" ht="15" thickBot="1" x14ac:dyDescent="0.35">
      <c r="A279" s="77"/>
      <c r="B279" s="82">
        <v>67161270.639999986</v>
      </c>
      <c r="C279" s="79"/>
      <c r="D279" s="83">
        <v>380</v>
      </c>
      <c r="E279" s="79"/>
      <c r="H279" s="77"/>
      <c r="I279" s="82">
        <v>66053660.709999986</v>
      </c>
      <c r="J279" s="79"/>
      <c r="K279" s="83">
        <v>371</v>
      </c>
      <c r="L279" s="79"/>
    </row>
    <row r="280" spans="1:12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</row>
    <row r="281" spans="1:12" x14ac:dyDescent="0.3">
      <c r="A281" s="84" t="s">
        <v>201</v>
      </c>
      <c r="B281" s="84"/>
      <c r="C281" s="85"/>
      <c r="D281" s="100">
        <v>1.5426762148323367</v>
      </c>
      <c r="E281" s="79"/>
      <c r="H281" s="84" t="s">
        <v>201</v>
      </c>
      <c r="I281" s="84"/>
      <c r="J281" s="85"/>
      <c r="K281" s="100">
        <v>1.5495256990960797</v>
      </c>
      <c r="L281" s="79"/>
    </row>
    <row r="282" spans="1:12" x14ac:dyDescent="0.3">
      <c r="C282" s="12"/>
      <c r="E282" s="12"/>
      <c r="J282" s="12"/>
      <c r="L282" s="12"/>
    </row>
    <row r="283" spans="1:12" x14ac:dyDescent="0.3">
      <c r="C283" s="12"/>
      <c r="E283" s="12"/>
      <c r="J283" s="12"/>
      <c r="L283" s="12"/>
    </row>
    <row r="284" spans="1:12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</row>
    <row r="285" spans="1:12" x14ac:dyDescent="0.3">
      <c r="B285" s="6"/>
      <c r="C285" s="12"/>
      <c r="D285" s="11"/>
      <c r="E285" s="12"/>
      <c r="I285" s="6"/>
      <c r="J285" s="12"/>
      <c r="K285" s="11"/>
      <c r="L285" s="12"/>
    </row>
    <row r="286" spans="1:12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</row>
    <row r="288" spans="1:12" x14ac:dyDescent="0.3">
      <c r="A288" s="77" t="s">
        <v>155</v>
      </c>
      <c r="B288" s="78">
        <v>67161270.64000003</v>
      </c>
      <c r="C288" s="87">
        <v>1</v>
      </c>
      <c r="D288" s="80">
        <v>380</v>
      </c>
      <c r="E288" s="87">
        <v>1</v>
      </c>
      <c r="H288" s="77" t="s">
        <v>155</v>
      </c>
      <c r="I288" s="78">
        <v>66053660.710000046</v>
      </c>
      <c r="J288" s="87">
        <v>1</v>
      </c>
      <c r="K288" s="80">
        <v>371</v>
      </c>
      <c r="L288" s="87">
        <v>1</v>
      </c>
    </row>
    <row r="289" spans="1:12" x14ac:dyDescent="0.3">
      <c r="A289" s="77" t="s">
        <v>156</v>
      </c>
      <c r="B289" s="78">
        <v>0</v>
      </c>
      <c r="C289" s="87">
        <v>0</v>
      </c>
      <c r="D289" s="80">
        <v>0</v>
      </c>
      <c r="E289" s="87">
        <v>0</v>
      </c>
      <c r="H289" s="77" t="s">
        <v>156</v>
      </c>
      <c r="I289" s="78">
        <v>0</v>
      </c>
      <c r="J289" s="87">
        <v>0</v>
      </c>
      <c r="K289" s="80">
        <v>0</v>
      </c>
      <c r="L289" s="87">
        <v>0</v>
      </c>
    </row>
    <row r="290" spans="1:12" x14ac:dyDescent="0.3">
      <c r="A290" s="77" t="s">
        <v>157</v>
      </c>
      <c r="B290" s="78">
        <v>0</v>
      </c>
      <c r="C290" s="87">
        <v>0</v>
      </c>
      <c r="D290" s="80">
        <v>0</v>
      </c>
      <c r="E290" s="87">
        <v>0</v>
      </c>
      <c r="H290" s="77" t="s">
        <v>157</v>
      </c>
      <c r="I290" s="78">
        <v>0</v>
      </c>
      <c r="J290" s="87">
        <v>0</v>
      </c>
      <c r="K290" s="80">
        <v>0</v>
      </c>
      <c r="L290" s="87">
        <v>0</v>
      </c>
    </row>
    <row r="291" spans="1:12" x14ac:dyDescent="0.3">
      <c r="A291" s="77" t="s">
        <v>158</v>
      </c>
      <c r="B291" s="78">
        <v>0</v>
      </c>
      <c r="C291" s="87">
        <v>0</v>
      </c>
      <c r="D291" s="80">
        <v>0</v>
      </c>
      <c r="E291" s="87">
        <v>0</v>
      </c>
      <c r="H291" s="77" t="s">
        <v>158</v>
      </c>
      <c r="I291" s="78">
        <v>0</v>
      </c>
      <c r="J291" s="87">
        <v>0</v>
      </c>
      <c r="K291" s="80">
        <v>0</v>
      </c>
      <c r="L291" s="87">
        <v>0</v>
      </c>
    </row>
    <row r="292" spans="1:12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</row>
    <row r="293" spans="1:12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</row>
    <row r="294" spans="1:12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</row>
    <row r="295" spans="1:12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</row>
    <row r="296" spans="1:12" ht="15" thickBot="1" x14ac:dyDescent="0.35">
      <c r="A296" s="77"/>
      <c r="B296" s="82">
        <v>67161270.64000003</v>
      </c>
      <c r="C296" s="77"/>
      <c r="D296" s="83">
        <v>380</v>
      </c>
      <c r="E296" s="77"/>
      <c r="H296" s="77"/>
      <c r="I296" s="82">
        <v>66053660.710000046</v>
      </c>
      <c r="J296" s="77"/>
      <c r="K296" s="83">
        <v>371</v>
      </c>
      <c r="L296" s="77"/>
    </row>
    <row r="297" spans="1:12" ht="15" thickTop="1" x14ac:dyDescent="0.3">
      <c r="C297" s="12"/>
      <c r="E297" s="12"/>
      <c r="J297" s="12"/>
      <c r="L297" s="12"/>
    </row>
    <row r="298" spans="1:12" x14ac:dyDescent="0.3">
      <c r="C298" s="12"/>
      <c r="E298" s="12"/>
      <c r="J298" s="12"/>
      <c r="L298" s="12"/>
    </row>
    <row r="299" spans="1:12" x14ac:dyDescent="0.3">
      <c r="C299" s="12"/>
      <c r="E299" s="12"/>
      <c r="J299" s="12"/>
      <c r="L299" s="12"/>
    </row>
  </sheetData>
  <mergeCells count="4">
    <mergeCell ref="A1:F1"/>
    <mergeCell ref="A2:F2"/>
    <mergeCell ref="H1:M1"/>
    <mergeCell ref="H2:M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97791-195A-401D-9FAA-D4DA9C5EFDA5}">
  <dimension ref="A1:M299"/>
  <sheetViews>
    <sheetView topLeftCell="H1" workbookViewId="0">
      <selection activeCell="H1" sqref="H1:M1"/>
    </sheetView>
  </sheetViews>
  <sheetFormatPr defaultRowHeight="14.4" x14ac:dyDescent="0.3"/>
  <cols>
    <col min="1" max="1" width="65.88671875" style="4" customWidth="1"/>
    <col min="2" max="2" width="22.44140625" style="4" customWidth="1"/>
    <col min="3" max="3" width="14.5546875" style="4" bestFit="1" customWidth="1"/>
    <col min="4" max="4" width="19.5546875" style="4" customWidth="1"/>
    <col min="5" max="5" width="16.88671875" style="4" customWidth="1"/>
    <col min="6" max="7" width="15.109375" style="4" customWidth="1"/>
    <col min="8" max="8" width="65.88671875" style="4" customWidth="1"/>
    <col min="9" max="9" width="22.44140625" style="4" customWidth="1"/>
    <col min="10" max="10" width="14.5546875" style="4" bestFit="1" customWidth="1"/>
    <col min="11" max="11" width="19.5546875" style="4" customWidth="1"/>
    <col min="12" max="12" width="16.88671875" style="4" customWidth="1"/>
    <col min="13" max="13" width="15.109375" style="4" customWidth="1"/>
  </cols>
  <sheetData>
    <row r="1" spans="1:13" x14ac:dyDescent="0.3">
      <c r="A1" s="109" t="s">
        <v>206</v>
      </c>
      <c r="B1" s="109"/>
      <c r="C1" s="109"/>
      <c r="D1" s="109"/>
      <c r="E1" s="109"/>
      <c r="F1" s="109"/>
      <c r="G1" s="107"/>
      <c r="H1" s="109" t="s">
        <v>206</v>
      </c>
      <c r="I1" s="109"/>
      <c r="J1" s="109"/>
      <c r="K1" s="109"/>
      <c r="L1" s="109"/>
      <c r="M1" s="109"/>
    </row>
    <row r="2" spans="1:13" x14ac:dyDescent="0.3">
      <c r="A2" s="109" t="s">
        <v>203</v>
      </c>
      <c r="B2" s="109"/>
      <c r="C2" s="109"/>
      <c r="D2" s="109"/>
      <c r="E2" s="109"/>
      <c r="F2" s="109"/>
      <c r="G2" s="107"/>
      <c r="H2" s="109" t="s">
        <v>212</v>
      </c>
      <c r="I2" s="109"/>
      <c r="J2" s="109"/>
      <c r="K2" s="109"/>
      <c r="L2" s="109"/>
      <c r="M2" s="109"/>
    </row>
    <row r="3" spans="1:13" x14ac:dyDescent="0.3">
      <c r="B3" s="67"/>
      <c r="I3" s="67"/>
    </row>
    <row r="4" spans="1:13" x14ac:dyDescent="0.3">
      <c r="A4" s="68"/>
      <c r="B4" s="69"/>
      <c r="C4" s="70"/>
      <c r="D4" s="71"/>
      <c r="E4" s="6"/>
      <c r="F4" s="6"/>
      <c r="G4" s="6"/>
      <c r="H4" s="68"/>
      <c r="I4" s="69"/>
      <c r="J4" s="70"/>
      <c r="K4" s="71"/>
      <c r="L4" s="6"/>
      <c r="M4" s="6"/>
    </row>
    <row r="5" spans="1:13" x14ac:dyDescent="0.3">
      <c r="A5" s="72" t="s">
        <v>22</v>
      </c>
      <c r="B5" s="6"/>
      <c r="C5" s="12"/>
      <c r="H5" s="72" t="s">
        <v>22</v>
      </c>
      <c r="I5" s="6"/>
      <c r="J5" s="12"/>
    </row>
    <row r="6" spans="1:13" x14ac:dyDescent="0.3">
      <c r="B6" s="6"/>
      <c r="C6" s="12"/>
      <c r="D6" s="11"/>
      <c r="E6" s="12"/>
      <c r="I6" s="6"/>
      <c r="J6" s="12"/>
      <c r="K6" s="11"/>
      <c r="L6" s="12"/>
    </row>
    <row r="7" spans="1:13" x14ac:dyDescent="0.3">
      <c r="A7" s="73" t="s">
        <v>23</v>
      </c>
      <c r="B7" s="74" t="s">
        <v>24</v>
      </c>
      <c r="C7" s="75" t="s">
        <v>25</v>
      </c>
      <c r="D7" s="76" t="s">
        <v>26</v>
      </c>
      <c r="E7" s="75" t="s">
        <v>25</v>
      </c>
      <c r="H7" s="73" t="s">
        <v>23</v>
      </c>
      <c r="I7" s="74" t="s">
        <v>24</v>
      </c>
      <c r="J7" s="75" t="s">
        <v>25</v>
      </c>
      <c r="K7" s="76" t="s">
        <v>26</v>
      </c>
      <c r="L7" s="75" t="s">
        <v>25</v>
      </c>
    </row>
    <row r="8" spans="1:13" x14ac:dyDescent="0.3">
      <c r="B8" s="6"/>
      <c r="C8" s="12"/>
      <c r="D8" s="11"/>
      <c r="E8" s="12"/>
      <c r="I8" s="6"/>
      <c r="J8" s="12"/>
      <c r="K8" s="11"/>
      <c r="L8" s="12"/>
    </row>
    <row r="9" spans="1:13" x14ac:dyDescent="0.3">
      <c r="A9" s="77" t="s">
        <v>27</v>
      </c>
      <c r="B9" s="78">
        <v>943922.4800000001</v>
      </c>
      <c r="C9" s="79">
        <v>1.8114872854361795E-3</v>
      </c>
      <c r="D9" s="80">
        <v>13</v>
      </c>
      <c r="E9" s="79">
        <v>6.0352831940575676E-3</v>
      </c>
      <c r="H9" s="77" t="s">
        <v>27</v>
      </c>
      <c r="I9" s="78">
        <v>990450.18</v>
      </c>
      <c r="J9" s="79">
        <v>1.9040089323532888E-3</v>
      </c>
      <c r="K9" s="80">
        <v>13</v>
      </c>
      <c r="L9" s="79">
        <v>6.0521415270018619E-3</v>
      </c>
    </row>
    <row r="10" spans="1:13" x14ac:dyDescent="0.3">
      <c r="A10" s="77" t="s">
        <v>28</v>
      </c>
      <c r="B10" s="78">
        <v>33554535.669999994</v>
      </c>
      <c r="C10" s="79">
        <v>6.4394710394988938E-2</v>
      </c>
      <c r="D10" s="80">
        <v>150</v>
      </c>
      <c r="E10" s="79">
        <v>6.9637883008356549E-2</v>
      </c>
      <c r="H10" s="77" t="s">
        <v>28</v>
      </c>
      <c r="I10" s="78">
        <v>33361603.490000006</v>
      </c>
      <c r="J10" s="79">
        <v>6.4133252055735557E-2</v>
      </c>
      <c r="K10" s="80">
        <v>150</v>
      </c>
      <c r="L10" s="79">
        <v>6.9832402234636867E-2</v>
      </c>
    </row>
    <row r="11" spans="1:13" x14ac:dyDescent="0.3">
      <c r="A11" s="77" t="s">
        <v>29</v>
      </c>
      <c r="B11" s="78">
        <v>21002936.110000011</v>
      </c>
      <c r="C11" s="79">
        <v>4.0306860495676965E-2</v>
      </c>
      <c r="D11" s="80">
        <v>94</v>
      </c>
      <c r="E11" s="79">
        <v>4.36397400185701E-2</v>
      </c>
      <c r="H11" s="77" t="s">
        <v>29</v>
      </c>
      <c r="I11" s="78">
        <v>21022028.330000002</v>
      </c>
      <c r="J11" s="79">
        <v>4.0412057592340372E-2</v>
      </c>
      <c r="K11" s="80">
        <v>93</v>
      </c>
      <c r="L11" s="79">
        <v>4.3296089385474863E-2</v>
      </c>
    </row>
    <row r="12" spans="1:13" x14ac:dyDescent="0.3">
      <c r="A12" s="77" t="s">
        <v>30</v>
      </c>
      <c r="B12" s="78">
        <v>23515372.910000011</v>
      </c>
      <c r="C12" s="79">
        <v>4.5128493007980261E-2</v>
      </c>
      <c r="D12" s="80">
        <v>112</v>
      </c>
      <c r="E12" s="79">
        <v>5.1996285979572884E-2</v>
      </c>
      <c r="H12" s="77" t="s">
        <v>30</v>
      </c>
      <c r="I12" s="78">
        <v>23711043.370000008</v>
      </c>
      <c r="J12" s="79">
        <v>4.5581331886775205E-2</v>
      </c>
      <c r="K12" s="80">
        <v>113</v>
      </c>
      <c r="L12" s="79">
        <v>5.260707635009311E-2</v>
      </c>
    </row>
    <row r="13" spans="1:13" x14ac:dyDescent="0.3">
      <c r="A13" s="77" t="s">
        <v>31</v>
      </c>
      <c r="B13" s="78">
        <v>38961504.129999995</v>
      </c>
      <c r="C13" s="79">
        <v>7.4771255954158636E-2</v>
      </c>
      <c r="D13" s="80">
        <v>191</v>
      </c>
      <c r="E13" s="79">
        <v>8.8672237697307338E-2</v>
      </c>
      <c r="H13" s="77" t="s">
        <v>31</v>
      </c>
      <c r="I13" s="78">
        <v>38803879.609999985</v>
      </c>
      <c r="J13" s="79">
        <v>7.4595305124182637E-2</v>
      </c>
      <c r="K13" s="80">
        <v>190</v>
      </c>
      <c r="L13" s="79">
        <v>8.8454376163873374E-2</v>
      </c>
    </row>
    <row r="14" spans="1:13" x14ac:dyDescent="0.3">
      <c r="A14" s="77" t="s">
        <v>32</v>
      </c>
      <c r="B14" s="78">
        <v>71941768.789999962</v>
      </c>
      <c r="C14" s="79">
        <v>0.13806387941398987</v>
      </c>
      <c r="D14" s="80">
        <v>249</v>
      </c>
      <c r="E14" s="79">
        <v>0.11559888579387187</v>
      </c>
      <c r="H14" s="77" t="s">
        <v>32</v>
      </c>
      <c r="I14" s="78">
        <v>72047705.369999975</v>
      </c>
      <c r="J14" s="79">
        <v>0.13850214513569772</v>
      </c>
      <c r="K14" s="80">
        <v>250</v>
      </c>
      <c r="L14" s="79">
        <v>0.11638733705772812</v>
      </c>
    </row>
    <row r="15" spans="1:13" x14ac:dyDescent="0.3">
      <c r="A15" s="77" t="s">
        <v>33</v>
      </c>
      <c r="B15" s="78">
        <v>127114344.97000003</v>
      </c>
      <c r="C15" s="79">
        <v>0.24394590084315335</v>
      </c>
      <c r="D15" s="80">
        <v>440</v>
      </c>
      <c r="E15" s="79">
        <v>0.20427112349117921</v>
      </c>
      <c r="H15" s="77" t="s">
        <v>33</v>
      </c>
      <c r="I15" s="78">
        <v>127517497.45000009</v>
      </c>
      <c r="J15" s="79">
        <v>0.24513545363396055</v>
      </c>
      <c r="K15" s="80">
        <v>445</v>
      </c>
      <c r="L15" s="79">
        <v>0.20716945996275604</v>
      </c>
    </row>
    <row r="16" spans="1:13" x14ac:dyDescent="0.3">
      <c r="A16" s="77" t="s">
        <v>34</v>
      </c>
      <c r="B16" s="78">
        <v>62895398.640000008</v>
      </c>
      <c r="C16" s="79">
        <v>0.1207029362716311</v>
      </c>
      <c r="D16" s="80">
        <v>238</v>
      </c>
      <c r="E16" s="79">
        <v>0.11049210770659239</v>
      </c>
      <c r="H16" s="77" t="s">
        <v>34</v>
      </c>
      <c r="I16" s="78">
        <v>62772159.11999999</v>
      </c>
      <c r="J16" s="79">
        <v>0.12067113932735307</v>
      </c>
      <c r="K16" s="80">
        <v>233</v>
      </c>
      <c r="L16" s="79">
        <v>0.1084729981378026</v>
      </c>
    </row>
    <row r="17" spans="1:12" x14ac:dyDescent="0.3">
      <c r="A17" s="77" t="s">
        <v>35</v>
      </c>
      <c r="B17" s="78">
        <v>105032296.38999999</v>
      </c>
      <c r="C17" s="79">
        <v>0.20156810914244705</v>
      </c>
      <c r="D17" s="80">
        <v>456</v>
      </c>
      <c r="E17" s="79">
        <v>0.2116991643454039</v>
      </c>
      <c r="H17" s="77" t="s">
        <v>35</v>
      </c>
      <c r="I17" s="78">
        <v>103920307.75999999</v>
      </c>
      <c r="J17" s="79">
        <v>0.19977299032642182</v>
      </c>
      <c r="K17" s="80">
        <v>451</v>
      </c>
      <c r="L17" s="79">
        <v>0.20996275605214151</v>
      </c>
    </row>
    <row r="18" spans="1:12" x14ac:dyDescent="0.3">
      <c r="A18" s="77" t="s">
        <v>36</v>
      </c>
      <c r="B18" s="78">
        <v>22515513.739999998</v>
      </c>
      <c r="C18" s="79">
        <v>4.3209657285705916E-2</v>
      </c>
      <c r="D18" s="80">
        <v>139</v>
      </c>
      <c r="E18" s="79">
        <v>6.4531104921077068E-2</v>
      </c>
      <c r="H18" s="77" t="s">
        <v>36</v>
      </c>
      <c r="I18" s="78">
        <v>22511580.169999998</v>
      </c>
      <c r="J18" s="79">
        <v>4.3275523181859746E-2</v>
      </c>
      <c r="K18" s="80">
        <v>139</v>
      </c>
      <c r="L18" s="79">
        <v>6.4711359404096835E-2</v>
      </c>
    </row>
    <row r="19" spans="1:12" x14ac:dyDescent="0.3">
      <c r="A19" s="77" t="s">
        <v>37</v>
      </c>
      <c r="B19" s="78">
        <v>2541297.52</v>
      </c>
      <c r="C19" s="79">
        <v>4.8770192929301721E-3</v>
      </c>
      <c r="D19" s="80">
        <v>18</v>
      </c>
      <c r="E19" s="79">
        <v>8.356545961002786E-3</v>
      </c>
      <c r="H19" s="77" t="s">
        <v>37</v>
      </c>
      <c r="I19" s="78">
        <v>2541297.5199999996</v>
      </c>
      <c r="J19" s="79">
        <v>4.885306980152459E-3</v>
      </c>
      <c r="K19" s="80">
        <v>18</v>
      </c>
      <c r="L19" s="79">
        <v>8.3798882681564244E-3</v>
      </c>
    </row>
    <row r="20" spans="1:12" x14ac:dyDescent="0.3">
      <c r="A20" s="77" t="s">
        <v>38</v>
      </c>
      <c r="B20" s="78">
        <v>10338132.569999998</v>
      </c>
      <c r="C20" s="79">
        <v>1.9839972140200168E-2</v>
      </c>
      <c r="D20" s="80">
        <v>47</v>
      </c>
      <c r="E20" s="79">
        <v>2.181987000928505E-2</v>
      </c>
      <c r="H20" s="77" t="s">
        <v>38</v>
      </c>
      <c r="I20" s="78">
        <v>10338132.57</v>
      </c>
      <c r="J20" s="79">
        <v>1.9873686889665121E-2</v>
      </c>
      <c r="K20" s="80">
        <v>47</v>
      </c>
      <c r="L20" s="79">
        <v>2.1880819366852888E-2</v>
      </c>
    </row>
    <row r="21" spans="1:12" x14ac:dyDescent="0.3">
      <c r="A21" s="77" t="s">
        <v>39</v>
      </c>
      <c r="B21" s="78">
        <v>540513.18999999994</v>
      </c>
      <c r="C21" s="79">
        <v>1.0373021005872745E-3</v>
      </c>
      <c r="D21" s="80">
        <v>6</v>
      </c>
      <c r="E21" s="79">
        <v>2.7855153203342618E-3</v>
      </c>
      <c r="H21" s="77" t="s">
        <v>39</v>
      </c>
      <c r="I21" s="78">
        <v>475871.98</v>
      </c>
      <c r="J21" s="79">
        <v>9.1480068242972656E-4</v>
      </c>
      <c r="K21" s="80">
        <v>5</v>
      </c>
      <c r="L21" s="79">
        <v>2.3277467411545625E-3</v>
      </c>
    </row>
    <row r="22" spans="1:12" x14ac:dyDescent="0.3">
      <c r="A22" s="77" t="s">
        <v>40</v>
      </c>
      <c r="B22" s="78">
        <v>178424.94</v>
      </c>
      <c r="C22" s="79">
        <v>3.42416371114197E-4</v>
      </c>
      <c r="D22" s="80">
        <v>1</v>
      </c>
      <c r="E22" s="79">
        <v>4.6425255338904364E-4</v>
      </c>
      <c r="H22" s="77" t="s">
        <v>40</v>
      </c>
      <c r="I22" s="78">
        <v>178424.94</v>
      </c>
      <c r="J22" s="79">
        <v>3.4299825107265828E-4</v>
      </c>
      <c r="K22" s="80">
        <v>1</v>
      </c>
      <c r="L22" s="79">
        <v>4.6554934823091247E-4</v>
      </c>
    </row>
    <row r="23" spans="1:12" x14ac:dyDescent="0.3">
      <c r="A23" s="77" t="s">
        <v>41</v>
      </c>
      <c r="B23" s="78">
        <v>0</v>
      </c>
      <c r="C23" s="79">
        <v>0</v>
      </c>
      <c r="D23" s="80">
        <v>0</v>
      </c>
      <c r="E23" s="79">
        <v>0</v>
      </c>
      <c r="H23" s="77" t="s">
        <v>41</v>
      </c>
      <c r="I23" s="78">
        <v>0</v>
      </c>
      <c r="J23" s="79">
        <v>0</v>
      </c>
      <c r="K23" s="80">
        <v>0</v>
      </c>
      <c r="L23" s="79">
        <v>0</v>
      </c>
    </row>
    <row r="24" spans="1:12" x14ac:dyDescent="0.3">
      <c r="A24" s="77"/>
      <c r="B24" s="81"/>
      <c r="C24" s="79"/>
      <c r="D24" s="80"/>
      <c r="E24" s="79"/>
      <c r="H24" s="77"/>
      <c r="I24" s="81"/>
      <c r="J24" s="79"/>
      <c r="K24" s="80"/>
      <c r="L24" s="79"/>
    </row>
    <row r="25" spans="1:12" ht="15" thickBot="1" x14ac:dyDescent="0.35">
      <c r="A25" s="77"/>
      <c r="B25" s="82">
        <v>521075962.04999995</v>
      </c>
      <c r="C25" s="79"/>
      <c r="D25" s="83">
        <v>2154</v>
      </c>
      <c r="E25" s="79"/>
      <c r="H25" s="77"/>
      <c r="I25" s="82">
        <v>520191981.86000007</v>
      </c>
      <c r="J25" s="79"/>
      <c r="K25" s="83">
        <v>2148</v>
      </c>
      <c r="L25" s="79"/>
    </row>
    <row r="26" spans="1:12" ht="15" thickTop="1" x14ac:dyDescent="0.3">
      <c r="A26" s="77"/>
      <c r="B26" s="81"/>
      <c r="C26" s="79"/>
      <c r="D26" s="80"/>
      <c r="E26" s="79"/>
      <c r="H26" s="77"/>
      <c r="I26" s="81"/>
      <c r="J26" s="79"/>
      <c r="K26" s="80"/>
      <c r="L26" s="79"/>
    </row>
    <row r="27" spans="1:12" x14ac:dyDescent="0.3">
      <c r="A27" s="84" t="s">
        <v>193</v>
      </c>
      <c r="B27" s="81"/>
      <c r="C27" s="77"/>
      <c r="D27" s="85">
        <v>0.69020853229459111</v>
      </c>
      <c r="E27" s="79"/>
      <c r="H27" s="84" t="s">
        <v>193</v>
      </c>
      <c r="I27" s="81"/>
      <c r="J27" s="77"/>
      <c r="K27" s="85">
        <v>0.69009694090670071</v>
      </c>
      <c r="L27" s="79"/>
    </row>
    <row r="28" spans="1:12" x14ac:dyDescent="0.3">
      <c r="A28" s="77"/>
      <c r="B28" s="81"/>
      <c r="C28" s="77"/>
      <c r="D28" s="79"/>
      <c r="E28" s="79"/>
      <c r="H28" s="77"/>
      <c r="I28" s="81"/>
      <c r="J28" s="77"/>
      <c r="K28" s="79"/>
      <c r="L28" s="79"/>
    </row>
    <row r="29" spans="1:12" x14ac:dyDescent="0.3">
      <c r="A29" s="77"/>
      <c r="B29" s="81"/>
      <c r="C29" s="79"/>
      <c r="D29" s="80"/>
      <c r="E29" s="79"/>
      <c r="H29" s="77"/>
      <c r="I29" s="81"/>
      <c r="J29" s="79"/>
      <c r="K29" s="80"/>
      <c r="L29" s="79"/>
    </row>
    <row r="30" spans="1:12" x14ac:dyDescent="0.3">
      <c r="A30" s="18" t="s">
        <v>192</v>
      </c>
      <c r="B30" s="81"/>
      <c r="C30" s="79"/>
      <c r="D30" s="77"/>
      <c r="E30" s="77"/>
      <c r="H30" s="18" t="s">
        <v>207</v>
      </c>
      <c r="I30" s="81"/>
      <c r="J30" s="79"/>
      <c r="K30" s="77"/>
      <c r="L30" s="77"/>
    </row>
    <row r="31" spans="1:12" x14ac:dyDescent="0.3">
      <c r="B31" s="6"/>
      <c r="C31" s="12"/>
      <c r="D31" s="11"/>
      <c r="E31" s="12"/>
      <c r="I31" s="6"/>
      <c r="J31" s="12"/>
      <c r="K31" s="11"/>
      <c r="L31" s="12"/>
    </row>
    <row r="32" spans="1:12" x14ac:dyDescent="0.3">
      <c r="A32" s="73" t="s">
        <v>23</v>
      </c>
      <c r="B32" s="74" t="s">
        <v>24</v>
      </c>
      <c r="C32" s="75" t="s">
        <v>25</v>
      </c>
      <c r="D32" s="76" t="s">
        <v>26</v>
      </c>
      <c r="E32" s="75" t="s">
        <v>25</v>
      </c>
      <c r="H32" s="73" t="s">
        <v>23</v>
      </c>
      <c r="I32" s="74" t="s">
        <v>24</v>
      </c>
      <c r="J32" s="75" t="s">
        <v>25</v>
      </c>
      <c r="K32" s="76" t="s">
        <v>26</v>
      </c>
      <c r="L32" s="75" t="s">
        <v>25</v>
      </c>
    </row>
    <row r="33" spans="1:12" x14ac:dyDescent="0.3">
      <c r="B33" s="6"/>
      <c r="C33" s="12"/>
      <c r="D33" s="11"/>
      <c r="E33" s="12"/>
      <c r="I33" s="6"/>
      <c r="J33" s="12"/>
      <c r="K33" s="11"/>
      <c r="L33" s="12"/>
    </row>
    <row r="34" spans="1:12" x14ac:dyDescent="0.3">
      <c r="A34" s="77" t="s">
        <v>27</v>
      </c>
      <c r="B34" s="78">
        <v>1355441.2599999998</v>
      </c>
      <c r="C34" s="79">
        <v>2.6012354411196919E-3</v>
      </c>
      <c r="D34" s="80">
        <v>19</v>
      </c>
      <c r="E34" s="79">
        <v>8.820798514391829E-3</v>
      </c>
      <c r="H34" s="77" t="s">
        <v>27</v>
      </c>
      <c r="I34" s="78">
        <v>1100655.9300000002</v>
      </c>
      <c r="J34" s="79">
        <v>2.115864850635512E-3</v>
      </c>
      <c r="K34" s="80">
        <v>17</v>
      </c>
      <c r="L34" s="79">
        <v>7.9143389199255124E-3</v>
      </c>
    </row>
    <row r="35" spans="1:12" x14ac:dyDescent="0.3">
      <c r="A35" s="77" t="s">
        <v>28</v>
      </c>
      <c r="B35" s="78">
        <v>36724693.640000001</v>
      </c>
      <c r="C35" s="79">
        <v>7.0478579544369896E-2</v>
      </c>
      <c r="D35" s="80">
        <v>213</v>
      </c>
      <c r="E35" s="79">
        <v>9.8885793871866301E-2</v>
      </c>
      <c r="H35" s="77" t="s">
        <v>28</v>
      </c>
      <c r="I35" s="78">
        <v>36067128.5</v>
      </c>
      <c r="J35" s="79">
        <v>6.9334264574856114E-2</v>
      </c>
      <c r="K35" s="80">
        <v>206</v>
      </c>
      <c r="L35" s="79">
        <v>9.5903165735567966E-2</v>
      </c>
    </row>
    <row r="36" spans="1:12" x14ac:dyDescent="0.3">
      <c r="A36" s="77" t="s">
        <v>29</v>
      </c>
      <c r="B36" s="78">
        <v>33394356.749999996</v>
      </c>
      <c r="C36" s="79">
        <v>6.4087310070149867E-2</v>
      </c>
      <c r="D36" s="80">
        <v>150</v>
      </c>
      <c r="E36" s="79">
        <v>6.9637883008356549E-2</v>
      </c>
      <c r="H36" s="77" t="s">
        <v>29</v>
      </c>
      <c r="I36" s="78">
        <v>31499418.760000005</v>
      </c>
      <c r="J36" s="79">
        <v>6.0553449223439741E-2</v>
      </c>
      <c r="K36" s="80">
        <v>141</v>
      </c>
      <c r="L36" s="79">
        <v>6.5642458100558659E-2</v>
      </c>
    </row>
    <row r="37" spans="1:12" x14ac:dyDescent="0.3">
      <c r="A37" s="77" t="s">
        <v>30</v>
      </c>
      <c r="B37" s="78">
        <v>28186304.420000009</v>
      </c>
      <c r="C37" s="79">
        <v>5.4092505647565028E-2</v>
      </c>
      <c r="D37" s="80">
        <v>142</v>
      </c>
      <c r="E37" s="79">
        <v>6.5923862581244191E-2</v>
      </c>
      <c r="H37" s="77" t="s">
        <v>30</v>
      </c>
      <c r="I37" s="78">
        <v>29640761.139999997</v>
      </c>
      <c r="J37" s="79">
        <v>5.6980426791694086E-2</v>
      </c>
      <c r="K37" s="80">
        <v>150</v>
      </c>
      <c r="L37" s="79">
        <v>6.9832402234636867E-2</v>
      </c>
    </row>
    <row r="38" spans="1:12" x14ac:dyDescent="0.3">
      <c r="A38" s="77" t="s">
        <v>31</v>
      </c>
      <c r="B38" s="78">
        <v>33812319.57</v>
      </c>
      <c r="C38" s="79">
        <v>6.4889425021596989E-2</v>
      </c>
      <c r="D38" s="80">
        <v>172</v>
      </c>
      <c r="E38" s="79">
        <v>7.9851439182915512E-2</v>
      </c>
      <c r="H38" s="77" t="s">
        <v>31</v>
      </c>
      <c r="I38" s="78">
        <v>32038082.909999996</v>
      </c>
      <c r="J38" s="79">
        <v>6.1588959513456019E-2</v>
      </c>
      <c r="K38" s="80">
        <v>162</v>
      </c>
      <c r="L38" s="79">
        <v>7.5418994413407825E-2</v>
      </c>
    </row>
    <row r="39" spans="1:12" x14ac:dyDescent="0.3">
      <c r="A39" s="77" t="s">
        <v>32</v>
      </c>
      <c r="B39" s="78">
        <v>59687242.180000007</v>
      </c>
      <c r="C39" s="79">
        <v>0.11454614399248125</v>
      </c>
      <c r="D39" s="80">
        <v>207</v>
      </c>
      <c r="E39" s="79">
        <v>9.610027855153204E-2</v>
      </c>
      <c r="H39" s="77" t="s">
        <v>32</v>
      </c>
      <c r="I39" s="78">
        <v>52617965.289999999</v>
      </c>
      <c r="J39" s="79">
        <v>0.10115105023698949</v>
      </c>
      <c r="K39" s="80">
        <v>198</v>
      </c>
      <c r="L39" s="79">
        <v>9.217877094972067E-2</v>
      </c>
    </row>
    <row r="40" spans="1:12" x14ac:dyDescent="0.3">
      <c r="A40" s="77" t="s">
        <v>33</v>
      </c>
      <c r="B40" s="78">
        <v>114299264.67999999</v>
      </c>
      <c r="C40" s="79">
        <v>0.21935240349665633</v>
      </c>
      <c r="D40" s="80">
        <v>373</v>
      </c>
      <c r="E40" s="79">
        <v>0.17316620241411329</v>
      </c>
      <c r="H40" s="77" t="s">
        <v>33</v>
      </c>
      <c r="I40" s="78">
        <v>108940115.02000006</v>
      </c>
      <c r="J40" s="79">
        <v>0.20942290311833225</v>
      </c>
      <c r="K40" s="80">
        <v>357</v>
      </c>
      <c r="L40" s="79">
        <v>0.16620111731843576</v>
      </c>
    </row>
    <row r="41" spans="1:12" x14ac:dyDescent="0.3">
      <c r="A41" s="77" t="s">
        <v>34</v>
      </c>
      <c r="B41" s="78">
        <v>28178355.18</v>
      </c>
      <c r="C41" s="79">
        <v>5.4077250213465294E-2</v>
      </c>
      <c r="D41" s="80">
        <v>126</v>
      </c>
      <c r="E41" s="79">
        <v>5.8495821727019497E-2</v>
      </c>
      <c r="H41" s="77" t="s">
        <v>34</v>
      </c>
      <c r="I41" s="78">
        <v>23866248.799999997</v>
      </c>
      <c r="J41" s="79">
        <v>4.5879693713585822E-2</v>
      </c>
      <c r="K41" s="80">
        <v>106</v>
      </c>
      <c r="L41" s="79">
        <v>4.9348230912476726E-2</v>
      </c>
    </row>
    <row r="42" spans="1:12" x14ac:dyDescent="0.3">
      <c r="A42" s="77" t="s">
        <v>35</v>
      </c>
      <c r="B42" s="78">
        <v>30911836.730000004</v>
      </c>
      <c r="C42" s="79">
        <v>5.9323091029545222E-2</v>
      </c>
      <c r="D42" s="80">
        <v>169</v>
      </c>
      <c r="E42" s="79">
        <v>7.8458681522748375E-2</v>
      </c>
      <c r="H42" s="77" t="s">
        <v>35</v>
      </c>
      <c r="I42" s="78">
        <v>28008757.759999998</v>
      </c>
      <c r="J42" s="79">
        <v>5.384311703508346E-2</v>
      </c>
      <c r="K42" s="80">
        <v>143</v>
      </c>
      <c r="L42" s="79">
        <v>6.6573556797020483E-2</v>
      </c>
    </row>
    <row r="43" spans="1:12" x14ac:dyDescent="0.3">
      <c r="A43" s="77" t="s">
        <v>36</v>
      </c>
      <c r="B43" s="78">
        <v>32497675.530000001</v>
      </c>
      <c r="C43" s="79">
        <v>6.2366483769753463E-2</v>
      </c>
      <c r="D43" s="80">
        <v>147</v>
      </c>
      <c r="E43" s="79">
        <v>6.8245125348189412E-2</v>
      </c>
      <c r="H43" s="77" t="s">
        <v>36</v>
      </c>
      <c r="I43" s="78">
        <v>30263180.030000001</v>
      </c>
      <c r="J43" s="79">
        <v>5.8176944446146357E-2</v>
      </c>
      <c r="K43" s="80">
        <v>135</v>
      </c>
      <c r="L43" s="79">
        <v>6.2849162011173187E-2</v>
      </c>
    </row>
    <row r="44" spans="1:12" x14ac:dyDescent="0.3">
      <c r="A44" s="77" t="s">
        <v>37</v>
      </c>
      <c r="B44" s="78">
        <v>33886651.629999995</v>
      </c>
      <c r="C44" s="79">
        <v>6.5032076123189855E-2</v>
      </c>
      <c r="D44" s="80">
        <v>134</v>
      </c>
      <c r="E44" s="79">
        <v>6.2209842154131847E-2</v>
      </c>
      <c r="H44" s="77" t="s">
        <v>37</v>
      </c>
      <c r="I44" s="78">
        <v>35899278.609999992</v>
      </c>
      <c r="J44" s="79">
        <v>6.9011595452967991E-2</v>
      </c>
      <c r="K44" s="80">
        <v>155</v>
      </c>
      <c r="L44" s="79">
        <v>7.2160148975791427E-2</v>
      </c>
    </row>
    <row r="45" spans="1:12" x14ac:dyDescent="0.3">
      <c r="A45" s="77" t="s">
        <v>38</v>
      </c>
      <c r="B45" s="78">
        <v>36580017.630000003</v>
      </c>
      <c r="C45" s="79">
        <v>7.0200930946973814E-2</v>
      </c>
      <c r="D45" s="80">
        <v>123</v>
      </c>
      <c r="E45" s="79">
        <v>5.7103064066852366E-2</v>
      </c>
      <c r="H45" s="77" t="s">
        <v>38</v>
      </c>
      <c r="I45" s="78">
        <v>29377672.25</v>
      </c>
      <c r="J45" s="79">
        <v>5.6474673340709908E-2</v>
      </c>
      <c r="K45" s="80">
        <v>99</v>
      </c>
      <c r="L45" s="79">
        <v>4.6089385474860335E-2</v>
      </c>
    </row>
    <row r="46" spans="1:12" x14ac:dyDescent="0.3">
      <c r="A46" s="77" t="s">
        <v>39</v>
      </c>
      <c r="B46" s="78">
        <v>33670058.349999994</v>
      </c>
      <c r="C46" s="79">
        <v>6.4616410662154414E-2</v>
      </c>
      <c r="D46" s="80">
        <v>106</v>
      </c>
      <c r="E46" s="79">
        <v>4.9210770659238623E-2</v>
      </c>
      <c r="H46" s="77" t="s">
        <v>39</v>
      </c>
      <c r="I46" s="78">
        <v>34309327.059999995</v>
      </c>
      <c r="J46" s="79">
        <v>6.5955124754755845E-2</v>
      </c>
      <c r="K46" s="80">
        <v>123</v>
      </c>
      <c r="L46" s="79">
        <v>5.7262569832402237E-2</v>
      </c>
    </row>
    <row r="47" spans="1:12" x14ac:dyDescent="0.3">
      <c r="A47" s="77" t="s">
        <v>40</v>
      </c>
      <c r="B47" s="78">
        <v>10684417.5</v>
      </c>
      <c r="C47" s="79">
        <v>2.0504529623599815E-2</v>
      </c>
      <c r="D47" s="80">
        <v>45</v>
      </c>
      <c r="E47" s="79">
        <v>2.0891364902506964E-2</v>
      </c>
      <c r="H47" s="77" t="s">
        <v>40</v>
      </c>
      <c r="I47" s="78">
        <v>16949176.039999999</v>
      </c>
      <c r="J47" s="79">
        <v>3.2582539968025785E-2</v>
      </c>
      <c r="K47" s="80">
        <v>59</v>
      </c>
      <c r="L47" s="79">
        <v>2.7467411545623835E-2</v>
      </c>
    </row>
    <row r="48" spans="1:12" x14ac:dyDescent="0.3">
      <c r="A48" s="77" t="s">
        <v>41</v>
      </c>
      <c r="B48" s="78">
        <v>7207327</v>
      </c>
      <c r="C48" s="79">
        <v>1.3831624417378934E-2</v>
      </c>
      <c r="D48" s="80">
        <v>28</v>
      </c>
      <c r="E48" s="79">
        <v>1.2999071494893221E-2</v>
      </c>
      <c r="H48" s="77" t="s">
        <v>41</v>
      </c>
      <c r="I48" s="78">
        <v>29614213.759999998</v>
      </c>
      <c r="J48" s="79">
        <v>5.6929392979321439E-2</v>
      </c>
      <c r="K48" s="80">
        <v>97</v>
      </c>
      <c r="L48" s="79">
        <v>4.5158286778398511E-2</v>
      </c>
    </row>
    <row r="49" spans="1:12" x14ac:dyDescent="0.3">
      <c r="A49" s="77"/>
      <c r="B49" s="81"/>
      <c r="C49" s="79"/>
      <c r="D49" s="80"/>
      <c r="E49" s="79"/>
      <c r="H49" s="77"/>
      <c r="I49" s="81"/>
      <c r="J49" s="79"/>
      <c r="K49" s="80"/>
      <c r="L49" s="79"/>
    </row>
    <row r="50" spans="1:12" ht="15" thickBot="1" x14ac:dyDescent="0.35">
      <c r="A50" s="77"/>
      <c r="B50" s="82">
        <v>521075962.05000007</v>
      </c>
      <c r="C50" s="79"/>
      <c r="D50" s="83">
        <v>2154</v>
      </c>
      <c r="E50" s="79"/>
      <c r="H50" s="77"/>
      <c r="I50" s="82">
        <v>520191981.86000013</v>
      </c>
      <c r="J50" s="79"/>
      <c r="K50" s="83">
        <v>2148</v>
      </c>
      <c r="L50" s="79"/>
    </row>
    <row r="51" spans="1:12" ht="15" thickTop="1" x14ac:dyDescent="0.3">
      <c r="A51" s="77"/>
      <c r="B51" s="81"/>
      <c r="C51" s="79"/>
      <c r="D51" s="80"/>
      <c r="E51" s="79"/>
      <c r="H51" s="77"/>
      <c r="I51" s="81"/>
      <c r="J51" s="79"/>
      <c r="K51" s="80"/>
      <c r="L51" s="79"/>
    </row>
    <row r="52" spans="1:12" x14ac:dyDescent="0.3">
      <c r="A52" s="84" t="s">
        <v>194</v>
      </c>
      <c r="B52" s="81"/>
      <c r="C52" s="77"/>
      <c r="D52" s="85">
        <v>0.69513919302494098</v>
      </c>
      <c r="E52" s="79"/>
      <c r="H52" s="84" t="s">
        <v>194</v>
      </c>
      <c r="I52" s="81"/>
      <c r="J52" s="77"/>
      <c r="K52" s="85">
        <v>0.70121197215291264</v>
      </c>
      <c r="L52" s="79"/>
    </row>
    <row r="53" spans="1:12" x14ac:dyDescent="0.3">
      <c r="A53" s="84"/>
      <c r="B53" s="81"/>
      <c r="C53" s="79"/>
      <c r="D53" s="86"/>
      <c r="E53" s="79"/>
      <c r="H53" s="84"/>
      <c r="I53" s="81"/>
      <c r="J53" s="79"/>
      <c r="K53" s="86"/>
      <c r="L53" s="79"/>
    </row>
    <row r="54" spans="1:12" x14ac:dyDescent="0.3">
      <c r="A54" s="84"/>
      <c r="B54" s="81"/>
      <c r="C54" s="79"/>
      <c r="D54" s="86"/>
      <c r="E54" s="79"/>
      <c r="H54" s="84"/>
      <c r="I54" s="81"/>
      <c r="J54" s="79"/>
      <c r="K54" s="86"/>
      <c r="L54" s="79"/>
    </row>
    <row r="55" spans="1:12" x14ac:dyDescent="0.3">
      <c r="A55" s="72" t="s">
        <v>42</v>
      </c>
      <c r="B55" s="81"/>
      <c r="C55" s="79"/>
      <c r="D55" s="80"/>
      <c r="E55" s="79"/>
      <c r="H55" s="72" t="s">
        <v>42</v>
      </c>
      <c r="I55" s="81"/>
      <c r="J55" s="79"/>
      <c r="K55" s="80"/>
      <c r="L55" s="79"/>
    </row>
    <row r="56" spans="1:12" x14ac:dyDescent="0.3">
      <c r="B56" s="6"/>
      <c r="C56" s="12"/>
      <c r="D56" s="11"/>
      <c r="E56" s="12"/>
      <c r="I56" s="6"/>
      <c r="J56" s="12"/>
      <c r="K56" s="11"/>
      <c r="L56" s="12"/>
    </row>
    <row r="57" spans="1:12" x14ac:dyDescent="0.3">
      <c r="A57" s="73" t="s">
        <v>43</v>
      </c>
      <c r="B57" s="74" t="s">
        <v>24</v>
      </c>
      <c r="C57" s="75" t="s">
        <v>25</v>
      </c>
      <c r="D57" s="76" t="s">
        <v>26</v>
      </c>
      <c r="E57" s="75" t="s">
        <v>25</v>
      </c>
      <c r="H57" s="73" t="s">
        <v>43</v>
      </c>
      <c r="I57" s="74" t="s">
        <v>24</v>
      </c>
      <c r="J57" s="75" t="s">
        <v>25</v>
      </c>
      <c r="K57" s="76" t="s">
        <v>26</v>
      </c>
      <c r="L57" s="75" t="s">
        <v>25</v>
      </c>
    </row>
    <row r="58" spans="1:12" x14ac:dyDescent="0.3">
      <c r="B58" s="6"/>
      <c r="C58" s="12"/>
      <c r="D58" s="11"/>
      <c r="E58" s="12"/>
      <c r="I58" s="6"/>
      <c r="J58" s="12"/>
      <c r="K58" s="11"/>
      <c r="L58" s="12"/>
    </row>
    <row r="59" spans="1:12" x14ac:dyDescent="0.3">
      <c r="A59" s="77" t="s">
        <v>195</v>
      </c>
      <c r="B59" s="81">
        <v>0</v>
      </c>
      <c r="C59" s="79">
        <v>0</v>
      </c>
      <c r="D59" s="80">
        <v>0</v>
      </c>
      <c r="E59" s="79">
        <v>0</v>
      </c>
      <c r="H59" s="77" t="s">
        <v>195</v>
      </c>
      <c r="I59" s="81">
        <v>0</v>
      </c>
      <c r="J59" s="79">
        <v>0</v>
      </c>
      <c r="K59" s="80">
        <v>0</v>
      </c>
      <c r="L59" s="79">
        <v>0</v>
      </c>
    </row>
    <row r="60" spans="1:12" x14ac:dyDescent="0.3">
      <c r="A60" s="77" t="s">
        <v>44</v>
      </c>
      <c r="B60" s="81">
        <v>431098431.64999968</v>
      </c>
      <c r="C60" s="79">
        <v>0.82732358244657189</v>
      </c>
      <c r="D60" s="80">
        <v>1696</v>
      </c>
      <c r="E60" s="79">
        <v>0.78737233054781797</v>
      </c>
      <c r="H60" s="77" t="s">
        <v>44</v>
      </c>
      <c r="I60" s="81">
        <v>430500338.93000007</v>
      </c>
      <c r="J60" s="79">
        <v>0.8275797281432552</v>
      </c>
      <c r="K60" s="80">
        <v>1690</v>
      </c>
      <c r="L60" s="79">
        <v>0.78677839851024212</v>
      </c>
    </row>
    <row r="61" spans="1:12" x14ac:dyDescent="0.3">
      <c r="A61" s="77" t="s">
        <v>196</v>
      </c>
      <c r="B61" s="81">
        <v>0</v>
      </c>
      <c r="C61" s="79">
        <v>0</v>
      </c>
      <c r="D61" s="80">
        <v>0</v>
      </c>
      <c r="E61" s="79">
        <v>0</v>
      </c>
      <c r="H61" s="77" t="s">
        <v>196</v>
      </c>
      <c r="I61" s="81">
        <v>0</v>
      </c>
      <c r="J61" s="79">
        <v>0</v>
      </c>
      <c r="K61" s="80">
        <v>0</v>
      </c>
      <c r="L61" s="79">
        <v>0</v>
      </c>
    </row>
    <row r="62" spans="1:12" x14ac:dyDescent="0.3">
      <c r="A62" s="77" t="s">
        <v>197</v>
      </c>
      <c r="B62" s="81">
        <v>0</v>
      </c>
      <c r="C62" s="79">
        <v>0</v>
      </c>
      <c r="D62" s="80">
        <v>0</v>
      </c>
      <c r="E62" s="79">
        <v>0</v>
      </c>
      <c r="H62" s="77" t="s">
        <v>197</v>
      </c>
      <c r="I62" s="81">
        <v>0</v>
      </c>
      <c r="J62" s="79">
        <v>0</v>
      </c>
      <c r="K62" s="80">
        <v>0</v>
      </c>
      <c r="L62" s="79">
        <v>0</v>
      </c>
    </row>
    <row r="63" spans="1:12" x14ac:dyDescent="0.3">
      <c r="A63" s="77" t="s">
        <v>198</v>
      </c>
      <c r="B63" s="81">
        <v>0</v>
      </c>
      <c r="C63" s="79">
        <v>0</v>
      </c>
      <c r="D63" s="80">
        <v>0</v>
      </c>
      <c r="E63" s="79">
        <v>0</v>
      </c>
      <c r="H63" s="77" t="s">
        <v>198</v>
      </c>
      <c r="I63" s="81">
        <v>0</v>
      </c>
      <c r="J63" s="79">
        <v>0</v>
      </c>
      <c r="K63" s="80">
        <v>0</v>
      </c>
      <c r="L63" s="79">
        <v>0</v>
      </c>
    </row>
    <row r="64" spans="1:12" x14ac:dyDescent="0.3">
      <c r="A64" s="77" t="s">
        <v>47</v>
      </c>
      <c r="B64" s="81">
        <v>89977530.400000006</v>
      </c>
      <c r="C64" s="79">
        <v>0.17267641755342811</v>
      </c>
      <c r="D64" s="80">
        <v>458</v>
      </c>
      <c r="E64" s="79">
        <v>0.21262766945218198</v>
      </c>
      <c r="H64" s="77" t="s">
        <v>47</v>
      </c>
      <c r="I64" s="81">
        <v>89691642.930000037</v>
      </c>
      <c r="J64" s="79">
        <v>0.17242027185674472</v>
      </c>
      <c r="K64" s="80">
        <v>458</v>
      </c>
      <c r="L64" s="79">
        <v>0.21322160148975791</v>
      </c>
    </row>
    <row r="65" spans="1:12" x14ac:dyDescent="0.3">
      <c r="A65" s="77"/>
      <c r="B65" s="77"/>
      <c r="C65" s="77"/>
      <c r="D65" s="77"/>
      <c r="E65" s="79"/>
      <c r="H65" s="77"/>
      <c r="I65" s="77"/>
      <c r="J65" s="77"/>
      <c r="K65" s="77"/>
      <c r="L65" s="79"/>
    </row>
    <row r="66" spans="1:12" ht="15" thickBot="1" x14ac:dyDescent="0.35">
      <c r="A66" s="77"/>
      <c r="B66" s="82">
        <v>521075962.04999971</v>
      </c>
      <c r="C66" s="79"/>
      <c r="D66" s="83">
        <v>2154</v>
      </c>
      <c r="E66" s="79"/>
      <c r="H66" s="77"/>
      <c r="I66" s="82">
        <v>520191981.86000013</v>
      </c>
      <c r="J66" s="79"/>
      <c r="K66" s="83">
        <v>2148</v>
      </c>
      <c r="L66" s="79"/>
    </row>
    <row r="67" spans="1:12" ht="15" thickTop="1" x14ac:dyDescent="0.3">
      <c r="A67" s="77"/>
      <c r="B67" s="81"/>
      <c r="C67" s="79"/>
      <c r="D67" s="80"/>
      <c r="E67" s="79"/>
      <c r="H67" s="77"/>
      <c r="I67" s="81"/>
      <c r="J67" s="79"/>
      <c r="K67" s="80"/>
      <c r="L67" s="79"/>
    </row>
    <row r="68" spans="1:12" x14ac:dyDescent="0.3">
      <c r="A68" s="77"/>
      <c r="B68" s="81"/>
      <c r="C68" s="79"/>
      <c r="D68" s="80"/>
      <c r="E68" s="79"/>
      <c r="H68" s="77"/>
      <c r="I68" s="81"/>
      <c r="J68" s="79"/>
      <c r="K68" s="80"/>
      <c r="L68" s="79"/>
    </row>
    <row r="69" spans="1:12" x14ac:dyDescent="0.3">
      <c r="A69" s="72" t="s">
        <v>48</v>
      </c>
      <c r="B69" s="81"/>
      <c r="C69" s="79"/>
      <c r="D69" s="80"/>
      <c r="E69" s="79"/>
      <c r="H69" s="72" t="s">
        <v>48</v>
      </c>
      <c r="I69" s="81"/>
      <c r="J69" s="79"/>
      <c r="K69" s="80"/>
      <c r="L69" s="79"/>
    </row>
    <row r="70" spans="1:12" x14ac:dyDescent="0.3">
      <c r="B70" s="6"/>
      <c r="C70" s="12"/>
      <c r="D70" s="11"/>
      <c r="E70" s="12"/>
      <c r="I70" s="6"/>
      <c r="J70" s="12"/>
      <c r="K70" s="11"/>
      <c r="L70" s="12"/>
    </row>
    <row r="71" spans="1:12" x14ac:dyDescent="0.3">
      <c r="A71" s="73" t="s">
        <v>49</v>
      </c>
      <c r="B71" s="74" t="s">
        <v>24</v>
      </c>
      <c r="C71" s="75" t="s">
        <v>25</v>
      </c>
      <c r="D71" s="76" t="s">
        <v>26</v>
      </c>
      <c r="E71" s="75" t="s">
        <v>25</v>
      </c>
      <c r="H71" s="73" t="s">
        <v>49</v>
      </c>
      <c r="I71" s="74" t="s">
        <v>24</v>
      </c>
      <c r="J71" s="75" t="s">
        <v>25</v>
      </c>
      <c r="K71" s="76" t="s">
        <v>26</v>
      </c>
      <c r="L71" s="75" t="s">
        <v>25</v>
      </c>
    </row>
    <row r="72" spans="1:12" x14ac:dyDescent="0.3">
      <c r="B72" s="6"/>
      <c r="C72" s="12"/>
      <c r="D72" s="11"/>
      <c r="E72" s="12"/>
      <c r="I72" s="6"/>
      <c r="J72" s="12"/>
      <c r="K72" s="11"/>
      <c r="L72" s="12"/>
    </row>
    <row r="73" spans="1:12" x14ac:dyDescent="0.3">
      <c r="A73" s="77" t="s">
        <v>50</v>
      </c>
      <c r="B73" s="78">
        <v>503200732.47999972</v>
      </c>
      <c r="C73" s="87">
        <v>0.96569553986010814</v>
      </c>
      <c r="D73" s="80">
        <v>2043</v>
      </c>
      <c r="E73" s="87">
        <v>0.94846796657381616</v>
      </c>
      <c r="H73" s="77" t="s">
        <v>50</v>
      </c>
      <c r="I73" s="78">
        <v>502515540.69999999</v>
      </c>
      <c r="J73" s="87">
        <v>0.96601938942465804</v>
      </c>
      <c r="K73" s="80">
        <v>2038</v>
      </c>
      <c r="L73" s="87">
        <v>0.94878957169459965</v>
      </c>
    </row>
    <row r="74" spans="1:12" x14ac:dyDescent="0.3">
      <c r="A74" s="77" t="s">
        <v>51</v>
      </c>
      <c r="B74" s="78">
        <v>17875229.570000008</v>
      </c>
      <c r="C74" s="87">
        <v>3.4304460139891836E-2</v>
      </c>
      <c r="D74" s="80">
        <v>111</v>
      </c>
      <c r="E74" s="87">
        <v>5.1532033426183843E-2</v>
      </c>
      <c r="H74" s="77" t="s">
        <v>51</v>
      </c>
      <c r="I74" s="78">
        <v>17676441.16</v>
      </c>
      <c r="J74" s="87">
        <v>3.3980610575341942E-2</v>
      </c>
      <c r="K74" s="80">
        <v>110</v>
      </c>
      <c r="L74" s="87">
        <v>5.1210428305400374E-2</v>
      </c>
    </row>
    <row r="75" spans="1:12" x14ac:dyDescent="0.3">
      <c r="A75" s="77"/>
      <c r="B75" s="78"/>
      <c r="C75" s="79"/>
      <c r="D75" s="80"/>
      <c r="E75" s="79"/>
      <c r="H75" s="77"/>
      <c r="I75" s="78"/>
      <c r="J75" s="79"/>
      <c r="K75" s="80"/>
      <c r="L75" s="79"/>
    </row>
    <row r="76" spans="1:12" ht="15" thickBot="1" x14ac:dyDescent="0.35">
      <c r="A76" s="77"/>
      <c r="B76" s="82">
        <v>521075962.04999971</v>
      </c>
      <c r="C76" s="79"/>
      <c r="D76" s="83">
        <v>2154</v>
      </c>
      <c r="E76" s="79"/>
      <c r="H76" s="77"/>
      <c r="I76" s="82">
        <v>520191981.86000001</v>
      </c>
      <c r="J76" s="79"/>
      <c r="K76" s="83">
        <v>2148</v>
      </c>
      <c r="L76" s="79"/>
    </row>
    <row r="77" spans="1:12" ht="15" thickTop="1" x14ac:dyDescent="0.3">
      <c r="A77" s="77"/>
      <c r="B77" s="81"/>
      <c r="C77" s="79"/>
      <c r="D77" s="80"/>
      <c r="E77" s="79"/>
      <c r="H77" s="77"/>
      <c r="I77" s="81"/>
      <c r="J77" s="79"/>
      <c r="K77" s="80"/>
      <c r="L77" s="79"/>
    </row>
    <row r="78" spans="1:12" x14ac:dyDescent="0.3">
      <c r="A78" s="77"/>
      <c r="B78" s="78"/>
      <c r="C78" s="79"/>
      <c r="D78" s="80"/>
      <c r="E78" s="79"/>
      <c r="H78" s="77"/>
      <c r="I78" s="78"/>
      <c r="J78" s="79"/>
      <c r="K78" s="80"/>
      <c r="L78" s="79"/>
    </row>
    <row r="79" spans="1:12" x14ac:dyDescent="0.3">
      <c r="A79" s="72" t="s">
        <v>199</v>
      </c>
      <c r="B79" s="78"/>
      <c r="C79" s="79"/>
      <c r="D79" s="80"/>
      <c r="E79" s="79"/>
      <c r="H79" s="72" t="s">
        <v>199</v>
      </c>
      <c r="I79" s="78"/>
      <c r="J79" s="79"/>
      <c r="K79" s="80"/>
      <c r="L79" s="79"/>
    </row>
    <row r="80" spans="1:12" x14ac:dyDescent="0.3">
      <c r="B80" s="6"/>
      <c r="C80" s="12"/>
      <c r="D80" s="11"/>
      <c r="E80" s="12"/>
      <c r="I80" s="6"/>
      <c r="J80" s="12"/>
      <c r="K80" s="11"/>
      <c r="L80" s="12"/>
    </row>
    <row r="81" spans="1:12" x14ac:dyDescent="0.3">
      <c r="A81" s="73" t="s">
        <v>200</v>
      </c>
      <c r="B81" s="74" t="s">
        <v>24</v>
      </c>
      <c r="C81" s="75" t="s">
        <v>25</v>
      </c>
      <c r="D81" s="76" t="s">
        <v>26</v>
      </c>
      <c r="E81" s="75" t="s">
        <v>25</v>
      </c>
      <c r="H81" s="73" t="s">
        <v>200</v>
      </c>
      <c r="I81" s="74" t="s">
        <v>24</v>
      </c>
      <c r="J81" s="75" t="s">
        <v>25</v>
      </c>
      <c r="K81" s="76" t="s">
        <v>26</v>
      </c>
      <c r="L81" s="75" t="s">
        <v>25</v>
      </c>
    </row>
    <row r="82" spans="1:12" x14ac:dyDescent="0.3">
      <c r="B82" s="6"/>
      <c r="C82" s="12"/>
      <c r="D82" s="11"/>
      <c r="E82" s="12"/>
      <c r="I82" s="6"/>
      <c r="J82" s="12"/>
      <c r="K82" s="11"/>
      <c r="L82" s="12"/>
    </row>
    <row r="83" spans="1:12" x14ac:dyDescent="0.3">
      <c r="A83" s="77" t="s">
        <v>52</v>
      </c>
      <c r="B83" s="78">
        <v>36704539.140000001</v>
      </c>
      <c r="C83" s="87">
        <v>7.0439900922695031E-2</v>
      </c>
      <c r="D83" s="80">
        <v>472</v>
      </c>
      <c r="E83" s="87">
        <v>0.21912720519962861</v>
      </c>
      <c r="H83" s="77" t="s">
        <v>52</v>
      </c>
      <c r="I83" s="78">
        <v>36676706.799999982</v>
      </c>
      <c r="J83" s="87">
        <v>7.0506097900353337E-2</v>
      </c>
      <c r="K83" s="80">
        <v>471</v>
      </c>
      <c r="L83" s="87">
        <v>0.21927374301675978</v>
      </c>
    </row>
    <row r="84" spans="1:12" x14ac:dyDescent="0.3">
      <c r="A84" s="77" t="s">
        <v>53</v>
      </c>
      <c r="B84" s="78">
        <v>97179282.879999921</v>
      </c>
      <c r="C84" s="87">
        <v>0.18649734387608355</v>
      </c>
      <c r="D84" s="80">
        <v>676</v>
      </c>
      <c r="E84" s="87">
        <v>0.3138347260909935</v>
      </c>
      <c r="H84" s="77" t="s">
        <v>53</v>
      </c>
      <c r="I84" s="78">
        <v>96432397.269999877</v>
      </c>
      <c r="J84" s="87">
        <v>0.18537847685617131</v>
      </c>
      <c r="K84" s="80">
        <v>671</v>
      </c>
      <c r="L84" s="87">
        <v>0.31238361266294229</v>
      </c>
    </row>
    <row r="85" spans="1:12" x14ac:dyDescent="0.3">
      <c r="A85" s="77" t="s">
        <v>54</v>
      </c>
      <c r="B85" s="78">
        <v>103821280.07000004</v>
      </c>
      <c r="C85" s="87">
        <v>0.19924404046878261</v>
      </c>
      <c r="D85" s="80">
        <v>420</v>
      </c>
      <c r="E85" s="87">
        <v>0.19498607242339833</v>
      </c>
      <c r="H85" s="77" t="s">
        <v>54</v>
      </c>
      <c r="I85" s="78">
        <v>103760141.70000002</v>
      </c>
      <c r="J85" s="87">
        <v>0.19946509234724258</v>
      </c>
      <c r="K85" s="80">
        <v>420</v>
      </c>
      <c r="L85" s="87">
        <v>0.19553072625698323</v>
      </c>
    </row>
    <row r="86" spans="1:12" x14ac:dyDescent="0.3">
      <c r="A86" s="77" t="s">
        <v>55</v>
      </c>
      <c r="B86" s="78">
        <v>92839645.880000025</v>
      </c>
      <c r="C86" s="87">
        <v>0.17816912051508443</v>
      </c>
      <c r="D86" s="80">
        <v>271</v>
      </c>
      <c r="E86" s="87">
        <v>0.12581244196843083</v>
      </c>
      <c r="H86" s="77" t="s">
        <v>55</v>
      </c>
      <c r="I86" s="78">
        <v>92818475.250000015</v>
      </c>
      <c r="J86" s="87">
        <v>0.17843119172678906</v>
      </c>
      <c r="K86" s="80">
        <v>271</v>
      </c>
      <c r="L86" s="87">
        <v>0.12616387337057727</v>
      </c>
    </row>
    <row r="87" spans="1:12" x14ac:dyDescent="0.3">
      <c r="A87" s="77" t="s">
        <v>56</v>
      </c>
      <c r="B87" s="78">
        <v>60774294.029999994</v>
      </c>
      <c r="C87" s="87">
        <v>0.11663231170922517</v>
      </c>
      <c r="D87" s="80">
        <v>137</v>
      </c>
      <c r="E87" s="87">
        <v>6.3602599814298985E-2</v>
      </c>
      <c r="H87" s="77" t="s">
        <v>56</v>
      </c>
      <c r="I87" s="78">
        <v>60768679.430000007</v>
      </c>
      <c r="J87" s="87">
        <v>0.11681971569941418</v>
      </c>
      <c r="K87" s="80">
        <v>137</v>
      </c>
      <c r="L87" s="87">
        <v>6.3780260707635011E-2</v>
      </c>
    </row>
    <row r="88" spans="1:12" x14ac:dyDescent="0.3">
      <c r="A88" s="77" t="s">
        <v>57</v>
      </c>
      <c r="B88" s="78">
        <v>74640692.720000014</v>
      </c>
      <c r="C88" s="87">
        <v>0.14324340049452872</v>
      </c>
      <c r="D88" s="80">
        <v>125</v>
      </c>
      <c r="E88" s="87">
        <v>5.8031569173630455E-2</v>
      </c>
      <c r="H88" s="77" t="s">
        <v>57</v>
      </c>
      <c r="I88" s="78">
        <v>74624054.230000004</v>
      </c>
      <c r="J88" s="87">
        <v>0.1434548336619377</v>
      </c>
      <c r="K88" s="80">
        <v>125</v>
      </c>
      <c r="L88" s="87">
        <v>5.8193668528864061E-2</v>
      </c>
    </row>
    <row r="89" spans="1:12" x14ac:dyDescent="0.3">
      <c r="A89" s="77" t="s">
        <v>58</v>
      </c>
      <c r="B89" s="78">
        <v>26705864.219999999</v>
      </c>
      <c r="C89" s="87">
        <v>5.1251383991951303E-2</v>
      </c>
      <c r="D89" s="80">
        <v>31</v>
      </c>
      <c r="E89" s="87">
        <v>1.4391829155060354E-2</v>
      </c>
      <c r="H89" s="77" t="s">
        <v>58</v>
      </c>
      <c r="I89" s="78">
        <v>26701164.07</v>
      </c>
      <c r="J89" s="87">
        <v>5.1329441823626816E-2</v>
      </c>
      <c r="K89" s="80">
        <v>31</v>
      </c>
      <c r="L89" s="87">
        <v>1.4432029795158287E-2</v>
      </c>
    </row>
    <row r="90" spans="1:12" x14ac:dyDescent="0.3">
      <c r="A90" s="77" t="s">
        <v>59</v>
      </c>
      <c r="B90" s="78">
        <v>11694380.609999999</v>
      </c>
      <c r="C90" s="87">
        <v>2.2442755877650444E-2</v>
      </c>
      <c r="D90" s="80">
        <v>11</v>
      </c>
      <c r="E90" s="87">
        <v>5.1067780872794798E-3</v>
      </c>
      <c r="H90" s="77" t="s">
        <v>59</v>
      </c>
      <c r="I90" s="78">
        <v>11694380.609999999</v>
      </c>
      <c r="J90" s="87">
        <v>2.2480893627359538E-2</v>
      </c>
      <c r="K90" s="80">
        <v>11</v>
      </c>
      <c r="L90" s="87">
        <v>5.121042830540037E-3</v>
      </c>
    </row>
    <row r="91" spans="1:12" x14ac:dyDescent="0.3">
      <c r="A91" s="77" t="s">
        <v>60</v>
      </c>
      <c r="B91" s="78">
        <v>7956195</v>
      </c>
      <c r="C91" s="87">
        <v>1.5268781481876456E-2</v>
      </c>
      <c r="D91" s="80">
        <v>6</v>
      </c>
      <c r="E91" s="87">
        <v>2.7855153203342618E-3</v>
      </c>
      <c r="H91" s="77" t="s">
        <v>60</v>
      </c>
      <c r="I91" s="78">
        <v>7956195</v>
      </c>
      <c r="J91" s="87">
        <v>1.529472824927406E-2</v>
      </c>
      <c r="K91" s="80">
        <v>6</v>
      </c>
      <c r="L91" s="87">
        <v>2.7932960893854749E-3</v>
      </c>
    </row>
    <row r="92" spans="1:12" x14ac:dyDescent="0.3">
      <c r="A92" s="77" t="s">
        <v>61</v>
      </c>
      <c r="B92" s="78">
        <v>6483212.5</v>
      </c>
      <c r="C92" s="87">
        <v>1.2441971943004157E-2</v>
      </c>
      <c r="D92" s="80">
        <v>4</v>
      </c>
      <c r="E92" s="87">
        <v>1.8570102135561746E-3</v>
      </c>
      <c r="H92" s="77" t="s">
        <v>61</v>
      </c>
      <c r="I92" s="78">
        <v>6483212.5</v>
      </c>
      <c r="J92" s="87">
        <v>1.2463115015380681E-2</v>
      </c>
      <c r="K92" s="80">
        <v>4</v>
      </c>
      <c r="L92" s="87">
        <v>1.8621973929236499E-3</v>
      </c>
    </row>
    <row r="93" spans="1:12" x14ac:dyDescent="0.3">
      <c r="A93" s="77" t="s">
        <v>62</v>
      </c>
      <c r="B93" s="78">
        <v>0</v>
      </c>
      <c r="C93" s="87">
        <v>0</v>
      </c>
      <c r="D93" s="80">
        <v>0</v>
      </c>
      <c r="E93" s="87">
        <v>0</v>
      </c>
      <c r="H93" s="77" t="s">
        <v>62</v>
      </c>
      <c r="I93" s="78">
        <v>0</v>
      </c>
      <c r="J93" s="87">
        <v>0</v>
      </c>
      <c r="K93" s="80">
        <v>0</v>
      </c>
      <c r="L93" s="87">
        <v>0</v>
      </c>
    </row>
    <row r="94" spans="1:12" x14ac:dyDescent="0.3">
      <c r="A94" s="77" t="s">
        <v>63</v>
      </c>
      <c r="B94" s="78">
        <v>2276575</v>
      </c>
      <c r="C94" s="87">
        <v>4.368988719117982E-3</v>
      </c>
      <c r="D94" s="80">
        <v>1</v>
      </c>
      <c r="E94" s="87">
        <v>4.6425255338904364E-4</v>
      </c>
      <c r="H94" s="77" t="s">
        <v>63</v>
      </c>
      <c r="I94" s="78">
        <v>2276575</v>
      </c>
      <c r="J94" s="87">
        <v>4.3764130924507372E-3</v>
      </c>
      <c r="K94" s="80">
        <v>1</v>
      </c>
      <c r="L94" s="87">
        <v>4.6554934823091247E-4</v>
      </c>
    </row>
    <row r="95" spans="1:12" x14ac:dyDescent="0.3">
      <c r="A95" s="77"/>
      <c r="B95" s="81"/>
      <c r="C95" s="79"/>
      <c r="D95" s="80"/>
      <c r="E95" s="79"/>
      <c r="H95" s="77"/>
      <c r="I95" s="81"/>
      <c r="J95" s="79"/>
      <c r="K95" s="80"/>
      <c r="L95" s="79"/>
    </row>
    <row r="96" spans="1:12" ht="15" thickBot="1" x14ac:dyDescent="0.35">
      <c r="A96" s="77"/>
      <c r="B96" s="82">
        <v>521075962.05000007</v>
      </c>
      <c r="C96" s="79"/>
      <c r="D96" s="83">
        <v>2154</v>
      </c>
      <c r="E96" s="79"/>
      <c r="H96" s="77"/>
      <c r="I96" s="82">
        <v>520191981.8599999</v>
      </c>
      <c r="J96" s="79"/>
      <c r="K96" s="83">
        <v>2148</v>
      </c>
      <c r="L96" s="79"/>
    </row>
    <row r="97" spans="1:12" ht="15" thickTop="1" x14ac:dyDescent="0.3">
      <c r="A97" s="77"/>
      <c r="B97" s="78"/>
      <c r="C97" s="79"/>
      <c r="D97" s="80"/>
      <c r="E97" s="79"/>
      <c r="H97" s="77"/>
      <c r="I97" s="78"/>
      <c r="J97" s="79"/>
      <c r="K97" s="80"/>
      <c r="L97" s="79"/>
    </row>
    <row r="98" spans="1:12" x14ac:dyDescent="0.3">
      <c r="A98" s="84" t="s">
        <v>64</v>
      </c>
      <c r="B98" s="88">
        <v>241910.84589136494</v>
      </c>
      <c r="C98" s="79"/>
      <c r="D98" s="80"/>
      <c r="E98" s="79"/>
      <c r="H98" s="84" t="s">
        <v>64</v>
      </c>
      <c r="I98" s="88">
        <v>242175.03810986961</v>
      </c>
      <c r="J98" s="79"/>
      <c r="K98" s="80"/>
      <c r="L98" s="79"/>
    </row>
    <row r="99" spans="1:12" x14ac:dyDescent="0.3">
      <c r="A99" s="77"/>
      <c r="B99" s="81"/>
      <c r="C99" s="79"/>
      <c r="D99" s="80"/>
      <c r="E99" s="79"/>
      <c r="H99" s="77"/>
      <c r="I99" s="81"/>
      <c r="J99" s="79"/>
      <c r="K99" s="80"/>
      <c r="L99" s="79"/>
    </row>
    <row r="100" spans="1:12" x14ac:dyDescent="0.3">
      <c r="A100" s="77"/>
      <c r="B100" s="81"/>
      <c r="C100" s="79"/>
      <c r="D100" s="80"/>
      <c r="E100" s="79"/>
      <c r="H100" s="77"/>
      <c r="I100" s="81"/>
      <c r="J100" s="79"/>
      <c r="K100" s="80"/>
      <c r="L100" s="79"/>
    </row>
    <row r="101" spans="1:12" x14ac:dyDescent="0.3">
      <c r="A101" s="72" t="s">
        <v>65</v>
      </c>
      <c r="B101" s="81"/>
      <c r="C101" s="79"/>
      <c r="D101" s="80"/>
      <c r="E101" s="79"/>
      <c r="H101" s="72" t="s">
        <v>65</v>
      </c>
      <c r="I101" s="81"/>
      <c r="J101" s="79"/>
      <c r="K101" s="80"/>
      <c r="L101" s="79"/>
    </row>
    <row r="102" spans="1:12" x14ac:dyDescent="0.3">
      <c r="B102" s="6"/>
      <c r="C102" s="12"/>
      <c r="D102" s="11"/>
      <c r="E102" s="12"/>
      <c r="I102" s="6"/>
      <c r="J102" s="12"/>
      <c r="K102" s="11"/>
      <c r="L102" s="12"/>
    </row>
    <row r="103" spans="1:12" x14ac:dyDescent="0.3">
      <c r="A103" s="73" t="s">
        <v>66</v>
      </c>
      <c r="B103" s="74" t="s">
        <v>24</v>
      </c>
      <c r="C103" s="75" t="s">
        <v>25</v>
      </c>
      <c r="D103" s="76" t="s">
        <v>26</v>
      </c>
      <c r="E103" s="75" t="s">
        <v>25</v>
      </c>
      <c r="H103" s="73" t="s">
        <v>66</v>
      </c>
      <c r="I103" s="74" t="s">
        <v>24</v>
      </c>
      <c r="J103" s="75" t="s">
        <v>25</v>
      </c>
      <c r="K103" s="76" t="s">
        <v>26</v>
      </c>
      <c r="L103" s="75" t="s">
        <v>25</v>
      </c>
    </row>
    <row r="104" spans="1:12" x14ac:dyDescent="0.3">
      <c r="A104" s="77"/>
      <c r="B104" s="81"/>
      <c r="C104" s="79"/>
      <c r="D104" s="80"/>
      <c r="E104" s="79"/>
      <c r="H104" s="77"/>
      <c r="I104" s="81"/>
      <c r="J104" s="79"/>
      <c r="K104" s="80"/>
      <c r="L104" s="79"/>
    </row>
    <row r="105" spans="1:12" x14ac:dyDescent="0.3">
      <c r="A105" s="77" t="s">
        <v>67</v>
      </c>
      <c r="B105" s="78">
        <v>434939690.44999957</v>
      </c>
      <c r="C105" s="87">
        <v>0.83469536521868026</v>
      </c>
      <c r="D105" s="80">
        <v>1625</v>
      </c>
      <c r="E105" s="87">
        <v>0.75441039925719588</v>
      </c>
      <c r="H105" s="77" t="s">
        <v>67</v>
      </c>
      <c r="I105" s="78">
        <v>434109127.72999978</v>
      </c>
      <c r="J105" s="87">
        <v>0.83451714533891508</v>
      </c>
      <c r="K105" s="80">
        <v>1620</v>
      </c>
      <c r="L105" s="87">
        <v>0.75418994413407825</v>
      </c>
    </row>
    <row r="106" spans="1:12" x14ac:dyDescent="0.3">
      <c r="A106" s="77" t="s">
        <v>68</v>
      </c>
      <c r="B106" s="78">
        <v>86136271.600000009</v>
      </c>
      <c r="C106" s="87">
        <v>0.16530463478131974</v>
      </c>
      <c r="D106" s="80">
        <v>529</v>
      </c>
      <c r="E106" s="87">
        <v>0.24558960074280409</v>
      </c>
      <c r="H106" s="77" t="s">
        <v>68</v>
      </c>
      <c r="I106" s="78">
        <v>86082854.13000007</v>
      </c>
      <c r="J106" s="87">
        <v>0.16548285466108492</v>
      </c>
      <c r="K106" s="80">
        <v>528</v>
      </c>
      <c r="L106" s="87">
        <v>0.24581005586592178</v>
      </c>
    </row>
    <row r="107" spans="1:12" x14ac:dyDescent="0.3">
      <c r="A107" s="77" t="s">
        <v>69</v>
      </c>
      <c r="B107" s="78">
        <v>0</v>
      </c>
      <c r="C107" s="87">
        <v>0</v>
      </c>
      <c r="D107" s="80">
        <v>0</v>
      </c>
      <c r="E107" s="87">
        <v>0</v>
      </c>
      <c r="H107" s="77" t="s">
        <v>69</v>
      </c>
      <c r="I107" s="78">
        <v>0</v>
      </c>
      <c r="J107" s="87">
        <v>0</v>
      </c>
      <c r="K107" s="80">
        <v>0</v>
      </c>
      <c r="L107" s="87">
        <v>0</v>
      </c>
    </row>
    <row r="108" spans="1:12" x14ac:dyDescent="0.3">
      <c r="A108" s="77"/>
      <c r="B108" s="81"/>
      <c r="C108" s="79"/>
      <c r="D108" s="80"/>
      <c r="E108" s="79"/>
      <c r="H108" s="77"/>
      <c r="I108" s="81"/>
      <c r="J108" s="79"/>
      <c r="K108" s="80"/>
      <c r="L108" s="79"/>
    </row>
    <row r="109" spans="1:12" ht="15" thickBot="1" x14ac:dyDescent="0.35">
      <c r="A109" s="77"/>
      <c r="B109" s="82">
        <v>521075962.04999959</v>
      </c>
      <c r="C109" s="79"/>
      <c r="D109" s="83">
        <v>2154</v>
      </c>
      <c r="E109" s="79"/>
      <c r="H109" s="77"/>
      <c r="I109" s="82">
        <v>520191981.85999984</v>
      </c>
      <c r="J109" s="79"/>
      <c r="K109" s="83">
        <v>2148</v>
      </c>
      <c r="L109" s="79"/>
    </row>
    <row r="110" spans="1:12" ht="15" thickTop="1" x14ac:dyDescent="0.3">
      <c r="A110" s="77"/>
      <c r="B110" s="81"/>
      <c r="C110" s="79"/>
      <c r="D110" s="80"/>
      <c r="E110" s="79"/>
      <c r="H110" s="77"/>
      <c r="I110" s="81"/>
      <c r="J110" s="79"/>
      <c r="K110" s="80"/>
      <c r="L110" s="79"/>
    </row>
    <row r="111" spans="1:12" x14ac:dyDescent="0.3">
      <c r="A111" s="77"/>
      <c r="B111" s="81"/>
      <c r="C111" s="79"/>
      <c r="D111" s="80"/>
      <c r="E111" s="79"/>
      <c r="H111" s="77"/>
      <c r="I111" s="81"/>
      <c r="J111" s="79"/>
      <c r="K111" s="80"/>
      <c r="L111" s="79"/>
    </row>
    <row r="112" spans="1:12" x14ac:dyDescent="0.3">
      <c r="A112" s="77"/>
      <c r="B112" s="81"/>
      <c r="C112" s="79"/>
      <c r="D112" s="80"/>
      <c r="E112" s="79"/>
      <c r="H112" s="77"/>
      <c r="I112" s="81"/>
      <c r="J112" s="79"/>
      <c r="K112" s="80"/>
      <c r="L112" s="79"/>
    </row>
    <row r="113" spans="1:12" x14ac:dyDescent="0.3">
      <c r="A113" s="72" t="s">
        <v>70</v>
      </c>
      <c r="B113" s="81"/>
      <c r="C113" s="79"/>
      <c r="D113" s="80"/>
      <c r="E113" s="79"/>
      <c r="H113" s="72" t="s">
        <v>70</v>
      </c>
      <c r="I113" s="81"/>
      <c r="J113" s="79"/>
      <c r="K113" s="80"/>
      <c r="L113" s="79"/>
    </row>
    <row r="114" spans="1:12" x14ac:dyDescent="0.3">
      <c r="B114" s="6"/>
      <c r="C114" s="12"/>
      <c r="D114" s="11"/>
      <c r="E114" s="12"/>
      <c r="I114" s="6"/>
      <c r="J114" s="12"/>
      <c r="K114" s="11"/>
      <c r="L114" s="12"/>
    </row>
    <row r="115" spans="1:12" x14ac:dyDescent="0.3">
      <c r="A115" s="73" t="s">
        <v>71</v>
      </c>
      <c r="B115" s="74" t="s">
        <v>24</v>
      </c>
      <c r="C115" s="75" t="s">
        <v>25</v>
      </c>
      <c r="D115" s="76" t="s">
        <v>26</v>
      </c>
      <c r="E115" s="75" t="s">
        <v>25</v>
      </c>
      <c r="H115" s="73" t="s">
        <v>71</v>
      </c>
      <c r="I115" s="74" t="s">
        <v>24</v>
      </c>
      <c r="J115" s="75" t="s">
        <v>25</v>
      </c>
      <c r="K115" s="76" t="s">
        <v>26</v>
      </c>
      <c r="L115" s="75" t="s">
        <v>25</v>
      </c>
    </row>
    <row r="116" spans="1:12" x14ac:dyDescent="0.3">
      <c r="B116" s="6"/>
      <c r="C116" s="12"/>
      <c r="D116" s="11"/>
      <c r="E116" s="12"/>
      <c r="I116" s="6"/>
      <c r="J116" s="12"/>
      <c r="K116" s="11"/>
      <c r="L116" s="12"/>
    </row>
    <row r="117" spans="1:12" x14ac:dyDescent="0.3">
      <c r="A117" s="1">
        <v>2011</v>
      </c>
      <c r="B117" s="78">
        <v>1575138.2099999997</v>
      </c>
      <c r="C117" s="87">
        <v>3.0228571738430271E-3</v>
      </c>
      <c r="D117" s="80">
        <v>15</v>
      </c>
      <c r="E117" s="87">
        <v>6.9637883008356544E-3</v>
      </c>
      <c r="H117" s="1">
        <v>2011</v>
      </c>
      <c r="I117" s="78">
        <v>1563012.5499999998</v>
      </c>
      <c r="J117" s="87">
        <v>3.0046840483993766E-3</v>
      </c>
      <c r="K117" s="80">
        <v>15</v>
      </c>
      <c r="L117" s="87">
        <v>6.9832402234636867E-3</v>
      </c>
    </row>
    <row r="118" spans="1:12" x14ac:dyDescent="0.3">
      <c r="A118" s="89">
        <v>2012</v>
      </c>
      <c r="B118" s="78">
        <v>699971.51</v>
      </c>
      <c r="C118" s="87">
        <v>1.3433195176499697E-3</v>
      </c>
      <c r="D118" s="80">
        <v>7</v>
      </c>
      <c r="E118" s="87">
        <v>3.2497678737233053E-3</v>
      </c>
      <c r="H118" s="89">
        <v>2012</v>
      </c>
      <c r="I118" s="78">
        <v>699971.51</v>
      </c>
      <c r="J118" s="87">
        <v>1.345602266873049E-3</v>
      </c>
      <c r="K118" s="80">
        <v>7</v>
      </c>
      <c r="L118" s="87">
        <v>3.2588454376163874E-3</v>
      </c>
    </row>
    <row r="119" spans="1:12" x14ac:dyDescent="0.3">
      <c r="A119" s="89">
        <v>2013</v>
      </c>
      <c r="B119" s="78">
        <v>7805712.2899999982</v>
      </c>
      <c r="C119" s="87">
        <v>1.49799892117284E-2</v>
      </c>
      <c r="D119" s="80">
        <v>71</v>
      </c>
      <c r="E119" s="87">
        <v>3.2961931290622096E-2</v>
      </c>
      <c r="H119" s="89">
        <v>2013</v>
      </c>
      <c r="I119" s="78">
        <v>7667511.3999999985</v>
      </c>
      <c r="J119" s="87">
        <v>1.4739772367470989E-2</v>
      </c>
      <c r="K119" s="80">
        <v>70</v>
      </c>
      <c r="L119" s="87">
        <v>3.2588454376163874E-2</v>
      </c>
    </row>
    <row r="120" spans="1:12" x14ac:dyDescent="0.3">
      <c r="A120" s="89">
        <v>2014</v>
      </c>
      <c r="B120" s="78">
        <v>9841399.7499999981</v>
      </c>
      <c r="C120" s="87">
        <v>1.8886689209923029E-2</v>
      </c>
      <c r="D120" s="80">
        <v>69</v>
      </c>
      <c r="E120" s="87">
        <v>3.2033426183844013E-2</v>
      </c>
      <c r="H120" s="89">
        <v>2014</v>
      </c>
      <c r="I120" s="78">
        <v>9768078.1600000001</v>
      </c>
      <c r="J120" s="87">
        <v>1.8777832993644442E-2</v>
      </c>
      <c r="K120" s="80">
        <v>68</v>
      </c>
      <c r="L120" s="87">
        <v>3.165735567970205E-2</v>
      </c>
    </row>
    <row r="121" spans="1:12" x14ac:dyDescent="0.3">
      <c r="A121" s="89">
        <v>2015</v>
      </c>
      <c r="B121" s="78">
        <v>0</v>
      </c>
      <c r="C121" s="87">
        <v>0</v>
      </c>
      <c r="D121" s="80">
        <v>0</v>
      </c>
      <c r="E121" s="87">
        <v>0</v>
      </c>
      <c r="H121" s="89">
        <v>2015</v>
      </c>
      <c r="I121" s="78">
        <v>0</v>
      </c>
      <c r="J121" s="87">
        <v>0</v>
      </c>
      <c r="K121" s="80">
        <v>0</v>
      </c>
      <c r="L121" s="87">
        <v>0</v>
      </c>
    </row>
    <row r="122" spans="1:12" x14ac:dyDescent="0.3">
      <c r="A122" s="89">
        <v>2016</v>
      </c>
      <c r="B122" s="78">
        <v>17615003.349999998</v>
      </c>
      <c r="C122" s="87">
        <v>3.3805058442342314E-2</v>
      </c>
      <c r="D122" s="80">
        <v>104</v>
      </c>
      <c r="E122" s="87">
        <v>4.828226555246054E-2</v>
      </c>
      <c r="H122" s="89">
        <v>2016</v>
      </c>
      <c r="I122" s="78">
        <v>17559105.229999997</v>
      </c>
      <c r="J122" s="87">
        <v>3.3755047832947381E-2</v>
      </c>
      <c r="K122" s="80">
        <v>103</v>
      </c>
      <c r="L122" s="87">
        <v>4.7951582867783983E-2</v>
      </c>
    </row>
    <row r="123" spans="1:12" x14ac:dyDescent="0.3">
      <c r="A123" s="89">
        <v>2017</v>
      </c>
      <c r="B123" s="78">
        <v>0</v>
      </c>
      <c r="C123" s="87">
        <v>0</v>
      </c>
      <c r="D123" s="80">
        <v>0</v>
      </c>
      <c r="E123" s="87">
        <v>0</v>
      </c>
      <c r="H123" s="89">
        <v>2017</v>
      </c>
      <c r="I123" s="78">
        <v>0</v>
      </c>
      <c r="J123" s="87">
        <v>0</v>
      </c>
      <c r="K123" s="80">
        <v>0</v>
      </c>
      <c r="L123" s="87">
        <v>0</v>
      </c>
    </row>
    <row r="124" spans="1:12" x14ac:dyDescent="0.3">
      <c r="A124" s="89">
        <v>2018</v>
      </c>
      <c r="B124" s="78">
        <v>0</v>
      </c>
      <c r="C124" s="87">
        <v>0</v>
      </c>
      <c r="D124" s="80">
        <v>0</v>
      </c>
      <c r="E124" s="87">
        <v>0</v>
      </c>
      <c r="H124" s="89">
        <v>2018</v>
      </c>
      <c r="I124" s="78">
        <v>0</v>
      </c>
      <c r="J124" s="87">
        <v>0</v>
      </c>
      <c r="K124" s="80">
        <v>0</v>
      </c>
      <c r="L124" s="87">
        <v>0</v>
      </c>
    </row>
    <row r="125" spans="1:12" x14ac:dyDescent="0.3">
      <c r="A125" s="89">
        <v>2022</v>
      </c>
      <c r="B125" s="78">
        <v>158596066.00999993</v>
      </c>
      <c r="C125" s="79">
        <v>0.30436266026560976</v>
      </c>
      <c r="D125" s="90">
        <v>442</v>
      </c>
      <c r="E125" s="87">
        <v>0.20519962859795729</v>
      </c>
      <c r="H125" s="89">
        <v>2022</v>
      </c>
      <c r="I125" s="78">
        <v>158533470.00000003</v>
      </c>
      <c r="J125" s="79">
        <v>0.30475954172370606</v>
      </c>
      <c r="K125" s="90">
        <v>442</v>
      </c>
      <c r="L125" s="87">
        <v>0.20577281191806332</v>
      </c>
    </row>
    <row r="126" spans="1:12" x14ac:dyDescent="0.3">
      <c r="A126" s="89">
        <v>2023</v>
      </c>
      <c r="B126" s="78">
        <v>324942670.93000013</v>
      </c>
      <c r="C126" s="79">
        <v>0.62359942617890352</v>
      </c>
      <c r="D126" s="90">
        <v>1446</v>
      </c>
      <c r="E126" s="87">
        <v>0.67130919220055707</v>
      </c>
      <c r="H126" s="89">
        <v>2023</v>
      </c>
      <c r="I126" s="78">
        <v>324400833.00999999</v>
      </c>
      <c r="J126" s="79">
        <v>0.6236175187669587</v>
      </c>
      <c r="K126" s="90">
        <v>1443</v>
      </c>
      <c r="L126" s="87">
        <v>0.67178770949720668</v>
      </c>
    </row>
    <row r="127" spans="1:12" x14ac:dyDescent="0.3">
      <c r="A127" s="77"/>
      <c r="B127" s="91"/>
      <c r="C127" s="79"/>
      <c r="D127" s="77"/>
      <c r="E127" s="87"/>
      <c r="H127" s="77"/>
      <c r="I127" s="91"/>
      <c r="J127" s="79"/>
      <c r="K127" s="77"/>
      <c r="L127" s="87"/>
    </row>
    <row r="128" spans="1:12" ht="15" thickBot="1" x14ac:dyDescent="0.35">
      <c r="A128" s="77"/>
      <c r="B128" s="82">
        <v>521075962.05000007</v>
      </c>
      <c r="C128" s="79"/>
      <c r="D128" s="83">
        <v>2154</v>
      </c>
      <c r="E128" s="79"/>
      <c r="H128" s="77"/>
      <c r="I128" s="82">
        <v>520191981.86000001</v>
      </c>
      <c r="J128" s="79"/>
      <c r="K128" s="83">
        <v>2148</v>
      </c>
      <c r="L128" s="79"/>
    </row>
    <row r="129" spans="1:12" ht="15" thickTop="1" x14ac:dyDescent="0.3">
      <c r="A129" s="77"/>
      <c r="B129" s="77"/>
      <c r="C129" s="77"/>
      <c r="D129" s="77"/>
      <c r="E129" s="77"/>
      <c r="H129" s="77"/>
      <c r="I129" s="77"/>
      <c r="J129" s="77"/>
      <c r="K129" s="77"/>
      <c r="L129" s="77"/>
    </row>
    <row r="130" spans="1:12" x14ac:dyDescent="0.3">
      <c r="A130" s="84" t="s">
        <v>72</v>
      </c>
      <c r="B130" s="77"/>
      <c r="C130" s="77"/>
      <c r="D130" s="92">
        <v>17.370671111541956</v>
      </c>
      <c r="E130" s="77"/>
      <c r="H130" s="84" t="s">
        <v>72</v>
      </c>
      <c r="I130" s="77"/>
      <c r="J130" s="77"/>
      <c r="K130" s="92">
        <v>20.317603471493165</v>
      </c>
      <c r="L130" s="77"/>
    </row>
    <row r="131" spans="1:12" x14ac:dyDescent="0.3">
      <c r="A131" s="77"/>
      <c r="B131" s="77"/>
      <c r="C131" s="77"/>
      <c r="D131" s="77"/>
      <c r="E131" s="77"/>
      <c r="H131" s="77"/>
      <c r="I131" s="77"/>
      <c r="J131" s="77"/>
      <c r="K131" s="77"/>
      <c r="L131" s="77"/>
    </row>
    <row r="132" spans="1:12" x14ac:dyDescent="0.3">
      <c r="A132" s="77"/>
      <c r="B132" s="81"/>
      <c r="C132" s="79"/>
      <c r="D132" s="80"/>
      <c r="E132" s="79"/>
      <c r="H132" s="77"/>
      <c r="I132" s="81"/>
      <c r="J132" s="79"/>
      <c r="K132" s="80"/>
      <c r="L132" s="79"/>
    </row>
    <row r="133" spans="1:12" x14ac:dyDescent="0.3">
      <c r="A133" s="72" t="s">
        <v>73</v>
      </c>
      <c r="B133" s="81"/>
      <c r="C133" s="79"/>
      <c r="D133" s="80"/>
      <c r="E133" s="79"/>
      <c r="H133" s="72" t="s">
        <v>73</v>
      </c>
      <c r="I133" s="81"/>
      <c r="J133" s="79"/>
      <c r="K133" s="80"/>
      <c r="L133" s="79"/>
    </row>
    <row r="134" spans="1:12" x14ac:dyDescent="0.3">
      <c r="B134" s="6"/>
      <c r="C134" s="12"/>
      <c r="D134" s="11"/>
      <c r="E134" s="12"/>
      <c r="I134" s="6"/>
      <c r="J134" s="12"/>
      <c r="K134" s="11"/>
      <c r="L134" s="12"/>
    </row>
    <row r="135" spans="1:12" x14ac:dyDescent="0.3">
      <c r="A135" s="73" t="s">
        <v>74</v>
      </c>
      <c r="B135" s="74" t="s">
        <v>24</v>
      </c>
      <c r="C135" s="75" t="s">
        <v>25</v>
      </c>
      <c r="D135" s="76" t="s">
        <v>26</v>
      </c>
      <c r="E135" s="75" t="s">
        <v>25</v>
      </c>
      <c r="H135" s="73" t="s">
        <v>74</v>
      </c>
      <c r="I135" s="74" t="s">
        <v>24</v>
      </c>
      <c r="J135" s="75" t="s">
        <v>25</v>
      </c>
      <c r="K135" s="76" t="s">
        <v>26</v>
      </c>
      <c r="L135" s="75" t="s">
        <v>25</v>
      </c>
    </row>
    <row r="136" spans="1:12" x14ac:dyDescent="0.3">
      <c r="B136" s="6"/>
      <c r="C136" s="12"/>
      <c r="D136" s="11"/>
      <c r="E136" s="12"/>
      <c r="I136" s="6"/>
      <c r="J136" s="12"/>
      <c r="K136" s="11"/>
      <c r="L136" s="12"/>
    </row>
    <row r="137" spans="1:12" x14ac:dyDescent="0.3">
      <c r="A137" s="77" t="s">
        <v>75</v>
      </c>
      <c r="B137" s="78">
        <v>7014767.5799999991</v>
      </c>
      <c r="C137" s="87">
        <v>1.3462082481031611E-2</v>
      </c>
      <c r="D137" s="90">
        <v>51</v>
      </c>
      <c r="E137" s="87">
        <v>2.3676880222841225E-2</v>
      </c>
      <c r="H137" s="77" t="s">
        <v>75</v>
      </c>
      <c r="I137" s="78">
        <v>7124871.8399999999</v>
      </c>
      <c r="J137" s="87">
        <v>1.3696619879691892E-2</v>
      </c>
      <c r="K137" s="90">
        <v>53</v>
      </c>
      <c r="L137" s="87">
        <v>2.4674115456238363E-2</v>
      </c>
    </row>
    <row r="138" spans="1:12" x14ac:dyDescent="0.3">
      <c r="A138" s="77" t="s">
        <v>76</v>
      </c>
      <c r="B138" s="78">
        <v>29911469.390000001</v>
      </c>
      <c r="C138" s="87">
        <v>5.740328007517996E-2</v>
      </c>
      <c r="D138" s="90">
        <v>140</v>
      </c>
      <c r="E138" s="87">
        <v>6.4995357474466109E-2</v>
      </c>
      <c r="H138" s="77" t="s">
        <v>76</v>
      </c>
      <c r="I138" s="78">
        <v>36124156.150000006</v>
      </c>
      <c r="J138" s="87">
        <v>6.9443892658311204E-2</v>
      </c>
      <c r="K138" s="90">
        <v>163</v>
      </c>
      <c r="L138" s="87">
        <v>7.5884543761638737E-2</v>
      </c>
    </row>
    <row r="139" spans="1:12" x14ac:dyDescent="0.3">
      <c r="A139" s="77" t="s">
        <v>77</v>
      </c>
      <c r="B139" s="78">
        <v>55045899.329999998</v>
      </c>
      <c r="C139" s="87">
        <v>0.10563891512753766</v>
      </c>
      <c r="D139" s="90">
        <v>269</v>
      </c>
      <c r="E139" s="87">
        <v>0.12488393686165274</v>
      </c>
      <c r="H139" s="77" t="s">
        <v>77</v>
      </c>
      <c r="I139" s="78">
        <v>55483985.699999996</v>
      </c>
      <c r="J139" s="87">
        <v>0.1066605938477008</v>
      </c>
      <c r="K139" s="90">
        <v>281</v>
      </c>
      <c r="L139" s="87">
        <v>0.13081936685288639</v>
      </c>
    </row>
    <row r="140" spans="1:12" x14ac:dyDescent="0.3">
      <c r="A140" s="77" t="s">
        <v>78</v>
      </c>
      <c r="B140" s="78">
        <v>129744684.40999998</v>
      </c>
      <c r="C140" s="87">
        <v>0.24899380101811386</v>
      </c>
      <c r="D140" s="90">
        <v>552</v>
      </c>
      <c r="E140" s="87">
        <v>0.25626740947075211</v>
      </c>
      <c r="H140" s="77" t="s">
        <v>78</v>
      </c>
      <c r="I140" s="78">
        <v>126570984.23999999</v>
      </c>
      <c r="J140" s="87">
        <v>0.24331590769129585</v>
      </c>
      <c r="K140" s="90">
        <v>521</v>
      </c>
      <c r="L140" s="87">
        <v>0.24255121042830541</v>
      </c>
    </row>
    <row r="141" spans="1:12" x14ac:dyDescent="0.3">
      <c r="A141" s="77" t="s">
        <v>79</v>
      </c>
      <c r="B141" s="78">
        <v>299359141.34000015</v>
      </c>
      <c r="C141" s="87">
        <v>0.57450192129813693</v>
      </c>
      <c r="D141" s="90">
        <v>1142</v>
      </c>
      <c r="E141" s="87">
        <v>0.53017641597028786</v>
      </c>
      <c r="H141" s="77" t="s">
        <v>79</v>
      </c>
      <c r="I141" s="78">
        <v>294887983.92999995</v>
      </c>
      <c r="J141" s="87">
        <v>0.56688298592300024</v>
      </c>
      <c r="K141" s="90">
        <v>1130</v>
      </c>
      <c r="L141" s="87">
        <v>0.52607076350093107</v>
      </c>
    </row>
    <row r="142" spans="1:12" x14ac:dyDescent="0.3">
      <c r="A142" s="77" t="s">
        <v>80</v>
      </c>
      <c r="B142" s="78">
        <v>0</v>
      </c>
      <c r="C142" s="87">
        <v>0</v>
      </c>
      <c r="D142" s="90">
        <v>0</v>
      </c>
      <c r="E142" s="87">
        <v>0</v>
      </c>
      <c r="H142" s="77" t="s">
        <v>80</v>
      </c>
      <c r="I142" s="78">
        <v>0</v>
      </c>
      <c r="J142" s="87">
        <v>0</v>
      </c>
      <c r="K142" s="90">
        <v>0</v>
      </c>
      <c r="L142" s="87">
        <v>0</v>
      </c>
    </row>
    <row r="143" spans="1:12" x14ac:dyDescent="0.3">
      <c r="A143" s="77" t="s">
        <v>81</v>
      </c>
      <c r="B143" s="78">
        <v>0</v>
      </c>
      <c r="C143" s="87">
        <v>0</v>
      </c>
      <c r="D143" s="90">
        <v>0</v>
      </c>
      <c r="E143" s="87">
        <v>0</v>
      </c>
      <c r="H143" s="77" t="s">
        <v>81</v>
      </c>
      <c r="I143" s="78">
        <v>0</v>
      </c>
      <c r="J143" s="87">
        <v>0</v>
      </c>
      <c r="K143" s="90">
        <v>0</v>
      </c>
      <c r="L143" s="87">
        <v>0</v>
      </c>
    </row>
    <row r="144" spans="1:12" x14ac:dyDescent="0.3">
      <c r="A144" s="77"/>
      <c r="B144" s="81"/>
      <c r="C144" s="79"/>
      <c r="D144" s="80"/>
      <c r="E144" s="79"/>
      <c r="H144" s="77"/>
      <c r="I144" s="81"/>
      <c r="J144" s="79"/>
      <c r="K144" s="80"/>
      <c r="L144" s="79"/>
    </row>
    <row r="145" spans="1:12" ht="15" thickBot="1" x14ac:dyDescent="0.35">
      <c r="A145" s="77"/>
      <c r="B145" s="82">
        <v>521075962.05000013</v>
      </c>
      <c r="C145" s="79"/>
      <c r="D145" s="83">
        <v>2154</v>
      </c>
      <c r="E145" s="79"/>
      <c r="H145" s="77"/>
      <c r="I145" s="82">
        <v>520191981.85999995</v>
      </c>
      <c r="J145" s="79"/>
      <c r="K145" s="83">
        <v>2148</v>
      </c>
      <c r="L145" s="79"/>
    </row>
    <row r="146" spans="1:12" ht="15" thickTop="1" x14ac:dyDescent="0.3">
      <c r="A146" s="77"/>
      <c r="B146" s="81"/>
      <c r="C146" s="79"/>
      <c r="D146" s="80"/>
      <c r="E146" s="79"/>
      <c r="H146" s="77"/>
      <c r="I146" s="81"/>
      <c r="J146" s="79"/>
      <c r="K146" s="80"/>
      <c r="L146" s="79"/>
    </row>
    <row r="147" spans="1:12" x14ac:dyDescent="0.3">
      <c r="A147" s="84" t="s">
        <v>82</v>
      </c>
      <c r="B147" s="81"/>
      <c r="C147" s="77"/>
      <c r="D147" s="92">
        <v>20.233740982247244</v>
      </c>
      <c r="E147" s="79"/>
      <c r="H147" s="84" t="s">
        <v>82</v>
      </c>
      <c r="I147" s="81"/>
      <c r="J147" s="77"/>
      <c r="K147" s="92">
        <v>19.990891106574924</v>
      </c>
      <c r="L147" s="79"/>
    </row>
    <row r="148" spans="1:12" x14ac:dyDescent="0.3">
      <c r="A148" s="77"/>
      <c r="B148" s="81"/>
      <c r="C148" s="79"/>
      <c r="D148" s="80"/>
      <c r="E148" s="79"/>
      <c r="H148" s="77"/>
      <c r="I148" s="81"/>
      <c r="J148" s="79"/>
      <c r="K148" s="80"/>
      <c r="L148" s="79"/>
    </row>
    <row r="149" spans="1:12" x14ac:dyDescent="0.3">
      <c r="A149" s="77"/>
      <c r="B149" s="81"/>
      <c r="C149" s="79"/>
      <c r="D149" s="80"/>
      <c r="E149" s="79"/>
      <c r="H149" s="77"/>
      <c r="I149" s="81"/>
      <c r="J149" s="79"/>
      <c r="K149" s="80"/>
      <c r="L149" s="79"/>
    </row>
    <row r="150" spans="1:12" x14ac:dyDescent="0.3">
      <c r="A150" s="72" t="s">
        <v>83</v>
      </c>
      <c r="B150" s="81"/>
      <c r="C150" s="79"/>
      <c r="D150" s="80"/>
      <c r="E150" s="79"/>
      <c r="H150" s="72" t="s">
        <v>83</v>
      </c>
      <c r="I150" s="81"/>
      <c r="J150" s="79"/>
      <c r="K150" s="80"/>
      <c r="L150" s="79"/>
    </row>
    <row r="151" spans="1:12" x14ac:dyDescent="0.3">
      <c r="A151" s="77"/>
      <c r="B151" s="81"/>
      <c r="C151" s="79"/>
      <c r="D151" s="80"/>
      <c r="E151" s="79"/>
      <c r="H151" s="77"/>
      <c r="I151" s="81"/>
      <c r="J151" s="79"/>
      <c r="K151" s="80"/>
      <c r="L151" s="79"/>
    </row>
    <row r="152" spans="1:12" x14ac:dyDescent="0.3">
      <c r="A152" s="73" t="s">
        <v>84</v>
      </c>
      <c r="B152" s="74" t="s">
        <v>24</v>
      </c>
      <c r="C152" s="75" t="s">
        <v>25</v>
      </c>
      <c r="D152" s="76" t="s">
        <v>26</v>
      </c>
      <c r="E152" s="75" t="s">
        <v>25</v>
      </c>
      <c r="H152" s="73" t="s">
        <v>84</v>
      </c>
      <c r="I152" s="74" t="s">
        <v>24</v>
      </c>
      <c r="J152" s="75" t="s">
        <v>25</v>
      </c>
      <c r="K152" s="76" t="s">
        <v>26</v>
      </c>
      <c r="L152" s="75" t="s">
        <v>25</v>
      </c>
    </row>
    <row r="153" spans="1:12" x14ac:dyDescent="0.3">
      <c r="B153" s="6"/>
      <c r="C153" s="12"/>
      <c r="D153" s="11"/>
      <c r="E153" s="12"/>
      <c r="I153" s="6"/>
      <c r="J153" s="12"/>
      <c r="K153" s="11"/>
      <c r="L153" s="12"/>
    </row>
    <row r="154" spans="1:12" x14ac:dyDescent="0.3">
      <c r="A154" s="77" t="s">
        <v>85</v>
      </c>
      <c r="B154" s="78">
        <v>150561816.29999983</v>
      </c>
      <c r="C154" s="87">
        <v>0.28894408352222695</v>
      </c>
      <c r="D154" s="80">
        <v>725</v>
      </c>
      <c r="E154" s="87">
        <v>0.33658310120705665</v>
      </c>
      <c r="H154" s="77" t="s">
        <v>85</v>
      </c>
      <c r="I154" s="78">
        <v>150029077.80999991</v>
      </c>
      <c r="J154" s="87">
        <v>0.28841097718106984</v>
      </c>
      <c r="K154" s="80">
        <v>721</v>
      </c>
      <c r="L154" s="87">
        <v>0.33566108007448792</v>
      </c>
    </row>
    <row r="155" spans="1:12" x14ac:dyDescent="0.3">
      <c r="A155" s="77" t="s">
        <v>86</v>
      </c>
      <c r="B155" s="78">
        <v>370514145.7499997</v>
      </c>
      <c r="C155" s="87">
        <v>0.711055916477773</v>
      </c>
      <c r="D155" s="80">
        <v>1429</v>
      </c>
      <c r="E155" s="87">
        <v>0.66341689879294341</v>
      </c>
      <c r="H155" s="77" t="s">
        <v>86</v>
      </c>
      <c r="I155" s="78">
        <v>370162904.04999965</v>
      </c>
      <c r="J155" s="87">
        <v>0.71158902281892966</v>
      </c>
      <c r="K155" s="80">
        <v>1427</v>
      </c>
      <c r="L155" s="87">
        <v>0.66433891992551208</v>
      </c>
    </row>
    <row r="156" spans="1:12" x14ac:dyDescent="0.3">
      <c r="A156" s="77"/>
      <c r="B156" s="78"/>
      <c r="C156" s="79"/>
      <c r="D156" s="80"/>
      <c r="E156" s="79"/>
      <c r="H156" s="77"/>
      <c r="I156" s="78"/>
      <c r="J156" s="79"/>
      <c r="K156" s="80"/>
      <c r="L156" s="79"/>
    </row>
    <row r="157" spans="1:12" ht="15" thickBot="1" x14ac:dyDescent="0.35">
      <c r="A157" s="77"/>
      <c r="B157" s="82">
        <v>521075962.04999954</v>
      </c>
      <c r="C157" s="79"/>
      <c r="D157" s="83">
        <v>2154</v>
      </c>
      <c r="E157" s="79"/>
      <c r="H157" s="77"/>
      <c r="I157" s="82">
        <v>520191981.85999954</v>
      </c>
      <c r="J157" s="79"/>
      <c r="K157" s="83">
        <v>2148</v>
      </c>
      <c r="L157" s="79"/>
    </row>
    <row r="158" spans="1:12" ht="15" thickTop="1" x14ac:dyDescent="0.3">
      <c r="A158" s="77"/>
      <c r="B158" s="81"/>
      <c r="C158" s="79"/>
      <c r="D158" s="80"/>
      <c r="E158" s="79"/>
      <c r="H158" s="77"/>
      <c r="I158" s="81"/>
      <c r="J158" s="79"/>
      <c r="K158" s="80"/>
      <c r="L158" s="79"/>
    </row>
    <row r="159" spans="1:12" x14ac:dyDescent="0.3">
      <c r="A159" s="77"/>
      <c r="B159" s="81"/>
      <c r="C159" s="79"/>
      <c r="D159" s="80"/>
      <c r="E159" s="79"/>
      <c r="H159" s="77"/>
      <c r="I159" s="81"/>
      <c r="J159" s="79"/>
      <c r="K159" s="80"/>
      <c r="L159" s="79"/>
    </row>
    <row r="160" spans="1:12" x14ac:dyDescent="0.3">
      <c r="A160" s="72" t="s">
        <v>87</v>
      </c>
      <c r="B160" s="81"/>
      <c r="C160" s="79"/>
      <c r="D160" s="80"/>
      <c r="E160" s="79"/>
      <c r="H160" s="72" t="s">
        <v>87</v>
      </c>
      <c r="I160" s="81"/>
      <c r="J160" s="79"/>
      <c r="K160" s="80"/>
      <c r="L160" s="79"/>
    </row>
    <row r="161" spans="1:13" x14ac:dyDescent="0.3">
      <c r="B161" s="6"/>
      <c r="C161" s="12"/>
      <c r="D161" s="11"/>
      <c r="E161" s="12"/>
      <c r="I161" s="6"/>
      <c r="J161" s="12"/>
      <c r="K161" s="11"/>
      <c r="L161" s="12"/>
    </row>
    <row r="162" spans="1:13" ht="41.4" x14ac:dyDescent="0.3">
      <c r="A162" s="73" t="s">
        <v>88</v>
      </c>
      <c r="B162" s="74" t="s">
        <v>24</v>
      </c>
      <c r="C162" s="75" t="s">
        <v>25</v>
      </c>
      <c r="D162" s="76" t="s">
        <v>26</v>
      </c>
      <c r="E162" s="75" t="s">
        <v>25</v>
      </c>
      <c r="F162" s="93" t="s">
        <v>89</v>
      </c>
      <c r="G162" s="93"/>
      <c r="H162" s="73" t="s">
        <v>88</v>
      </c>
      <c r="I162" s="74" t="s">
        <v>24</v>
      </c>
      <c r="J162" s="75" t="s">
        <v>25</v>
      </c>
      <c r="K162" s="76" t="s">
        <v>26</v>
      </c>
      <c r="L162" s="75" t="s">
        <v>25</v>
      </c>
      <c r="M162" s="93" t="s">
        <v>89</v>
      </c>
    </row>
    <row r="163" spans="1:13" x14ac:dyDescent="0.3">
      <c r="B163" s="6"/>
      <c r="C163" s="12"/>
      <c r="D163" s="11"/>
      <c r="E163" s="12"/>
      <c r="I163" s="6"/>
      <c r="J163" s="12"/>
      <c r="K163" s="11"/>
      <c r="L163" s="12"/>
    </row>
    <row r="164" spans="1:13" x14ac:dyDescent="0.3">
      <c r="A164" s="77" t="s">
        <v>90</v>
      </c>
      <c r="B164" s="78">
        <v>30140026.84</v>
      </c>
      <c r="C164" s="87">
        <v>5.7841906046527454E-2</v>
      </c>
      <c r="D164" s="80">
        <v>120</v>
      </c>
      <c r="E164" s="87">
        <v>5.5710306406685235E-2</v>
      </c>
      <c r="F164" s="87">
        <v>0.7113626047664644</v>
      </c>
      <c r="G164" s="87"/>
      <c r="H164" s="77" t="s">
        <v>90</v>
      </c>
      <c r="I164" s="78">
        <v>30069697.190000001</v>
      </c>
      <c r="J164" s="87">
        <v>5.7804999382117944E-2</v>
      </c>
      <c r="K164" s="80">
        <v>119</v>
      </c>
      <c r="L164" s="87">
        <v>5.5400372439478582E-2</v>
      </c>
      <c r="M164" s="87">
        <v>0.71115414257083742</v>
      </c>
    </row>
    <row r="165" spans="1:13" x14ac:dyDescent="0.3">
      <c r="A165" s="77" t="s">
        <v>91</v>
      </c>
      <c r="B165" s="78">
        <v>56486729.259999998</v>
      </c>
      <c r="C165" s="87">
        <v>0.10840402047673005</v>
      </c>
      <c r="D165" s="80">
        <v>347</v>
      </c>
      <c r="E165" s="87">
        <v>0.16109563602599813</v>
      </c>
      <c r="F165" s="87">
        <v>0.71137308273360922</v>
      </c>
      <c r="G165" s="87"/>
      <c r="H165" s="77" t="s">
        <v>91</v>
      </c>
      <c r="I165" s="78">
        <v>56452574.07</v>
      </c>
      <c r="J165" s="87">
        <v>0.10852257635373005</v>
      </c>
      <c r="K165" s="80">
        <v>346</v>
      </c>
      <c r="L165" s="87">
        <v>0.16108007448789571</v>
      </c>
      <c r="M165" s="87">
        <v>0.7112112427297681</v>
      </c>
    </row>
    <row r="166" spans="1:13" x14ac:dyDescent="0.3">
      <c r="A166" s="77" t="s">
        <v>92</v>
      </c>
      <c r="B166" s="78">
        <v>28228553.380000003</v>
      </c>
      <c r="C166" s="87">
        <v>5.4173585879771072E-2</v>
      </c>
      <c r="D166" s="80">
        <v>201</v>
      </c>
      <c r="E166" s="87">
        <v>9.3314763231197778E-2</v>
      </c>
      <c r="F166" s="87">
        <v>0.7098308119422625</v>
      </c>
      <c r="G166" s="87"/>
      <c r="H166" s="77" t="s">
        <v>92</v>
      </c>
      <c r="I166" s="78">
        <v>28054903.93</v>
      </c>
      <c r="J166" s="87">
        <v>5.3931826918375031E-2</v>
      </c>
      <c r="K166" s="80">
        <v>200</v>
      </c>
      <c r="L166" s="87">
        <v>9.3109869646182494E-2</v>
      </c>
      <c r="M166" s="87">
        <v>0.70933661885398924</v>
      </c>
    </row>
    <row r="167" spans="1:13" x14ac:dyDescent="0.3">
      <c r="A167" s="77" t="s">
        <v>93</v>
      </c>
      <c r="B167" s="78">
        <v>37018412.489999995</v>
      </c>
      <c r="C167" s="87">
        <v>7.104225714877227E-2</v>
      </c>
      <c r="D167" s="80">
        <v>193</v>
      </c>
      <c r="E167" s="87">
        <v>8.960074280408542E-2</v>
      </c>
      <c r="F167" s="87">
        <v>0.7108945312341125</v>
      </c>
      <c r="G167" s="87"/>
      <c r="H167" s="77" t="s">
        <v>93</v>
      </c>
      <c r="I167" s="78">
        <v>37027599.880000003</v>
      </c>
      <c r="J167" s="87">
        <v>7.1180643245603317E-2</v>
      </c>
      <c r="K167" s="80">
        <v>193</v>
      </c>
      <c r="L167" s="87">
        <v>8.985102420856611E-2</v>
      </c>
      <c r="M167" s="87">
        <v>0.71104458334068577</v>
      </c>
    </row>
    <row r="168" spans="1:13" x14ac:dyDescent="0.3">
      <c r="A168" s="77" t="s">
        <v>94</v>
      </c>
      <c r="B168" s="78">
        <v>46375955.489999995</v>
      </c>
      <c r="C168" s="87">
        <v>8.9000373971482458E-2</v>
      </c>
      <c r="D168" s="80">
        <v>190</v>
      </c>
      <c r="E168" s="87">
        <v>8.8207985143918297E-2</v>
      </c>
      <c r="F168" s="87">
        <v>0.70568355262986115</v>
      </c>
      <c r="G168" s="87"/>
      <c r="H168" s="77" t="s">
        <v>94</v>
      </c>
      <c r="I168" s="78">
        <v>46159141.57</v>
      </c>
      <c r="J168" s="87">
        <v>8.8734819412158647E-2</v>
      </c>
      <c r="K168" s="80">
        <v>190</v>
      </c>
      <c r="L168" s="87">
        <v>8.8454376163873374E-2</v>
      </c>
      <c r="M168" s="87">
        <v>0.70720434002926869</v>
      </c>
    </row>
    <row r="169" spans="1:13" x14ac:dyDescent="0.3">
      <c r="A169" s="77" t="s">
        <v>95</v>
      </c>
      <c r="B169" s="78">
        <v>17316964.969999995</v>
      </c>
      <c r="C169" s="87">
        <v>3.3233091202043097E-2</v>
      </c>
      <c r="D169" s="80">
        <v>82</v>
      </c>
      <c r="E169" s="87">
        <v>3.8068709377901577E-2</v>
      </c>
      <c r="F169" s="87">
        <v>0.70314994894186922</v>
      </c>
      <c r="G169" s="87"/>
      <c r="H169" s="77" t="s">
        <v>95</v>
      </c>
      <c r="I169" s="78">
        <v>17164539.339999992</v>
      </c>
      <c r="J169" s="87">
        <v>3.2996547310526432E-2</v>
      </c>
      <c r="K169" s="80">
        <v>81</v>
      </c>
      <c r="L169" s="87">
        <v>3.7709497206703912E-2</v>
      </c>
      <c r="M169" s="87">
        <v>0.70311279396826443</v>
      </c>
    </row>
    <row r="170" spans="1:13" x14ac:dyDescent="0.3">
      <c r="A170" s="77" t="s">
        <v>96</v>
      </c>
      <c r="B170" s="78">
        <v>156687691.39999989</v>
      </c>
      <c r="C170" s="87">
        <v>0.30070028712045038</v>
      </c>
      <c r="D170" s="80">
        <v>557</v>
      </c>
      <c r="E170" s="87">
        <v>0.25858867223769733</v>
      </c>
      <c r="F170" s="87">
        <v>0.68765103414459372</v>
      </c>
      <c r="G170" s="87"/>
      <c r="H170" s="77" t="s">
        <v>96</v>
      </c>
      <c r="I170" s="78">
        <v>156656198.45999995</v>
      </c>
      <c r="J170" s="87">
        <v>0.30115073650281887</v>
      </c>
      <c r="K170" s="80">
        <v>556</v>
      </c>
      <c r="L170" s="87">
        <v>0.25884543761638734</v>
      </c>
      <c r="M170" s="87">
        <v>0.68708782969487825</v>
      </c>
    </row>
    <row r="171" spans="1:13" x14ac:dyDescent="0.3">
      <c r="A171" s="77" t="s">
        <v>97</v>
      </c>
      <c r="B171" s="78">
        <v>43993848.25999999</v>
      </c>
      <c r="C171" s="87">
        <v>8.4428857717636488E-2</v>
      </c>
      <c r="D171" s="80">
        <v>172</v>
      </c>
      <c r="E171" s="87">
        <v>7.9851439182915512E-2</v>
      </c>
      <c r="F171" s="87">
        <v>0.70192091463306616</v>
      </c>
      <c r="G171" s="87"/>
      <c r="H171" s="77" t="s">
        <v>97</v>
      </c>
      <c r="I171" s="78">
        <v>43797318.659999996</v>
      </c>
      <c r="J171" s="87">
        <v>8.4194528534250343E-2</v>
      </c>
      <c r="K171" s="80">
        <v>171</v>
      </c>
      <c r="L171" s="87">
        <v>7.9608938547486033E-2</v>
      </c>
      <c r="M171" s="87">
        <v>0.70240554588589199</v>
      </c>
    </row>
    <row r="172" spans="1:13" x14ac:dyDescent="0.3">
      <c r="A172" s="77" t="s">
        <v>98</v>
      </c>
      <c r="B172" s="78">
        <v>90627366.850000009</v>
      </c>
      <c r="C172" s="87">
        <v>0.17392352257712446</v>
      </c>
      <c r="D172" s="80">
        <v>202</v>
      </c>
      <c r="E172" s="87">
        <v>9.3779015784586819E-2</v>
      </c>
      <c r="F172" s="87">
        <v>0.64245762257360772</v>
      </c>
      <c r="G172" s="87"/>
      <c r="H172" s="77" t="s">
        <v>98</v>
      </c>
      <c r="I172" s="78">
        <v>90619059.519999981</v>
      </c>
      <c r="J172" s="87">
        <v>0.17420310708362366</v>
      </c>
      <c r="K172" s="80">
        <v>202</v>
      </c>
      <c r="L172" s="87">
        <v>9.4040968342644318E-2</v>
      </c>
      <c r="M172" s="87">
        <v>0.6424188562129205</v>
      </c>
    </row>
    <row r="173" spans="1:13" x14ac:dyDescent="0.3">
      <c r="A173" s="77" t="s">
        <v>99</v>
      </c>
      <c r="B173" s="78">
        <v>14200413.110000003</v>
      </c>
      <c r="C173" s="87">
        <v>2.7252097859462188E-2</v>
      </c>
      <c r="D173" s="80">
        <v>90</v>
      </c>
      <c r="E173" s="87">
        <v>4.1782729805013928E-2</v>
      </c>
      <c r="F173" s="87">
        <v>0.6985497020669692</v>
      </c>
      <c r="G173" s="87"/>
      <c r="H173" s="77" t="s">
        <v>99</v>
      </c>
      <c r="I173" s="78">
        <v>14190949.24</v>
      </c>
      <c r="J173" s="87">
        <v>2.7280215256795776E-2</v>
      </c>
      <c r="K173" s="80">
        <v>90</v>
      </c>
      <c r="L173" s="87">
        <v>4.189944134078212E-2</v>
      </c>
      <c r="M173" s="87">
        <v>0.69708961190326535</v>
      </c>
    </row>
    <row r="174" spans="1:13" x14ac:dyDescent="0.3">
      <c r="A174" s="77" t="s">
        <v>100</v>
      </c>
      <c r="B174" s="78">
        <v>0</v>
      </c>
      <c r="C174" s="87">
        <v>0</v>
      </c>
      <c r="D174" s="80">
        <v>0</v>
      </c>
      <c r="E174" s="87">
        <v>0</v>
      </c>
      <c r="F174" s="87">
        <v>0</v>
      </c>
      <c r="G174" s="87"/>
      <c r="H174" s="77" t="s">
        <v>100</v>
      </c>
      <c r="I174" s="78">
        <v>0</v>
      </c>
      <c r="J174" s="87">
        <v>0</v>
      </c>
      <c r="K174" s="80">
        <v>0</v>
      </c>
      <c r="L174" s="87">
        <v>0</v>
      </c>
      <c r="M174" s="87">
        <v>0</v>
      </c>
    </row>
    <row r="175" spans="1:13" x14ac:dyDescent="0.3">
      <c r="A175" s="77" t="s">
        <v>101</v>
      </c>
      <c r="B175" s="78">
        <v>0</v>
      </c>
      <c r="C175" s="87">
        <v>0</v>
      </c>
      <c r="D175" s="80">
        <v>0</v>
      </c>
      <c r="E175" s="87">
        <v>0</v>
      </c>
      <c r="F175" s="87">
        <v>0</v>
      </c>
      <c r="G175" s="87"/>
      <c r="H175" s="77" t="s">
        <v>101</v>
      </c>
      <c r="I175" s="78">
        <v>0</v>
      </c>
      <c r="J175" s="87">
        <v>0</v>
      </c>
      <c r="K175" s="80">
        <v>0</v>
      </c>
      <c r="L175" s="87">
        <v>0</v>
      </c>
      <c r="M175" s="87">
        <v>0</v>
      </c>
    </row>
    <row r="176" spans="1:13" x14ac:dyDescent="0.3">
      <c r="A176" s="77"/>
      <c r="B176" s="81"/>
      <c r="C176" s="79"/>
      <c r="D176" s="80"/>
      <c r="E176" s="79"/>
      <c r="F176" s="77"/>
      <c r="G176" s="77"/>
      <c r="H176" s="77"/>
      <c r="I176" s="81"/>
      <c r="J176" s="79"/>
      <c r="K176" s="80"/>
      <c r="L176" s="79"/>
      <c r="M176" s="77"/>
    </row>
    <row r="177" spans="1:13" ht="15" thickBot="1" x14ac:dyDescent="0.35">
      <c r="A177" s="77"/>
      <c r="B177" s="82">
        <v>521075962.04999989</v>
      </c>
      <c r="C177" s="79"/>
      <c r="D177" s="83">
        <v>2154</v>
      </c>
      <c r="E177" s="79"/>
      <c r="F177" s="94">
        <v>0.69020853229459111</v>
      </c>
      <c r="G177" s="108"/>
      <c r="H177" s="77"/>
      <c r="I177" s="82">
        <v>520191981.8599999</v>
      </c>
      <c r="J177" s="79"/>
      <c r="K177" s="83">
        <v>2148</v>
      </c>
      <c r="L177" s="79"/>
      <c r="M177" s="94">
        <v>0.69009694090670093</v>
      </c>
    </row>
    <row r="178" spans="1:13" ht="15" thickTop="1" x14ac:dyDescent="0.3">
      <c r="A178" s="77"/>
      <c r="B178" s="81"/>
      <c r="C178" s="79"/>
      <c r="D178" s="80"/>
      <c r="E178" s="79"/>
      <c r="F178" s="77"/>
      <c r="G178" s="77"/>
      <c r="H178" s="77"/>
      <c r="I178" s="81"/>
      <c r="J178" s="79"/>
      <c r="K178" s="80"/>
      <c r="L178" s="79"/>
      <c r="M178" s="77"/>
    </row>
    <row r="179" spans="1:13" x14ac:dyDescent="0.3">
      <c r="A179" s="77"/>
      <c r="B179" s="81"/>
      <c r="C179" s="79"/>
      <c r="D179" s="80"/>
      <c r="E179" s="79"/>
      <c r="F179" s="77"/>
      <c r="G179" s="77"/>
      <c r="H179" s="77"/>
      <c r="I179" s="81"/>
      <c r="J179" s="79"/>
      <c r="K179" s="80"/>
      <c r="L179" s="79"/>
      <c r="M179" s="77"/>
    </row>
    <row r="180" spans="1:13" x14ac:dyDescent="0.3">
      <c r="A180" s="72" t="s">
        <v>102</v>
      </c>
      <c r="B180" s="81"/>
      <c r="C180" s="79"/>
      <c r="D180" s="80"/>
      <c r="E180" s="79"/>
      <c r="F180" s="77"/>
      <c r="G180" s="77"/>
      <c r="H180" s="72" t="s">
        <v>102</v>
      </c>
      <c r="I180" s="81"/>
      <c r="J180" s="79"/>
      <c r="K180" s="80"/>
      <c r="L180" s="79"/>
      <c r="M180" s="77"/>
    </row>
    <row r="181" spans="1:13" x14ac:dyDescent="0.3">
      <c r="B181" s="6"/>
      <c r="C181" s="12"/>
      <c r="D181" s="11"/>
      <c r="E181" s="12"/>
      <c r="I181" s="6"/>
      <c r="J181" s="12"/>
      <c r="K181" s="11"/>
      <c r="L181" s="12"/>
    </row>
    <row r="182" spans="1:13" x14ac:dyDescent="0.3">
      <c r="A182" s="73" t="s">
        <v>103</v>
      </c>
      <c r="B182" s="74" t="s">
        <v>24</v>
      </c>
      <c r="C182" s="75" t="s">
        <v>25</v>
      </c>
      <c r="D182" s="76" t="s">
        <v>26</v>
      </c>
      <c r="E182" s="75" t="s">
        <v>25</v>
      </c>
      <c r="F182" s="95"/>
      <c r="G182" s="95"/>
      <c r="H182" s="73" t="s">
        <v>103</v>
      </c>
      <c r="I182" s="74" t="s">
        <v>24</v>
      </c>
      <c r="J182" s="75" t="s">
        <v>25</v>
      </c>
      <c r="K182" s="76" t="s">
        <v>26</v>
      </c>
      <c r="L182" s="75" t="s">
        <v>25</v>
      </c>
      <c r="M182" s="95"/>
    </row>
    <row r="183" spans="1:13" x14ac:dyDescent="0.3">
      <c r="B183" s="6"/>
      <c r="C183" s="12"/>
      <c r="D183" s="11"/>
      <c r="E183" s="12"/>
      <c r="I183" s="6"/>
      <c r="J183" s="12"/>
      <c r="K183" s="11"/>
      <c r="L183" s="12"/>
    </row>
    <row r="184" spans="1:13" x14ac:dyDescent="0.3">
      <c r="A184" s="77" t="s">
        <v>104</v>
      </c>
      <c r="B184" s="78">
        <v>0</v>
      </c>
      <c r="C184" s="87">
        <v>0</v>
      </c>
      <c r="D184" s="90">
        <v>0</v>
      </c>
      <c r="E184" s="87">
        <v>0</v>
      </c>
      <c r="F184" s="96"/>
      <c r="G184" s="96"/>
      <c r="H184" s="77" t="s">
        <v>104</v>
      </c>
      <c r="I184" s="78">
        <v>0</v>
      </c>
      <c r="J184" s="87">
        <v>0</v>
      </c>
      <c r="K184" s="90">
        <v>0</v>
      </c>
      <c r="L184" s="87">
        <v>0</v>
      </c>
      <c r="M184" s="96"/>
    </row>
    <row r="185" spans="1:13" x14ac:dyDescent="0.3">
      <c r="A185" s="77" t="s">
        <v>105</v>
      </c>
      <c r="B185" s="78">
        <v>0</v>
      </c>
      <c r="C185" s="87">
        <v>0</v>
      </c>
      <c r="D185" s="90">
        <v>0</v>
      </c>
      <c r="E185" s="87">
        <v>0</v>
      </c>
      <c r="F185" s="96"/>
      <c r="G185" s="96"/>
      <c r="H185" s="77" t="s">
        <v>105</v>
      </c>
      <c r="I185" s="78">
        <v>0</v>
      </c>
      <c r="J185" s="87">
        <v>0</v>
      </c>
      <c r="K185" s="90">
        <v>0</v>
      </c>
      <c r="L185" s="87">
        <v>0</v>
      </c>
      <c r="M185" s="96"/>
    </row>
    <row r="186" spans="1:13" x14ac:dyDescent="0.3">
      <c r="A186" s="77" t="s">
        <v>106</v>
      </c>
      <c r="B186" s="78">
        <v>3334320.88</v>
      </c>
      <c r="C186" s="87">
        <v>6.398915173293016E-3</v>
      </c>
      <c r="D186" s="90">
        <v>11</v>
      </c>
      <c r="E186" s="87">
        <v>5.1067780872794798E-3</v>
      </c>
      <c r="F186" s="96"/>
      <c r="G186" s="96"/>
      <c r="H186" s="77" t="s">
        <v>106</v>
      </c>
      <c r="I186" s="78">
        <v>3225190.38</v>
      </c>
      <c r="J186" s="87">
        <v>6.2000001777574509E-3</v>
      </c>
      <c r="K186" s="90">
        <v>9</v>
      </c>
      <c r="L186" s="87">
        <v>4.1899441340782122E-3</v>
      </c>
      <c r="M186" s="96"/>
    </row>
    <row r="187" spans="1:13" x14ac:dyDescent="0.3">
      <c r="A187" s="77" t="s">
        <v>107</v>
      </c>
      <c r="B187" s="78">
        <v>52018634.379999973</v>
      </c>
      <c r="C187" s="87">
        <v>9.9829272828763721E-2</v>
      </c>
      <c r="D187" s="90">
        <v>182</v>
      </c>
      <c r="E187" s="87">
        <v>8.4493964716805939E-2</v>
      </c>
      <c r="F187" s="96"/>
      <c r="G187" s="96"/>
      <c r="H187" s="77" t="s">
        <v>107</v>
      </c>
      <c r="I187" s="78">
        <v>51472793.369999982</v>
      </c>
      <c r="J187" s="87">
        <v>9.8949609307613165E-2</v>
      </c>
      <c r="K187" s="90">
        <v>178</v>
      </c>
      <c r="L187" s="87">
        <v>8.2867783985102417E-2</v>
      </c>
      <c r="M187" s="96"/>
    </row>
    <row r="188" spans="1:13" x14ac:dyDescent="0.3">
      <c r="A188" s="77" t="s">
        <v>108</v>
      </c>
      <c r="B188" s="78">
        <v>71368325.499999985</v>
      </c>
      <c r="C188" s="87">
        <v>0.13696338096124233</v>
      </c>
      <c r="D188" s="90">
        <v>265</v>
      </c>
      <c r="E188" s="87">
        <v>0.12302692664809657</v>
      </c>
      <c r="F188" s="96"/>
      <c r="G188" s="96"/>
      <c r="H188" s="77" t="s">
        <v>108</v>
      </c>
      <c r="I188" s="78">
        <v>71286518.520000026</v>
      </c>
      <c r="J188" s="87">
        <v>0.13703886450749925</v>
      </c>
      <c r="K188" s="90">
        <v>264</v>
      </c>
      <c r="L188" s="87">
        <v>0.12290502793296089</v>
      </c>
      <c r="M188" s="96"/>
    </row>
    <row r="189" spans="1:13" x14ac:dyDescent="0.3">
      <c r="A189" s="77" t="s">
        <v>109</v>
      </c>
      <c r="B189" s="78">
        <v>130722115.61999993</v>
      </c>
      <c r="C189" s="87">
        <v>0.25086959510800938</v>
      </c>
      <c r="D189" s="90">
        <v>452</v>
      </c>
      <c r="E189" s="87">
        <v>0.20984215413184773</v>
      </c>
      <c r="F189" s="96"/>
      <c r="G189" s="96"/>
      <c r="H189" s="77" t="s">
        <v>109</v>
      </c>
      <c r="I189" s="78">
        <v>129975171.57999995</v>
      </c>
      <c r="J189" s="87">
        <v>0.24986000575260767</v>
      </c>
      <c r="K189" s="90">
        <v>446</v>
      </c>
      <c r="L189" s="87">
        <v>0.20763500931098697</v>
      </c>
      <c r="M189" s="96"/>
    </row>
    <row r="190" spans="1:13" x14ac:dyDescent="0.3">
      <c r="A190" s="77" t="s">
        <v>110</v>
      </c>
      <c r="B190" s="78">
        <v>59761377.510000005</v>
      </c>
      <c r="C190" s="87">
        <v>0.11468841754835277</v>
      </c>
      <c r="D190" s="90">
        <v>278</v>
      </c>
      <c r="E190" s="87">
        <v>0.12906220984215414</v>
      </c>
      <c r="F190" s="96"/>
      <c r="G190" s="96"/>
      <c r="H190" s="77" t="s">
        <v>110</v>
      </c>
      <c r="I190" s="78">
        <v>59751541.98999998</v>
      </c>
      <c r="J190" s="87">
        <v>0.11486440405396522</v>
      </c>
      <c r="K190" s="90">
        <v>278</v>
      </c>
      <c r="L190" s="87">
        <v>0.12942271880819367</v>
      </c>
      <c r="M190" s="96"/>
    </row>
    <row r="191" spans="1:13" x14ac:dyDescent="0.3">
      <c r="A191" s="77" t="s">
        <v>111</v>
      </c>
      <c r="B191" s="78">
        <v>96202955.560000002</v>
      </c>
      <c r="C191" s="87">
        <v>0.18462366826809953</v>
      </c>
      <c r="D191" s="90">
        <v>423</v>
      </c>
      <c r="E191" s="87">
        <v>0.19637883008356546</v>
      </c>
      <c r="F191" s="96"/>
      <c r="G191" s="96"/>
      <c r="H191" s="77" t="s">
        <v>111</v>
      </c>
      <c r="I191" s="78">
        <v>96464395.379999995</v>
      </c>
      <c r="J191" s="87">
        <v>0.1854399889730742</v>
      </c>
      <c r="K191" s="90">
        <v>426</v>
      </c>
      <c r="L191" s="87">
        <v>0.19832402234636873</v>
      </c>
      <c r="M191" s="96"/>
    </row>
    <row r="192" spans="1:13" x14ac:dyDescent="0.3">
      <c r="A192" s="77" t="s">
        <v>112</v>
      </c>
      <c r="B192" s="78">
        <v>41520261.840000018</v>
      </c>
      <c r="C192" s="87">
        <v>7.9681783202303888E-2</v>
      </c>
      <c r="D192" s="90">
        <v>216</v>
      </c>
      <c r="E192" s="87">
        <v>0.10027855153203342</v>
      </c>
      <c r="F192" s="96"/>
      <c r="G192" s="96"/>
      <c r="H192" s="77" t="s">
        <v>112</v>
      </c>
      <c r="I192" s="78">
        <v>41386265.809999995</v>
      </c>
      <c r="J192" s="87">
        <v>7.9559599634771661E-2</v>
      </c>
      <c r="K192" s="90">
        <v>215</v>
      </c>
      <c r="L192" s="87">
        <v>0.10009310986964619</v>
      </c>
      <c r="M192" s="96"/>
    </row>
    <row r="193" spans="1:13" x14ac:dyDescent="0.3">
      <c r="A193" s="77" t="s">
        <v>113</v>
      </c>
      <c r="B193" s="78">
        <v>26240328.980000015</v>
      </c>
      <c r="C193" s="87">
        <v>5.0357972524324814E-2</v>
      </c>
      <c r="D193" s="90">
        <v>121</v>
      </c>
      <c r="E193" s="87">
        <v>5.6174558960074283E-2</v>
      </c>
      <c r="F193" s="96"/>
      <c r="G193" s="96"/>
      <c r="H193" s="77" t="s">
        <v>113</v>
      </c>
      <c r="I193" s="78">
        <v>26260952.54000001</v>
      </c>
      <c r="J193" s="87">
        <v>5.0483193620365456E-2</v>
      </c>
      <c r="K193" s="90">
        <v>122</v>
      </c>
      <c r="L193" s="87">
        <v>5.6797020484171325E-2</v>
      </c>
      <c r="M193" s="96"/>
    </row>
    <row r="194" spans="1:13" x14ac:dyDescent="0.3">
      <c r="A194" s="77" t="s">
        <v>114</v>
      </c>
      <c r="B194" s="78">
        <v>39014283.979999974</v>
      </c>
      <c r="C194" s="87">
        <v>7.4872546080443358E-2</v>
      </c>
      <c r="D194" s="90">
        <v>199</v>
      </c>
      <c r="E194" s="87">
        <v>9.2386258124419682E-2</v>
      </c>
      <c r="F194" s="96"/>
      <c r="G194" s="96"/>
      <c r="H194" s="77" t="s">
        <v>114</v>
      </c>
      <c r="I194" s="78">
        <v>39396120.399999984</v>
      </c>
      <c r="J194" s="87">
        <v>7.5733809389247231E-2</v>
      </c>
      <c r="K194" s="90">
        <v>201</v>
      </c>
      <c r="L194" s="87">
        <v>9.3575418994413406E-2</v>
      </c>
      <c r="M194" s="96"/>
    </row>
    <row r="195" spans="1:13" x14ac:dyDescent="0.3">
      <c r="A195" s="77" t="s">
        <v>115</v>
      </c>
      <c r="B195" s="78">
        <v>198600</v>
      </c>
      <c r="C195" s="87">
        <v>3.8113444960821913E-4</v>
      </c>
      <c r="D195" s="90">
        <v>2</v>
      </c>
      <c r="E195" s="87">
        <v>9.2850510677808728E-4</v>
      </c>
      <c r="F195" s="96"/>
      <c r="G195" s="96"/>
      <c r="H195" s="77" t="s">
        <v>115</v>
      </c>
      <c r="I195" s="78">
        <v>198600</v>
      </c>
      <c r="J195" s="87">
        <v>3.8178212453387935E-4</v>
      </c>
      <c r="K195" s="90">
        <v>2</v>
      </c>
      <c r="L195" s="87">
        <v>9.3109869646182495E-4</v>
      </c>
      <c r="M195" s="96"/>
    </row>
    <row r="196" spans="1:13" x14ac:dyDescent="0.3">
      <c r="A196" s="77" t="s">
        <v>116</v>
      </c>
      <c r="B196" s="78">
        <v>0</v>
      </c>
      <c r="C196" s="87">
        <v>0</v>
      </c>
      <c r="D196" s="90">
        <v>0</v>
      </c>
      <c r="E196" s="87">
        <v>0</v>
      </c>
      <c r="F196" s="97"/>
      <c r="G196" s="97"/>
      <c r="H196" s="77" t="s">
        <v>116</v>
      </c>
      <c r="I196" s="78">
        <v>0</v>
      </c>
      <c r="J196" s="87">
        <v>0</v>
      </c>
      <c r="K196" s="90">
        <v>0</v>
      </c>
      <c r="L196" s="87">
        <v>0</v>
      </c>
      <c r="M196" s="97"/>
    </row>
    <row r="197" spans="1:13" x14ac:dyDescent="0.3">
      <c r="A197" s="77" t="s">
        <v>117</v>
      </c>
      <c r="B197" s="78">
        <v>694757.8</v>
      </c>
      <c r="C197" s="87">
        <v>1.3333138555589991E-3</v>
      </c>
      <c r="D197" s="90">
        <v>5</v>
      </c>
      <c r="E197" s="87">
        <v>2.321262766945218E-3</v>
      </c>
      <c r="F197" s="97"/>
      <c r="G197" s="97"/>
      <c r="H197" s="77" t="s">
        <v>117</v>
      </c>
      <c r="I197" s="78">
        <v>774431.89</v>
      </c>
      <c r="J197" s="87">
        <v>1.4887424585648922E-3</v>
      </c>
      <c r="K197" s="90">
        <v>7</v>
      </c>
      <c r="L197" s="87">
        <v>3.2588454376163874E-3</v>
      </c>
      <c r="M197" s="97"/>
    </row>
    <row r="198" spans="1:13" x14ac:dyDescent="0.3">
      <c r="A198" s="77"/>
      <c r="B198" s="81"/>
      <c r="C198" s="79"/>
      <c r="D198" s="80"/>
      <c r="E198" s="79"/>
      <c r="F198" s="97"/>
      <c r="G198" s="97"/>
      <c r="H198" s="77"/>
      <c r="I198" s="81"/>
      <c r="J198" s="79"/>
      <c r="K198" s="80"/>
      <c r="L198" s="79"/>
      <c r="M198" s="97"/>
    </row>
    <row r="199" spans="1:13" ht="15" thickBot="1" x14ac:dyDescent="0.35">
      <c r="A199" s="77"/>
      <c r="B199" s="82">
        <v>521075962.04999989</v>
      </c>
      <c r="C199" s="79"/>
      <c r="D199" s="83">
        <v>2154</v>
      </c>
      <c r="E199" s="79"/>
      <c r="F199" s="98"/>
      <c r="G199" s="98"/>
      <c r="H199" s="77"/>
      <c r="I199" s="82">
        <v>520191981.8599999</v>
      </c>
      <c r="J199" s="79"/>
      <c r="K199" s="83">
        <v>2148</v>
      </c>
      <c r="L199" s="79"/>
      <c r="M199" s="98"/>
    </row>
    <row r="200" spans="1:13" ht="15" thickTop="1" x14ac:dyDescent="0.3">
      <c r="A200" s="77"/>
      <c r="B200" s="81"/>
      <c r="C200" s="79"/>
      <c r="D200" s="80"/>
      <c r="E200" s="79"/>
      <c r="F200" s="97"/>
      <c r="G200" s="97"/>
      <c r="H200" s="77"/>
      <c r="I200" s="81"/>
      <c r="J200" s="79"/>
      <c r="K200" s="80"/>
      <c r="L200" s="79"/>
      <c r="M200" s="97"/>
    </row>
    <row r="201" spans="1:13" x14ac:dyDescent="0.3">
      <c r="A201" s="84" t="s">
        <v>118</v>
      </c>
      <c r="B201" s="92"/>
      <c r="C201" s="84"/>
      <c r="D201" s="99">
        <v>4.7495698991309829E-2</v>
      </c>
      <c r="E201" s="79"/>
      <c r="F201" s="97"/>
      <c r="G201" s="97"/>
      <c r="H201" s="84" t="s">
        <v>118</v>
      </c>
      <c r="I201" s="92"/>
      <c r="J201" s="84"/>
      <c r="K201" s="99">
        <v>4.7550023664886087E-2</v>
      </c>
      <c r="L201" s="79"/>
      <c r="M201" s="97"/>
    </row>
    <row r="202" spans="1:13" x14ac:dyDescent="0.3">
      <c r="A202" s="77"/>
      <c r="B202" s="81"/>
      <c r="C202" s="79"/>
      <c r="D202" s="80"/>
      <c r="E202" s="79"/>
      <c r="H202" s="77"/>
      <c r="I202" s="81"/>
      <c r="J202" s="79"/>
      <c r="K202" s="80"/>
      <c r="L202" s="79"/>
    </row>
    <row r="203" spans="1:13" x14ac:dyDescent="0.3">
      <c r="A203" s="77"/>
      <c r="B203" s="81"/>
      <c r="C203" s="79"/>
      <c r="D203" s="80"/>
      <c r="E203" s="79"/>
      <c r="H203" s="77"/>
      <c r="I203" s="81"/>
      <c r="J203" s="79"/>
      <c r="K203" s="80"/>
      <c r="L203" s="79"/>
    </row>
    <row r="204" spans="1:13" x14ac:dyDescent="0.3">
      <c r="A204" s="72" t="s">
        <v>119</v>
      </c>
      <c r="B204" s="81"/>
      <c r="C204" s="79"/>
      <c r="D204" s="80"/>
      <c r="E204" s="79"/>
      <c r="H204" s="72" t="s">
        <v>119</v>
      </c>
      <c r="I204" s="81"/>
      <c r="J204" s="79"/>
      <c r="K204" s="80"/>
      <c r="L204" s="79"/>
    </row>
    <row r="205" spans="1:13" x14ac:dyDescent="0.3">
      <c r="B205" s="6"/>
      <c r="C205" s="12"/>
      <c r="D205" s="11"/>
      <c r="E205" s="12"/>
      <c r="I205" s="6"/>
      <c r="J205" s="12"/>
      <c r="K205" s="11"/>
      <c r="L205" s="12"/>
    </row>
    <row r="206" spans="1:13" x14ac:dyDescent="0.3">
      <c r="A206" s="73" t="s">
        <v>120</v>
      </c>
      <c r="B206" s="74" t="s">
        <v>24</v>
      </c>
      <c r="C206" s="75" t="s">
        <v>25</v>
      </c>
      <c r="D206" s="76" t="s">
        <v>26</v>
      </c>
      <c r="E206" s="75" t="s">
        <v>25</v>
      </c>
      <c r="H206" s="73" t="s">
        <v>120</v>
      </c>
      <c r="I206" s="74" t="s">
        <v>24</v>
      </c>
      <c r="J206" s="75" t="s">
        <v>25</v>
      </c>
      <c r="K206" s="76" t="s">
        <v>26</v>
      </c>
      <c r="L206" s="75" t="s">
        <v>25</v>
      </c>
    </row>
    <row r="207" spans="1:13" x14ac:dyDescent="0.3">
      <c r="B207" s="2"/>
      <c r="C207" s="12"/>
      <c r="D207" s="11"/>
      <c r="E207" s="12"/>
      <c r="I207" s="2"/>
      <c r="J207" s="12"/>
      <c r="K207" s="11"/>
      <c r="L207" s="12"/>
    </row>
    <row r="208" spans="1:13" x14ac:dyDescent="0.3">
      <c r="A208" s="77" t="s">
        <v>121</v>
      </c>
      <c r="B208" s="78">
        <v>521075962.04999959</v>
      </c>
      <c r="C208" s="87">
        <v>1</v>
      </c>
      <c r="D208" s="90">
        <v>2154</v>
      </c>
      <c r="E208" s="87">
        <v>1</v>
      </c>
      <c r="H208" s="77" t="s">
        <v>121</v>
      </c>
      <c r="I208" s="78">
        <v>520191981.85999995</v>
      </c>
      <c r="J208" s="87">
        <v>1</v>
      </c>
      <c r="K208" s="90">
        <v>2148</v>
      </c>
      <c r="L208" s="87">
        <v>1</v>
      </c>
    </row>
    <row r="209" spans="1:12" x14ac:dyDescent="0.3">
      <c r="A209" s="77" t="s">
        <v>122</v>
      </c>
      <c r="B209" s="78">
        <v>0</v>
      </c>
      <c r="C209" s="87">
        <v>0</v>
      </c>
      <c r="D209" s="90">
        <v>0</v>
      </c>
      <c r="E209" s="87">
        <v>0</v>
      </c>
      <c r="H209" s="77" t="s">
        <v>122</v>
      </c>
      <c r="I209" s="78">
        <v>0</v>
      </c>
      <c r="J209" s="87">
        <v>0</v>
      </c>
      <c r="K209" s="90">
        <v>0</v>
      </c>
      <c r="L209" s="87">
        <v>0</v>
      </c>
    </row>
    <row r="210" spans="1:12" x14ac:dyDescent="0.3">
      <c r="A210" s="77" t="s">
        <v>123</v>
      </c>
      <c r="B210" s="78">
        <v>0</v>
      </c>
      <c r="C210" s="87">
        <v>0</v>
      </c>
      <c r="D210" s="90">
        <v>0</v>
      </c>
      <c r="E210" s="87">
        <v>0</v>
      </c>
      <c r="H210" s="77" t="s">
        <v>123</v>
      </c>
      <c r="I210" s="78">
        <v>0</v>
      </c>
      <c r="J210" s="87">
        <v>0</v>
      </c>
      <c r="K210" s="90">
        <v>0</v>
      </c>
      <c r="L210" s="87">
        <v>0</v>
      </c>
    </row>
    <row r="211" spans="1:12" x14ac:dyDescent="0.3">
      <c r="A211" s="77" t="s">
        <v>124</v>
      </c>
      <c r="B211" s="78">
        <v>0</v>
      </c>
      <c r="C211" s="87">
        <v>0</v>
      </c>
      <c r="D211" s="90">
        <v>0</v>
      </c>
      <c r="E211" s="87">
        <v>0</v>
      </c>
      <c r="H211" s="77" t="s">
        <v>124</v>
      </c>
      <c r="I211" s="78">
        <v>0</v>
      </c>
      <c r="J211" s="87">
        <v>0</v>
      </c>
      <c r="K211" s="90">
        <v>0</v>
      </c>
      <c r="L211" s="87">
        <v>0</v>
      </c>
    </row>
    <row r="212" spans="1:12" x14ac:dyDescent="0.3">
      <c r="A212" s="77" t="s">
        <v>125</v>
      </c>
      <c r="B212" s="78">
        <v>0</v>
      </c>
      <c r="C212" s="87">
        <v>0</v>
      </c>
      <c r="D212" s="90">
        <v>0</v>
      </c>
      <c r="E212" s="87">
        <v>0</v>
      </c>
      <c r="H212" s="77" t="s">
        <v>125</v>
      </c>
      <c r="I212" s="78">
        <v>0</v>
      </c>
      <c r="J212" s="87">
        <v>0</v>
      </c>
      <c r="K212" s="90">
        <v>0</v>
      </c>
      <c r="L212" s="87">
        <v>0</v>
      </c>
    </row>
    <row r="213" spans="1:12" x14ac:dyDescent="0.3">
      <c r="A213" s="77" t="s">
        <v>126</v>
      </c>
      <c r="B213" s="78">
        <v>0</v>
      </c>
      <c r="C213" s="87">
        <v>0</v>
      </c>
      <c r="D213" s="90">
        <v>0</v>
      </c>
      <c r="E213" s="87">
        <v>0</v>
      </c>
      <c r="H213" s="77" t="s">
        <v>126</v>
      </c>
      <c r="I213" s="78">
        <v>0</v>
      </c>
      <c r="J213" s="87">
        <v>0</v>
      </c>
      <c r="K213" s="90">
        <v>0</v>
      </c>
      <c r="L213" s="87">
        <v>0</v>
      </c>
    </row>
    <row r="214" spans="1:12" x14ac:dyDescent="0.3">
      <c r="A214" s="77" t="s">
        <v>127</v>
      </c>
      <c r="B214" s="78">
        <v>0</v>
      </c>
      <c r="C214" s="87">
        <v>0</v>
      </c>
      <c r="D214" s="90">
        <v>0</v>
      </c>
      <c r="E214" s="87">
        <v>0</v>
      </c>
      <c r="H214" s="77" t="s">
        <v>127</v>
      </c>
      <c r="I214" s="78">
        <v>0</v>
      </c>
      <c r="J214" s="87">
        <v>0</v>
      </c>
      <c r="K214" s="90">
        <v>0</v>
      </c>
      <c r="L214" s="87">
        <v>0</v>
      </c>
    </row>
    <row r="215" spans="1:12" x14ac:dyDescent="0.3">
      <c r="A215" s="77" t="s">
        <v>128</v>
      </c>
      <c r="B215" s="78">
        <v>0</v>
      </c>
      <c r="C215" s="87">
        <v>0</v>
      </c>
      <c r="D215" s="90">
        <v>0</v>
      </c>
      <c r="E215" s="87">
        <v>0</v>
      </c>
      <c r="H215" s="77" t="s">
        <v>128</v>
      </c>
      <c r="I215" s="78">
        <v>0</v>
      </c>
      <c r="J215" s="87">
        <v>0</v>
      </c>
      <c r="K215" s="90">
        <v>0</v>
      </c>
      <c r="L215" s="87">
        <v>0</v>
      </c>
    </row>
    <row r="216" spans="1:12" x14ac:dyDescent="0.3">
      <c r="A216" s="77"/>
      <c r="B216" s="81"/>
      <c r="C216" s="79"/>
      <c r="D216" s="80"/>
      <c r="E216" s="79"/>
      <c r="H216" s="77"/>
      <c r="I216" s="81"/>
      <c r="J216" s="79"/>
      <c r="K216" s="80"/>
      <c r="L216" s="79"/>
    </row>
    <row r="217" spans="1:12" ht="15" thickBot="1" x14ac:dyDescent="0.35">
      <c r="A217" s="77"/>
      <c r="B217" s="82">
        <v>521075962.04999959</v>
      </c>
      <c r="C217" s="79"/>
      <c r="D217" s="83">
        <v>2154</v>
      </c>
      <c r="E217" s="79"/>
      <c r="H217" s="77"/>
      <c r="I217" s="82">
        <v>520191981.85999995</v>
      </c>
      <c r="J217" s="79"/>
      <c r="K217" s="83">
        <v>2148</v>
      </c>
      <c r="L217" s="79"/>
    </row>
    <row r="218" spans="1:12" ht="15" thickTop="1" x14ac:dyDescent="0.3">
      <c r="A218" s="77"/>
      <c r="B218" s="81"/>
      <c r="C218" s="79"/>
      <c r="D218" s="80"/>
      <c r="E218" s="79"/>
      <c r="H218" s="77"/>
      <c r="I218" s="81"/>
      <c r="J218" s="79"/>
      <c r="K218" s="80"/>
      <c r="L218" s="79"/>
    </row>
    <row r="219" spans="1:12" x14ac:dyDescent="0.3">
      <c r="A219" s="84" t="s">
        <v>129</v>
      </c>
      <c r="B219" s="81"/>
      <c r="C219" s="79"/>
      <c r="D219" s="100">
        <v>0</v>
      </c>
      <c r="E219" s="79"/>
      <c r="H219" s="84" t="s">
        <v>129</v>
      </c>
      <c r="I219" s="81"/>
      <c r="J219" s="79"/>
      <c r="K219" s="100">
        <v>0</v>
      </c>
      <c r="L219" s="79"/>
    </row>
    <row r="220" spans="1:12" x14ac:dyDescent="0.3">
      <c r="A220" s="77"/>
      <c r="B220" s="81"/>
      <c r="C220" s="79"/>
      <c r="D220" s="80"/>
      <c r="E220" s="79"/>
      <c r="H220" s="77"/>
      <c r="I220" s="81"/>
      <c r="J220" s="79"/>
      <c r="K220" s="80"/>
      <c r="L220" s="79"/>
    </row>
    <row r="221" spans="1:12" x14ac:dyDescent="0.3">
      <c r="A221" s="77"/>
      <c r="B221" s="81"/>
      <c r="C221" s="79"/>
      <c r="D221" s="80"/>
      <c r="E221" s="79"/>
      <c r="H221" s="77"/>
      <c r="I221" s="81"/>
      <c r="J221" s="79"/>
      <c r="K221" s="80"/>
      <c r="L221" s="79"/>
    </row>
    <row r="222" spans="1:12" x14ac:dyDescent="0.3">
      <c r="A222" s="72" t="s">
        <v>130</v>
      </c>
      <c r="B222" s="81"/>
      <c r="C222" s="79"/>
      <c r="D222" s="80"/>
      <c r="E222" s="79"/>
      <c r="H222" s="72" t="s">
        <v>130</v>
      </c>
      <c r="I222" s="81"/>
      <c r="J222" s="79"/>
      <c r="K222" s="80"/>
      <c r="L222" s="79"/>
    </row>
    <row r="223" spans="1:12" x14ac:dyDescent="0.3">
      <c r="A223" s="101"/>
      <c r="B223" s="102"/>
      <c r="C223" s="103"/>
      <c r="D223" s="104"/>
      <c r="E223" s="103"/>
      <c r="H223" s="101"/>
      <c r="I223" s="102"/>
      <c r="J223" s="103"/>
      <c r="K223" s="104"/>
      <c r="L223" s="103"/>
    </row>
    <row r="224" spans="1:12" x14ac:dyDescent="0.3">
      <c r="A224" s="73" t="s">
        <v>120</v>
      </c>
      <c r="B224" s="74" t="s">
        <v>24</v>
      </c>
      <c r="C224" s="75" t="s">
        <v>25</v>
      </c>
      <c r="D224" s="76" t="s">
        <v>26</v>
      </c>
      <c r="E224" s="75" t="s">
        <v>25</v>
      </c>
      <c r="H224" s="73" t="s">
        <v>120</v>
      </c>
      <c r="I224" s="74" t="s">
        <v>24</v>
      </c>
      <c r="J224" s="75" t="s">
        <v>25</v>
      </c>
      <c r="K224" s="76" t="s">
        <v>26</v>
      </c>
      <c r="L224" s="75" t="s">
        <v>25</v>
      </c>
    </row>
    <row r="225" spans="1:12" x14ac:dyDescent="0.3">
      <c r="B225" s="2"/>
      <c r="C225" s="12"/>
      <c r="D225" s="11"/>
      <c r="E225" s="12"/>
      <c r="I225" s="2"/>
      <c r="J225" s="12"/>
      <c r="K225" s="11"/>
      <c r="L225" s="12"/>
    </row>
    <row r="226" spans="1:12" x14ac:dyDescent="0.3">
      <c r="A226" s="77" t="s">
        <v>121</v>
      </c>
      <c r="B226" s="78">
        <v>0</v>
      </c>
      <c r="C226" s="87">
        <v>0</v>
      </c>
      <c r="D226" s="80">
        <v>0</v>
      </c>
      <c r="E226" s="87">
        <v>0</v>
      </c>
      <c r="H226" s="77" t="s">
        <v>121</v>
      </c>
      <c r="I226" s="78">
        <v>0</v>
      </c>
      <c r="J226" s="87">
        <v>0</v>
      </c>
      <c r="K226" s="80">
        <v>0</v>
      </c>
      <c r="L226" s="87">
        <v>0</v>
      </c>
    </row>
    <row r="227" spans="1:12" x14ac:dyDescent="0.3">
      <c r="A227" s="77" t="s">
        <v>122</v>
      </c>
      <c r="B227" s="78">
        <v>0</v>
      </c>
      <c r="C227" s="87">
        <v>0</v>
      </c>
      <c r="D227" s="80">
        <v>0</v>
      </c>
      <c r="E227" s="87">
        <v>0</v>
      </c>
      <c r="H227" s="77" t="s">
        <v>122</v>
      </c>
      <c r="I227" s="78">
        <v>0</v>
      </c>
      <c r="J227" s="87">
        <v>0</v>
      </c>
      <c r="K227" s="80">
        <v>0</v>
      </c>
      <c r="L227" s="87">
        <v>0</v>
      </c>
    </row>
    <row r="228" spans="1:12" x14ac:dyDescent="0.3">
      <c r="A228" s="77" t="s">
        <v>123</v>
      </c>
      <c r="B228" s="78">
        <v>0</v>
      </c>
      <c r="C228" s="87">
        <v>0</v>
      </c>
      <c r="D228" s="80">
        <v>0</v>
      </c>
      <c r="E228" s="87">
        <v>0</v>
      </c>
      <c r="H228" s="77" t="s">
        <v>123</v>
      </c>
      <c r="I228" s="78">
        <v>0</v>
      </c>
      <c r="J228" s="87">
        <v>0</v>
      </c>
      <c r="K228" s="80">
        <v>0</v>
      </c>
      <c r="L228" s="87">
        <v>0</v>
      </c>
    </row>
    <row r="229" spans="1:12" x14ac:dyDescent="0.3">
      <c r="A229" s="77" t="s">
        <v>124</v>
      </c>
      <c r="B229" s="78">
        <v>0</v>
      </c>
      <c r="C229" s="87">
        <v>0</v>
      </c>
      <c r="D229" s="80">
        <v>0</v>
      </c>
      <c r="E229" s="87">
        <v>0</v>
      </c>
      <c r="H229" s="77" t="s">
        <v>124</v>
      </c>
      <c r="I229" s="78">
        <v>0</v>
      </c>
      <c r="J229" s="87">
        <v>0</v>
      </c>
      <c r="K229" s="80">
        <v>0</v>
      </c>
      <c r="L229" s="87">
        <v>0</v>
      </c>
    </row>
    <row r="230" spans="1:12" x14ac:dyDescent="0.3">
      <c r="A230" s="77" t="s">
        <v>125</v>
      </c>
      <c r="B230" s="78">
        <v>0</v>
      </c>
      <c r="C230" s="87">
        <v>0</v>
      </c>
      <c r="D230" s="80">
        <v>0</v>
      </c>
      <c r="E230" s="87">
        <v>0</v>
      </c>
      <c r="H230" s="77" t="s">
        <v>125</v>
      </c>
      <c r="I230" s="78">
        <v>0</v>
      </c>
      <c r="J230" s="87">
        <v>0</v>
      </c>
      <c r="K230" s="80">
        <v>0</v>
      </c>
      <c r="L230" s="87">
        <v>0</v>
      </c>
    </row>
    <row r="231" spans="1:12" x14ac:dyDescent="0.3">
      <c r="A231" s="77" t="s">
        <v>126</v>
      </c>
      <c r="B231" s="78">
        <v>0</v>
      </c>
      <c r="C231" s="87">
        <v>0</v>
      </c>
      <c r="D231" s="80">
        <v>0</v>
      </c>
      <c r="E231" s="87">
        <v>0</v>
      </c>
      <c r="H231" s="77" t="s">
        <v>126</v>
      </c>
      <c r="I231" s="78">
        <v>0</v>
      </c>
      <c r="J231" s="87">
        <v>0</v>
      </c>
      <c r="K231" s="80">
        <v>0</v>
      </c>
      <c r="L231" s="87">
        <v>0</v>
      </c>
    </row>
    <row r="232" spans="1:12" x14ac:dyDescent="0.3">
      <c r="A232" s="77" t="s">
        <v>127</v>
      </c>
      <c r="B232" s="78">
        <v>0</v>
      </c>
      <c r="C232" s="87">
        <v>0</v>
      </c>
      <c r="D232" s="80">
        <v>0</v>
      </c>
      <c r="E232" s="87">
        <v>0</v>
      </c>
      <c r="H232" s="77" t="s">
        <v>127</v>
      </c>
      <c r="I232" s="78">
        <v>0</v>
      </c>
      <c r="J232" s="87">
        <v>0</v>
      </c>
      <c r="K232" s="80">
        <v>0</v>
      </c>
      <c r="L232" s="87">
        <v>0</v>
      </c>
    </row>
    <row r="233" spans="1:12" x14ac:dyDescent="0.3">
      <c r="A233" s="77" t="s">
        <v>128</v>
      </c>
      <c r="B233" s="78">
        <v>0</v>
      </c>
      <c r="C233" s="87">
        <v>0</v>
      </c>
      <c r="D233" s="80">
        <v>0</v>
      </c>
      <c r="E233" s="87">
        <v>0</v>
      </c>
      <c r="H233" s="77" t="s">
        <v>128</v>
      </c>
      <c r="I233" s="78">
        <v>0</v>
      </c>
      <c r="J233" s="87">
        <v>0</v>
      </c>
      <c r="K233" s="80">
        <v>0</v>
      </c>
      <c r="L233" s="87">
        <v>0</v>
      </c>
    </row>
    <row r="234" spans="1:12" x14ac:dyDescent="0.3">
      <c r="A234" s="77"/>
      <c r="B234" s="81"/>
      <c r="C234" s="79"/>
      <c r="D234" s="80"/>
      <c r="E234" s="79"/>
      <c r="H234" s="77"/>
      <c r="I234" s="81"/>
      <c r="J234" s="79"/>
      <c r="K234" s="80"/>
      <c r="L234" s="79"/>
    </row>
    <row r="235" spans="1:12" ht="15" thickBot="1" x14ac:dyDescent="0.35">
      <c r="A235" s="77"/>
      <c r="B235" s="82">
        <v>0</v>
      </c>
      <c r="C235" s="79"/>
      <c r="D235" s="83">
        <v>0</v>
      </c>
      <c r="E235" s="79"/>
      <c r="H235" s="77"/>
      <c r="I235" s="82">
        <v>0</v>
      </c>
      <c r="J235" s="79"/>
      <c r="K235" s="83">
        <v>0</v>
      </c>
      <c r="L235" s="79"/>
    </row>
    <row r="236" spans="1:12" ht="15" thickTop="1" x14ac:dyDescent="0.3">
      <c r="A236" s="77"/>
      <c r="B236" s="81"/>
      <c r="C236" s="79"/>
      <c r="D236" s="80"/>
      <c r="E236" s="79"/>
      <c r="H236" s="77"/>
      <c r="I236" s="81"/>
      <c r="J236" s="79"/>
      <c r="K236" s="80"/>
      <c r="L236" s="79"/>
    </row>
    <row r="237" spans="1:12" x14ac:dyDescent="0.3">
      <c r="A237" s="84" t="s">
        <v>129</v>
      </c>
      <c r="B237" s="81"/>
      <c r="C237" s="79"/>
      <c r="D237" s="100">
        <v>0</v>
      </c>
      <c r="E237" s="79"/>
      <c r="H237" s="84" t="s">
        <v>129</v>
      </c>
      <c r="I237" s="81"/>
      <c r="J237" s="79"/>
      <c r="K237" s="100">
        <v>0</v>
      </c>
      <c r="L237" s="79"/>
    </row>
    <row r="238" spans="1:12" x14ac:dyDescent="0.3">
      <c r="A238" s="84"/>
      <c r="B238" s="81"/>
      <c r="C238" s="79"/>
      <c r="D238" s="100"/>
      <c r="E238" s="79"/>
      <c r="H238" s="84"/>
      <c r="I238" s="81"/>
      <c r="J238" s="79"/>
      <c r="K238" s="100"/>
      <c r="L238" s="79"/>
    </row>
    <row r="239" spans="1:12" x14ac:dyDescent="0.3">
      <c r="A239" s="84"/>
      <c r="B239" s="81"/>
      <c r="C239" s="79"/>
      <c r="D239" s="100"/>
      <c r="E239" s="79"/>
      <c r="H239" s="84"/>
      <c r="I239" s="81"/>
      <c r="J239" s="79"/>
      <c r="K239" s="100"/>
      <c r="L239" s="79"/>
    </row>
    <row r="240" spans="1:12" x14ac:dyDescent="0.3">
      <c r="A240" s="72" t="s">
        <v>131</v>
      </c>
      <c r="B240" s="81"/>
      <c r="C240" s="79"/>
      <c r="D240" s="80"/>
      <c r="E240" s="79"/>
      <c r="H240" s="72" t="s">
        <v>131</v>
      </c>
      <c r="I240" s="81"/>
      <c r="J240" s="79"/>
      <c r="K240" s="80"/>
      <c r="L240" s="79"/>
    </row>
    <row r="241" spans="1:12" x14ac:dyDescent="0.3">
      <c r="B241" s="6"/>
      <c r="C241" s="12"/>
      <c r="D241" s="11"/>
      <c r="E241" s="12"/>
      <c r="I241" s="6"/>
      <c r="J241" s="12"/>
      <c r="K241" s="11"/>
      <c r="L241" s="12"/>
    </row>
    <row r="242" spans="1:12" x14ac:dyDescent="0.3">
      <c r="A242" s="73" t="s">
        <v>131</v>
      </c>
      <c r="B242" s="74" t="s">
        <v>24</v>
      </c>
      <c r="C242" s="75" t="s">
        <v>25</v>
      </c>
      <c r="D242" s="76" t="s">
        <v>26</v>
      </c>
      <c r="E242" s="75" t="s">
        <v>25</v>
      </c>
      <c r="H242" s="73" t="s">
        <v>131</v>
      </c>
      <c r="I242" s="74" t="s">
        <v>24</v>
      </c>
      <c r="J242" s="75" t="s">
        <v>25</v>
      </c>
      <c r="K242" s="76" t="s">
        <v>26</v>
      </c>
      <c r="L242" s="75" t="s">
        <v>25</v>
      </c>
    </row>
    <row r="243" spans="1:12" x14ac:dyDescent="0.3">
      <c r="A243" s="105"/>
      <c r="B243" s="105"/>
      <c r="C243" s="106"/>
      <c r="D243" s="105"/>
      <c r="E243" s="106"/>
      <c r="H243" s="105"/>
      <c r="I243" s="105"/>
      <c r="J243" s="106"/>
      <c r="K243" s="105"/>
      <c r="L243" s="106"/>
    </row>
    <row r="244" spans="1:12" x14ac:dyDescent="0.3">
      <c r="A244" s="77" t="s">
        <v>132</v>
      </c>
      <c r="B244" s="81">
        <v>0</v>
      </c>
      <c r="C244" s="79">
        <v>0</v>
      </c>
      <c r="D244" s="80">
        <v>0</v>
      </c>
      <c r="E244" s="79">
        <v>0</v>
      </c>
      <c r="H244" s="77" t="s">
        <v>132</v>
      </c>
      <c r="I244" s="81">
        <v>0</v>
      </c>
      <c r="J244" s="79">
        <v>0</v>
      </c>
      <c r="K244" s="80">
        <v>0</v>
      </c>
      <c r="L244" s="79">
        <v>0</v>
      </c>
    </row>
    <row r="245" spans="1:12" x14ac:dyDescent="0.3">
      <c r="A245" s="77" t="s">
        <v>133</v>
      </c>
      <c r="B245" s="78">
        <v>521075962.04999959</v>
      </c>
      <c r="C245" s="79">
        <v>1</v>
      </c>
      <c r="D245" s="80">
        <v>2154</v>
      </c>
      <c r="E245" s="79">
        <v>1</v>
      </c>
      <c r="H245" s="77" t="s">
        <v>133</v>
      </c>
      <c r="I245" s="78">
        <v>520191981.85999995</v>
      </c>
      <c r="J245" s="79">
        <v>1</v>
      </c>
      <c r="K245" s="80">
        <v>2148</v>
      </c>
      <c r="L245" s="79">
        <v>1</v>
      </c>
    </row>
    <row r="246" spans="1:12" x14ac:dyDescent="0.3">
      <c r="A246" s="77" t="s">
        <v>134</v>
      </c>
      <c r="B246" s="78">
        <v>0</v>
      </c>
      <c r="C246" s="79">
        <v>0</v>
      </c>
      <c r="D246" s="80">
        <v>0</v>
      </c>
      <c r="E246" s="79">
        <v>0</v>
      </c>
      <c r="H246" s="77" t="s">
        <v>134</v>
      </c>
      <c r="I246" s="78">
        <v>0</v>
      </c>
      <c r="J246" s="79">
        <v>0</v>
      </c>
      <c r="K246" s="80">
        <v>0</v>
      </c>
      <c r="L246" s="79">
        <v>0</v>
      </c>
    </row>
    <row r="247" spans="1:12" x14ac:dyDescent="0.3">
      <c r="A247" s="77"/>
      <c r="B247" s="91"/>
      <c r="C247" s="79"/>
      <c r="D247" s="77"/>
      <c r="E247" s="79"/>
      <c r="H247" s="77"/>
      <c r="I247" s="91"/>
      <c r="J247" s="79"/>
      <c r="K247" s="77"/>
      <c r="L247" s="79"/>
    </row>
    <row r="248" spans="1:12" ht="15" thickBot="1" x14ac:dyDescent="0.35">
      <c r="A248" s="77"/>
      <c r="B248" s="82">
        <v>521075962.04999959</v>
      </c>
      <c r="C248" s="79"/>
      <c r="D248" s="83">
        <v>2154</v>
      </c>
      <c r="E248" s="79"/>
      <c r="H248" s="77"/>
      <c r="I248" s="82">
        <v>520191981.85999995</v>
      </c>
      <c r="J248" s="79"/>
      <c r="K248" s="83">
        <v>2148</v>
      </c>
      <c r="L248" s="79"/>
    </row>
    <row r="249" spans="1:12" ht="15" thickTop="1" x14ac:dyDescent="0.3">
      <c r="A249" s="77"/>
      <c r="B249" s="77"/>
      <c r="C249" s="79"/>
      <c r="D249" s="77"/>
      <c r="E249" s="79"/>
      <c r="H249" s="77"/>
      <c r="I249" s="77"/>
      <c r="J249" s="79"/>
      <c r="K249" s="77"/>
      <c r="L249" s="79"/>
    </row>
    <row r="250" spans="1:12" x14ac:dyDescent="0.3">
      <c r="C250" s="12"/>
      <c r="E250" s="12"/>
      <c r="J250" s="12"/>
      <c r="L250" s="12"/>
    </row>
    <row r="252" spans="1:12" x14ac:dyDescent="0.3">
      <c r="A252" s="72" t="s">
        <v>135</v>
      </c>
      <c r="B252" s="6"/>
      <c r="C252" s="12"/>
      <c r="D252" s="11"/>
      <c r="E252" s="12"/>
      <c r="H252" s="72" t="s">
        <v>135</v>
      </c>
      <c r="I252" s="6"/>
      <c r="J252" s="12"/>
      <c r="K252" s="11"/>
      <c r="L252" s="12"/>
    </row>
    <row r="253" spans="1:12" x14ac:dyDescent="0.3">
      <c r="B253" s="6"/>
      <c r="C253" s="12"/>
      <c r="D253" s="11"/>
      <c r="E253" s="12"/>
      <c r="I253" s="6"/>
      <c r="J253" s="12"/>
      <c r="K253" s="11"/>
      <c r="L253" s="12"/>
    </row>
    <row r="254" spans="1:12" x14ac:dyDescent="0.3">
      <c r="A254" s="73" t="s">
        <v>136</v>
      </c>
      <c r="B254" s="74" t="s">
        <v>24</v>
      </c>
      <c r="C254" s="75" t="s">
        <v>25</v>
      </c>
      <c r="D254" s="76" t="s">
        <v>26</v>
      </c>
      <c r="E254" s="75" t="s">
        <v>25</v>
      </c>
      <c r="H254" s="73" t="s">
        <v>136</v>
      </c>
      <c r="I254" s="74" t="s">
        <v>24</v>
      </c>
      <c r="J254" s="75" t="s">
        <v>25</v>
      </c>
      <c r="K254" s="76" t="s">
        <v>26</v>
      </c>
      <c r="L254" s="75" t="s">
        <v>25</v>
      </c>
    </row>
    <row r="255" spans="1:12" x14ac:dyDescent="0.3">
      <c r="C255" s="12"/>
      <c r="E255" s="12"/>
      <c r="J255" s="12"/>
      <c r="L255" s="12"/>
    </row>
    <row r="256" spans="1:12" x14ac:dyDescent="0.3">
      <c r="A256" s="77" t="s">
        <v>137</v>
      </c>
      <c r="B256" s="78">
        <v>368912965.96999991</v>
      </c>
      <c r="C256" s="87">
        <v>0.7079830827709549</v>
      </c>
      <c r="D256" s="80">
        <v>1485</v>
      </c>
      <c r="E256" s="87">
        <v>0.68941504178272983</v>
      </c>
      <c r="H256" s="77" t="s">
        <v>137</v>
      </c>
      <c r="I256" s="78">
        <v>368321402.98000002</v>
      </c>
      <c r="J256" s="87">
        <v>0.70804898157605001</v>
      </c>
      <c r="K256" s="80">
        <v>1483</v>
      </c>
      <c r="L256" s="87">
        <v>0.69040968342644315</v>
      </c>
    </row>
    <row r="257" spans="1:12" x14ac:dyDescent="0.3">
      <c r="A257" s="77" t="s">
        <v>138</v>
      </c>
      <c r="B257" s="78">
        <v>152162996.07999977</v>
      </c>
      <c r="C257" s="87">
        <v>0.29201691722904505</v>
      </c>
      <c r="D257" s="80">
        <v>669</v>
      </c>
      <c r="E257" s="87">
        <v>0.31058495821727017</v>
      </c>
      <c r="H257" s="77" t="s">
        <v>138</v>
      </c>
      <c r="I257" s="78">
        <v>151870578.87999994</v>
      </c>
      <c r="J257" s="87">
        <v>0.29195101842395005</v>
      </c>
      <c r="K257" s="80">
        <v>665</v>
      </c>
      <c r="L257" s="87">
        <v>0.30959031657355679</v>
      </c>
    </row>
    <row r="258" spans="1:12" x14ac:dyDescent="0.3">
      <c r="A258" s="77"/>
      <c r="B258" s="91"/>
      <c r="C258" s="79"/>
      <c r="D258" s="77"/>
      <c r="E258" s="79"/>
      <c r="H258" s="77"/>
      <c r="I258" s="91"/>
      <c r="J258" s="79"/>
      <c r="K258" s="77"/>
      <c r="L258" s="79"/>
    </row>
    <row r="259" spans="1:12" ht="15" thickBot="1" x14ac:dyDescent="0.35">
      <c r="A259" s="77"/>
      <c r="B259" s="82">
        <v>521075962.04999971</v>
      </c>
      <c r="C259" s="85"/>
      <c r="D259" s="83">
        <v>2154</v>
      </c>
      <c r="E259" s="79"/>
      <c r="H259" s="77"/>
      <c r="I259" s="82">
        <v>520191981.85999995</v>
      </c>
      <c r="J259" s="85"/>
      <c r="K259" s="83">
        <v>2148</v>
      </c>
      <c r="L259" s="79"/>
    </row>
    <row r="260" spans="1:12" ht="15" thickTop="1" x14ac:dyDescent="0.3">
      <c r="A260" s="77"/>
      <c r="B260" s="77"/>
      <c r="C260" s="79"/>
      <c r="D260" s="77"/>
      <c r="E260" s="79"/>
      <c r="H260" s="77"/>
      <c r="I260" s="77"/>
      <c r="J260" s="79"/>
      <c r="K260" s="77"/>
      <c r="L260" s="79"/>
    </row>
    <row r="261" spans="1:12" x14ac:dyDescent="0.3">
      <c r="A261" s="77"/>
      <c r="B261" s="77"/>
      <c r="C261" s="79"/>
      <c r="D261" s="77"/>
      <c r="E261" s="79"/>
      <c r="H261" s="77"/>
      <c r="I261" s="77"/>
      <c r="J261" s="79"/>
      <c r="K261" s="77"/>
      <c r="L261" s="79"/>
    </row>
    <row r="262" spans="1:12" x14ac:dyDescent="0.3">
      <c r="A262" s="72" t="s">
        <v>139</v>
      </c>
      <c r="B262" s="81"/>
      <c r="C262" s="79"/>
      <c r="D262" s="80"/>
      <c r="E262" s="79"/>
      <c r="H262" s="72" t="s">
        <v>139</v>
      </c>
      <c r="I262" s="81"/>
      <c r="J262" s="79"/>
      <c r="K262" s="80"/>
      <c r="L262" s="79"/>
    </row>
    <row r="263" spans="1:12" x14ac:dyDescent="0.3">
      <c r="B263" s="6"/>
      <c r="C263" s="12"/>
      <c r="D263" s="11"/>
      <c r="E263" s="12"/>
      <c r="I263" s="6"/>
      <c r="J263" s="12"/>
      <c r="K263" s="11"/>
      <c r="L263" s="12"/>
    </row>
    <row r="264" spans="1:12" x14ac:dyDescent="0.3">
      <c r="A264" s="73" t="s">
        <v>140</v>
      </c>
      <c r="B264" s="74" t="s">
        <v>24</v>
      </c>
      <c r="C264" s="75" t="s">
        <v>25</v>
      </c>
      <c r="D264" s="76" t="s">
        <v>26</v>
      </c>
      <c r="E264" s="75" t="s">
        <v>25</v>
      </c>
      <c r="H264" s="73" t="s">
        <v>140</v>
      </c>
      <c r="I264" s="74" t="s">
        <v>24</v>
      </c>
      <c r="J264" s="75" t="s">
        <v>25</v>
      </c>
      <c r="K264" s="76" t="s">
        <v>26</v>
      </c>
      <c r="L264" s="75" t="s">
        <v>25</v>
      </c>
    </row>
    <row r="265" spans="1:12" x14ac:dyDescent="0.3">
      <c r="C265" s="12"/>
      <c r="E265" s="12"/>
      <c r="J265" s="12"/>
      <c r="L265" s="12"/>
    </row>
    <row r="266" spans="1:12" x14ac:dyDescent="0.3">
      <c r="A266" s="77" t="s">
        <v>141</v>
      </c>
      <c r="B266" s="78">
        <v>0</v>
      </c>
      <c r="C266" s="87">
        <v>0</v>
      </c>
      <c r="D266" s="80">
        <v>0</v>
      </c>
      <c r="E266" s="87">
        <v>0</v>
      </c>
      <c r="H266" s="77" t="s">
        <v>141</v>
      </c>
      <c r="I266" s="78">
        <v>0</v>
      </c>
      <c r="J266" s="87">
        <v>0</v>
      </c>
      <c r="K266" s="80">
        <v>0</v>
      </c>
      <c r="L266" s="87">
        <v>0</v>
      </c>
    </row>
    <row r="267" spans="1:12" x14ac:dyDescent="0.3">
      <c r="A267" s="77" t="s">
        <v>142</v>
      </c>
      <c r="B267" s="78">
        <v>0</v>
      </c>
      <c r="C267" s="87">
        <v>0</v>
      </c>
      <c r="D267" s="80">
        <v>0</v>
      </c>
      <c r="E267" s="87">
        <v>0</v>
      </c>
      <c r="H267" s="77" t="s">
        <v>142</v>
      </c>
      <c r="I267" s="78">
        <v>0</v>
      </c>
      <c r="J267" s="87">
        <v>0</v>
      </c>
      <c r="K267" s="80">
        <v>0</v>
      </c>
      <c r="L267" s="87">
        <v>0</v>
      </c>
    </row>
    <row r="268" spans="1:12" x14ac:dyDescent="0.3">
      <c r="A268" s="77" t="s">
        <v>143</v>
      </c>
      <c r="B268" s="78">
        <v>27467320.319999997</v>
      </c>
      <c r="C268" s="87">
        <v>5.2712698954561182E-2</v>
      </c>
      <c r="D268" s="80">
        <v>115</v>
      </c>
      <c r="E268" s="87">
        <v>5.3389043639740022E-2</v>
      </c>
      <c r="H268" s="77" t="s">
        <v>143</v>
      </c>
      <c r="I268" s="78">
        <v>27481806.659999993</v>
      </c>
      <c r="J268" s="87">
        <v>5.283012352811739E-2</v>
      </c>
      <c r="K268" s="80">
        <v>115</v>
      </c>
      <c r="L268" s="87">
        <v>5.3538175046554934E-2</v>
      </c>
    </row>
    <row r="269" spans="1:12" x14ac:dyDescent="0.3">
      <c r="A269" s="77" t="s">
        <v>144</v>
      </c>
      <c r="B269" s="78">
        <v>103997626.33</v>
      </c>
      <c r="C269" s="87">
        <v>0.19958246763265752</v>
      </c>
      <c r="D269" s="80">
        <v>440</v>
      </c>
      <c r="E269" s="87">
        <v>0.20427112349117921</v>
      </c>
      <c r="H269" s="77" t="s">
        <v>144</v>
      </c>
      <c r="I269" s="78">
        <v>103793222.86999992</v>
      </c>
      <c r="J269" s="87">
        <v>0.19952868650315714</v>
      </c>
      <c r="K269" s="80">
        <v>439</v>
      </c>
      <c r="L269" s="87">
        <v>0.20437616387337057</v>
      </c>
    </row>
    <row r="270" spans="1:12" x14ac:dyDescent="0.3">
      <c r="A270" s="77" t="s">
        <v>145</v>
      </c>
      <c r="B270" s="78">
        <v>201494081.63999999</v>
      </c>
      <c r="C270" s="87">
        <v>0.38668849901900787</v>
      </c>
      <c r="D270" s="80">
        <v>894</v>
      </c>
      <c r="E270" s="87">
        <v>0.41504178272980502</v>
      </c>
      <c r="H270" s="77" t="s">
        <v>145</v>
      </c>
      <c r="I270" s="78">
        <v>201025699.1099999</v>
      </c>
      <c r="J270" s="87">
        <v>0.38644520892308232</v>
      </c>
      <c r="K270" s="80">
        <v>891</v>
      </c>
      <c r="L270" s="87">
        <v>0.41480446927374304</v>
      </c>
    </row>
    <row r="271" spans="1:12" x14ac:dyDescent="0.3">
      <c r="A271" s="77" t="s">
        <v>146</v>
      </c>
      <c r="B271" s="78">
        <v>109692523.89999996</v>
      </c>
      <c r="C271" s="87">
        <v>0.21051157967151513</v>
      </c>
      <c r="D271" s="80">
        <v>392</v>
      </c>
      <c r="E271" s="87">
        <v>0.18198700092850512</v>
      </c>
      <c r="H271" s="77" t="s">
        <v>146</v>
      </c>
      <c r="I271" s="78">
        <v>109517038.19</v>
      </c>
      <c r="J271" s="87">
        <v>0.21053196129323368</v>
      </c>
      <c r="K271" s="80">
        <v>391</v>
      </c>
      <c r="L271" s="87">
        <v>0.18202979515828677</v>
      </c>
    </row>
    <row r="272" spans="1:12" x14ac:dyDescent="0.3">
      <c r="A272" s="77" t="s">
        <v>147</v>
      </c>
      <c r="B272" s="78">
        <v>52429599.74000001</v>
      </c>
      <c r="C272" s="87">
        <v>0.10061795891281033</v>
      </c>
      <c r="D272" s="80">
        <v>194</v>
      </c>
      <c r="E272" s="87">
        <v>9.0064995357474462E-2</v>
      </c>
      <c r="H272" s="77" t="s">
        <v>147</v>
      </c>
      <c r="I272" s="78">
        <v>52411183.410000004</v>
      </c>
      <c r="J272" s="87">
        <v>0.10075353953476644</v>
      </c>
      <c r="K272" s="80">
        <v>193</v>
      </c>
      <c r="L272" s="87">
        <v>8.985102420856611E-2</v>
      </c>
    </row>
    <row r="273" spans="1:12" x14ac:dyDescent="0.3">
      <c r="A273" s="77" t="s">
        <v>148</v>
      </c>
      <c r="B273" s="78">
        <v>17795592.379999999</v>
      </c>
      <c r="C273" s="87">
        <v>3.4151627931538357E-2</v>
      </c>
      <c r="D273" s="80">
        <v>70</v>
      </c>
      <c r="E273" s="87">
        <v>3.2497678737233054E-2</v>
      </c>
      <c r="H273" s="77" t="s">
        <v>148</v>
      </c>
      <c r="I273" s="78">
        <v>17776836.75</v>
      </c>
      <c r="J273" s="87">
        <v>3.4173607763881897E-2</v>
      </c>
      <c r="K273" s="80">
        <v>70</v>
      </c>
      <c r="L273" s="87">
        <v>3.2588454376163874E-2</v>
      </c>
    </row>
    <row r="274" spans="1:12" x14ac:dyDescent="0.3">
      <c r="A274" s="77" t="s">
        <v>149</v>
      </c>
      <c r="B274" s="78">
        <v>4894113.5699999994</v>
      </c>
      <c r="C274" s="87">
        <v>9.3923226677848238E-3</v>
      </c>
      <c r="D274" s="80">
        <v>26</v>
      </c>
      <c r="E274" s="87">
        <v>1.2070566388115135E-2</v>
      </c>
      <c r="H274" s="77" t="s">
        <v>149</v>
      </c>
      <c r="I274" s="78">
        <v>4891951.5999999996</v>
      </c>
      <c r="J274" s="87">
        <v>9.4041272656843426E-3</v>
      </c>
      <c r="K274" s="80">
        <v>26</v>
      </c>
      <c r="L274" s="87">
        <v>1.2104283054003724E-2</v>
      </c>
    </row>
    <row r="275" spans="1:12" x14ac:dyDescent="0.3">
      <c r="A275" s="77" t="s">
        <v>150</v>
      </c>
      <c r="B275" s="78">
        <v>1607130.79</v>
      </c>
      <c r="C275" s="87">
        <v>3.0842543257556514E-3</v>
      </c>
      <c r="D275" s="80">
        <v>11</v>
      </c>
      <c r="E275" s="87">
        <v>5.1067780872794798E-3</v>
      </c>
      <c r="H275" s="77" t="s">
        <v>150</v>
      </c>
      <c r="I275" s="78">
        <v>1604446.33</v>
      </c>
      <c r="J275" s="87">
        <v>3.0843349877542085E-3</v>
      </c>
      <c r="K275" s="80">
        <v>11</v>
      </c>
      <c r="L275" s="87">
        <v>5.121042830540037E-3</v>
      </c>
    </row>
    <row r="276" spans="1:12" x14ac:dyDescent="0.3">
      <c r="A276" s="77" t="s">
        <v>151</v>
      </c>
      <c r="B276" s="78">
        <v>757955.86</v>
      </c>
      <c r="C276" s="87">
        <v>1.4545976310595386E-3</v>
      </c>
      <c r="D276" s="80">
        <v>4</v>
      </c>
      <c r="E276" s="87">
        <v>1.8570102135561746E-3</v>
      </c>
      <c r="H276" s="77" t="s">
        <v>151</v>
      </c>
      <c r="I276" s="78">
        <v>757955.86</v>
      </c>
      <c r="J276" s="87">
        <v>1.4570694790216701E-3</v>
      </c>
      <c r="K276" s="80">
        <v>4</v>
      </c>
      <c r="L276" s="87">
        <v>1.8621973929236499E-3</v>
      </c>
    </row>
    <row r="277" spans="1:12" x14ac:dyDescent="0.3">
      <c r="A277" s="77" t="s">
        <v>152</v>
      </c>
      <c r="B277" s="78">
        <v>940017.5199999999</v>
      </c>
      <c r="C277" s="87">
        <v>1.8039932533095823E-3</v>
      </c>
      <c r="D277" s="80">
        <v>8</v>
      </c>
      <c r="E277" s="87">
        <v>3.7140204271123491E-3</v>
      </c>
      <c r="H277" s="77" t="s">
        <v>152</v>
      </c>
      <c r="I277" s="78">
        <v>931841.08000000007</v>
      </c>
      <c r="J277" s="87">
        <v>1.7913407213008294E-3</v>
      </c>
      <c r="K277" s="80">
        <v>8</v>
      </c>
      <c r="L277" s="87">
        <v>3.7243947858472998E-3</v>
      </c>
    </row>
    <row r="278" spans="1:12" x14ac:dyDescent="0.3">
      <c r="A278" s="77"/>
      <c r="B278" s="77"/>
      <c r="C278" s="79"/>
      <c r="D278" s="80"/>
      <c r="E278" s="79"/>
      <c r="H278" s="77"/>
      <c r="I278" s="77"/>
      <c r="J278" s="79"/>
      <c r="K278" s="80"/>
      <c r="L278" s="79"/>
    </row>
    <row r="279" spans="1:12" ht="15" thickBot="1" x14ac:dyDescent="0.35">
      <c r="A279" s="77"/>
      <c r="B279" s="82">
        <v>521075962.04999995</v>
      </c>
      <c r="C279" s="79"/>
      <c r="D279" s="83">
        <v>2154</v>
      </c>
      <c r="E279" s="79"/>
      <c r="H279" s="77"/>
      <c r="I279" s="82">
        <v>520191981.85999984</v>
      </c>
      <c r="J279" s="79"/>
      <c r="K279" s="83">
        <v>2148</v>
      </c>
      <c r="L279" s="79"/>
    </row>
    <row r="280" spans="1:12" ht="15" thickTop="1" x14ac:dyDescent="0.3">
      <c r="A280" s="77"/>
      <c r="B280" s="77"/>
      <c r="C280" s="79"/>
      <c r="D280" s="77"/>
      <c r="E280" s="79"/>
      <c r="H280" s="77"/>
      <c r="I280" s="77"/>
      <c r="J280" s="79"/>
      <c r="K280" s="77"/>
      <c r="L280" s="79"/>
    </row>
    <row r="281" spans="1:12" x14ac:dyDescent="0.3">
      <c r="A281" s="84" t="s">
        <v>201</v>
      </c>
      <c r="B281" s="84"/>
      <c r="C281" s="85"/>
      <c r="D281" s="100">
        <v>1.9309235946110448</v>
      </c>
      <c r="E281" s="79"/>
      <c r="H281" s="84" t="s">
        <v>201</v>
      </c>
      <c r="I281" s="84"/>
      <c r="J281" s="85"/>
      <c r="K281" s="100">
        <v>1.9311230521794054</v>
      </c>
      <c r="L281" s="79"/>
    </row>
    <row r="282" spans="1:12" x14ac:dyDescent="0.3">
      <c r="C282" s="12"/>
      <c r="E282" s="12"/>
      <c r="J282" s="12"/>
      <c r="L282" s="12"/>
    </row>
    <row r="283" spans="1:12" x14ac:dyDescent="0.3">
      <c r="C283" s="12"/>
      <c r="E283" s="12"/>
      <c r="J283" s="12"/>
      <c r="L283" s="12"/>
    </row>
    <row r="284" spans="1:12" x14ac:dyDescent="0.3">
      <c r="A284" s="72" t="s">
        <v>153</v>
      </c>
      <c r="B284" s="6"/>
      <c r="C284" s="12"/>
      <c r="D284" s="11"/>
      <c r="E284" s="12"/>
      <c r="H284" s="72" t="s">
        <v>153</v>
      </c>
      <c r="I284" s="6"/>
      <c r="J284" s="12"/>
      <c r="K284" s="11"/>
      <c r="L284" s="12"/>
    </row>
    <row r="285" spans="1:12" x14ac:dyDescent="0.3">
      <c r="B285" s="6"/>
      <c r="C285" s="12"/>
      <c r="D285" s="11"/>
      <c r="E285" s="12"/>
      <c r="I285" s="6"/>
      <c r="J285" s="12"/>
      <c r="K285" s="11"/>
      <c r="L285" s="12"/>
    </row>
    <row r="286" spans="1:12" x14ac:dyDescent="0.3">
      <c r="A286" s="73" t="s">
        <v>154</v>
      </c>
      <c r="B286" s="74" t="s">
        <v>24</v>
      </c>
      <c r="C286" s="75" t="s">
        <v>25</v>
      </c>
      <c r="D286" s="76" t="s">
        <v>26</v>
      </c>
      <c r="E286" s="75" t="s">
        <v>25</v>
      </c>
      <c r="H286" s="73" t="s">
        <v>154</v>
      </c>
      <c r="I286" s="74" t="s">
        <v>24</v>
      </c>
      <c r="J286" s="75" t="s">
        <v>25</v>
      </c>
      <c r="K286" s="76" t="s">
        <v>26</v>
      </c>
      <c r="L286" s="75" t="s">
        <v>25</v>
      </c>
    </row>
    <row r="288" spans="1:12" x14ac:dyDescent="0.3">
      <c r="A288" s="77" t="s">
        <v>155</v>
      </c>
      <c r="B288" s="78">
        <v>344421675.41999996</v>
      </c>
      <c r="C288" s="87">
        <v>0.66098170037433235</v>
      </c>
      <c r="D288" s="80">
        <v>1421</v>
      </c>
      <c r="E288" s="87">
        <v>0.65970287836583097</v>
      </c>
      <c r="H288" s="77" t="s">
        <v>155</v>
      </c>
      <c r="I288" s="78">
        <v>343533585.30000007</v>
      </c>
      <c r="J288" s="87">
        <v>0.66039769408144355</v>
      </c>
      <c r="K288" s="80">
        <v>1415</v>
      </c>
      <c r="L288" s="87">
        <v>0.6587523277467412</v>
      </c>
    </row>
    <row r="289" spans="1:12" x14ac:dyDescent="0.3">
      <c r="A289" s="77" t="s">
        <v>156</v>
      </c>
      <c r="B289" s="78">
        <v>135534600.3499999</v>
      </c>
      <c r="C289" s="87">
        <v>0.26010526337999579</v>
      </c>
      <c r="D289" s="80">
        <v>588</v>
      </c>
      <c r="E289" s="87">
        <v>0.27298050139275765</v>
      </c>
      <c r="H289" s="77" t="s">
        <v>156</v>
      </c>
      <c r="I289" s="78">
        <v>135528710.27999991</v>
      </c>
      <c r="J289" s="87">
        <v>0.26053594635465749</v>
      </c>
      <c r="K289" s="80">
        <v>588</v>
      </c>
      <c r="L289" s="87">
        <v>0.27374301675977653</v>
      </c>
    </row>
    <row r="290" spans="1:12" x14ac:dyDescent="0.3">
      <c r="A290" s="77" t="s">
        <v>157</v>
      </c>
      <c r="B290" s="78">
        <v>28351085.460000005</v>
      </c>
      <c r="C290" s="87">
        <v>5.440873792846268E-2</v>
      </c>
      <c r="D290" s="80">
        <v>116</v>
      </c>
      <c r="E290" s="87">
        <v>5.3853296193129063E-2</v>
      </c>
      <c r="H290" s="77" t="s">
        <v>157</v>
      </c>
      <c r="I290" s="78">
        <v>28361085.460000005</v>
      </c>
      <c r="J290" s="87">
        <v>5.4520420246755873E-2</v>
      </c>
      <c r="K290" s="80">
        <v>116</v>
      </c>
      <c r="L290" s="87">
        <v>5.4003724394785846E-2</v>
      </c>
    </row>
    <row r="291" spans="1:12" x14ac:dyDescent="0.3">
      <c r="A291" s="77" t="s">
        <v>158</v>
      </c>
      <c r="B291" s="78">
        <v>12768600.82</v>
      </c>
      <c r="C291" s="87">
        <v>2.4504298317209246E-2</v>
      </c>
      <c r="D291" s="80">
        <v>29</v>
      </c>
      <c r="E291" s="87">
        <v>1.3463324048282266E-2</v>
      </c>
      <c r="H291" s="77" t="s">
        <v>158</v>
      </c>
      <c r="I291" s="78">
        <v>12768600.82</v>
      </c>
      <c r="J291" s="87">
        <v>2.4545939317143172E-2</v>
      </c>
      <c r="K291" s="80">
        <v>29</v>
      </c>
      <c r="L291" s="87">
        <v>1.3500931098696461E-2</v>
      </c>
    </row>
    <row r="292" spans="1:12" x14ac:dyDescent="0.3">
      <c r="A292" s="77" t="s">
        <v>159</v>
      </c>
      <c r="B292" s="78">
        <v>0</v>
      </c>
      <c r="C292" s="87">
        <v>0</v>
      </c>
      <c r="D292" s="80">
        <v>0</v>
      </c>
      <c r="E292" s="87">
        <v>0</v>
      </c>
      <c r="H292" s="77" t="s">
        <v>159</v>
      </c>
      <c r="I292" s="78">
        <v>0</v>
      </c>
      <c r="J292" s="87">
        <v>0</v>
      </c>
      <c r="K292" s="80">
        <v>0</v>
      </c>
      <c r="L292" s="87">
        <v>0</v>
      </c>
    </row>
    <row r="293" spans="1:12" x14ac:dyDescent="0.3">
      <c r="A293" s="77" t="s">
        <v>160</v>
      </c>
      <c r="B293" s="78">
        <v>0</v>
      </c>
      <c r="C293" s="87">
        <v>0</v>
      </c>
      <c r="D293" s="80">
        <v>0</v>
      </c>
      <c r="E293" s="87">
        <v>0</v>
      </c>
      <c r="H293" s="77" t="s">
        <v>160</v>
      </c>
      <c r="I293" s="78">
        <v>0</v>
      </c>
      <c r="J293" s="87">
        <v>0</v>
      </c>
      <c r="K293" s="80">
        <v>0</v>
      </c>
      <c r="L293" s="87">
        <v>0</v>
      </c>
    </row>
    <row r="294" spans="1:12" x14ac:dyDescent="0.3">
      <c r="A294" s="77" t="s">
        <v>161</v>
      </c>
      <c r="B294" s="78">
        <v>0</v>
      </c>
      <c r="C294" s="87">
        <v>0</v>
      </c>
      <c r="D294" s="80">
        <v>0</v>
      </c>
      <c r="E294" s="87">
        <v>0</v>
      </c>
      <c r="H294" s="77" t="s">
        <v>161</v>
      </c>
      <c r="I294" s="78">
        <v>0</v>
      </c>
      <c r="J294" s="87">
        <v>0</v>
      </c>
      <c r="K294" s="80">
        <v>0</v>
      </c>
      <c r="L294" s="87">
        <v>0</v>
      </c>
    </row>
    <row r="295" spans="1:12" x14ac:dyDescent="0.3">
      <c r="A295" s="77"/>
      <c r="B295" s="81"/>
      <c r="C295" s="77"/>
      <c r="D295" s="80"/>
      <c r="E295" s="79"/>
      <c r="H295" s="77"/>
      <c r="I295" s="81"/>
      <c r="J295" s="77"/>
      <c r="K295" s="80"/>
      <c r="L295" s="79"/>
    </row>
    <row r="296" spans="1:12" ht="15" thickBot="1" x14ac:dyDescent="0.35">
      <c r="A296" s="77"/>
      <c r="B296" s="82">
        <v>521075962.04999983</v>
      </c>
      <c r="C296" s="77"/>
      <c r="D296" s="83">
        <v>2154</v>
      </c>
      <c r="E296" s="77"/>
      <c r="H296" s="77"/>
      <c r="I296" s="82">
        <v>520191981.85999995</v>
      </c>
      <c r="J296" s="77"/>
      <c r="K296" s="83">
        <v>2148</v>
      </c>
      <c r="L296" s="77"/>
    </row>
    <row r="297" spans="1:12" ht="15" thickTop="1" x14ac:dyDescent="0.3">
      <c r="C297" s="12"/>
      <c r="E297" s="12"/>
      <c r="J297" s="12"/>
      <c r="L297" s="12"/>
    </row>
    <row r="298" spans="1:12" x14ac:dyDescent="0.3">
      <c r="C298" s="12"/>
      <c r="E298" s="12"/>
      <c r="J298" s="12"/>
      <c r="L298" s="12"/>
    </row>
    <row r="299" spans="1:12" x14ac:dyDescent="0.3">
      <c r="C299" s="12"/>
      <c r="E299" s="12"/>
      <c r="J299" s="12"/>
      <c r="L299" s="12"/>
    </row>
  </sheetData>
  <mergeCells count="4">
    <mergeCell ref="A1:F1"/>
    <mergeCell ref="A2:F2"/>
    <mergeCell ref="H1:M1"/>
    <mergeCell ref="H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Closing</vt:lpstr>
      <vt:lpstr>Nov 23</vt:lpstr>
      <vt:lpstr>Dec 23</vt:lpstr>
      <vt:lpstr>Jan 24</vt:lpstr>
      <vt:lpstr>Feb 24</vt:lpstr>
      <vt:lpstr>Mar 24</vt:lpstr>
      <vt:lpstr>PM2010 (Professional)</vt:lpstr>
      <vt:lpstr>PM2010 (Emerging)</vt:lpstr>
      <vt:lpstr>Paragon Bank (Professional)</vt:lpstr>
      <vt:lpstr>Paragon Bank (Emerging)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Holtham</dc:creator>
  <cp:lastModifiedBy>Julia Gilbride</cp:lastModifiedBy>
  <dcterms:created xsi:type="dcterms:W3CDTF">2023-10-20T12:50:50Z</dcterms:created>
  <dcterms:modified xsi:type="dcterms:W3CDTF">2024-04-19T09:36:26Z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 Period">
    <vt:lpwstr>Keep</vt:lpwstr>
  </property>
</Properties>
</file>