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" windowWidth="13320" windowHeight="8730" activeTab="0"/>
  </bookViews>
  <sheets>
    <sheet name="Summary" sheetId="1" r:id="rId1"/>
    <sheet name="Graphs" sheetId="2" r:id="rId2"/>
  </sheets>
  <definedNames>
    <definedName name="_xlnm.Print_Area" localSheetId="1">'Graphs'!$A$1:$BE$65</definedName>
    <definedName name="_xlnm.Print_Area" localSheetId="0">'Summary'!$A$1:$AL$186</definedName>
  </definedNames>
  <calcPr fullCalcOnLoad="1"/>
</workbook>
</file>

<file path=xl/sharedStrings.xml><?xml version="1.0" encoding="utf-8"?>
<sst xmlns="http://schemas.openxmlformats.org/spreadsheetml/2006/main" count="59" uniqueCount="53">
  <si>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</si>
  <si>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</si>
  <si>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</si>
  <si>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</si>
  <si>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</si>
  <si>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</si>
  <si>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</si>
  <si>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</si>
  <si>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</si>
  <si>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Weighted Average Nationwide Indexed LTV</t>
  </si>
  <si>
    <t>Weighted Avearage Halifax Indexed LTV</t>
  </si>
  <si>
    <t>Weighted Average Loan Size</t>
  </si>
  <si>
    <t>Mortgage Asset Balance</t>
  </si>
  <si>
    <t>Number of Properties in Possession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</si>
  <si>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</si>
  <si>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</si>
  <si>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</si>
  <si>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</si>
  <si>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</si>
  <si>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</si>
  <si>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</si>
  <si>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</si>
  <si>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</si>
  <si>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</si>
  <si>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&gt;1 to 2 months arrears</t>
  </si>
  <si>
    <t xml:space="preserve">&gt;2 to 3 months arrears </t>
  </si>
  <si>
    <t xml:space="preserve">&gt;3 months arrears </t>
  </si>
  <si>
    <t xml:space="preserve">Total </t>
  </si>
  <si>
    <t>Weighted Average Maturity Date (years)</t>
  </si>
  <si>
    <t>Losses as a % of the Mortgages</t>
  </si>
  <si>
    <t>.</t>
  </si>
  <si>
    <t xml:space="preserve">    First Flexible No.4 plc</t>
  </si>
  <si>
    <t>FIRST FLEXIBLE NO.4 PLC</t>
  </si>
  <si>
    <t>Class M Notes</t>
  </si>
  <si>
    <t>% of Base Rate Tracker Mortgages</t>
  </si>
  <si>
    <t>Monthly Redemption Rate</t>
  </si>
  <si>
    <t>Further Advances released in the month</t>
  </si>
  <si>
    <t>PDL Replenishment made during the month</t>
  </si>
  <si>
    <t>Outstanding PDL at the end of the month</t>
  </si>
  <si>
    <t>Arrears excluding Receiver of Rent and Possession Cases (From 01/04/05)</t>
  </si>
  <si>
    <t>Class B and M Notes as a % of the Total Notes</t>
  </si>
  <si>
    <t>% of Flexible Mortgages</t>
  </si>
  <si>
    <t>Reserve Fund Balance</t>
  </si>
  <si>
    <t>Reserve Fund as a % of the Mortgages</t>
  </si>
  <si>
    <t>Number of Receiver of Rent Cases (From 01/04/05)</t>
  </si>
  <si>
    <t>Monthly Losses</t>
  </si>
  <si>
    <t>Monthly Recoveries</t>
  </si>
  <si>
    <t>Monthly Loss Rate (annualised)</t>
  </si>
  <si>
    <t>Information as at the Principal Determination Date</t>
  </si>
  <si>
    <t>Total Asset Balance</t>
  </si>
  <si>
    <t>Redraw Facility Funding</t>
  </si>
  <si>
    <t>Total Funding</t>
  </si>
  <si>
    <t xml:space="preserve">Redraws - to be funded by (+ve) / repaid to (-ve) Redraw Facility Provider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</si>
</sst>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  <numFmt numFmtId="174" formatCode="[$-809]dd\ mmmm\ yyyy"/>
    <numFmt numFmtId="175" formatCode="&quot;£&quot;#,##0"/>
    <numFmt numFmtId="176" formatCode="&quot;£&quot;#,##0.00"/>
  </numFmts>
  <fonts count="66">
    <font>
      <sz val="10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5.25"/>
      <color indexed="8"/>
      <name val="Arial"/>
      <family val="0"/>
    </font>
    <font>
      <sz val="8"/>
      <color indexed="8"/>
      <name val="Arial"/>
      <family val="0"/>
    </font>
    <font>
      <sz val="16.75"/>
      <color indexed="8"/>
      <name val="Arial"/>
      <family val="0"/>
    </font>
    <font>
      <sz val="8.5"/>
      <color indexed="8"/>
      <name val="Arial"/>
      <family val="0"/>
    </font>
    <font>
      <sz val="4"/>
      <color indexed="8"/>
      <name val="Arial"/>
      <family val="0"/>
    </font>
    <font>
      <sz val="17.5"/>
      <color indexed="8"/>
      <name val="Arial"/>
      <family val="0"/>
    </font>
    <font>
      <sz val="16.5"/>
      <color indexed="8"/>
      <name val="Arial"/>
      <family val="0"/>
    </font>
    <font>
      <sz val="1.05"/>
      <color indexed="8"/>
      <name val="Arial"/>
      <family val="0"/>
    </font>
    <font>
      <sz val="7.75"/>
      <color indexed="8"/>
      <name val="Arial"/>
      <family val="0"/>
    </font>
    <font>
      <sz val="15"/>
      <color indexed="8"/>
      <name val="Arial"/>
      <family val="0"/>
    </font>
    <font>
      <sz val="7.2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8.25"/>
      <color indexed="8"/>
      <name val="Arial"/>
      <family val="0"/>
    </font>
    <font>
      <b/>
      <sz val="9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NumberFormat="1" applyFont="1" applyFill="1" applyAlignment="1">
      <alignment/>
    </xf>
    <xf numFmtId="175" fontId="8" fillId="33" borderId="0" xfId="0" applyNumberFormat="1" applyFont="1" applyFill="1" applyAlignment="1">
      <alignment/>
    </xf>
    <xf numFmtId="10" fontId="8" fillId="33" borderId="0" xfId="59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0" fontId="9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175" fontId="8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17" fontId="10" fillId="34" borderId="0" xfId="0" applyNumberFormat="1" applyFont="1" applyFill="1" applyAlignment="1">
      <alignment/>
    </xf>
    <xf numFmtId="17" fontId="10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75" fontId="11" fillId="33" borderId="0" xfId="0" applyNumberFormat="1" applyFont="1" applyFill="1" applyAlignment="1">
      <alignment/>
    </xf>
    <xf numFmtId="10" fontId="65" fillId="33" borderId="0" xfId="59" applyNumberFormat="1" applyFont="1" applyFill="1" applyAlignment="1">
      <alignment/>
    </xf>
    <xf numFmtId="10" fontId="65" fillId="33" borderId="0" xfId="0" applyNumberFormat="1" applyFont="1" applyFill="1" applyAlignment="1">
      <alignment/>
    </xf>
    <xf numFmtId="175" fontId="65" fillId="33" borderId="0" xfId="0" applyNumberFormat="1" applyFont="1" applyFill="1" applyAlignment="1">
      <alignment/>
    </xf>
    <xf numFmtId="3" fontId="65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4F4F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11725"/>
          <c:w val="0.999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Summary!$B$4:$DM$4</c:f>
              <c:strCache/>
            </c:strRef>
          </c:cat>
          <c:val>
            <c:numRef>
              <c:f>Summary!$B$32:$DM$32</c:f>
              <c:numCache/>
            </c:numRef>
          </c:val>
        </c:ser>
        <c:gapWidth val="0"/>
        <c:axId val="37727613"/>
        <c:axId val="4004198"/>
      </c:barChart>
      <c:dateAx>
        <c:axId val="37727613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04198"/>
        <c:scaling>
          <c:orientation val="minMax"/>
          <c:max val="0.0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613"/>
        <c:crossesAt val="1"/>
        <c:crossBetween val="between"/>
        <c:dispUnits/>
        <c:majorUnit val="0.002"/>
        <c:minorUnit val="0.0004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675"/>
          <c:w val="0.993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52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Summary!$B$36:$DM$36</c:f>
              <c:numCache>
                <c:ptCount val="116"/>
                <c:pt idx="0">
                  <c:v>0.6506</c:v>
                </c:pt>
                <c:pt idx="1">
                  <c:v>0.6499</c:v>
                </c:pt>
                <c:pt idx="2">
                  <c:v>0.6502</c:v>
                </c:pt>
                <c:pt idx="3">
                  <c:v>0.6532</c:v>
                </c:pt>
                <c:pt idx="4">
                  <c:v>0.6528</c:v>
                </c:pt>
                <c:pt idx="5">
                  <c:v>0.6532</c:v>
                </c:pt>
                <c:pt idx="6">
                  <c:v>0.653</c:v>
                </c:pt>
                <c:pt idx="7">
                  <c:v>0.6534</c:v>
                </c:pt>
                <c:pt idx="8">
                  <c:v>0.6545</c:v>
                </c:pt>
                <c:pt idx="9">
                  <c:v>0.6563</c:v>
                </c:pt>
                <c:pt idx="10">
                  <c:v>0.6563</c:v>
                </c:pt>
                <c:pt idx="11">
                  <c:v>0.6541</c:v>
                </c:pt>
                <c:pt idx="12">
                  <c:v>0.6528</c:v>
                </c:pt>
                <c:pt idx="13">
                  <c:v>0.6518</c:v>
                </c:pt>
                <c:pt idx="14">
                  <c:v>0.6523</c:v>
                </c:pt>
                <c:pt idx="15">
                  <c:v>0.6521</c:v>
                </c:pt>
                <c:pt idx="16">
                  <c:v>0.6512</c:v>
                </c:pt>
                <c:pt idx="17">
                  <c:v>0.6522</c:v>
                </c:pt>
                <c:pt idx="18">
                  <c:v>0.6508</c:v>
                </c:pt>
                <c:pt idx="19">
                  <c:v>0.6494</c:v>
                </c:pt>
                <c:pt idx="20">
                  <c:v>0.6501</c:v>
                </c:pt>
                <c:pt idx="21">
                  <c:v>0.65</c:v>
                </c:pt>
                <c:pt idx="22">
                  <c:v>0.6515</c:v>
                </c:pt>
                <c:pt idx="23">
                  <c:v>0.6512</c:v>
                </c:pt>
                <c:pt idx="24">
                  <c:v>0.6527</c:v>
                </c:pt>
                <c:pt idx="25">
                  <c:v>0.6516</c:v>
                </c:pt>
                <c:pt idx="26">
                  <c:v>0.6505</c:v>
                </c:pt>
                <c:pt idx="27">
                  <c:v>0.6493</c:v>
                </c:pt>
                <c:pt idx="28">
                  <c:v>0.6491</c:v>
                </c:pt>
                <c:pt idx="29">
                  <c:v>0.6476</c:v>
                </c:pt>
                <c:pt idx="30">
                  <c:v>0.6504</c:v>
                </c:pt>
                <c:pt idx="31">
                  <c:v>0.6493</c:v>
                </c:pt>
                <c:pt idx="32">
                  <c:v>0.6487</c:v>
                </c:pt>
                <c:pt idx="33">
                  <c:v>0.647</c:v>
                </c:pt>
                <c:pt idx="34">
                  <c:v>0.646</c:v>
                </c:pt>
                <c:pt idx="35">
                  <c:v>0.6451</c:v>
                </c:pt>
                <c:pt idx="36">
                  <c:v>0.6467</c:v>
                </c:pt>
                <c:pt idx="37">
                  <c:v>0.6449</c:v>
                </c:pt>
                <c:pt idx="38">
                  <c:v>0.6465</c:v>
                </c:pt>
                <c:pt idx="39">
                  <c:v>0.6472</c:v>
                </c:pt>
                <c:pt idx="40">
                  <c:v>0.644</c:v>
                </c:pt>
                <c:pt idx="41">
                  <c:v>0.6424</c:v>
                </c:pt>
                <c:pt idx="42">
                  <c:v>0.6425</c:v>
                </c:pt>
                <c:pt idx="43">
                  <c:v>0.6459</c:v>
                </c:pt>
                <c:pt idx="44">
                  <c:v>0.6466</c:v>
                </c:pt>
                <c:pt idx="45">
                  <c:v>0.6472</c:v>
                </c:pt>
                <c:pt idx="46">
                  <c:v>0.6471</c:v>
                </c:pt>
                <c:pt idx="47">
                  <c:v>0.6448</c:v>
                </c:pt>
                <c:pt idx="48">
                  <c:v>0.6415</c:v>
                </c:pt>
                <c:pt idx="49">
                  <c:v>0.6404</c:v>
                </c:pt>
                <c:pt idx="50">
                  <c:v>0.6405</c:v>
                </c:pt>
                <c:pt idx="51">
                  <c:v>0.6397</c:v>
                </c:pt>
                <c:pt idx="52">
                  <c:v>0.6404</c:v>
                </c:pt>
                <c:pt idx="53">
                  <c:v>0.6409</c:v>
                </c:pt>
                <c:pt idx="54">
                  <c:v>0.642</c:v>
                </c:pt>
                <c:pt idx="55">
                  <c:v>0.6393</c:v>
                </c:pt>
                <c:pt idx="56">
                  <c:v>0.6394</c:v>
                </c:pt>
                <c:pt idx="57">
                  <c:v>0.6396</c:v>
                </c:pt>
                <c:pt idx="58">
                  <c:v>0.6397</c:v>
                </c:pt>
                <c:pt idx="59">
                  <c:v>0.6393</c:v>
                </c:pt>
                <c:pt idx="60">
                  <c:v>0.6399</c:v>
                </c:pt>
                <c:pt idx="61">
                  <c:v>0.6412</c:v>
                </c:pt>
                <c:pt idx="62">
                  <c:v>0.6381</c:v>
                </c:pt>
                <c:pt idx="63">
                  <c:v>0.6398</c:v>
                </c:pt>
                <c:pt idx="64">
                  <c:v>0.6395</c:v>
                </c:pt>
                <c:pt idx="65">
                  <c:v>0.6379</c:v>
                </c:pt>
                <c:pt idx="66">
                  <c:v>0.6373</c:v>
                </c:pt>
                <c:pt idx="67">
                  <c:v>0.6387</c:v>
                </c:pt>
                <c:pt idx="68">
                  <c:v>0.6381</c:v>
                </c:pt>
                <c:pt idx="69">
                  <c:v>0.6395</c:v>
                </c:pt>
                <c:pt idx="70">
                  <c:v>0.6366</c:v>
                </c:pt>
                <c:pt idx="71">
                  <c:v>0.6364</c:v>
                </c:pt>
                <c:pt idx="72">
                  <c:v>0.6376</c:v>
                </c:pt>
                <c:pt idx="73">
                  <c:v>0.6373</c:v>
                </c:pt>
                <c:pt idx="74">
                  <c:v>0.6369</c:v>
                </c:pt>
                <c:pt idx="75">
                  <c:v>0.6382</c:v>
                </c:pt>
                <c:pt idx="76">
                  <c:v>0.6383</c:v>
                </c:pt>
                <c:pt idx="77">
                  <c:v>0.6377</c:v>
                </c:pt>
                <c:pt idx="78">
                  <c:v>0.6387</c:v>
                </c:pt>
                <c:pt idx="79">
                  <c:v>0.6397</c:v>
                </c:pt>
                <c:pt idx="80">
                  <c:v>0.6424</c:v>
                </c:pt>
                <c:pt idx="81">
                  <c:v>0.6407</c:v>
                </c:pt>
                <c:pt idx="82">
                  <c:v>0.6403</c:v>
                </c:pt>
                <c:pt idx="83">
                  <c:v>0.643</c:v>
                </c:pt>
                <c:pt idx="84">
                  <c:v>0.6428</c:v>
                </c:pt>
                <c:pt idx="85">
                  <c:v>0.642</c:v>
                </c:pt>
                <c:pt idx="86">
                  <c:v>0.6411</c:v>
                </c:pt>
                <c:pt idx="87">
                  <c:v>0.6424</c:v>
                </c:pt>
                <c:pt idx="88">
                  <c:v>0.6425</c:v>
                </c:pt>
                <c:pt idx="89">
                  <c:v>0.6422</c:v>
                </c:pt>
                <c:pt idx="90">
                  <c:v>0.6419</c:v>
                </c:pt>
                <c:pt idx="91">
                  <c:v>0.642</c:v>
                </c:pt>
                <c:pt idx="92">
                  <c:v>0.6419</c:v>
                </c:pt>
                <c:pt idx="93">
                  <c:v>0.6428</c:v>
                </c:pt>
                <c:pt idx="94">
                  <c:v>0.6447</c:v>
                </c:pt>
                <c:pt idx="95">
                  <c:v>0.6415</c:v>
                </c:pt>
                <c:pt idx="96">
                  <c:v>0.6425</c:v>
                </c:pt>
                <c:pt idx="97">
                  <c:v>0.6416</c:v>
                </c:pt>
                <c:pt idx="98">
                  <c:v>0.6414</c:v>
                </c:pt>
                <c:pt idx="99">
                  <c:v>0.643</c:v>
                </c:pt>
                <c:pt idx="100">
                  <c:v>0.6446</c:v>
                </c:pt>
                <c:pt idx="101">
                  <c:v>0.6451</c:v>
                </c:pt>
                <c:pt idx="102">
                  <c:v>0.647</c:v>
                </c:pt>
                <c:pt idx="103">
                  <c:v>0.6476</c:v>
                </c:pt>
                <c:pt idx="104">
                  <c:v>0.6531</c:v>
                </c:pt>
                <c:pt idx="105">
                  <c:v>0.6549</c:v>
                </c:pt>
                <c:pt idx="106">
                  <c:v>0.6587</c:v>
                </c:pt>
                <c:pt idx="107">
                  <c:v>0.66</c:v>
                </c:pt>
                <c:pt idx="108">
                  <c:v>0.6608</c:v>
                </c:pt>
                <c:pt idx="109">
                  <c:v>0.661</c:v>
                </c:pt>
                <c:pt idx="110">
                  <c:v>0.6613</c:v>
                </c:pt>
                <c:pt idx="111">
                  <c:v>0.6615</c:v>
                </c:pt>
                <c:pt idx="112">
                  <c:v>0.6611</c:v>
                </c:pt>
                <c:pt idx="113">
                  <c:v>0.6613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Summary!$B$38:$DM$38</c:f>
              <c:numCache>
                <c:ptCount val="116"/>
                <c:pt idx="0">
                  <c:v>0.445</c:v>
                </c:pt>
                <c:pt idx="1">
                  <c:v>0.4373</c:v>
                </c:pt>
                <c:pt idx="2">
                  <c:v>0.4377</c:v>
                </c:pt>
                <c:pt idx="3">
                  <c:v>0.4389</c:v>
                </c:pt>
                <c:pt idx="4">
                  <c:v>0.4414</c:v>
                </c:pt>
                <c:pt idx="5">
                  <c:v>0.4412</c:v>
                </c:pt>
                <c:pt idx="6">
                  <c:v>0.4406</c:v>
                </c:pt>
                <c:pt idx="7">
                  <c:v>0.4375</c:v>
                </c:pt>
                <c:pt idx="8">
                  <c:v>0.4371</c:v>
                </c:pt>
                <c:pt idx="9">
                  <c:v>0.4377</c:v>
                </c:pt>
                <c:pt idx="10">
                  <c:v>0.4371</c:v>
                </c:pt>
                <c:pt idx="11">
                  <c:v>0.4348</c:v>
                </c:pt>
                <c:pt idx="12">
                  <c:v>0.4335</c:v>
                </c:pt>
                <c:pt idx="13">
                  <c:v>0.4283</c:v>
                </c:pt>
                <c:pt idx="14">
                  <c:v>0.4359</c:v>
                </c:pt>
                <c:pt idx="15">
                  <c:v>0.4283</c:v>
                </c:pt>
                <c:pt idx="16">
                  <c:v>0.4171</c:v>
                </c:pt>
                <c:pt idx="17">
                  <c:v>0.4175</c:v>
                </c:pt>
                <c:pt idx="18">
                  <c:v>0.4164</c:v>
                </c:pt>
                <c:pt idx="19">
                  <c:v>0.4099</c:v>
                </c:pt>
                <c:pt idx="20">
                  <c:v>0.4106</c:v>
                </c:pt>
                <c:pt idx="21">
                  <c:v>0.4109</c:v>
                </c:pt>
                <c:pt idx="22">
                  <c:v>0.4124</c:v>
                </c:pt>
                <c:pt idx="23">
                  <c:v>0.416</c:v>
                </c:pt>
                <c:pt idx="24">
                  <c:v>0.4172</c:v>
                </c:pt>
                <c:pt idx="25">
                  <c:v>0.416</c:v>
                </c:pt>
                <c:pt idx="26">
                  <c:v>0.4102</c:v>
                </c:pt>
                <c:pt idx="27">
                  <c:v>0.4095</c:v>
                </c:pt>
                <c:pt idx="28">
                  <c:v>0.4126</c:v>
                </c:pt>
                <c:pt idx="29">
                  <c:v>0.3955</c:v>
                </c:pt>
                <c:pt idx="30">
                  <c:v>0.3979</c:v>
                </c:pt>
                <c:pt idx="31">
                  <c:v>0.399</c:v>
                </c:pt>
                <c:pt idx="32">
                  <c:v>0.386</c:v>
                </c:pt>
                <c:pt idx="33">
                  <c:v>0.39</c:v>
                </c:pt>
                <c:pt idx="34">
                  <c:v>0.3912</c:v>
                </c:pt>
                <c:pt idx="35">
                  <c:v>0.3792</c:v>
                </c:pt>
                <c:pt idx="36">
                  <c:v>0.3815</c:v>
                </c:pt>
                <c:pt idx="37">
                  <c:v>0.3751</c:v>
                </c:pt>
                <c:pt idx="38">
                  <c:v>0.3773</c:v>
                </c:pt>
                <c:pt idx="39">
                  <c:v>0.38</c:v>
                </c:pt>
                <c:pt idx="40">
                  <c:v>0.375</c:v>
                </c:pt>
                <c:pt idx="41">
                  <c:v>0.3757</c:v>
                </c:pt>
                <c:pt idx="42">
                  <c:v>0.3882</c:v>
                </c:pt>
                <c:pt idx="43">
                  <c:v>0.3978</c:v>
                </c:pt>
                <c:pt idx="44">
                  <c:v>0.3977</c:v>
                </c:pt>
                <c:pt idx="45">
                  <c:v>0.4006</c:v>
                </c:pt>
                <c:pt idx="46">
                  <c:v>0.4019</c:v>
                </c:pt>
                <c:pt idx="47">
                  <c:v>0.4141</c:v>
                </c:pt>
                <c:pt idx="48">
                  <c:v>0.4134</c:v>
                </c:pt>
                <c:pt idx="49">
                  <c:v>0.4144</c:v>
                </c:pt>
                <c:pt idx="50">
                  <c:v>0.4455</c:v>
                </c:pt>
                <c:pt idx="51">
                  <c:v>0.4461</c:v>
                </c:pt>
                <c:pt idx="52">
                  <c:v>0.4473</c:v>
                </c:pt>
                <c:pt idx="53">
                  <c:v>0.4801</c:v>
                </c:pt>
                <c:pt idx="54">
                  <c:v>0.4811</c:v>
                </c:pt>
                <c:pt idx="55">
                  <c:v>0.4793</c:v>
                </c:pt>
                <c:pt idx="56">
                  <c:v>0.5003</c:v>
                </c:pt>
                <c:pt idx="57">
                  <c:v>0.5014</c:v>
                </c:pt>
                <c:pt idx="58">
                  <c:v>0.5366</c:v>
                </c:pt>
                <c:pt idx="59">
                  <c:v>0.5369</c:v>
                </c:pt>
                <c:pt idx="60">
                  <c:v>0.5383</c:v>
                </c:pt>
                <c:pt idx="61">
                  <c:v>0.5413</c:v>
                </c:pt>
                <c:pt idx="62">
                  <c:v>0.5211</c:v>
                </c:pt>
                <c:pt idx="63">
                  <c:v>0.5238</c:v>
                </c:pt>
                <c:pt idx="64">
                  <c:v>0.5108</c:v>
                </c:pt>
                <c:pt idx="65">
                  <c:v>0.5103</c:v>
                </c:pt>
                <c:pt idx="66">
                  <c:v>0.5109</c:v>
                </c:pt>
                <c:pt idx="67">
                  <c:v>0.5174</c:v>
                </c:pt>
                <c:pt idx="68">
                  <c:v>0.5111</c:v>
                </c:pt>
                <c:pt idx="69">
                  <c:v>0.5056</c:v>
                </c:pt>
                <c:pt idx="70">
                  <c:v>0.5039</c:v>
                </c:pt>
                <c:pt idx="71">
                  <c:v>0.4974</c:v>
                </c:pt>
                <c:pt idx="72">
                  <c:v>0.4986</c:v>
                </c:pt>
                <c:pt idx="73">
                  <c:v>0.4989</c:v>
                </c:pt>
                <c:pt idx="74">
                  <c:v>0.5075</c:v>
                </c:pt>
                <c:pt idx="75">
                  <c:v>0.5094</c:v>
                </c:pt>
                <c:pt idx="76">
                  <c:v>0.5099</c:v>
                </c:pt>
                <c:pt idx="77">
                  <c:v>0.5174</c:v>
                </c:pt>
                <c:pt idx="78">
                  <c:v>0.5189</c:v>
                </c:pt>
                <c:pt idx="79">
                  <c:v>0.5202</c:v>
                </c:pt>
                <c:pt idx="80">
                  <c:v>0.528</c:v>
                </c:pt>
                <c:pt idx="81">
                  <c:v>0.5269</c:v>
                </c:pt>
                <c:pt idx="82">
                  <c:v>0.5266</c:v>
                </c:pt>
                <c:pt idx="83">
                  <c:v>0.5244</c:v>
                </c:pt>
                <c:pt idx="84">
                  <c:v>0.5245</c:v>
                </c:pt>
                <c:pt idx="85">
                  <c:v>0.5251</c:v>
                </c:pt>
                <c:pt idx="86">
                  <c:v>0.5238</c:v>
                </c:pt>
                <c:pt idx="87">
                  <c:v>0.5246</c:v>
                </c:pt>
                <c:pt idx="88">
                  <c:v>0.525</c:v>
                </c:pt>
                <c:pt idx="89">
                  <c:v>0.5208</c:v>
                </c:pt>
                <c:pt idx="90">
                  <c:v>0.5208</c:v>
                </c:pt>
                <c:pt idx="91">
                  <c:v>0.5219</c:v>
                </c:pt>
                <c:pt idx="92">
                  <c:v>0.527</c:v>
                </c:pt>
                <c:pt idx="93">
                  <c:v>0.529</c:v>
                </c:pt>
                <c:pt idx="94">
                  <c:v>0.5319</c:v>
                </c:pt>
                <c:pt idx="95">
                  <c:v>0.5261</c:v>
                </c:pt>
                <c:pt idx="96">
                  <c:v>0.5273</c:v>
                </c:pt>
                <c:pt idx="97">
                  <c:v>0.5263</c:v>
                </c:pt>
                <c:pt idx="98">
                  <c:v>0.5224</c:v>
                </c:pt>
                <c:pt idx="99">
                  <c:v>0.5239</c:v>
                </c:pt>
                <c:pt idx="100">
                  <c:v>0.5253</c:v>
                </c:pt>
                <c:pt idx="101">
                  <c:v>0.5345</c:v>
                </c:pt>
                <c:pt idx="102">
                  <c:v>0.5362</c:v>
                </c:pt>
                <c:pt idx="103">
                  <c:v>0.5371</c:v>
                </c:pt>
                <c:pt idx="104">
                  <c:v>0.5275</c:v>
                </c:pt>
                <c:pt idx="105">
                  <c:v>0.5318</c:v>
                </c:pt>
                <c:pt idx="106">
                  <c:v>0.5345</c:v>
                </c:pt>
                <c:pt idx="107">
                  <c:v>0.5238</c:v>
                </c:pt>
                <c:pt idx="108">
                  <c:v>0.5248</c:v>
                </c:pt>
                <c:pt idx="109">
                  <c:v>0.5245</c:v>
                </c:pt>
                <c:pt idx="110">
                  <c:v>0.5118</c:v>
                </c:pt>
                <c:pt idx="111">
                  <c:v>0.5122</c:v>
                </c:pt>
                <c:pt idx="112">
                  <c:v>0.5124</c:v>
                </c:pt>
                <c:pt idx="113">
                  <c:v>0.5096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Summary!$B$37:$DM$37</c:f>
              <c:numCache>
                <c:ptCount val="116"/>
                <c:pt idx="0">
                  <c:v>0.4345</c:v>
                </c:pt>
                <c:pt idx="1">
                  <c:v>0.4207</c:v>
                </c:pt>
                <c:pt idx="2">
                  <c:v>0.4211</c:v>
                </c:pt>
                <c:pt idx="3">
                  <c:v>0.4222</c:v>
                </c:pt>
                <c:pt idx="4">
                  <c:v>0.4254</c:v>
                </c:pt>
                <c:pt idx="5">
                  <c:v>0.425</c:v>
                </c:pt>
                <c:pt idx="6">
                  <c:v>0.4245</c:v>
                </c:pt>
                <c:pt idx="7">
                  <c:v>0.4272</c:v>
                </c:pt>
                <c:pt idx="8">
                  <c:v>0.4267</c:v>
                </c:pt>
                <c:pt idx="9">
                  <c:v>0.4272</c:v>
                </c:pt>
                <c:pt idx="10">
                  <c:v>0.4161</c:v>
                </c:pt>
                <c:pt idx="11">
                  <c:v>0.4138</c:v>
                </c:pt>
                <c:pt idx="12">
                  <c:v>0.4124</c:v>
                </c:pt>
                <c:pt idx="13">
                  <c:v>0.41</c:v>
                </c:pt>
                <c:pt idx="14">
                  <c:v>0.4171</c:v>
                </c:pt>
                <c:pt idx="15">
                  <c:v>0.41</c:v>
                </c:pt>
                <c:pt idx="16">
                  <c:v>0.4091</c:v>
                </c:pt>
                <c:pt idx="17">
                  <c:v>0.4095</c:v>
                </c:pt>
                <c:pt idx="18">
                  <c:v>0.4083</c:v>
                </c:pt>
                <c:pt idx="19">
                  <c:v>0.4011</c:v>
                </c:pt>
                <c:pt idx="20">
                  <c:v>0.4019</c:v>
                </c:pt>
                <c:pt idx="21">
                  <c:v>0.4023</c:v>
                </c:pt>
                <c:pt idx="22">
                  <c:v>0.4034</c:v>
                </c:pt>
                <c:pt idx="23">
                  <c:v>0.4058</c:v>
                </c:pt>
                <c:pt idx="24">
                  <c:v>0.4071</c:v>
                </c:pt>
                <c:pt idx="25">
                  <c:v>0.397</c:v>
                </c:pt>
                <c:pt idx="26">
                  <c:v>0.398</c:v>
                </c:pt>
                <c:pt idx="27">
                  <c:v>0.3974</c:v>
                </c:pt>
                <c:pt idx="28">
                  <c:v>0.4004</c:v>
                </c:pt>
                <c:pt idx="29">
                  <c:v>0.3907</c:v>
                </c:pt>
                <c:pt idx="30">
                  <c:v>0.3934</c:v>
                </c:pt>
                <c:pt idx="31">
                  <c:v>0.3948</c:v>
                </c:pt>
                <c:pt idx="32">
                  <c:v>0.3842</c:v>
                </c:pt>
                <c:pt idx="33">
                  <c:v>0.3882</c:v>
                </c:pt>
                <c:pt idx="34">
                  <c:v>0.3894</c:v>
                </c:pt>
                <c:pt idx="35">
                  <c:v>0.3767</c:v>
                </c:pt>
                <c:pt idx="36">
                  <c:v>0.3789</c:v>
                </c:pt>
                <c:pt idx="37">
                  <c:v>0.3715</c:v>
                </c:pt>
                <c:pt idx="38">
                  <c:v>0.3737</c:v>
                </c:pt>
                <c:pt idx="39">
                  <c:v>0.3766</c:v>
                </c:pt>
                <c:pt idx="40">
                  <c:v>0.3724</c:v>
                </c:pt>
                <c:pt idx="41">
                  <c:v>0.3731</c:v>
                </c:pt>
                <c:pt idx="42">
                  <c:v>0.3734</c:v>
                </c:pt>
                <c:pt idx="43">
                  <c:v>0.3856</c:v>
                </c:pt>
                <c:pt idx="44">
                  <c:v>0.3855</c:v>
                </c:pt>
                <c:pt idx="45">
                  <c:v>0.3884</c:v>
                </c:pt>
                <c:pt idx="46">
                  <c:v>0.3895</c:v>
                </c:pt>
                <c:pt idx="47">
                  <c:v>0.4025</c:v>
                </c:pt>
                <c:pt idx="48">
                  <c:v>0.4019</c:v>
                </c:pt>
                <c:pt idx="49">
                  <c:v>0.4398</c:v>
                </c:pt>
                <c:pt idx="50">
                  <c:v>0.4395</c:v>
                </c:pt>
                <c:pt idx="51">
                  <c:v>0.44</c:v>
                </c:pt>
                <c:pt idx="52">
                  <c:v>0.4542</c:v>
                </c:pt>
                <c:pt idx="53">
                  <c:v>0.4545</c:v>
                </c:pt>
                <c:pt idx="54">
                  <c:v>0.4555</c:v>
                </c:pt>
                <c:pt idx="55">
                  <c:v>0.4537</c:v>
                </c:pt>
                <c:pt idx="56">
                  <c:v>0.4789</c:v>
                </c:pt>
                <c:pt idx="57">
                  <c:v>0.4802</c:v>
                </c:pt>
                <c:pt idx="58">
                  <c:v>0.506</c:v>
                </c:pt>
                <c:pt idx="59">
                  <c:v>0.5062</c:v>
                </c:pt>
                <c:pt idx="60">
                  <c:v>0.507</c:v>
                </c:pt>
                <c:pt idx="61">
                  <c:v>0.4872</c:v>
                </c:pt>
                <c:pt idx="62">
                  <c:v>0.4851</c:v>
                </c:pt>
                <c:pt idx="63">
                  <c:v>0.4875</c:v>
                </c:pt>
                <c:pt idx="64">
                  <c:v>0.4793</c:v>
                </c:pt>
                <c:pt idx="65">
                  <c:v>0.4785</c:v>
                </c:pt>
                <c:pt idx="66">
                  <c:v>0.479</c:v>
                </c:pt>
                <c:pt idx="67">
                  <c:v>0.4754</c:v>
                </c:pt>
                <c:pt idx="68">
                  <c:v>0.4747</c:v>
                </c:pt>
                <c:pt idx="69">
                  <c:v>0.4754</c:v>
                </c:pt>
                <c:pt idx="70">
                  <c:v>0.474</c:v>
                </c:pt>
                <c:pt idx="71">
                  <c:v>0.4642</c:v>
                </c:pt>
                <c:pt idx="72">
                  <c:v>0.4652</c:v>
                </c:pt>
                <c:pt idx="73">
                  <c:v>0.4656</c:v>
                </c:pt>
                <c:pt idx="74">
                  <c:v>0.4594</c:v>
                </c:pt>
                <c:pt idx="75">
                  <c:v>0.4612</c:v>
                </c:pt>
                <c:pt idx="76">
                  <c:v>0.4761</c:v>
                </c:pt>
                <c:pt idx="77">
                  <c:v>0.4764</c:v>
                </c:pt>
                <c:pt idx="78">
                  <c:v>0.478</c:v>
                </c:pt>
                <c:pt idx="79">
                  <c:v>0.4791</c:v>
                </c:pt>
                <c:pt idx="80">
                  <c:v>0.4817</c:v>
                </c:pt>
                <c:pt idx="81">
                  <c:v>0.4807</c:v>
                </c:pt>
                <c:pt idx="82">
                  <c:v>0.4682</c:v>
                </c:pt>
                <c:pt idx="83">
                  <c:v>0.4706</c:v>
                </c:pt>
                <c:pt idx="84">
                  <c:v>0.4707</c:v>
                </c:pt>
                <c:pt idx="85">
                  <c:v>0.4714</c:v>
                </c:pt>
                <c:pt idx="86">
                  <c:v>0.4728</c:v>
                </c:pt>
                <c:pt idx="87">
                  <c:v>0.4736</c:v>
                </c:pt>
                <c:pt idx="88">
                  <c:v>0.4757</c:v>
                </c:pt>
                <c:pt idx="89">
                  <c:v>0.4754</c:v>
                </c:pt>
                <c:pt idx="90">
                  <c:v>0.4752</c:v>
                </c:pt>
                <c:pt idx="91">
                  <c:v>0.4829</c:v>
                </c:pt>
                <c:pt idx="92">
                  <c:v>0.4834</c:v>
                </c:pt>
                <c:pt idx="93">
                  <c:v>0.4855</c:v>
                </c:pt>
                <c:pt idx="94">
                  <c:v>0.4886</c:v>
                </c:pt>
                <c:pt idx="95">
                  <c:v>0.4783</c:v>
                </c:pt>
                <c:pt idx="96">
                  <c:v>0.4795</c:v>
                </c:pt>
                <c:pt idx="97">
                  <c:v>0.4782</c:v>
                </c:pt>
                <c:pt idx="98">
                  <c:v>0.4782</c:v>
                </c:pt>
                <c:pt idx="99">
                  <c:v>0.4795</c:v>
                </c:pt>
                <c:pt idx="100">
                  <c:v>0.4852</c:v>
                </c:pt>
                <c:pt idx="101">
                  <c:v>0.4876</c:v>
                </c:pt>
                <c:pt idx="102">
                  <c:v>0.4891</c:v>
                </c:pt>
                <c:pt idx="103">
                  <c:v>0.4871</c:v>
                </c:pt>
                <c:pt idx="104">
                  <c:v>0.4902</c:v>
                </c:pt>
                <c:pt idx="105">
                  <c:v>0.4949</c:v>
                </c:pt>
                <c:pt idx="106">
                  <c:v>0.4848</c:v>
                </c:pt>
                <c:pt idx="107">
                  <c:v>0.4864</c:v>
                </c:pt>
                <c:pt idx="108">
                  <c:v>0.4873</c:v>
                </c:pt>
                <c:pt idx="109">
                  <c:v>0.4745</c:v>
                </c:pt>
                <c:pt idx="110">
                  <c:v>0.4746</c:v>
                </c:pt>
                <c:pt idx="111">
                  <c:v>0.4749</c:v>
                </c:pt>
                <c:pt idx="112">
                  <c:v>0.4628</c:v>
                </c:pt>
                <c:pt idx="113">
                  <c:v>0.4656</c:v>
                </c:pt>
              </c:numCache>
            </c:numRef>
          </c:val>
          <c:smooth val="1"/>
        </c:ser>
        <c:marker val="1"/>
        <c:axId val="40536551"/>
        <c:axId val="29284640"/>
      </c:lineChart>
      <c:dateAx>
        <c:axId val="40536551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6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284640"/>
        <c:scaling>
          <c:orientation val="minMax"/>
          <c:max val="0.8"/>
          <c:min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At val="1"/>
        <c:crossBetween val="between"/>
        <c:dispUnits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075"/>
          <c:y val="0.92925"/>
          <c:w val="0.336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5"/>
          <c:w val="1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Summary!$B$29:$DM$29</c:f>
              <c:numCache>
                <c:ptCount val="116"/>
                <c:pt idx="0">
                  <c:v>0.9891</c:v>
                </c:pt>
                <c:pt idx="1">
                  <c:v>0.986</c:v>
                </c:pt>
                <c:pt idx="2">
                  <c:v>0.9881</c:v>
                </c:pt>
                <c:pt idx="3">
                  <c:v>0.9841</c:v>
                </c:pt>
                <c:pt idx="4">
                  <c:v>0.9812</c:v>
                </c:pt>
                <c:pt idx="5">
                  <c:v>0.981</c:v>
                </c:pt>
                <c:pt idx="6">
                  <c:v>0.9851</c:v>
                </c:pt>
                <c:pt idx="7">
                  <c:v>0.9834</c:v>
                </c:pt>
                <c:pt idx="8">
                  <c:v>0.9839</c:v>
                </c:pt>
                <c:pt idx="9">
                  <c:v>0.969</c:v>
                </c:pt>
                <c:pt idx="10">
                  <c:v>0.9846</c:v>
                </c:pt>
                <c:pt idx="11">
                  <c:v>0.9805</c:v>
                </c:pt>
                <c:pt idx="12">
                  <c:v>0.9822</c:v>
                </c:pt>
                <c:pt idx="13">
                  <c:v>0.9851</c:v>
                </c:pt>
                <c:pt idx="14">
                  <c:v>0.9867</c:v>
                </c:pt>
                <c:pt idx="15">
                  <c:v>0.9872</c:v>
                </c:pt>
                <c:pt idx="16">
                  <c:v>0.9898</c:v>
                </c:pt>
                <c:pt idx="17">
                  <c:v>0.9876</c:v>
                </c:pt>
                <c:pt idx="18">
                  <c:v>0.9904</c:v>
                </c:pt>
                <c:pt idx="19">
                  <c:v>0.9921</c:v>
                </c:pt>
                <c:pt idx="20">
                  <c:v>0.9876</c:v>
                </c:pt>
                <c:pt idx="21">
                  <c:v>0.9868</c:v>
                </c:pt>
                <c:pt idx="22">
                  <c:v>0.985</c:v>
                </c:pt>
                <c:pt idx="23">
                  <c:v>0.9851</c:v>
                </c:pt>
                <c:pt idx="24">
                  <c:v>0.9854</c:v>
                </c:pt>
                <c:pt idx="25">
                  <c:v>0.9826</c:v>
                </c:pt>
                <c:pt idx="26">
                  <c:v>0.9862</c:v>
                </c:pt>
                <c:pt idx="27">
                  <c:v>0.9844</c:v>
                </c:pt>
                <c:pt idx="28">
                  <c:v>0.9879</c:v>
                </c:pt>
                <c:pt idx="29">
                  <c:v>0.9864</c:v>
                </c:pt>
                <c:pt idx="30">
                  <c:v>0.9944</c:v>
                </c:pt>
                <c:pt idx="31">
                  <c:v>0.9911</c:v>
                </c:pt>
                <c:pt idx="32">
                  <c:v>0.9881</c:v>
                </c:pt>
                <c:pt idx="33">
                  <c:v>0.9933</c:v>
                </c:pt>
                <c:pt idx="34">
                  <c:v>0.9939</c:v>
                </c:pt>
                <c:pt idx="35">
                  <c:v>0.994</c:v>
                </c:pt>
                <c:pt idx="36">
                  <c:v>0.993</c:v>
                </c:pt>
                <c:pt idx="37">
                  <c:v>0.9927</c:v>
                </c:pt>
                <c:pt idx="38">
                  <c:v>0.9918</c:v>
                </c:pt>
                <c:pt idx="39">
                  <c:v>0.9867</c:v>
                </c:pt>
                <c:pt idx="40">
                  <c:v>0.9909</c:v>
                </c:pt>
                <c:pt idx="41">
                  <c:v>0.9899</c:v>
                </c:pt>
                <c:pt idx="42">
                  <c:v>0.9877</c:v>
                </c:pt>
                <c:pt idx="43">
                  <c:v>0.9895</c:v>
                </c:pt>
                <c:pt idx="44">
                  <c:v>0.9887</c:v>
                </c:pt>
                <c:pt idx="45">
                  <c:v>0.9928</c:v>
                </c:pt>
                <c:pt idx="46">
                  <c:v>0.9889</c:v>
                </c:pt>
                <c:pt idx="47">
                  <c:v>0.9888</c:v>
                </c:pt>
                <c:pt idx="48">
                  <c:v>0.9902</c:v>
                </c:pt>
                <c:pt idx="49">
                  <c:v>0.9897</c:v>
                </c:pt>
                <c:pt idx="50">
                  <c:v>0.9943</c:v>
                </c:pt>
                <c:pt idx="51">
                  <c:v>0.9891</c:v>
                </c:pt>
                <c:pt idx="52">
                  <c:v>0.9892</c:v>
                </c:pt>
                <c:pt idx="53">
                  <c:v>0.9911</c:v>
                </c:pt>
                <c:pt idx="54">
                  <c:v>0.9848</c:v>
                </c:pt>
                <c:pt idx="55">
                  <c:v>0.9849</c:v>
                </c:pt>
                <c:pt idx="56">
                  <c:v>0.9922</c:v>
                </c:pt>
                <c:pt idx="57">
                  <c:v>0.9924</c:v>
                </c:pt>
                <c:pt idx="58">
                  <c:v>0.9916</c:v>
                </c:pt>
                <c:pt idx="59">
                  <c:v>0.9912</c:v>
                </c:pt>
                <c:pt idx="60">
                  <c:v>0.9912</c:v>
                </c:pt>
                <c:pt idx="61">
                  <c:v>0.993</c:v>
                </c:pt>
                <c:pt idx="62">
                  <c:v>0.9954</c:v>
                </c:pt>
                <c:pt idx="63">
                  <c:v>0.9946</c:v>
                </c:pt>
                <c:pt idx="64">
                  <c:v>0.9954</c:v>
                </c:pt>
                <c:pt idx="65">
                  <c:v>0.9952</c:v>
                </c:pt>
                <c:pt idx="66">
                  <c:v>0.9926</c:v>
                </c:pt>
                <c:pt idx="67">
                  <c:v>0.9933</c:v>
                </c:pt>
                <c:pt idx="68">
                  <c:v>0.9952</c:v>
                </c:pt>
                <c:pt idx="69">
                  <c:v>0.9954</c:v>
                </c:pt>
                <c:pt idx="70">
                  <c:v>0.9947</c:v>
                </c:pt>
                <c:pt idx="71">
                  <c:v>0.9935</c:v>
                </c:pt>
                <c:pt idx="72">
                  <c:v>0.9971</c:v>
                </c:pt>
                <c:pt idx="73">
                  <c:v>0.9924</c:v>
                </c:pt>
                <c:pt idx="74">
                  <c:v>0.9971</c:v>
                </c:pt>
                <c:pt idx="75">
                  <c:v>0.9971</c:v>
                </c:pt>
                <c:pt idx="76">
                  <c:v>0.997</c:v>
                </c:pt>
                <c:pt idx="77">
                  <c:v>0.997</c:v>
                </c:pt>
                <c:pt idx="78">
                  <c:v>0.997</c:v>
                </c:pt>
                <c:pt idx="79">
                  <c:v>0.997</c:v>
                </c:pt>
                <c:pt idx="80">
                  <c:v>0.995</c:v>
                </c:pt>
                <c:pt idx="81">
                  <c:v>0.9957</c:v>
                </c:pt>
                <c:pt idx="82">
                  <c:v>0.9925</c:v>
                </c:pt>
                <c:pt idx="83">
                  <c:v>0.9938</c:v>
                </c:pt>
                <c:pt idx="84">
                  <c:v>0.9937</c:v>
                </c:pt>
                <c:pt idx="85">
                  <c:v>0.9967</c:v>
                </c:pt>
                <c:pt idx="86">
                  <c:v>0.9967</c:v>
                </c:pt>
                <c:pt idx="87">
                  <c:v>0.9986</c:v>
                </c:pt>
                <c:pt idx="88">
                  <c:v>0.9982</c:v>
                </c:pt>
                <c:pt idx="89">
                  <c:v>0.9986</c:v>
                </c:pt>
                <c:pt idx="90">
                  <c:v>0.9977</c:v>
                </c:pt>
                <c:pt idx="91">
                  <c:v>0.9952</c:v>
                </c:pt>
                <c:pt idx="92">
                  <c:v>0.9952</c:v>
                </c:pt>
                <c:pt idx="93">
                  <c:v>0.9944</c:v>
                </c:pt>
                <c:pt idx="94">
                  <c:v>0.9982</c:v>
                </c:pt>
                <c:pt idx="95">
                  <c:v>0.9968</c:v>
                </c:pt>
                <c:pt idx="96">
                  <c:v>0.9943</c:v>
                </c:pt>
                <c:pt idx="97">
                  <c:v>0.9985</c:v>
                </c:pt>
                <c:pt idx="98">
                  <c:v>0.9985</c:v>
                </c:pt>
                <c:pt idx="99">
                  <c:v>0.9958</c:v>
                </c:pt>
                <c:pt idx="100">
                  <c:v>0.9972</c:v>
                </c:pt>
                <c:pt idx="101">
                  <c:v>0.9985</c:v>
                </c:pt>
                <c:pt idx="102">
                  <c:v>0.9948</c:v>
                </c:pt>
                <c:pt idx="103">
                  <c:v>0.996</c:v>
                </c:pt>
                <c:pt idx="104">
                  <c:v>0.9978</c:v>
                </c:pt>
                <c:pt idx="105">
                  <c:v>0.9948</c:v>
                </c:pt>
                <c:pt idx="106">
                  <c:v>0.9964</c:v>
                </c:pt>
                <c:pt idx="107">
                  <c:v>0.995</c:v>
                </c:pt>
                <c:pt idx="108">
                  <c:v>0.9952</c:v>
                </c:pt>
                <c:pt idx="109">
                  <c:v>0.9973</c:v>
                </c:pt>
                <c:pt idx="110">
                  <c:v>0.9973</c:v>
                </c:pt>
                <c:pt idx="111">
                  <c:v>0.9982</c:v>
                </c:pt>
                <c:pt idx="112">
                  <c:v>0.9982</c:v>
                </c:pt>
                <c:pt idx="113">
                  <c:v>0.9984</c:v>
                </c:pt>
              </c:numCache>
            </c:numRef>
          </c:val>
        </c:ser>
        <c:gapWidth val="0"/>
        <c:axId val="62235169"/>
        <c:axId val="23245610"/>
      </c:barChart>
      <c:dateAx>
        <c:axId val="62235169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61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245610"/>
        <c:scaling>
          <c:orientation val="minMax"/>
          <c:max val="1"/>
          <c:min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At val="1"/>
        <c:crossBetween val="between"/>
        <c:dispUnits/>
        <c:majorUnit val="0.1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-0.00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75"/>
          <c:w val="1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Summary!$A$11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Summary!$B$11:$DM$11</c:f>
              <c:numCache>
                <c:ptCount val="116"/>
                <c:pt idx="0">
                  <c:v>325156</c:v>
                </c:pt>
                <c:pt idx="1">
                  <c:v>316065</c:v>
                </c:pt>
                <c:pt idx="2">
                  <c:v>307307</c:v>
                </c:pt>
                <c:pt idx="3">
                  <c:v>299459</c:v>
                </c:pt>
                <c:pt idx="4">
                  <c:v>293352</c:v>
                </c:pt>
                <c:pt idx="5">
                  <c:v>285520</c:v>
                </c:pt>
                <c:pt idx="6">
                  <c:v>279254</c:v>
                </c:pt>
                <c:pt idx="7">
                  <c:v>270244</c:v>
                </c:pt>
                <c:pt idx="8">
                  <c:v>262000</c:v>
                </c:pt>
                <c:pt idx="9">
                  <c:v>253975</c:v>
                </c:pt>
                <c:pt idx="10">
                  <c:v>245003</c:v>
                </c:pt>
                <c:pt idx="11">
                  <c:v>236564</c:v>
                </c:pt>
                <c:pt idx="12">
                  <c:v>229419</c:v>
                </c:pt>
                <c:pt idx="13">
                  <c:v>222245</c:v>
                </c:pt>
                <c:pt idx="14">
                  <c:v>214683</c:v>
                </c:pt>
                <c:pt idx="15">
                  <c:v>208560</c:v>
                </c:pt>
                <c:pt idx="16">
                  <c:v>202531</c:v>
                </c:pt>
                <c:pt idx="17">
                  <c:v>198554</c:v>
                </c:pt>
                <c:pt idx="18">
                  <c:v>192262</c:v>
                </c:pt>
                <c:pt idx="19">
                  <c:v>187096</c:v>
                </c:pt>
                <c:pt idx="20">
                  <c:v>183864</c:v>
                </c:pt>
                <c:pt idx="21">
                  <c:v>177202</c:v>
                </c:pt>
                <c:pt idx="22">
                  <c:v>172622</c:v>
                </c:pt>
                <c:pt idx="23">
                  <c:v>167694</c:v>
                </c:pt>
                <c:pt idx="24">
                  <c:v>163226</c:v>
                </c:pt>
                <c:pt idx="25">
                  <c:v>157611</c:v>
                </c:pt>
                <c:pt idx="26">
                  <c:v>151449</c:v>
                </c:pt>
                <c:pt idx="27">
                  <c:v>145930</c:v>
                </c:pt>
                <c:pt idx="28">
                  <c:v>142333</c:v>
                </c:pt>
                <c:pt idx="29">
                  <c:v>137701</c:v>
                </c:pt>
                <c:pt idx="30">
                  <c:v>133164</c:v>
                </c:pt>
                <c:pt idx="31">
                  <c:v>128717</c:v>
                </c:pt>
                <c:pt idx="32">
                  <c:v>122605</c:v>
                </c:pt>
                <c:pt idx="33">
                  <c:v>117745</c:v>
                </c:pt>
                <c:pt idx="34">
                  <c:v>112768</c:v>
                </c:pt>
                <c:pt idx="35">
                  <c:v>108891</c:v>
                </c:pt>
                <c:pt idx="36">
                  <c:v>103603</c:v>
                </c:pt>
                <c:pt idx="37">
                  <c:v>97136</c:v>
                </c:pt>
                <c:pt idx="38">
                  <c:v>93874</c:v>
                </c:pt>
                <c:pt idx="39">
                  <c:v>89639</c:v>
                </c:pt>
                <c:pt idx="40">
                  <c:v>84352</c:v>
                </c:pt>
                <c:pt idx="41">
                  <c:v>81351</c:v>
                </c:pt>
                <c:pt idx="42">
                  <c:v>78259</c:v>
                </c:pt>
                <c:pt idx="43">
                  <c:v>74705</c:v>
                </c:pt>
                <c:pt idx="44">
                  <c:v>71933</c:v>
                </c:pt>
                <c:pt idx="45">
                  <c:v>70839</c:v>
                </c:pt>
                <c:pt idx="46">
                  <c:v>68775</c:v>
                </c:pt>
                <c:pt idx="47">
                  <c:v>66597</c:v>
                </c:pt>
                <c:pt idx="48">
                  <c:v>65559</c:v>
                </c:pt>
                <c:pt idx="49">
                  <c:v>63522</c:v>
                </c:pt>
                <c:pt idx="50">
                  <c:v>61518</c:v>
                </c:pt>
                <c:pt idx="51">
                  <c:v>60258</c:v>
                </c:pt>
                <c:pt idx="52">
                  <c:v>59597</c:v>
                </c:pt>
                <c:pt idx="53">
                  <c:v>59308</c:v>
                </c:pt>
                <c:pt idx="54">
                  <c:v>58786</c:v>
                </c:pt>
                <c:pt idx="55">
                  <c:v>57409</c:v>
                </c:pt>
                <c:pt idx="56">
                  <c:v>56499</c:v>
                </c:pt>
                <c:pt idx="57">
                  <c:v>56114</c:v>
                </c:pt>
                <c:pt idx="58">
                  <c:v>55994</c:v>
                </c:pt>
                <c:pt idx="59">
                  <c:v>55471</c:v>
                </c:pt>
                <c:pt idx="60">
                  <c:v>54609</c:v>
                </c:pt>
                <c:pt idx="61">
                  <c:v>54334</c:v>
                </c:pt>
                <c:pt idx="62">
                  <c:v>53529</c:v>
                </c:pt>
                <c:pt idx="63">
                  <c:v>53142</c:v>
                </c:pt>
                <c:pt idx="64">
                  <c:v>52568</c:v>
                </c:pt>
                <c:pt idx="65">
                  <c:v>52090</c:v>
                </c:pt>
                <c:pt idx="66">
                  <c:v>51858</c:v>
                </c:pt>
                <c:pt idx="67">
                  <c:v>51682</c:v>
                </c:pt>
                <c:pt idx="68">
                  <c:v>51396</c:v>
                </c:pt>
                <c:pt idx="69">
                  <c:v>51067</c:v>
                </c:pt>
                <c:pt idx="70">
                  <c:v>50781</c:v>
                </c:pt>
                <c:pt idx="71">
                  <c:v>50178</c:v>
                </c:pt>
                <c:pt idx="72">
                  <c:v>49794</c:v>
                </c:pt>
                <c:pt idx="73">
                  <c:v>49287</c:v>
                </c:pt>
                <c:pt idx="74">
                  <c:v>49086</c:v>
                </c:pt>
                <c:pt idx="75">
                  <c:v>48722</c:v>
                </c:pt>
                <c:pt idx="76">
                  <c:v>48427</c:v>
                </c:pt>
                <c:pt idx="77">
                  <c:v>48106</c:v>
                </c:pt>
                <c:pt idx="78">
                  <c:v>47781</c:v>
                </c:pt>
                <c:pt idx="79">
                  <c:v>47416</c:v>
                </c:pt>
                <c:pt idx="80">
                  <c:v>47088</c:v>
                </c:pt>
                <c:pt idx="81">
                  <c:v>46782</c:v>
                </c:pt>
                <c:pt idx="82">
                  <c:v>46597</c:v>
                </c:pt>
                <c:pt idx="83">
                  <c:v>46361</c:v>
                </c:pt>
                <c:pt idx="84">
                  <c:v>46109</c:v>
                </c:pt>
                <c:pt idx="85">
                  <c:v>45416</c:v>
                </c:pt>
                <c:pt idx="86">
                  <c:v>45173</c:v>
                </c:pt>
                <c:pt idx="87">
                  <c:v>44937</c:v>
                </c:pt>
                <c:pt idx="88">
                  <c:v>44752</c:v>
                </c:pt>
                <c:pt idx="89">
                  <c:v>44570</c:v>
                </c:pt>
                <c:pt idx="90">
                  <c:v>44358</c:v>
                </c:pt>
                <c:pt idx="91">
                  <c:v>44092</c:v>
                </c:pt>
                <c:pt idx="92">
                  <c:v>43694</c:v>
                </c:pt>
                <c:pt idx="93">
                  <c:v>43511</c:v>
                </c:pt>
                <c:pt idx="94">
                  <c:v>43192</c:v>
                </c:pt>
                <c:pt idx="95">
                  <c:v>43045</c:v>
                </c:pt>
                <c:pt idx="96">
                  <c:v>42943</c:v>
                </c:pt>
                <c:pt idx="97">
                  <c:v>42514</c:v>
                </c:pt>
                <c:pt idx="98">
                  <c:v>42340</c:v>
                </c:pt>
                <c:pt idx="99">
                  <c:v>42192</c:v>
                </c:pt>
                <c:pt idx="100">
                  <c:v>42079</c:v>
                </c:pt>
                <c:pt idx="101">
                  <c:v>41955</c:v>
                </c:pt>
                <c:pt idx="102">
                  <c:v>41743</c:v>
                </c:pt>
                <c:pt idx="103">
                  <c:v>41678</c:v>
                </c:pt>
                <c:pt idx="104">
                  <c:v>41678</c:v>
                </c:pt>
                <c:pt idx="105">
                  <c:v>41678</c:v>
                </c:pt>
                <c:pt idx="106">
                  <c:v>41678</c:v>
                </c:pt>
                <c:pt idx="107">
                  <c:v>41678</c:v>
                </c:pt>
                <c:pt idx="108">
                  <c:v>41678</c:v>
                </c:pt>
                <c:pt idx="109">
                  <c:v>41678</c:v>
                </c:pt>
                <c:pt idx="110">
                  <c:v>41401</c:v>
                </c:pt>
                <c:pt idx="111">
                  <c:v>41081</c:v>
                </c:pt>
                <c:pt idx="112">
                  <c:v>40727</c:v>
                </c:pt>
                <c:pt idx="113">
                  <c:v>40406</c:v>
                </c:pt>
              </c:numCache>
            </c:numRef>
          </c:val>
        </c:ser>
        <c:ser>
          <c:idx val="1"/>
          <c:order val="1"/>
          <c:tx>
            <c:strRef>
              <c:f>Summary!$A$13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4F4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Summary!$B$13:$DM$13</c:f>
              <c:numCache>
                <c:ptCount val="116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5000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  <c:pt idx="45">
                  <c:v>5000</c:v>
                </c:pt>
                <c:pt idx="46">
                  <c:v>5000</c:v>
                </c:pt>
                <c:pt idx="47">
                  <c:v>5000</c:v>
                </c:pt>
                <c:pt idx="48">
                  <c:v>5000</c:v>
                </c:pt>
                <c:pt idx="49">
                  <c:v>5000</c:v>
                </c:pt>
                <c:pt idx="50">
                  <c:v>5000</c:v>
                </c:pt>
                <c:pt idx="51">
                  <c:v>5000</c:v>
                </c:pt>
                <c:pt idx="52">
                  <c:v>5000</c:v>
                </c:pt>
                <c:pt idx="53">
                  <c:v>5000</c:v>
                </c:pt>
                <c:pt idx="54">
                  <c:v>5000</c:v>
                </c:pt>
                <c:pt idx="55">
                  <c:v>5000</c:v>
                </c:pt>
                <c:pt idx="56">
                  <c:v>5000</c:v>
                </c:pt>
                <c:pt idx="57">
                  <c:v>5000</c:v>
                </c:pt>
                <c:pt idx="58">
                  <c:v>5000</c:v>
                </c:pt>
                <c:pt idx="59">
                  <c:v>5000</c:v>
                </c:pt>
                <c:pt idx="60">
                  <c:v>5000</c:v>
                </c:pt>
                <c:pt idx="61">
                  <c:v>5000</c:v>
                </c:pt>
                <c:pt idx="62">
                  <c:v>5000</c:v>
                </c:pt>
                <c:pt idx="63">
                  <c:v>5000</c:v>
                </c:pt>
                <c:pt idx="64">
                  <c:v>5000</c:v>
                </c:pt>
                <c:pt idx="65">
                  <c:v>5000</c:v>
                </c:pt>
                <c:pt idx="66">
                  <c:v>5000</c:v>
                </c:pt>
                <c:pt idx="67">
                  <c:v>5000</c:v>
                </c:pt>
                <c:pt idx="68">
                  <c:v>5000</c:v>
                </c:pt>
                <c:pt idx="69">
                  <c:v>5000</c:v>
                </c:pt>
                <c:pt idx="70">
                  <c:v>5000</c:v>
                </c:pt>
                <c:pt idx="71">
                  <c:v>5000</c:v>
                </c:pt>
                <c:pt idx="72">
                  <c:v>5000</c:v>
                </c:pt>
                <c:pt idx="73">
                  <c:v>5000</c:v>
                </c:pt>
                <c:pt idx="74">
                  <c:v>5000</c:v>
                </c:pt>
                <c:pt idx="75">
                  <c:v>5000</c:v>
                </c:pt>
                <c:pt idx="76">
                  <c:v>5000</c:v>
                </c:pt>
                <c:pt idx="77">
                  <c:v>5000</c:v>
                </c:pt>
                <c:pt idx="78">
                  <c:v>5000</c:v>
                </c:pt>
                <c:pt idx="79">
                  <c:v>5000</c:v>
                </c:pt>
                <c:pt idx="80">
                  <c:v>5000</c:v>
                </c:pt>
                <c:pt idx="81">
                  <c:v>5000</c:v>
                </c:pt>
                <c:pt idx="82">
                  <c:v>5000</c:v>
                </c:pt>
                <c:pt idx="83">
                  <c:v>5000</c:v>
                </c:pt>
                <c:pt idx="84">
                  <c:v>5000</c:v>
                </c:pt>
                <c:pt idx="85">
                  <c:v>5000</c:v>
                </c:pt>
                <c:pt idx="86">
                  <c:v>5000</c:v>
                </c:pt>
                <c:pt idx="87">
                  <c:v>5000</c:v>
                </c:pt>
                <c:pt idx="88">
                  <c:v>5000</c:v>
                </c:pt>
                <c:pt idx="89">
                  <c:v>5000</c:v>
                </c:pt>
                <c:pt idx="90">
                  <c:v>5000</c:v>
                </c:pt>
                <c:pt idx="91">
                  <c:v>5000</c:v>
                </c:pt>
                <c:pt idx="92">
                  <c:v>5000</c:v>
                </c:pt>
                <c:pt idx="93">
                  <c:v>5000</c:v>
                </c:pt>
                <c:pt idx="94">
                  <c:v>5000</c:v>
                </c:pt>
                <c:pt idx="95">
                  <c:v>5000</c:v>
                </c:pt>
                <c:pt idx="96">
                  <c:v>5000</c:v>
                </c:pt>
                <c:pt idx="97">
                  <c:v>5000</c:v>
                </c:pt>
                <c:pt idx="98">
                  <c:v>5000</c:v>
                </c:pt>
                <c:pt idx="99">
                  <c:v>5000</c:v>
                </c:pt>
                <c:pt idx="100">
                  <c:v>5000</c:v>
                </c:pt>
                <c:pt idx="101">
                  <c:v>5000</c:v>
                </c:pt>
                <c:pt idx="102">
                  <c:v>5000</c:v>
                </c:pt>
                <c:pt idx="103">
                  <c:v>5000</c:v>
                </c:pt>
                <c:pt idx="104">
                  <c:v>5000</c:v>
                </c:pt>
                <c:pt idx="105">
                  <c:v>5000</c:v>
                </c:pt>
                <c:pt idx="106">
                  <c:v>5000</c:v>
                </c:pt>
                <c:pt idx="107">
                  <c:v>5000</c:v>
                </c:pt>
                <c:pt idx="108">
                  <c:v>5000</c:v>
                </c:pt>
                <c:pt idx="109">
                  <c:v>5000</c:v>
                </c:pt>
                <c:pt idx="110">
                  <c:v>5000</c:v>
                </c:pt>
                <c:pt idx="111">
                  <c:v>5000</c:v>
                </c:pt>
                <c:pt idx="112">
                  <c:v>5000</c:v>
                </c:pt>
                <c:pt idx="113">
                  <c:v>5000</c:v>
                </c:pt>
              </c:numCache>
            </c:numRef>
          </c:val>
        </c:ser>
        <c:ser>
          <c:idx val="2"/>
          <c:order val="2"/>
          <c:tx>
            <c:strRef>
              <c:f>Summary!$A$12</c:f>
              <c:strCache>
                <c:ptCount val="1"/>
                <c:pt idx="0">
                  <c:v>Class M Notes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Summary!$B$12:$DM$12</c:f>
              <c:numCache>
                <c:ptCount val="116"/>
                <c:pt idx="0">
                  <c:v>35000</c:v>
                </c:pt>
                <c:pt idx="1">
                  <c:v>35000</c:v>
                </c:pt>
                <c:pt idx="2">
                  <c:v>35000</c:v>
                </c:pt>
                <c:pt idx="3">
                  <c:v>35000</c:v>
                </c:pt>
                <c:pt idx="4">
                  <c:v>35000</c:v>
                </c:pt>
                <c:pt idx="5">
                  <c:v>35000</c:v>
                </c:pt>
                <c:pt idx="6">
                  <c:v>35000</c:v>
                </c:pt>
                <c:pt idx="7">
                  <c:v>35000</c:v>
                </c:pt>
                <c:pt idx="8">
                  <c:v>35000</c:v>
                </c:pt>
                <c:pt idx="9">
                  <c:v>35000</c:v>
                </c:pt>
                <c:pt idx="10">
                  <c:v>35000</c:v>
                </c:pt>
                <c:pt idx="11">
                  <c:v>35000</c:v>
                </c:pt>
                <c:pt idx="12">
                  <c:v>35000</c:v>
                </c:pt>
                <c:pt idx="13">
                  <c:v>35000</c:v>
                </c:pt>
                <c:pt idx="14">
                  <c:v>35000</c:v>
                </c:pt>
                <c:pt idx="15">
                  <c:v>35000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35000</c:v>
                </c:pt>
                <c:pt idx="20">
                  <c:v>35000</c:v>
                </c:pt>
                <c:pt idx="21">
                  <c:v>35000</c:v>
                </c:pt>
                <c:pt idx="22">
                  <c:v>35000</c:v>
                </c:pt>
                <c:pt idx="23">
                  <c:v>35000</c:v>
                </c:pt>
                <c:pt idx="24">
                  <c:v>35000</c:v>
                </c:pt>
                <c:pt idx="25">
                  <c:v>35000</c:v>
                </c:pt>
                <c:pt idx="26">
                  <c:v>35000</c:v>
                </c:pt>
                <c:pt idx="27">
                  <c:v>35000</c:v>
                </c:pt>
                <c:pt idx="28">
                  <c:v>35000</c:v>
                </c:pt>
                <c:pt idx="29">
                  <c:v>35000</c:v>
                </c:pt>
                <c:pt idx="30">
                  <c:v>35000</c:v>
                </c:pt>
                <c:pt idx="31">
                  <c:v>35000</c:v>
                </c:pt>
                <c:pt idx="32">
                  <c:v>35000</c:v>
                </c:pt>
                <c:pt idx="33">
                  <c:v>35000</c:v>
                </c:pt>
                <c:pt idx="34">
                  <c:v>35000</c:v>
                </c:pt>
                <c:pt idx="35">
                  <c:v>35000</c:v>
                </c:pt>
                <c:pt idx="36">
                  <c:v>35000</c:v>
                </c:pt>
                <c:pt idx="37">
                  <c:v>35000</c:v>
                </c:pt>
                <c:pt idx="38">
                  <c:v>35000</c:v>
                </c:pt>
                <c:pt idx="39">
                  <c:v>35000</c:v>
                </c:pt>
                <c:pt idx="40">
                  <c:v>35000</c:v>
                </c:pt>
                <c:pt idx="41">
                  <c:v>35000</c:v>
                </c:pt>
                <c:pt idx="42">
                  <c:v>35000</c:v>
                </c:pt>
                <c:pt idx="43">
                  <c:v>35000</c:v>
                </c:pt>
                <c:pt idx="44">
                  <c:v>35000</c:v>
                </c:pt>
                <c:pt idx="45">
                  <c:v>35000</c:v>
                </c:pt>
                <c:pt idx="46">
                  <c:v>35000</c:v>
                </c:pt>
                <c:pt idx="47">
                  <c:v>35000</c:v>
                </c:pt>
                <c:pt idx="48">
                  <c:v>35000</c:v>
                </c:pt>
                <c:pt idx="49">
                  <c:v>35000</c:v>
                </c:pt>
                <c:pt idx="50">
                  <c:v>35000</c:v>
                </c:pt>
                <c:pt idx="51">
                  <c:v>35000</c:v>
                </c:pt>
                <c:pt idx="52">
                  <c:v>35000</c:v>
                </c:pt>
                <c:pt idx="53">
                  <c:v>35000</c:v>
                </c:pt>
                <c:pt idx="54">
                  <c:v>35000</c:v>
                </c:pt>
                <c:pt idx="55">
                  <c:v>35000</c:v>
                </c:pt>
                <c:pt idx="56">
                  <c:v>35000</c:v>
                </c:pt>
                <c:pt idx="57">
                  <c:v>34761</c:v>
                </c:pt>
                <c:pt idx="58">
                  <c:v>34687</c:v>
                </c:pt>
                <c:pt idx="59">
                  <c:v>34363</c:v>
                </c:pt>
                <c:pt idx="60">
                  <c:v>33829</c:v>
                </c:pt>
                <c:pt idx="61">
                  <c:v>33658</c:v>
                </c:pt>
                <c:pt idx="62">
                  <c:v>33159</c:v>
                </c:pt>
                <c:pt idx="63">
                  <c:v>32919</c:v>
                </c:pt>
                <c:pt idx="64">
                  <c:v>32563</c:v>
                </c:pt>
                <c:pt idx="65">
                  <c:v>32267</c:v>
                </c:pt>
                <c:pt idx="66">
                  <c:v>32124</c:v>
                </c:pt>
                <c:pt idx="67">
                  <c:v>32015</c:v>
                </c:pt>
                <c:pt idx="68">
                  <c:v>31837</c:v>
                </c:pt>
                <c:pt idx="69">
                  <c:v>31633</c:v>
                </c:pt>
                <c:pt idx="70">
                  <c:v>31456</c:v>
                </c:pt>
                <c:pt idx="71">
                  <c:v>31083</c:v>
                </c:pt>
                <c:pt idx="72">
                  <c:v>30844</c:v>
                </c:pt>
                <c:pt idx="73">
                  <c:v>30530</c:v>
                </c:pt>
                <c:pt idx="74">
                  <c:v>30405</c:v>
                </c:pt>
                <c:pt idx="75">
                  <c:v>30180</c:v>
                </c:pt>
                <c:pt idx="76">
                  <c:v>29997</c:v>
                </c:pt>
                <c:pt idx="77">
                  <c:v>29798</c:v>
                </c:pt>
                <c:pt idx="78">
                  <c:v>29596</c:v>
                </c:pt>
                <c:pt idx="79">
                  <c:v>29371</c:v>
                </c:pt>
                <c:pt idx="80">
                  <c:v>29167</c:v>
                </c:pt>
                <c:pt idx="81">
                  <c:v>28977</c:v>
                </c:pt>
                <c:pt idx="82">
                  <c:v>28862</c:v>
                </c:pt>
                <c:pt idx="83">
                  <c:v>28716</c:v>
                </c:pt>
                <c:pt idx="84">
                  <c:v>28559</c:v>
                </c:pt>
                <c:pt idx="85">
                  <c:v>28130</c:v>
                </c:pt>
                <c:pt idx="86">
                  <c:v>27980</c:v>
                </c:pt>
                <c:pt idx="87">
                  <c:v>27834</c:v>
                </c:pt>
                <c:pt idx="88">
                  <c:v>27719</c:v>
                </c:pt>
                <c:pt idx="89">
                  <c:v>27606</c:v>
                </c:pt>
                <c:pt idx="90">
                  <c:v>27475</c:v>
                </c:pt>
                <c:pt idx="91">
                  <c:v>27310</c:v>
                </c:pt>
                <c:pt idx="92">
                  <c:v>27063</c:v>
                </c:pt>
                <c:pt idx="93">
                  <c:v>26949</c:v>
                </c:pt>
                <c:pt idx="94">
                  <c:v>26752</c:v>
                </c:pt>
                <c:pt idx="95">
                  <c:v>26660</c:v>
                </c:pt>
                <c:pt idx="96">
                  <c:v>26597</c:v>
                </c:pt>
                <c:pt idx="97">
                  <c:v>26332</c:v>
                </c:pt>
                <c:pt idx="98">
                  <c:v>26223</c:v>
                </c:pt>
                <c:pt idx="99">
                  <c:v>26132</c:v>
                </c:pt>
                <c:pt idx="100">
                  <c:v>26061</c:v>
                </c:pt>
                <c:pt idx="101">
                  <c:v>25985</c:v>
                </c:pt>
                <c:pt idx="102">
                  <c:v>25853</c:v>
                </c:pt>
                <c:pt idx="103">
                  <c:v>25813</c:v>
                </c:pt>
                <c:pt idx="104">
                  <c:v>25813</c:v>
                </c:pt>
                <c:pt idx="105">
                  <c:v>25813</c:v>
                </c:pt>
                <c:pt idx="106">
                  <c:v>25813</c:v>
                </c:pt>
                <c:pt idx="107">
                  <c:v>25813</c:v>
                </c:pt>
                <c:pt idx="108">
                  <c:v>25813</c:v>
                </c:pt>
                <c:pt idx="109">
                  <c:v>25813</c:v>
                </c:pt>
                <c:pt idx="110">
                  <c:v>25641</c:v>
                </c:pt>
                <c:pt idx="111">
                  <c:v>25443</c:v>
                </c:pt>
                <c:pt idx="112">
                  <c:v>25223</c:v>
                </c:pt>
                <c:pt idx="113">
                  <c:v>25024</c:v>
                </c:pt>
              </c:numCache>
            </c:numRef>
          </c:val>
        </c:ser>
        <c:overlap val="100"/>
        <c:gapWidth val="0"/>
        <c:axId val="7883899"/>
        <c:axId val="3846228"/>
      </c:barChart>
      <c:dateAx>
        <c:axId val="7883899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22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3899"/>
        <c:crossesAt val="1"/>
        <c:crossBetween val="between"/>
        <c:dispUnits/>
        <c:majorUnit val="55500"/>
        <c:minorUnit val="50000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5"/>
          <c:y val="0.9065"/>
          <c:w val="0.139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Losses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775"/>
          <c:w val="0.996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Summary!$B$4:$DK$4</c:f>
              <c:strCache/>
            </c:strRef>
          </c:cat>
          <c:val>
            <c:numRef>
              <c:f>Summary!$B$20:$DK$20</c:f>
              <c:numCache/>
            </c:numRef>
          </c:val>
        </c:ser>
        <c:gapWidth val="0"/>
        <c:axId val="36037783"/>
        <c:axId val="55904592"/>
      </c:barChart>
      <c:dateAx>
        <c:axId val="36037783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459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9045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37783"/>
        <c:crossesAt val="1"/>
        <c:crossBetween val="between"/>
        <c:dispUnits/>
        <c:majorUnit val="10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.001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1"/>
          <c:h val="0.6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Summary!$A$11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Summary!$B$4:$DM$4</c:f>
              <c:strCache/>
            </c:strRef>
          </c:cat>
          <c:val>
            <c:numRef>
              <c:f>Summary!$B$11:$EF$11</c:f>
              <c:numCache/>
            </c:numRef>
          </c:val>
        </c:ser>
        <c:ser>
          <c:idx val="1"/>
          <c:order val="1"/>
          <c:tx>
            <c:strRef>
              <c:f>Summary!$A$13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4F4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Summary!$B$4:$DM$4</c:f>
              <c:strCache/>
            </c:strRef>
          </c:cat>
          <c:val>
            <c:numRef>
              <c:f>Summary!$B$13:$DM$13</c:f>
              <c:numCache/>
            </c:numRef>
          </c:val>
        </c:ser>
        <c:ser>
          <c:idx val="2"/>
          <c:order val="2"/>
          <c:tx>
            <c:strRef>
              <c:f>Summary!$A$12</c:f>
              <c:strCache>
                <c:ptCount val="1"/>
                <c:pt idx="0">
                  <c:v>Class M Notes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Summary!$B$4:$DM$4</c:f>
              <c:strCache/>
            </c:strRef>
          </c:cat>
          <c:val>
            <c:numRef>
              <c:f>Summary!$B$12:$DM$12</c:f>
              <c:numCache/>
            </c:numRef>
          </c:val>
        </c:ser>
        <c:overlap val="100"/>
        <c:gapWidth val="0"/>
        <c:axId val="33379281"/>
        <c:axId val="31978074"/>
      </c:barChart>
      <c:dateAx>
        <c:axId val="33379281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3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97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79281"/>
        <c:crossesAt val="1"/>
        <c:crossBetween val="between"/>
        <c:dispUnits/>
        <c:majorUnit val="55500"/>
        <c:minorUnit val="50000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5"/>
          <c:y val="0.92425"/>
          <c:w val="0.097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>
        <c:manualLayout>
          <c:xMode val="factor"/>
          <c:yMode val="factor"/>
          <c:x val="0.00225"/>
          <c:y val="-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1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Summary!$B$4:$DM$4</c:f>
              <c:strCache/>
            </c:strRef>
          </c:cat>
          <c:val>
            <c:numRef>
              <c:f>Summary!$B$29:$DM$29</c:f>
              <c:numCache/>
            </c:numRef>
          </c:val>
        </c:ser>
        <c:gapWidth val="0"/>
        <c:axId val="19367211"/>
        <c:axId val="40087172"/>
      </c:barChart>
      <c:dateAx>
        <c:axId val="19367211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087172"/>
        <c:scaling>
          <c:orientation val="minMax"/>
          <c:max val="1"/>
          <c:min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211"/>
        <c:crossesAt val="1"/>
        <c:crossBetween val="between"/>
        <c:dispUnits/>
        <c:majorUnit val="0.1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Redemption Rate</a:t>
            </a:r>
          </a:p>
        </c:rich>
      </c:tx>
      <c:layout>
        <c:manualLayout>
          <c:xMode val="factor"/>
          <c:yMode val="factor"/>
          <c:x val="-0.009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7"/>
          <c:w val="0.992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/>
            </c:strRef>
          </c:cat>
          <c:val>
            <c:numRef>
              <c:f>Summary!$B$15:$DM$15</c:f>
              <c:numCache/>
            </c:numRef>
          </c:val>
          <c:smooth val="1"/>
        </c:ser>
        <c:marker val="1"/>
        <c:axId val="25240229"/>
        <c:axId val="25835470"/>
      </c:lineChart>
      <c:dateAx>
        <c:axId val="25240229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8354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0229"/>
        <c:crossesAt val="1"/>
        <c:crossBetween val="between"/>
        <c:dispUnits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875"/>
          <c:y val="0.92"/>
          <c:w val="0.087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2175"/>
          <c:w val="0.9837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-252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52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/>
            </c:strRef>
          </c:cat>
          <c:val>
            <c:numRef>
              <c:f>Summary!$B$36:$DM$36</c:f>
              <c:numCache/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/>
            </c:strRef>
          </c:cat>
          <c:val>
            <c:numRef>
              <c:f>Summary!$B$38:$DM$38</c:f>
              <c:numCache/>
            </c:numRef>
          </c:val>
          <c:smooth val="1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/>
            </c:strRef>
          </c:cat>
          <c:val>
            <c:numRef>
              <c:f>Summary!$B$37:$DM$37</c:f>
              <c:numCache/>
            </c:numRef>
          </c:val>
          <c:smooth val="1"/>
        </c:ser>
        <c:marker val="1"/>
        <c:axId val="31192639"/>
        <c:axId val="12298296"/>
      </c:lineChart>
      <c:dateAx>
        <c:axId val="31192639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298296"/>
        <c:scaling>
          <c:orientation val="minMax"/>
          <c:max val="0.8"/>
          <c:min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2639"/>
        <c:crossesAt val="1"/>
        <c:crossBetween val="between"/>
        <c:dispUnits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"/>
          <c:y val="0.928"/>
          <c:w val="0.335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35"/>
          <c:w val="0.999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-2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Summary!$B$32:$DM$32</c:f>
              <c:numCache>
                <c:ptCount val="116"/>
                <c:pt idx="0">
                  <c:v>0.0058</c:v>
                </c:pt>
                <c:pt idx="1">
                  <c:v>0.0061</c:v>
                </c:pt>
                <c:pt idx="2">
                  <c:v>0.0061</c:v>
                </c:pt>
                <c:pt idx="3">
                  <c:v>0.0071</c:v>
                </c:pt>
                <c:pt idx="4">
                  <c:v>0.0077</c:v>
                </c:pt>
                <c:pt idx="5">
                  <c:v>0.0071</c:v>
                </c:pt>
                <c:pt idx="6">
                  <c:v>0.0059</c:v>
                </c:pt>
                <c:pt idx="7">
                  <c:v>0.0045</c:v>
                </c:pt>
                <c:pt idx="8">
                  <c:v>0.0055</c:v>
                </c:pt>
                <c:pt idx="9">
                  <c:v>0.0049</c:v>
                </c:pt>
                <c:pt idx="10">
                  <c:v>0.0049</c:v>
                </c:pt>
                <c:pt idx="11">
                  <c:v>0.0043</c:v>
                </c:pt>
                <c:pt idx="12">
                  <c:v>0.0056</c:v>
                </c:pt>
                <c:pt idx="13">
                  <c:v>0.0051</c:v>
                </c:pt>
                <c:pt idx="14">
                  <c:v>0.0037</c:v>
                </c:pt>
                <c:pt idx="15">
                  <c:v>0.0044</c:v>
                </c:pt>
                <c:pt idx="16">
                  <c:v>0.004</c:v>
                </c:pt>
                <c:pt idx="17">
                  <c:v>0.0053</c:v>
                </c:pt>
                <c:pt idx="18">
                  <c:v>0.0028</c:v>
                </c:pt>
                <c:pt idx="19">
                  <c:v>0.0027</c:v>
                </c:pt>
                <c:pt idx="20">
                  <c:v>0.0032</c:v>
                </c:pt>
                <c:pt idx="21">
                  <c:v>0.0048</c:v>
                </c:pt>
                <c:pt idx="22">
                  <c:v>0.0034</c:v>
                </c:pt>
                <c:pt idx="23">
                  <c:v>0.0038</c:v>
                </c:pt>
                <c:pt idx="24">
                  <c:v>0.0036</c:v>
                </c:pt>
                <c:pt idx="25">
                  <c:v>0.0048</c:v>
                </c:pt>
                <c:pt idx="26">
                  <c:v>0.0052</c:v>
                </c:pt>
                <c:pt idx="27">
                  <c:v>0.0076</c:v>
                </c:pt>
                <c:pt idx="28">
                  <c:v>0.005</c:v>
                </c:pt>
                <c:pt idx="29">
                  <c:v>0.0074</c:v>
                </c:pt>
                <c:pt idx="30">
                  <c:v>0.0029</c:v>
                </c:pt>
                <c:pt idx="31">
                  <c:v>0.0027</c:v>
                </c:pt>
                <c:pt idx="32">
                  <c:v>0.0017</c:v>
                </c:pt>
                <c:pt idx="33">
                  <c:v>0.0016</c:v>
                </c:pt>
                <c:pt idx="34">
                  <c:v>0.0016</c:v>
                </c:pt>
                <c:pt idx="35">
                  <c:v>0.0031</c:v>
                </c:pt>
                <c:pt idx="36">
                  <c:v>0.0033</c:v>
                </c:pt>
                <c:pt idx="37">
                  <c:v>0.003</c:v>
                </c:pt>
                <c:pt idx="38">
                  <c:v>0.0031</c:v>
                </c:pt>
                <c:pt idx="39">
                  <c:v>0.004</c:v>
                </c:pt>
                <c:pt idx="40">
                  <c:v>0.0041</c:v>
                </c:pt>
                <c:pt idx="41">
                  <c:v>0.002</c:v>
                </c:pt>
                <c:pt idx="42">
                  <c:v>0.0048</c:v>
                </c:pt>
                <c:pt idx="43">
                  <c:v>0.0045</c:v>
                </c:pt>
                <c:pt idx="44">
                  <c:v>0.0069</c:v>
                </c:pt>
                <c:pt idx="45">
                  <c:v>0.0047</c:v>
                </c:pt>
                <c:pt idx="46">
                  <c:v>0.008</c:v>
                </c:pt>
                <c:pt idx="47">
                  <c:v>0.0023</c:v>
                </c:pt>
                <c:pt idx="48">
                  <c:v>0.0023</c:v>
                </c:pt>
                <c:pt idx="49">
                  <c:v>0.0028</c:v>
                </c:pt>
                <c:pt idx="50">
                  <c:v>0.0024</c:v>
                </c:pt>
                <c:pt idx="51">
                  <c:v>0.0024</c:v>
                </c:pt>
                <c:pt idx="52">
                  <c:v>0.0033</c:v>
                </c:pt>
                <c:pt idx="53">
                  <c:v>0.0034</c:v>
                </c:pt>
                <c:pt idx="54">
                  <c:v>0.0025</c:v>
                </c:pt>
                <c:pt idx="55">
                  <c:v>0.003</c:v>
                </c:pt>
                <c:pt idx="56">
                  <c:v>0.003</c:v>
                </c:pt>
                <c:pt idx="57">
                  <c:v>0.0033</c:v>
                </c:pt>
                <c:pt idx="58">
                  <c:v>0.0038</c:v>
                </c:pt>
                <c:pt idx="59">
                  <c:v>0.0039</c:v>
                </c:pt>
                <c:pt idx="60">
                  <c:v>0.0039</c:v>
                </c:pt>
                <c:pt idx="61">
                  <c:v>0.0039</c:v>
                </c:pt>
                <c:pt idx="62">
                  <c:v>0.0035</c:v>
                </c:pt>
                <c:pt idx="63">
                  <c:v>0.0036</c:v>
                </c:pt>
                <c:pt idx="64">
                  <c:v>0.0036</c:v>
                </c:pt>
                <c:pt idx="65">
                  <c:v>0.0036</c:v>
                </c:pt>
                <c:pt idx="66">
                  <c:v>0.0036</c:v>
                </c:pt>
                <c:pt idx="67">
                  <c:v>0.0028</c:v>
                </c:pt>
                <c:pt idx="68">
                  <c:v>0.0035</c:v>
                </c:pt>
                <c:pt idx="69">
                  <c:v>0.0035</c:v>
                </c:pt>
                <c:pt idx="70">
                  <c:v>0.0036</c:v>
                </c:pt>
                <c:pt idx="71">
                  <c:v>0.0037</c:v>
                </c:pt>
                <c:pt idx="72">
                  <c:v>0.0029</c:v>
                </c:pt>
                <c:pt idx="73">
                  <c:v>0.0029</c:v>
                </c:pt>
                <c:pt idx="74">
                  <c:v>0.0029</c:v>
                </c:pt>
                <c:pt idx="75">
                  <c:v>0.0029</c:v>
                </c:pt>
                <c:pt idx="76">
                  <c:v>0.003</c:v>
                </c:pt>
                <c:pt idx="77">
                  <c:v>0.003</c:v>
                </c:pt>
                <c:pt idx="78">
                  <c:v>0.003</c:v>
                </c:pt>
                <c:pt idx="79">
                  <c:v>0.003</c:v>
                </c:pt>
                <c:pt idx="80">
                  <c:v>0.0043</c:v>
                </c:pt>
                <c:pt idx="81">
                  <c:v>0.0043</c:v>
                </c:pt>
                <c:pt idx="82">
                  <c:v>0.0044</c:v>
                </c:pt>
                <c:pt idx="83">
                  <c:v>0.0013</c:v>
                </c:pt>
                <c:pt idx="84">
                  <c:v>0.0014</c:v>
                </c:pt>
                <c:pt idx="85">
                  <c:v>0.0014</c:v>
                </c:pt>
                <c:pt idx="86">
                  <c:v>0.0014</c:v>
                </c:pt>
                <c:pt idx="87">
                  <c:v>0.0014</c:v>
                </c:pt>
                <c:pt idx="88">
                  <c:v>0.0014</c:v>
                </c:pt>
                <c:pt idx="89">
                  <c:v>0.0014</c:v>
                </c:pt>
                <c:pt idx="90">
                  <c:v>0.0023</c:v>
                </c:pt>
                <c:pt idx="91">
                  <c:v>0.0014</c:v>
                </c:pt>
                <c:pt idx="92">
                  <c:v>0.0015</c:v>
                </c:pt>
                <c:pt idx="93">
                  <c:v>0.0015</c:v>
                </c:pt>
                <c:pt idx="94">
                  <c:v>0.0015</c:v>
                </c:pt>
                <c:pt idx="95">
                  <c:v>0.0015</c:v>
                </c:pt>
                <c:pt idx="96">
                  <c:v>0.0015</c:v>
                </c:pt>
                <c:pt idx="97">
                  <c:v>0.0015</c:v>
                </c:pt>
                <c:pt idx="98">
                  <c:v>0.0015</c:v>
                </c:pt>
                <c:pt idx="99">
                  <c:v>0.0015</c:v>
                </c:pt>
                <c:pt idx="100">
                  <c:v>0.0015</c:v>
                </c:pt>
                <c:pt idx="101">
                  <c:v>0.0015</c:v>
                </c:pt>
                <c:pt idx="102">
                  <c:v>0.0015</c:v>
                </c:pt>
                <c:pt idx="103">
                  <c:v>0.0015</c:v>
                </c:pt>
                <c:pt idx="104">
                  <c:v>0.0015</c:v>
                </c:pt>
                <c:pt idx="105">
                  <c:v>0.0044</c:v>
                </c:pt>
                <c:pt idx="106">
                  <c:v>0.0021</c:v>
                </c:pt>
                <c:pt idx="107">
                  <c:v>0.0015</c:v>
                </c:pt>
                <c:pt idx="108">
                  <c:v>0.0037</c:v>
                </c:pt>
                <c:pt idx="109">
                  <c:v>0.0015</c:v>
                </c:pt>
                <c:pt idx="110">
                  <c:v>0.0015</c:v>
                </c:pt>
                <c:pt idx="111">
                  <c:v>0.0015</c:v>
                </c:pt>
                <c:pt idx="112">
                  <c:v>0.0016</c:v>
                </c:pt>
                <c:pt idx="113">
                  <c:v>0.0016</c:v>
                </c:pt>
              </c:numCache>
            </c:numRef>
          </c:val>
        </c:ser>
        <c:gapWidth val="0"/>
        <c:axId val="43575801"/>
        <c:axId val="56637890"/>
      </c:barChart>
      <c:dateAx>
        <c:axId val="43575801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637890"/>
        <c:scaling>
          <c:orientation val="minMax"/>
          <c:max val="0.0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At val="1"/>
        <c:crossBetween val="between"/>
        <c:dispUnits/>
        <c:majorUnit val="0.002"/>
        <c:minorUnit val="0.0004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Losses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875"/>
          <c:w val="0.995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Summary!$B$20:$DM$20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74</c:v>
                </c:pt>
                <c:pt idx="31">
                  <c:v>0</c:v>
                </c:pt>
                <c:pt idx="32">
                  <c:v>22</c:v>
                </c:pt>
                <c:pt idx="33">
                  <c:v>81</c:v>
                </c:pt>
                <c:pt idx="34">
                  <c:v>0</c:v>
                </c:pt>
                <c:pt idx="35">
                  <c:v>0</c:v>
                </c:pt>
                <c:pt idx="36">
                  <c:v>25</c:v>
                </c:pt>
                <c:pt idx="37">
                  <c:v>35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41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</c:ser>
        <c:gapWidth val="0"/>
        <c:axId val="39978963"/>
        <c:axId val="24266348"/>
      </c:barChart>
      <c:dateAx>
        <c:axId val="39978963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63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2663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8963"/>
        <c:crossesAt val="1"/>
        <c:crossBetween val="between"/>
        <c:dispUnits/>
        <c:majorUnit val="10"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Redemption Rate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1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Summary!$B$4:$DM$4</c:f>
              <c:strCache>
                <c:ptCount val="116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40603</c:v>
                </c:pt>
                <c:pt idx="79">
                  <c:v>40634</c:v>
                </c:pt>
                <c:pt idx="80">
                  <c:v>40664</c:v>
                </c:pt>
                <c:pt idx="81">
                  <c:v>40695</c:v>
                </c:pt>
                <c:pt idx="82">
                  <c:v>40725</c:v>
                </c:pt>
                <c:pt idx="83">
                  <c:v>40756</c:v>
                </c:pt>
                <c:pt idx="84">
                  <c:v>40787</c:v>
                </c:pt>
                <c:pt idx="85">
                  <c:v>40817</c:v>
                </c:pt>
                <c:pt idx="86">
                  <c:v>40848</c:v>
                </c:pt>
                <c:pt idx="87">
                  <c:v>40878</c:v>
                </c:pt>
                <c:pt idx="88">
                  <c:v>40909</c:v>
                </c:pt>
                <c:pt idx="89">
                  <c:v>40940</c:v>
                </c:pt>
                <c:pt idx="90">
                  <c:v>40969</c:v>
                </c:pt>
                <c:pt idx="91">
                  <c:v>41000</c:v>
                </c:pt>
                <c:pt idx="92">
                  <c:v>41030</c:v>
                </c:pt>
                <c:pt idx="93">
                  <c:v>41061</c:v>
                </c:pt>
                <c:pt idx="94">
                  <c:v>41091</c:v>
                </c:pt>
                <c:pt idx="95">
                  <c:v>41122</c:v>
                </c:pt>
                <c:pt idx="96">
                  <c:v>41153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  <c:pt idx="100">
                  <c:v>41275</c:v>
                </c:pt>
                <c:pt idx="101">
                  <c:v>41306</c:v>
                </c:pt>
                <c:pt idx="102">
                  <c:v>41334</c:v>
                </c:pt>
                <c:pt idx="103">
                  <c:v>41365</c:v>
                </c:pt>
                <c:pt idx="104">
                  <c:v>41395</c:v>
                </c:pt>
                <c:pt idx="105">
                  <c:v>41426</c:v>
                </c:pt>
                <c:pt idx="106">
                  <c:v>41456</c:v>
                </c:pt>
                <c:pt idx="107">
                  <c:v>41487</c:v>
                </c:pt>
                <c:pt idx="108">
                  <c:v>41518</c:v>
                </c:pt>
                <c:pt idx="109">
                  <c:v>41548</c:v>
                </c:pt>
                <c:pt idx="110">
                  <c:v>41579</c:v>
                </c:pt>
                <c:pt idx="111">
                  <c:v>41609</c:v>
                </c:pt>
                <c:pt idx="112">
                  <c:v>41640</c:v>
                </c:pt>
                <c:pt idx="113">
                  <c:v>41671</c:v>
                </c:pt>
              </c:strCache>
            </c:strRef>
          </c:cat>
          <c:val>
            <c:numRef>
              <c:f>Summary!$B$15:$DM$15</c:f>
              <c:numCache>
                <c:ptCount val="116"/>
                <c:pt idx="0">
                  <c:v>0.02435</c:v>
                </c:pt>
                <c:pt idx="1">
                  <c:v>0.025</c:v>
                </c:pt>
                <c:pt idx="2">
                  <c:v>0.02292</c:v>
                </c:pt>
                <c:pt idx="3">
                  <c:v>0.02391</c:v>
                </c:pt>
                <c:pt idx="4">
                  <c:v>0.01545</c:v>
                </c:pt>
                <c:pt idx="5">
                  <c:v>0.02341</c:v>
                </c:pt>
                <c:pt idx="6">
                  <c:v>0.01808</c:v>
                </c:pt>
                <c:pt idx="7">
                  <c:v>0.02668</c:v>
                </c:pt>
                <c:pt idx="8">
                  <c:v>0.030375</c:v>
                </c:pt>
                <c:pt idx="9">
                  <c:v>0.0255</c:v>
                </c:pt>
                <c:pt idx="10">
                  <c:v>0.0298</c:v>
                </c:pt>
                <c:pt idx="11">
                  <c:v>0.02848</c:v>
                </c:pt>
                <c:pt idx="12">
                  <c:v>0.02366</c:v>
                </c:pt>
                <c:pt idx="13">
                  <c:v>0.02453</c:v>
                </c:pt>
                <c:pt idx="14">
                  <c:v>0.0279</c:v>
                </c:pt>
                <c:pt idx="15">
                  <c:v>0.02303</c:v>
                </c:pt>
                <c:pt idx="16">
                  <c:v>0.0223</c:v>
                </c:pt>
                <c:pt idx="17">
                  <c:v>0.01679</c:v>
                </c:pt>
                <c:pt idx="18">
                  <c:v>0.02506</c:v>
                </c:pt>
                <c:pt idx="19">
                  <c:v>0.0194</c:v>
                </c:pt>
                <c:pt idx="20">
                  <c:v>0.0135</c:v>
                </c:pt>
                <c:pt idx="21">
                  <c:v>0.02654</c:v>
                </c:pt>
                <c:pt idx="22">
                  <c:v>0.02326</c:v>
                </c:pt>
                <c:pt idx="23">
                  <c:v>0.023</c:v>
                </c:pt>
                <c:pt idx="24">
                  <c:v>0.019366</c:v>
                </c:pt>
                <c:pt idx="25">
                  <c:v>0.0242</c:v>
                </c:pt>
                <c:pt idx="26">
                  <c:v>0.026925</c:v>
                </c:pt>
                <c:pt idx="27">
                  <c:v>0.02709</c:v>
                </c:pt>
                <c:pt idx="28">
                  <c:v>0.02065</c:v>
                </c:pt>
                <c:pt idx="29">
                  <c:v>0.02629</c:v>
                </c:pt>
                <c:pt idx="30">
                  <c:v>0.0253</c:v>
                </c:pt>
                <c:pt idx="31">
                  <c:v>0.02713</c:v>
                </c:pt>
                <c:pt idx="32">
                  <c:v>0.032475</c:v>
                </c:pt>
                <c:pt idx="33">
                  <c:v>0.0261</c:v>
                </c:pt>
                <c:pt idx="34">
                  <c:v>0.02944</c:v>
                </c:pt>
                <c:pt idx="35">
                  <c:v>0.0249</c:v>
                </c:pt>
                <c:pt idx="36">
                  <c:v>0.03015</c:v>
                </c:pt>
                <c:pt idx="37">
                  <c:v>0.0361</c:v>
                </c:pt>
                <c:pt idx="38">
                  <c:v>0.02058</c:v>
                </c:pt>
                <c:pt idx="39">
                  <c:v>0.03193</c:v>
                </c:pt>
                <c:pt idx="40">
                  <c:v>0.0363</c:v>
                </c:pt>
                <c:pt idx="41">
                  <c:v>0.02233</c:v>
                </c:pt>
                <c:pt idx="42">
                  <c:v>0.02519</c:v>
                </c:pt>
                <c:pt idx="43">
                  <c:v>0.02912</c:v>
                </c:pt>
                <c:pt idx="44">
                  <c:v>0.02064</c:v>
                </c:pt>
                <c:pt idx="45">
                  <c:v>0.01092</c:v>
                </c:pt>
                <c:pt idx="46">
                  <c:v>0.01646</c:v>
                </c:pt>
                <c:pt idx="47">
                  <c:v>0.0173</c:v>
                </c:pt>
                <c:pt idx="48">
                  <c:v>0.00952</c:v>
                </c:pt>
                <c:pt idx="49">
                  <c:v>0.01591</c:v>
                </c:pt>
                <c:pt idx="50">
                  <c:v>0.01148</c:v>
                </c:pt>
                <c:pt idx="51">
                  <c:v>0.00886</c:v>
                </c:pt>
                <c:pt idx="52">
                  <c:v>0.00374</c:v>
                </c:pt>
                <c:pt idx="53">
                  <c:v>0.0023</c:v>
                </c:pt>
                <c:pt idx="54">
                  <c:v>0.004225</c:v>
                </c:pt>
                <c:pt idx="55">
                  <c:v>0.01</c:v>
                </c:pt>
                <c:pt idx="56">
                  <c:v>0.006125</c:v>
                </c:pt>
                <c:pt idx="57">
                  <c:v>0.004975</c:v>
                </c:pt>
                <c:pt idx="58">
                  <c:v>0.003267</c:v>
                </c:pt>
                <c:pt idx="59">
                  <c:v>0.00395</c:v>
                </c:pt>
                <c:pt idx="60">
                  <c:v>0.012392</c:v>
                </c:pt>
                <c:pt idx="61">
                  <c:v>0.00325</c:v>
                </c:pt>
                <c:pt idx="62">
                  <c:v>0.01007</c:v>
                </c:pt>
                <c:pt idx="63">
                  <c:v>0.00638</c:v>
                </c:pt>
                <c:pt idx="64">
                  <c:v>0.00807</c:v>
                </c:pt>
                <c:pt idx="65">
                  <c:v>0.0064</c:v>
                </c:pt>
                <c:pt idx="66">
                  <c:v>0.001375</c:v>
                </c:pt>
                <c:pt idx="67">
                  <c:v>0.0025</c:v>
                </c:pt>
                <c:pt idx="68">
                  <c:v>0.004425</c:v>
                </c:pt>
                <c:pt idx="69">
                  <c:v>0.005917</c:v>
                </c:pt>
                <c:pt idx="70">
                  <c:v>0.004708</c:v>
                </c:pt>
                <c:pt idx="71">
                  <c:v>0.00668</c:v>
                </c:pt>
                <c:pt idx="72">
                  <c:v>0.00544</c:v>
                </c:pt>
                <c:pt idx="73">
                  <c:v>0.004275</c:v>
                </c:pt>
                <c:pt idx="74">
                  <c:v>0.00228</c:v>
                </c:pt>
                <c:pt idx="75">
                  <c:v>0.004158</c:v>
                </c:pt>
                <c:pt idx="76">
                  <c:v>0.003517</c:v>
                </c:pt>
                <c:pt idx="77">
                  <c:v>0.004708</c:v>
                </c:pt>
                <c:pt idx="78">
                  <c:v>0.005775</c:v>
                </c:pt>
                <c:pt idx="79">
                  <c:v>0.004083</c:v>
                </c:pt>
                <c:pt idx="80">
                  <c:v>0.003367</c:v>
                </c:pt>
                <c:pt idx="81">
                  <c:v>0.003933</c:v>
                </c:pt>
                <c:pt idx="82">
                  <c:v>0.000775</c:v>
                </c:pt>
                <c:pt idx="83">
                  <c:v>0.004333</c:v>
                </c:pt>
                <c:pt idx="84">
                  <c:v>0.002658</c:v>
                </c:pt>
                <c:pt idx="85">
                  <c:v>0.010592</c:v>
                </c:pt>
                <c:pt idx="86">
                  <c:v>0.002808</c:v>
                </c:pt>
                <c:pt idx="87">
                  <c:v>0.004192</c:v>
                </c:pt>
                <c:pt idx="88">
                  <c:v>0.001358</c:v>
                </c:pt>
                <c:pt idx="89">
                  <c:v>0.00208</c:v>
                </c:pt>
                <c:pt idx="90">
                  <c:v>0.00159</c:v>
                </c:pt>
                <c:pt idx="91">
                  <c:v>0.00562</c:v>
                </c:pt>
                <c:pt idx="92">
                  <c:v>0.00287</c:v>
                </c:pt>
                <c:pt idx="93">
                  <c:v>0.001683</c:v>
                </c:pt>
                <c:pt idx="94">
                  <c:v>0.003633</c:v>
                </c:pt>
                <c:pt idx="95">
                  <c:v>0.002625</c:v>
                </c:pt>
                <c:pt idx="96">
                  <c:v>0.001025</c:v>
                </c:pt>
                <c:pt idx="97">
                  <c:v>0.005575</c:v>
                </c:pt>
                <c:pt idx="98">
                  <c:v>0.00064</c:v>
                </c:pt>
                <c:pt idx="99">
                  <c:v>0.002825</c:v>
                </c:pt>
                <c:pt idx="100">
                  <c:v>0.003683</c:v>
                </c:pt>
                <c:pt idx="101">
                  <c:v>0.00338</c:v>
                </c:pt>
                <c:pt idx="102">
                  <c:v>0.001983</c:v>
                </c:pt>
                <c:pt idx="103">
                  <c:v>0.00055</c:v>
                </c:pt>
                <c:pt idx="104">
                  <c:v>0.003058</c:v>
                </c:pt>
                <c:pt idx="105">
                  <c:v>0.00915</c:v>
                </c:pt>
                <c:pt idx="106">
                  <c:v>0.002775</c:v>
                </c:pt>
                <c:pt idx="107">
                  <c:v>0.00439</c:v>
                </c:pt>
                <c:pt idx="108">
                  <c:v>0.002775</c:v>
                </c:pt>
                <c:pt idx="109">
                  <c:v>0.0072</c:v>
                </c:pt>
                <c:pt idx="110">
                  <c:v>0.00429</c:v>
                </c:pt>
                <c:pt idx="111">
                  <c:v>0.00472</c:v>
                </c:pt>
                <c:pt idx="112">
                  <c:v>0.006108</c:v>
                </c:pt>
                <c:pt idx="113">
                  <c:v>0.005017</c:v>
                </c:pt>
              </c:numCache>
            </c:numRef>
          </c:val>
          <c:smooth val="1"/>
        </c:ser>
        <c:marker val="1"/>
        <c:axId val="17070541"/>
        <c:axId val="19417142"/>
      </c:lineChart>
      <c:dateAx>
        <c:axId val="17070541"/>
        <c:scaling>
          <c:orientation val="minMax"/>
          <c:max val="41699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71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4171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0541"/>
        <c:crossesAt val="1"/>
        <c:crossBetween val="between"/>
        <c:dispUnits/>
      </c:valAx>
      <c:spPr>
        <a:solidFill>
          <a:srgbClr val="F4F4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925"/>
          <c:y val="0.9215"/>
          <c:w val="0.088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-0.001</cdr:y>
    </cdr:from>
    <cdr:to>
      <cdr:x>0.02775</cdr:x>
      <cdr:y>0.06875</cdr:y>
    </cdr:to>
    <cdr:pic>
      <cdr:nvPicPr>
        <cdr:cNvPr id="1" name="Picture 2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0"/>
          <a:ext cx="6286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-0.001</cdr:y>
    </cdr:from>
    <cdr:to>
      <cdr:x>0.03375</cdr:x>
      <cdr:y>0.063</cdr:y>
    </cdr:to>
    <cdr:pic>
      <cdr:nvPicPr>
        <cdr:cNvPr id="1" name="Picture 26625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5524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0.00175</cdr:y>
    </cdr:from>
    <cdr:to>
      <cdr:x>0.03075</cdr:x>
      <cdr:y>0.06975</cdr:y>
    </cdr:to>
    <cdr:pic>
      <cdr:nvPicPr>
        <cdr:cNvPr id="1" name="Picture 17409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4292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0.0025</cdr:y>
    </cdr:from>
    <cdr:to>
      <cdr:x>0.03175</cdr:x>
      <cdr:y>0.07675</cdr:y>
    </cdr:to>
    <cdr:pic>
      <cdr:nvPicPr>
        <cdr:cNvPr id="1" name="Picture 18433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19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-0.001</cdr:y>
    </cdr:from>
    <cdr:to>
      <cdr:x>0.03675</cdr:x>
      <cdr:y>0.06325</cdr:y>
    </cdr:to>
    <cdr:pic>
      <cdr:nvPicPr>
        <cdr:cNvPr id="1" name="Picture 11265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0"/>
          <a:ext cx="54292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47625</xdr:rowOff>
    </xdr:from>
    <xdr:to>
      <xdr:col>27</xdr:col>
      <xdr:colOff>485775</xdr:colOff>
      <xdr:row>22</xdr:row>
      <xdr:rowOff>133350</xdr:rowOff>
    </xdr:to>
    <xdr:graphicFrame>
      <xdr:nvGraphicFramePr>
        <xdr:cNvPr id="1" name="Chart 1156"/>
        <xdr:cNvGraphicFramePr/>
      </xdr:nvGraphicFramePr>
      <xdr:xfrm>
        <a:off x="123825" y="581025"/>
        <a:ext cx="17249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23</xdr:row>
      <xdr:rowOff>142875</xdr:rowOff>
    </xdr:from>
    <xdr:to>
      <xdr:col>27</xdr:col>
      <xdr:colOff>476250</xdr:colOff>
      <xdr:row>41</xdr:row>
      <xdr:rowOff>142875</xdr:rowOff>
    </xdr:to>
    <xdr:graphicFrame>
      <xdr:nvGraphicFramePr>
        <xdr:cNvPr id="2" name="Chart 1157"/>
        <xdr:cNvGraphicFramePr/>
      </xdr:nvGraphicFramePr>
      <xdr:xfrm>
        <a:off x="95250" y="3914775"/>
        <a:ext cx="172688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43</xdr:row>
      <xdr:rowOff>85725</xdr:rowOff>
    </xdr:from>
    <xdr:to>
      <xdr:col>27</xdr:col>
      <xdr:colOff>457200</xdr:colOff>
      <xdr:row>64</xdr:row>
      <xdr:rowOff>47625</xdr:rowOff>
    </xdr:to>
    <xdr:graphicFrame>
      <xdr:nvGraphicFramePr>
        <xdr:cNvPr id="3" name="Chart 1158"/>
        <xdr:cNvGraphicFramePr/>
      </xdr:nvGraphicFramePr>
      <xdr:xfrm>
        <a:off x="104775" y="7096125"/>
        <a:ext cx="172402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600075</xdr:colOff>
      <xdr:row>3</xdr:row>
      <xdr:rowOff>47625</xdr:rowOff>
    </xdr:from>
    <xdr:to>
      <xdr:col>56</xdr:col>
      <xdr:colOff>504825</xdr:colOff>
      <xdr:row>22</xdr:row>
      <xdr:rowOff>152400</xdr:rowOff>
    </xdr:to>
    <xdr:graphicFrame>
      <xdr:nvGraphicFramePr>
        <xdr:cNvPr id="4" name="Chart 1159"/>
        <xdr:cNvGraphicFramePr/>
      </xdr:nvGraphicFramePr>
      <xdr:xfrm>
        <a:off x="17487900" y="581025"/>
        <a:ext cx="176784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24</xdr:row>
      <xdr:rowOff>0</xdr:rowOff>
    </xdr:from>
    <xdr:to>
      <xdr:col>56</xdr:col>
      <xdr:colOff>476250</xdr:colOff>
      <xdr:row>41</xdr:row>
      <xdr:rowOff>152400</xdr:rowOff>
    </xdr:to>
    <xdr:graphicFrame>
      <xdr:nvGraphicFramePr>
        <xdr:cNvPr id="5" name="Chart 1160"/>
        <xdr:cNvGraphicFramePr/>
      </xdr:nvGraphicFramePr>
      <xdr:xfrm>
        <a:off x="17497425" y="3933825"/>
        <a:ext cx="176403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0</xdr:colOff>
      <xdr:row>43</xdr:row>
      <xdr:rowOff>85725</xdr:rowOff>
    </xdr:from>
    <xdr:to>
      <xdr:col>56</xdr:col>
      <xdr:colOff>457200</xdr:colOff>
      <xdr:row>64</xdr:row>
      <xdr:rowOff>28575</xdr:rowOff>
    </xdr:to>
    <xdr:graphicFrame>
      <xdr:nvGraphicFramePr>
        <xdr:cNvPr id="6" name="Chart 1161"/>
        <xdr:cNvGraphicFramePr/>
      </xdr:nvGraphicFramePr>
      <xdr:xfrm>
        <a:off x="17497425" y="7096125"/>
        <a:ext cx="1762125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-0.001</cdr:y>
    </cdr:from>
    <cdr:to>
      <cdr:x>0.0335</cdr:x>
      <cdr:y>0.07725</cdr:y>
    </cdr:to>
    <cdr:pic>
      <cdr:nvPicPr>
        <cdr:cNvPr id="1" name="Picture 2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0"/>
          <a:ext cx="752475" cy="228600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-0.001</cdr:y>
    </cdr:from>
    <cdr:to>
      <cdr:x>0.024</cdr:x>
      <cdr:y>0.06575</cdr:y>
    </cdr:to>
    <cdr:pic>
      <cdr:nvPicPr>
        <cdr:cNvPr id="1" name="Picture 2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0.0025</cdr:y>
    </cdr:from>
    <cdr:to>
      <cdr:x>0.02025</cdr:x>
      <cdr:y>0.073</cdr:y>
    </cdr:to>
    <cdr:pic>
      <cdr:nvPicPr>
        <cdr:cNvPr id="1" name="Picture 2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482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-0.00125</cdr:y>
    </cdr:from>
    <cdr:to>
      <cdr:x>0.03825</cdr:x>
      <cdr:y>0.06625</cdr:y>
    </cdr:to>
    <cdr:pic>
      <cdr:nvPicPr>
        <cdr:cNvPr id="1" name="Picture 26625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0"/>
          <a:ext cx="88582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0.0015</cdr:y>
    </cdr:from>
    <cdr:to>
      <cdr:x>0.0305</cdr:x>
      <cdr:y>0.06975</cdr:y>
    </cdr:to>
    <cdr:pic>
      <cdr:nvPicPr>
        <cdr:cNvPr id="1" name="Picture 17409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752475" cy="209550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55</xdr:row>
      <xdr:rowOff>9525</xdr:rowOff>
    </xdr:from>
    <xdr:to>
      <xdr:col>37</xdr:col>
      <xdr:colOff>257175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238125" y="9001125"/>
        <a:ext cx="24860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75</xdr:row>
      <xdr:rowOff>142875</xdr:rowOff>
    </xdr:from>
    <xdr:to>
      <xdr:col>37</xdr:col>
      <xdr:colOff>257175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33350" y="12372975"/>
        <a:ext cx="24965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119</xdr:row>
      <xdr:rowOff>0</xdr:rowOff>
    </xdr:from>
    <xdr:to>
      <xdr:col>37</xdr:col>
      <xdr:colOff>247650</xdr:colOff>
      <xdr:row>138</xdr:row>
      <xdr:rowOff>152400</xdr:rowOff>
    </xdr:to>
    <xdr:graphicFrame>
      <xdr:nvGraphicFramePr>
        <xdr:cNvPr id="3" name="Chart 4"/>
        <xdr:cNvGraphicFramePr/>
      </xdr:nvGraphicFramePr>
      <xdr:xfrm>
        <a:off x="76200" y="19354800"/>
        <a:ext cx="250126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165</xdr:row>
      <xdr:rowOff>9525</xdr:rowOff>
    </xdr:from>
    <xdr:to>
      <xdr:col>37</xdr:col>
      <xdr:colOff>209550</xdr:colOff>
      <xdr:row>184</xdr:row>
      <xdr:rowOff>0</xdr:rowOff>
    </xdr:to>
    <xdr:graphicFrame>
      <xdr:nvGraphicFramePr>
        <xdr:cNvPr id="4" name="Chart 6"/>
        <xdr:cNvGraphicFramePr/>
      </xdr:nvGraphicFramePr>
      <xdr:xfrm>
        <a:off x="161925" y="26812875"/>
        <a:ext cx="248888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771525</xdr:colOff>
      <xdr:row>1</xdr:row>
      <xdr:rowOff>133350</xdr:rowOff>
    </xdr:to>
    <xdr:pic>
      <xdr:nvPicPr>
        <xdr:cNvPr id="5" name="Picture 11" descr="logoMT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85725"/>
          <a:ext cx="5143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96</xdr:row>
      <xdr:rowOff>19050</xdr:rowOff>
    </xdr:from>
    <xdr:to>
      <xdr:col>37</xdr:col>
      <xdr:colOff>276225</xdr:colOff>
      <xdr:row>116</xdr:row>
      <xdr:rowOff>76200</xdr:rowOff>
    </xdr:to>
    <xdr:graphicFrame>
      <xdr:nvGraphicFramePr>
        <xdr:cNvPr id="6" name="Chart 1158"/>
        <xdr:cNvGraphicFramePr/>
      </xdr:nvGraphicFramePr>
      <xdr:xfrm>
        <a:off x="66675" y="15649575"/>
        <a:ext cx="2505075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141</xdr:row>
      <xdr:rowOff>0</xdr:rowOff>
    </xdr:from>
    <xdr:to>
      <xdr:col>37</xdr:col>
      <xdr:colOff>247650</xdr:colOff>
      <xdr:row>160</xdr:row>
      <xdr:rowOff>47625</xdr:rowOff>
    </xdr:to>
    <xdr:graphicFrame>
      <xdr:nvGraphicFramePr>
        <xdr:cNvPr id="7" name="Chart 1159"/>
        <xdr:cNvGraphicFramePr/>
      </xdr:nvGraphicFramePr>
      <xdr:xfrm>
        <a:off x="114300" y="22917150"/>
        <a:ext cx="2497455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-0.001</cdr:y>
    </cdr:from>
    <cdr:to>
      <cdr:x>0.03525</cdr:x>
      <cdr:y>0.067</cdr:y>
    </cdr:to>
    <cdr:pic>
      <cdr:nvPicPr>
        <cdr:cNvPr id="1" name="Picture 19457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7150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-0.001</cdr:y>
    </cdr:from>
    <cdr:to>
      <cdr:x>0.039</cdr:x>
      <cdr:y>0.07275</cdr:y>
    </cdr:to>
    <cdr:pic>
      <cdr:nvPicPr>
        <cdr:cNvPr id="1" name="Picture 23553" descr="logoMT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0"/>
          <a:ext cx="5619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2:DK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1.7109375" style="2" customWidth="1"/>
    <col min="2" max="2" width="10.8515625" style="2" customWidth="1"/>
    <col min="3" max="53" width="8.57421875" style="2" customWidth="1"/>
    <col min="54" max="82" width="7.57421875" style="2" customWidth="1"/>
    <col min="83" max="84" width="7.57421875" style="2" bestFit="1" customWidth="1"/>
    <col min="85" max="85" width="7.57421875" style="2" customWidth="1"/>
    <col min="86" max="88" width="8.140625" style="2" customWidth="1"/>
    <col min="89" max="16384" width="9.140625" style="2" customWidth="1"/>
  </cols>
  <sheetData>
    <row r="1" ht="12.75"/>
    <row r="2" ht="12.75">
      <c r="A2" s="1" t="s">
        <v>31</v>
      </c>
    </row>
    <row r="3" ht="12.75">
      <c r="A3" s="1"/>
    </row>
    <row r="4" spans="1:115" s="3" customFormat="1" ht="12.75">
      <c r="A4" s="21" t="s">
        <v>48</v>
      </c>
      <c r="B4" s="19">
        <v>38231</v>
      </c>
      <c r="C4" s="19">
        <v>38261</v>
      </c>
      <c r="D4" s="19">
        <v>38292</v>
      </c>
      <c r="E4" s="19">
        <v>38322</v>
      </c>
      <c r="F4" s="19">
        <v>38353</v>
      </c>
      <c r="G4" s="19">
        <v>38384</v>
      </c>
      <c r="H4" s="19">
        <v>38412</v>
      </c>
      <c r="I4" s="19">
        <v>38443</v>
      </c>
      <c r="J4" s="19">
        <v>38473</v>
      </c>
      <c r="K4" s="19">
        <v>38504</v>
      </c>
      <c r="L4" s="20">
        <v>38534</v>
      </c>
      <c r="M4" s="20">
        <v>38565</v>
      </c>
      <c r="N4" s="20">
        <v>38596</v>
      </c>
      <c r="O4" s="20">
        <v>38626</v>
      </c>
      <c r="P4" s="20">
        <v>38657</v>
      </c>
      <c r="Q4" s="20">
        <v>38687</v>
      </c>
      <c r="R4" s="20">
        <v>38718</v>
      </c>
      <c r="S4" s="20">
        <v>38749</v>
      </c>
      <c r="T4" s="20">
        <v>38777</v>
      </c>
      <c r="U4" s="20">
        <v>38808</v>
      </c>
      <c r="V4" s="20">
        <v>38838</v>
      </c>
      <c r="W4" s="20">
        <v>38869</v>
      </c>
      <c r="X4" s="20">
        <v>38899</v>
      </c>
      <c r="Y4" s="20">
        <v>38930</v>
      </c>
      <c r="Z4" s="20">
        <v>38961</v>
      </c>
      <c r="AA4" s="20">
        <v>38991</v>
      </c>
      <c r="AB4" s="20">
        <v>39022</v>
      </c>
      <c r="AC4" s="20">
        <v>39052</v>
      </c>
      <c r="AD4" s="20">
        <v>39083</v>
      </c>
      <c r="AE4" s="20">
        <v>39114</v>
      </c>
      <c r="AF4" s="20">
        <v>39142</v>
      </c>
      <c r="AG4" s="20">
        <v>39173</v>
      </c>
      <c r="AH4" s="20">
        <v>39203</v>
      </c>
      <c r="AI4" s="20">
        <v>39234</v>
      </c>
      <c r="AJ4" s="20">
        <v>39264</v>
      </c>
      <c r="AK4" s="20">
        <v>39295</v>
      </c>
      <c r="AL4" s="20">
        <v>39326</v>
      </c>
      <c r="AM4" s="20">
        <v>39356</v>
      </c>
      <c r="AN4" s="20">
        <v>39387</v>
      </c>
      <c r="AO4" s="20">
        <v>39417</v>
      </c>
      <c r="AP4" s="20">
        <v>39448</v>
      </c>
      <c r="AQ4" s="20">
        <v>39479</v>
      </c>
      <c r="AR4" s="20">
        <v>39508</v>
      </c>
      <c r="AS4" s="20">
        <v>39539</v>
      </c>
      <c r="AT4" s="20">
        <v>39569</v>
      </c>
      <c r="AU4" s="20">
        <v>39600</v>
      </c>
      <c r="AV4" s="20">
        <v>39630</v>
      </c>
      <c r="AW4" s="20">
        <v>39661</v>
      </c>
      <c r="AX4" s="20">
        <v>39692</v>
      </c>
      <c r="AY4" s="20">
        <v>39722</v>
      </c>
      <c r="AZ4" s="20">
        <v>39753</v>
      </c>
      <c r="BA4" s="20">
        <v>39783</v>
      </c>
      <c r="BB4" s="20">
        <v>39814</v>
      </c>
      <c r="BC4" s="20">
        <v>39845</v>
      </c>
      <c r="BD4" s="20">
        <v>39873</v>
      </c>
      <c r="BE4" s="20">
        <v>39904</v>
      </c>
      <c r="BF4" s="20">
        <v>39934</v>
      </c>
      <c r="BG4" s="20">
        <v>39965</v>
      </c>
      <c r="BH4" s="20">
        <v>39995</v>
      </c>
      <c r="BI4" s="20">
        <v>40026</v>
      </c>
      <c r="BJ4" s="20">
        <v>40057</v>
      </c>
      <c r="BK4" s="20">
        <v>40087</v>
      </c>
      <c r="BL4" s="20">
        <v>40118</v>
      </c>
      <c r="BM4" s="20">
        <v>40148</v>
      </c>
      <c r="BN4" s="20">
        <v>40179</v>
      </c>
      <c r="BO4" s="20">
        <v>40210</v>
      </c>
      <c r="BP4" s="20">
        <v>40238</v>
      </c>
      <c r="BQ4" s="20">
        <v>40269</v>
      </c>
      <c r="BR4" s="20">
        <v>40299</v>
      </c>
      <c r="BS4" s="20">
        <v>40330</v>
      </c>
      <c r="BT4" s="20">
        <v>40360</v>
      </c>
      <c r="BU4" s="20">
        <v>40391</v>
      </c>
      <c r="BV4" s="20">
        <v>40422</v>
      </c>
      <c r="BW4" s="20">
        <v>40452</v>
      </c>
      <c r="BX4" s="20">
        <v>40483</v>
      </c>
      <c r="BY4" s="20">
        <v>40513</v>
      </c>
      <c r="BZ4" s="20">
        <v>40544</v>
      </c>
      <c r="CA4" s="20">
        <v>40575</v>
      </c>
      <c r="CB4" s="20">
        <v>40603</v>
      </c>
      <c r="CC4" s="20">
        <v>40634</v>
      </c>
      <c r="CD4" s="20">
        <v>40664</v>
      </c>
      <c r="CE4" s="20">
        <v>40695</v>
      </c>
      <c r="CF4" s="20">
        <v>40725</v>
      </c>
      <c r="CG4" s="20">
        <v>40756</v>
      </c>
      <c r="CH4" s="20">
        <v>40787</v>
      </c>
      <c r="CI4" s="20">
        <v>40817</v>
      </c>
      <c r="CJ4" s="20">
        <v>40848</v>
      </c>
      <c r="CK4" s="20">
        <v>40878</v>
      </c>
      <c r="CL4" s="20">
        <v>40909</v>
      </c>
      <c r="CM4" s="20">
        <v>40940</v>
      </c>
      <c r="CN4" s="20">
        <v>40969</v>
      </c>
      <c r="CO4" s="20">
        <v>41000</v>
      </c>
      <c r="CP4" s="20">
        <v>41030</v>
      </c>
      <c r="CQ4" s="20">
        <v>41061</v>
      </c>
      <c r="CR4" s="20">
        <v>41091</v>
      </c>
      <c r="CS4" s="20">
        <v>41122</v>
      </c>
      <c r="CT4" s="20">
        <v>41153</v>
      </c>
      <c r="CU4" s="20">
        <v>41183</v>
      </c>
      <c r="CV4" s="20">
        <v>41214</v>
      </c>
      <c r="CW4" s="20">
        <v>41244</v>
      </c>
      <c r="CX4" s="20">
        <v>41275</v>
      </c>
      <c r="CY4" s="20">
        <v>41306</v>
      </c>
      <c r="CZ4" s="20">
        <v>41334</v>
      </c>
      <c r="DA4" s="20">
        <v>41365</v>
      </c>
      <c r="DB4" s="20">
        <v>41395</v>
      </c>
      <c r="DC4" s="20">
        <v>41426</v>
      </c>
      <c r="DD4" s="20">
        <v>41456</v>
      </c>
      <c r="DE4" s="20">
        <v>41487</v>
      </c>
      <c r="DF4" s="20">
        <v>41518</v>
      </c>
      <c r="DG4" s="20">
        <v>41548</v>
      </c>
      <c r="DH4" s="20">
        <v>41579</v>
      </c>
      <c r="DI4" s="20">
        <v>41609</v>
      </c>
      <c r="DJ4" s="20">
        <v>41640</v>
      </c>
      <c r="DK4" s="20">
        <v>41671</v>
      </c>
    </row>
    <row r="5" spans="1:115" ht="12.75">
      <c r="A5" s="4" t="s">
        <v>12</v>
      </c>
      <c r="B5" s="5">
        <v>365156</v>
      </c>
      <c r="C5" s="5">
        <v>356065</v>
      </c>
      <c r="D5" s="5">
        <v>347307</v>
      </c>
      <c r="E5" s="5">
        <v>339459</v>
      </c>
      <c r="F5" s="5">
        <v>333352</v>
      </c>
      <c r="G5" s="5">
        <v>325520</v>
      </c>
      <c r="H5" s="5">
        <v>319254</v>
      </c>
      <c r="I5" s="5">
        <v>310244</v>
      </c>
      <c r="J5" s="5">
        <v>302000</v>
      </c>
      <c r="K5" s="5">
        <v>293975</v>
      </c>
      <c r="L5" s="5">
        <v>285003</v>
      </c>
      <c r="M5" s="5">
        <v>276564</v>
      </c>
      <c r="N5" s="5">
        <v>269419</v>
      </c>
      <c r="O5" s="5">
        <v>262245</v>
      </c>
      <c r="P5" s="5">
        <v>254683</v>
      </c>
      <c r="Q5" s="5">
        <v>248560</v>
      </c>
      <c r="R5" s="5">
        <v>242531</v>
      </c>
      <c r="S5" s="5">
        <v>238554</v>
      </c>
      <c r="T5" s="5">
        <v>232262</v>
      </c>
      <c r="U5" s="5">
        <v>227096</v>
      </c>
      <c r="V5" s="5">
        <v>223864</v>
      </c>
      <c r="W5" s="5">
        <v>217202</v>
      </c>
      <c r="X5" s="5">
        <v>212622</v>
      </c>
      <c r="Y5" s="5">
        <v>207694</v>
      </c>
      <c r="Z5" s="5">
        <v>203226</v>
      </c>
      <c r="AA5" s="5">
        <v>197611</v>
      </c>
      <c r="AB5" s="5">
        <v>191449</v>
      </c>
      <c r="AC5" s="5">
        <v>185930</v>
      </c>
      <c r="AD5" s="5">
        <v>182333</v>
      </c>
      <c r="AE5" s="5">
        <v>177701</v>
      </c>
      <c r="AF5" s="5">
        <v>173164</v>
      </c>
      <c r="AG5" s="5">
        <v>168717</v>
      </c>
      <c r="AH5" s="5">
        <v>162605</v>
      </c>
      <c r="AI5" s="5">
        <v>157745</v>
      </c>
      <c r="AJ5" s="5">
        <v>152768</v>
      </c>
      <c r="AK5" s="5">
        <v>148891</v>
      </c>
      <c r="AL5" s="5">
        <v>143603</v>
      </c>
      <c r="AM5" s="5">
        <v>137136</v>
      </c>
      <c r="AN5" s="5">
        <v>133874</v>
      </c>
      <c r="AO5" s="5">
        <v>129639</v>
      </c>
      <c r="AP5" s="5">
        <v>124352</v>
      </c>
      <c r="AQ5" s="5">
        <v>121351</v>
      </c>
      <c r="AR5" s="5">
        <v>118259</v>
      </c>
      <c r="AS5" s="5">
        <v>114705</v>
      </c>
      <c r="AT5" s="5">
        <v>111933</v>
      </c>
      <c r="AU5" s="5">
        <v>110839</v>
      </c>
      <c r="AV5" s="5">
        <v>108775</v>
      </c>
      <c r="AW5" s="5">
        <v>106597</v>
      </c>
      <c r="AX5" s="5">
        <v>105559</v>
      </c>
      <c r="AY5" s="5">
        <v>103522</v>
      </c>
      <c r="AZ5" s="5">
        <v>101518</v>
      </c>
      <c r="BA5" s="5">
        <v>100258</v>
      </c>
      <c r="BB5" s="5">
        <v>99597</v>
      </c>
      <c r="BC5" s="5">
        <v>99308</v>
      </c>
      <c r="BD5" s="5">
        <v>98786</v>
      </c>
      <c r="BE5" s="5">
        <v>97409</v>
      </c>
      <c r="BF5" s="5">
        <v>96499</v>
      </c>
      <c r="BG5" s="5">
        <v>95875</v>
      </c>
      <c r="BH5" s="5">
        <v>95681</v>
      </c>
      <c r="BI5" s="5">
        <v>94834</v>
      </c>
      <c r="BJ5" s="5">
        <v>93438</v>
      </c>
      <c r="BK5" s="5">
        <v>92992</v>
      </c>
      <c r="BL5" s="5">
        <v>91688</v>
      </c>
      <c r="BM5" s="5">
        <v>91061</v>
      </c>
      <c r="BN5" s="5">
        <v>90131</v>
      </c>
      <c r="BO5" s="5">
        <v>89357</v>
      </c>
      <c r="BP5" s="5">
        <v>88982</v>
      </c>
      <c r="BQ5" s="5">
        <v>88697</v>
      </c>
      <c r="BR5" s="5">
        <v>88233</v>
      </c>
      <c r="BS5" s="5">
        <v>87700</v>
      </c>
      <c r="BT5" s="5">
        <v>87237</v>
      </c>
      <c r="BU5" s="5">
        <v>86261</v>
      </c>
      <c r="BV5" s="5">
        <v>85638</v>
      </c>
      <c r="BW5" s="5">
        <v>84817</v>
      </c>
      <c r="BX5" s="5">
        <v>84491</v>
      </c>
      <c r="BY5" s="5">
        <v>83902</v>
      </c>
      <c r="BZ5" s="5">
        <v>83424</v>
      </c>
      <c r="CA5" s="5">
        <v>82904</v>
      </c>
      <c r="CB5" s="5">
        <v>82377</v>
      </c>
      <c r="CC5" s="5">
        <v>81787</v>
      </c>
      <c r="CD5" s="5">
        <v>81254</v>
      </c>
      <c r="CE5" s="5">
        <v>80758</v>
      </c>
      <c r="CF5" s="5">
        <v>80459</v>
      </c>
      <c r="CG5" s="5">
        <v>80077</v>
      </c>
      <c r="CH5" s="5">
        <v>79668</v>
      </c>
      <c r="CI5" s="5">
        <v>78546</v>
      </c>
      <c r="CJ5" s="5">
        <v>78153</v>
      </c>
      <c r="CK5" s="5">
        <v>77771</v>
      </c>
      <c r="CL5" s="5">
        <v>77470</v>
      </c>
      <c r="CM5" s="5">
        <v>77175</v>
      </c>
      <c r="CN5" s="5">
        <v>76833</v>
      </c>
      <c r="CO5" s="5">
        <v>76402</v>
      </c>
      <c r="CP5" s="5">
        <v>75757</v>
      </c>
      <c r="CQ5" s="5">
        <v>75460</v>
      </c>
      <c r="CR5" s="5">
        <v>74944</v>
      </c>
      <c r="CS5" s="5">
        <v>74705</v>
      </c>
      <c r="CT5" s="5">
        <v>74540</v>
      </c>
      <c r="CU5" s="5">
        <v>73846</v>
      </c>
      <c r="CV5" s="5">
        <v>73563</v>
      </c>
      <c r="CW5" s="5">
        <v>73324</v>
      </c>
      <c r="CX5" s="5">
        <v>73140</v>
      </c>
      <c r="CY5" s="5">
        <v>72940</v>
      </c>
      <c r="CZ5" s="5">
        <v>72596</v>
      </c>
      <c r="DA5" s="5">
        <v>72490</v>
      </c>
      <c r="DB5" s="5">
        <v>72474</v>
      </c>
      <c r="DC5" s="5">
        <v>72968</v>
      </c>
      <c r="DD5" s="5">
        <v>73823</v>
      </c>
      <c r="DE5" s="5">
        <v>74458</v>
      </c>
      <c r="DF5" s="5">
        <v>73671</v>
      </c>
      <c r="DG5" s="5">
        <v>73180</v>
      </c>
      <c r="DH5" s="5">
        <v>72042</v>
      </c>
      <c r="DI5" s="5">
        <v>71523</v>
      </c>
      <c r="DJ5" s="5">
        <v>70950</v>
      </c>
      <c r="DK5" s="5">
        <v>70430</v>
      </c>
    </row>
    <row r="6" spans="1:115" ht="12.75">
      <c r="A6" s="4" t="s">
        <v>52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600</v>
      </c>
      <c r="DC6" s="5">
        <v>800</v>
      </c>
      <c r="DD6" s="5">
        <v>400</v>
      </c>
      <c r="DE6" s="5">
        <v>-800</v>
      </c>
      <c r="DF6" s="5">
        <v>-400</v>
      </c>
      <c r="DG6" s="5">
        <v>-600</v>
      </c>
      <c r="DH6" s="5">
        <v>0</v>
      </c>
      <c r="DI6" s="5">
        <v>0</v>
      </c>
      <c r="DJ6" s="5">
        <v>0</v>
      </c>
      <c r="DK6" s="5">
        <v>0</v>
      </c>
    </row>
    <row r="7" spans="1:115" ht="12.75">
      <c r="A7" s="4" t="s">
        <v>49</v>
      </c>
      <c r="B7" s="5">
        <f>+B5+B6</f>
        <v>365156</v>
      </c>
      <c r="C7" s="5">
        <f aca="true" t="shared" si="0" ref="C7:BN7">+C5+C6</f>
        <v>356065</v>
      </c>
      <c r="D7" s="5">
        <f t="shared" si="0"/>
        <v>347307</v>
      </c>
      <c r="E7" s="5">
        <f t="shared" si="0"/>
        <v>339459</v>
      </c>
      <c r="F7" s="5">
        <f t="shared" si="0"/>
        <v>333352</v>
      </c>
      <c r="G7" s="5">
        <f t="shared" si="0"/>
        <v>325520</v>
      </c>
      <c r="H7" s="5">
        <f t="shared" si="0"/>
        <v>319254</v>
      </c>
      <c r="I7" s="5">
        <f t="shared" si="0"/>
        <v>310244</v>
      </c>
      <c r="J7" s="5">
        <f t="shared" si="0"/>
        <v>302000</v>
      </c>
      <c r="K7" s="5">
        <f t="shared" si="0"/>
        <v>293975</v>
      </c>
      <c r="L7" s="5">
        <f t="shared" si="0"/>
        <v>285003</v>
      </c>
      <c r="M7" s="5">
        <f t="shared" si="0"/>
        <v>276564</v>
      </c>
      <c r="N7" s="5">
        <f t="shared" si="0"/>
        <v>269419</v>
      </c>
      <c r="O7" s="5">
        <f t="shared" si="0"/>
        <v>262245</v>
      </c>
      <c r="P7" s="5">
        <f t="shared" si="0"/>
        <v>254683</v>
      </c>
      <c r="Q7" s="5">
        <f t="shared" si="0"/>
        <v>248560</v>
      </c>
      <c r="R7" s="5">
        <f t="shared" si="0"/>
        <v>242531</v>
      </c>
      <c r="S7" s="5">
        <f t="shared" si="0"/>
        <v>238554</v>
      </c>
      <c r="T7" s="5">
        <f t="shared" si="0"/>
        <v>232262</v>
      </c>
      <c r="U7" s="5">
        <f t="shared" si="0"/>
        <v>227096</v>
      </c>
      <c r="V7" s="5">
        <f t="shared" si="0"/>
        <v>223864</v>
      </c>
      <c r="W7" s="5">
        <f t="shared" si="0"/>
        <v>217202</v>
      </c>
      <c r="X7" s="5">
        <f t="shared" si="0"/>
        <v>212622</v>
      </c>
      <c r="Y7" s="5">
        <f t="shared" si="0"/>
        <v>207694</v>
      </c>
      <c r="Z7" s="5">
        <f t="shared" si="0"/>
        <v>203226</v>
      </c>
      <c r="AA7" s="5">
        <f t="shared" si="0"/>
        <v>197611</v>
      </c>
      <c r="AB7" s="5">
        <f t="shared" si="0"/>
        <v>191449</v>
      </c>
      <c r="AC7" s="5">
        <f t="shared" si="0"/>
        <v>185930</v>
      </c>
      <c r="AD7" s="5">
        <f t="shared" si="0"/>
        <v>182333</v>
      </c>
      <c r="AE7" s="5">
        <f t="shared" si="0"/>
        <v>177701</v>
      </c>
      <c r="AF7" s="5">
        <f t="shared" si="0"/>
        <v>173164</v>
      </c>
      <c r="AG7" s="5">
        <f t="shared" si="0"/>
        <v>168717</v>
      </c>
      <c r="AH7" s="5">
        <f t="shared" si="0"/>
        <v>162605</v>
      </c>
      <c r="AI7" s="5">
        <f t="shared" si="0"/>
        <v>157745</v>
      </c>
      <c r="AJ7" s="5">
        <f t="shared" si="0"/>
        <v>152768</v>
      </c>
      <c r="AK7" s="5">
        <f t="shared" si="0"/>
        <v>148891</v>
      </c>
      <c r="AL7" s="5">
        <f t="shared" si="0"/>
        <v>143603</v>
      </c>
      <c r="AM7" s="5">
        <f t="shared" si="0"/>
        <v>137136</v>
      </c>
      <c r="AN7" s="5">
        <f t="shared" si="0"/>
        <v>133874</v>
      </c>
      <c r="AO7" s="5">
        <f t="shared" si="0"/>
        <v>129639</v>
      </c>
      <c r="AP7" s="5">
        <f t="shared" si="0"/>
        <v>124352</v>
      </c>
      <c r="AQ7" s="5">
        <f t="shared" si="0"/>
        <v>121351</v>
      </c>
      <c r="AR7" s="5">
        <f t="shared" si="0"/>
        <v>118259</v>
      </c>
      <c r="AS7" s="5">
        <f t="shared" si="0"/>
        <v>114705</v>
      </c>
      <c r="AT7" s="5">
        <f t="shared" si="0"/>
        <v>111933</v>
      </c>
      <c r="AU7" s="5">
        <f t="shared" si="0"/>
        <v>110839</v>
      </c>
      <c r="AV7" s="5">
        <f t="shared" si="0"/>
        <v>108775</v>
      </c>
      <c r="AW7" s="5">
        <f t="shared" si="0"/>
        <v>106597</v>
      </c>
      <c r="AX7" s="5">
        <f t="shared" si="0"/>
        <v>105559</v>
      </c>
      <c r="AY7" s="5">
        <f t="shared" si="0"/>
        <v>103522</v>
      </c>
      <c r="AZ7" s="5">
        <f t="shared" si="0"/>
        <v>101518</v>
      </c>
      <c r="BA7" s="5">
        <f t="shared" si="0"/>
        <v>100258</v>
      </c>
      <c r="BB7" s="5">
        <f t="shared" si="0"/>
        <v>99597</v>
      </c>
      <c r="BC7" s="5">
        <f t="shared" si="0"/>
        <v>99308</v>
      </c>
      <c r="BD7" s="5">
        <f t="shared" si="0"/>
        <v>98786</v>
      </c>
      <c r="BE7" s="5">
        <f t="shared" si="0"/>
        <v>97409</v>
      </c>
      <c r="BF7" s="5">
        <f t="shared" si="0"/>
        <v>96499</v>
      </c>
      <c r="BG7" s="5">
        <f t="shared" si="0"/>
        <v>95875</v>
      </c>
      <c r="BH7" s="5">
        <f t="shared" si="0"/>
        <v>95681</v>
      </c>
      <c r="BI7" s="5">
        <f t="shared" si="0"/>
        <v>94834</v>
      </c>
      <c r="BJ7" s="5">
        <f t="shared" si="0"/>
        <v>93438</v>
      </c>
      <c r="BK7" s="5">
        <f t="shared" si="0"/>
        <v>92992</v>
      </c>
      <c r="BL7" s="5">
        <f t="shared" si="0"/>
        <v>91688</v>
      </c>
      <c r="BM7" s="5">
        <f t="shared" si="0"/>
        <v>91061</v>
      </c>
      <c r="BN7" s="5">
        <f t="shared" si="0"/>
        <v>90131</v>
      </c>
      <c r="BO7" s="5">
        <f aca="true" t="shared" si="1" ref="BO7:DC7">+BO5+BO6</f>
        <v>89357</v>
      </c>
      <c r="BP7" s="5">
        <f t="shared" si="1"/>
        <v>88982</v>
      </c>
      <c r="BQ7" s="5">
        <f t="shared" si="1"/>
        <v>88697</v>
      </c>
      <c r="BR7" s="5">
        <f t="shared" si="1"/>
        <v>88233</v>
      </c>
      <c r="BS7" s="5">
        <f t="shared" si="1"/>
        <v>87700</v>
      </c>
      <c r="BT7" s="5">
        <f t="shared" si="1"/>
        <v>87237</v>
      </c>
      <c r="BU7" s="5">
        <f t="shared" si="1"/>
        <v>86261</v>
      </c>
      <c r="BV7" s="5">
        <f t="shared" si="1"/>
        <v>85638</v>
      </c>
      <c r="BW7" s="5">
        <f t="shared" si="1"/>
        <v>84817</v>
      </c>
      <c r="BX7" s="5">
        <f t="shared" si="1"/>
        <v>84491</v>
      </c>
      <c r="BY7" s="5">
        <f t="shared" si="1"/>
        <v>83902</v>
      </c>
      <c r="BZ7" s="5">
        <f t="shared" si="1"/>
        <v>83424</v>
      </c>
      <c r="CA7" s="5">
        <f t="shared" si="1"/>
        <v>82904</v>
      </c>
      <c r="CB7" s="5">
        <f t="shared" si="1"/>
        <v>82377</v>
      </c>
      <c r="CC7" s="5">
        <f t="shared" si="1"/>
        <v>81787</v>
      </c>
      <c r="CD7" s="5">
        <f t="shared" si="1"/>
        <v>81254</v>
      </c>
      <c r="CE7" s="5">
        <f t="shared" si="1"/>
        <v>80758</v>
      </c>
      <c r="CF7" s="5">
        <f t="shared" si="1"/>
        <v>80459</v>
      </c>
      <c r="CG7" s="5">
        <f t="shared" si="1"/>
        <v>80077</v>
      </c>
      <c r="CH7" s="5">
        <f t="shared" si="1"/>
        <v>79668</v>
      </c>
      <c r="CI7" s="5">
        <f t="shared" si="1"/>
        <v>78546</v>
      </c>
      <c r="CJ7" s="5">
        <f t="shared" si="1"/>
        <v>78153</v>
      </c>
      <c r="CK7" s="5">
        <f t="shared" si="1"/>
        <v>77771</v>
      </c>
      <c r="CL7" s="5">
        <f t="shared" si="1"/>
        <v>77470</v>
      </c>
      <c r="CM7" s="5">
        <f t="shared" si="1"/>
        <v>77175</v>
      </c>
      <c r="CN7" s="5">
        <f t="shared" si="1"/>
        <v>76833</v>
      </c>
      <c r="CO7" s="5">
        <f t="shared" si="1"/>
        <v>76402</v>
      </c>
      <c r="CP7" s="5">
        <f t="shared" si="1"/>
        <v>75757</v>
      </c>
      <c r="CQ7" s="5">
        <f t="shared" si="1"/>
        <v>75460</v>
      </c>
      <c r="CR7" s="5">
        <f t="shared" si="1"/>
        <v>74944</v>
      </c>
      <c r="CS7" s="5">
        <f t="shared" si="1"/>
        <v>74705</v>
      </c>
      <c r="CT7" s="5">
        <f t="shared" si="1"/>
        <v>74540</v>
      </c>
      <c r="CU7" s="5">
        <f t="shared" si="1"/>
        <v>73846</v>
      </c>
      <c r="CV7" s="5">
        <f t="shared" si="1"/>
        <v>73563</v>
      </c>
      <c r="CW7" s="5">
        <f t="shared" si="1"/>
        <v>73324</v>
      </c>
      <c r="CX7" s="5">
        <f t="shared" si="1"/>
        <v>73140</v>
      </c>
      <c r="CY7" s="5">
        <f t="shared" si="1"/>
        <v>72940</v>
      </c>
      <c r="CZ7" s="5">
        <f t="shared" si="1"/>
        <v>72596</v>
      </c>
      <c r="DA7" s="5">
        <f t="shared" si="1"/>
        <v>72490</v>
      </c>
      <c r="DB7" s="5">
        <f t="shared" si="1"/>
        <v>73074</v>
      </c>
      <c r="DC7" s="5">
        <f t="shared" si="1"/>
        <v>73768</v>
      </c>
      <c r="DD7" s="5">
        <f aca="true" t="shared" si="2" ref="DD7:DI7">+DD5+DD6</f>
        <v>74223</v>
      </c>
      <c r="DE7" s="5">
        <f t="shared" si="2"/>
        <v>73658</v>
      </c>
      <c r="DF7" s="5">
        <f t="shared" si="2"/>
        <v>73271</v>
      </c>
      <c r="DG7" s="5">
        <f t="shared" si="2"/>
        <v>72580</v>
      </c>
      <c r="DH7" s="5">
        <f t="shared" si="2"/>
        <v>72042</v>
      </c>
      <c r="DI7" s="5">
        <f t="shared" si="2"/>
        <v>71523</v>
      </c>
      <c r="DJ7" s="5">
        <f>+DJ5+DJ6</f>
        <v>70950</v>
      </c>
      <c r="DK7" s="5">
        <f>+DK5+DK6</f>
        <v>70430</v>
      </c>
    </row>
    <row r="8" spans="1:115" ht="15" customHeight="1">
      <c r="A8" s="4" t="s">
        <v>0</v>
      </c>
      <c r="B8" s="5">
        <f aca="true" t="shared" si="3" ref="B8:H8">SUM(B11:B13)</f>
        <v>365156</v>
      </c>
      <c r="C8" s="5">
        <f t="shared" si="3"/>
        <v>356065</v>
      </c>
      <c r="D8" s="5">
        <f t="shared" si="3"/>
        <v>347307</v>
      </c>
      <c r="E8" s="5">
        <f t="shared" si="3"/>
        <v>339459</v>
      </c>
      <c r="F8" s="5">
        <f t="shared" si="3"/>
        <v>333352</v>
      </c>
      <c r="G8" s="5">
        <f t="shared" si="3"/>
        <v>325520</v>
      </c>
      <c r="H8" s="5">
        <f t="shared" si="3"/>
        <v>319254</v>
      </c>
      <c r="I8" s="5">
        <f aca="true" t="shared" si="4" ref="I8:Q8">SUM(I11:I13)</f>
        <v>310244</v>
      </c>
      <c r="J8" s="5">
        <f t="shared" si="4"/>
        <v>302000</v>
      </c>
      <c r="K8" s="5">
        <f t="shared" si="4"/>
        <v>293975</v>
      </c>
      <c r="L8" s="5">
        <f t="shared" si="4"/>
        <v>285003</v>
      </c>
      <c r="M8" s="5">
        <f t="shared" si="4"/>
        <v>276564</v>
      </c>
      <c r="N8" s="5">
        <f t="shared" si="4"/>
        <v>269419</v>
      </c>
      <c r="O8" s="5">
        <f t="shared" si="4"/>
        <v>262245</v>
      </c>
      <c r="P8" s="5">
        <f t="shared" si="4"/>
        <v>254683</v>
      </c>
      <c r="Q8" s="5">
        <f t="shared" si="4"/>
        <v>248560</v>
      </c>
      <c r="R8" s="5">
        <f aca="true" t="shared" si="5" ref="R8:W8">SUM(R11:R13)</f>
        <v>242531</v>
      </c>
      <c r="S8" s="5">
        <f t="shared" si="5"/>
        <v>238554</v>
      </c>
      <c r="T8" s="5">
        <f t="shared" si="5"/>
        <v>232262</v>
      </c>
      <c r="U8" s="5">
        <f t="shared" si="5"/>
        <v>227096</v>
      </c>
      <c r="V8" s="5">
        <f t="shared" si="5"/>
        <v>223864</v>
      </c>
      <c r="W8" s="5">
        <f t="shared" si="5"/>
        <v>217202</v>
      </c>
      <c r="X8" s="5">
        <f aca="true" t="shared" si="6" ref="X8:AC8">SUM(X11:X13)</f>
        <v>212622</v>
      </c>
      <c r="Y8" s="5">
        <f t="shared" si="6"/>
        <v>207694</v>
      </c>
      <c r="Z8" s="5">
        <f t="shared" si="6"/>
        <v>203226</v>
      </c>
      <c r="AA8" s="5">
        <f t="shared" si="6"/>
        <v>197611</v>
      </c>
      <c r="AB8" s="5">
        <f t="shared" si="6"/>
        <v>191449</v>
      </c>
      <c r="AC8" s="5">
        <f t="shared" si="6"/>
        <v>185930</v>
      </c>
      <c r="AD8" s="5">
        <f aca="true" t="shared" si="7" ref="AD8:AI8">SUM(AD11:AD13)</f>
        <v>182333</v>
      </c>
      <c r="AE8" s="5">
        <f t="shared" si="7"/>
        <v>177701</v>
      </c>
      <c r="AF8" s="5">
        <f t="shared" si="7"/>
        <v>173164</v>
      </c>
      <c r="AG8" s="5">
        <f t="shared" si="7"/>
        <v>168717</v>
      </c>
      <c r="AH8" s="5">
        <f t="shared" si="7"/>
        <v>162605</v>
      </c>
      <c r="AI8" s="5">
        <f t="shared" si="7"/>
        <v>157745</v>
      </c>
      <c r="AJ8" s="5">
        <f aca="true" t="shared" si="8" ref="AJ8:AO8">SUM(AJ11:AJ13)</f>
        <v>152768</v>
      </c>
      <c r="AK8" s="5">
        <f t="shared" si="8"/>
        <v>148891</v>
      </c>
      <c r="AL8" s="5">
        <f t="shared" si="8"/>
        <v>143603</v>
      </c>
      <c r="AM8" s="5">
        <f t="shared" si="8"/>
        <v>137136</v>
      </c>
      <c r="AN8" s="5">
        <f t="shared" si="8"/>
        <v>133874</v>
      </c>
      <c r="AO8" s="5">
        <f t="shared" si="8"/>
        <v>129639</v>
      </c>
      <c r="AP8" s="5">
        <f aca="true" t="shared" si="9" ref="AP8:AU8">SUM(AP11:AP13)</f>
        <v>124352</v>
      </c>
      <c r="AQ8" s="5">
        <f t="shared" si="9"/>
        <v>121351</v>
      </c>
      <c r="AR8" s="5">
        <f t="shared" si="9"/>
        <v>118259</v>
      </c>
      <c r="AS8" s="5">
        <f t="shared" si="9"/>
        <v>114705</v>
      </c>
      <c r="AT8" s="5">
        <f t="shared" si="9"/>
        <v>111933</v>
      </c>
      <c r="AU8" s="5">
        <f t="shared" si="9"/>
        <v>110839</v>
      </c>
      <c r="AV8" s="5">
        <f aca="true" t="shared" si="10" ref="AV8:BA8">SUM(AV11:AV13)</f>
        <v>108775</v>
      </c>
      <c r="AW8" s="5">
        <f t="shared" si="10"/>
        <v>106597</v>
      </c>
      <c r="AX8" s="5">
        <f t="shared" si="10"/>
        <v>105559</v>
      </c>
      <c r="AY8" s="5">
        <f t="shared" si="10"/>
        <v>103522</v>
      </c>
      <c r="AZ8" s="5">
        <f t="shared" si="10"/>
        <v>101518</v>
      </c>
      <c r="BA8" s="5">
        <f t="shared" si="10"/>
        <v>100258</v>
      </c>
      <c r="BB8" s="5">
        <f aca="true" t="shared" si="11" ref="BB8:BG8">SUM(BB11:BB13)</f>
        <v>99597</v>
      </c>
      <c r="BC8" s="5">
        <f t="shared" si="11"/>
        <v>99308</v>
      </c>
      <c r="BD8" s="5">
        <f t="shared" si="11"/>
        <v>98786</v>
      </c>
      <c r="BE8" s="5">
        <f t="shared" si="11"/>
        <v>97409</v>
      </c>
      <c r="BF8" s="5">
        <f t="shared" si="11"/>
        <v>96499</v>
      </c>
      <c r="BG8" s="5">
        <f t="shared" si="11"/>
        <v>95875</v>
      </c>
      <c r="BH8" s="5">
        <f aca="true" t="shared" si="12" ref="BH8:BM8">SUM(BH11:BH13)</f>
        <v>95681</v>
      </c>
      <c r="BI8" s="5">
        <f t="shared" si="12"/>
        <v>94834</v>
      </c>
      <c r="BJ8" s="5">
        <f t="shared" si="12"/>
        <v>93438</v>
      </c>
      <c r="BK8" s="5">
        <f t="shared" si="12"/>
        <v>92992</v>
      </c>
      <c r="BL8" s="5">
        <f t="shared" si="12"/>
        <v>91688</v>
      </c>
      <c r="BM8" s="5">
        <f t="shared" si="12"/>
        <v>91061</v>
      </c>
      <c r="BN8" s="5">
        <f aca="true" t="shared" si="13" ref="BN8:BS8">SUM(BN11:BN13)</f>
        <v>90131</v>
      </c>
      <c r="BO8" s="5">
        <f t="shared" si="13"/>
        <v>89357</v>
      </c>
      <c r="BP8" s="5">
        <f t="shared" si="13"/>
        <v>88982</v>
      </c>
      <c r="BQ8" s="5">
        <f t="shared" si="13"/>
        <v>88697</v>
      </c>
      <c r="BR8" s="5">
        <f t="shared" si="13"/>
        <v>88233</v>
      </c>
      <c r="BS8" s="5">
        <f t="shared" si="13"/>
        <v>87700</v>
      </c>
      <c r="BT8" s="5">
        <f aca="true" t="shared" si="14" ref="BT8:BY8">SUM(BT11:BT13)</f>
        <v>87237</v>
      </c>
      <c r="BU8" s="5">
        <f t="shared" si="14"/>
        <v>86261</v>
      </c>
      <c r="BV8" s="5">
        <f t="shared" si="14"/>
        <v>85638</v>
      </c>
      <c r="BW8" s="5">
        <f t="shared" si="14"/>
        <v>84817</v>
      </c>
      <c r="BX8" s="5">
        <f t="shared" si="14"/>
        <v>84491</v>
      </c>
      <c r="BY8" s="5">
        <f t="shared" si="14"/>
        <v>83902</v>
      </c>
      <c r="BZ8" s="5">
        <f>SUM(BZ11:BZ13)</f>
        <v>83424</v>
      </c>
      <c r="CA8" s="5">
        <f>SUM(CA11:CA13)</f>
        <v>82904</v>
      </c>
      <c r="CB8" s="5">
        <f>SUM(CB11:CB13)</f>
        <v>82377</v>
      </c>
      <c r="CC8" s="5">
        <f>SUM(CC11:CC13)</f>
        <v>81787</v>
      </c>
      <c r="CD8" s="5">
        <f>SUM(CD11:CD13)-1</f>
        <v>81254</v>
      </c>
      <c r="CE8" s="5">
        <f>SUM(CE11:CE13)-1</f>
        <v>80758</v>
      </c>
      <c r="CF8" s="5">
        <f aca="true" t="shared" si="15" ref="CF8:CK8">SUM(CF11:CF13)</f>
        <v>80459</v>
      </c>
      <c r="CG8" s="5">
        <f t="shared" si="15"/>
        <v>80077</v>
      </c>
      <c r="CH8" s="5">
        <f t="shared" si="15"/>
        <v>79668</v>
      </c>
      <c r="CI8" s="5">
        <f t="shared" si="15"/>
        <v>78546</v>
      </c>
      <c r="CJ8" s="5">
        <f t="shared" si="15"/>
        <v>78153</v>
      </c>
      <c r="CK8" s="5">
        <f t="shared" si="15"/>
        <v>77771</v>
      </c>
      <c r="CL8" s="5">
        <f>SUM(CL11:CL13)-1</f>
        <v>77470</v>
      </c>
      <c r="CM8" s="5">
        <f>SUM(CM11:CM13)-1</f>
        <v>77175</v>
      </c>
      <c r="CN8" s="5">
        <f aca="true" t="shared" si="16" ref="CN8:CS8">SUM(CN11:CN13)</f>
        <v>76833</v>
      </c>
      <c r="CO8" s="5">
        <f t="shared" si="16"/>
        <v>76402</v>
      </c>
      <c r="CP8" s="5">
        <f t="shared" si="16"/>
        <v>75757</v>
      </c>
      <c r="CQ8" s="5">
        <f t="shared" si="16"/>
        <v>75460</v>
      </c>
      <c r="CR8" s="5">
        <f t="shared" si="16"/>
        <v>74944</v>
      </c>
      <c r="CS8" s="5">
        <f t="shared" si="16"/>
        <v>74705</v>
      </c>
      <c r="CT8" s="5">
        <f aca="true" t="shared" si="17" ref="CT8:CY8">SUM(CT11:CT13)</f>
        <v>74540</v>
      </c>
      <c r="CU8" s="5">
        <f t="shared" si="17"/>
        <v>73846</v>
      </c>
      <c r="CV8" s="5">
        <f t="shared" si="17"/>
        <v>73563</v>
      </c>
      <c r="CW8" s="5">
        <f t="shared" si="17"/>
        <v>73324</v>
      </c>
      <c r="CX8" s="5">
        <f t="shared" si="17"/>
        <v>73140</v>
      </c>
      <c r="CY8" s="36">
        <f t="shared" si="17"/>
        <v>72940</v>
      </c>
      <c r="CZ8" s="5">
        <f>SUM(CZ11:CZ13)</f>
        <v>72596</v>
      </c>
      <c r="DA8" s="5">
        <f aca="true" t="shared" si="18" ref="DA8:DF8">SUM(DA11:DA13)-1</f>
        <v>72490</v>
      </c>
      <c r="DB8" s="5">
        <f t="shared" si="18"/>
        <v>72490</v>
      </c>
      <c r="DC8" s="5">
        <f t="shared" si="18"/>
        <v>72490</v>
      </c>
      <c r="DD8" s="5">
        <f t="shared" si="18"/>
        <v>72490</v>
      </c>
      <c r="DE8" s="5">
        <f t="shared" si="18"/>
        <v>72490</v>
      </c>
      <c r="DF8" s="5">
        <f t="shared" si="18"/>
        <v>72490</v>
      </c>
      <c r="DG8" s="5">
        <f>SUM(DG11:DG13)-1</f>
        <v>72490</v>
      </c>
      <c r="DH8" s="5">
        <f>SUM(DH11:DH13)</f>
        <v>72042</v>
      </c>
      <c r="DI8" s="5">
        <f>SUM(DI11:DI13)-1</f>
        <v>71523</v>
      </c>
      <c r="DJ8" s="5">
        <f>SUM(DJ11:DJ13)</f>
        <v>70950</v>
      </c>
      <c r="DK8" s="5">
        <f>SUM(DK11:DK13)</f>
        <v>70430</v>
      </c>
    </row>
    <row r="9" spans="1:115" ht="15" customHeight="1">
      <c r="A9" s="4" t="s">
        <v>50</v>
      </c>
      <c r="B9" s="5">
        <f>B6</f>
        <v>0</v>
      </c>
      <c r="C9" s="5">
        <f aca="true" t="shared" si="19" ref="C9:BN9">C6</f>
        <v>0</v>
      </c>
      <c r="D9" s="5">
        <f t="shared" si="19"/>
        <v>0</v>
      </c>
      <c r="E9" s="5">
        <f t="shared" si="19"/>
        <v>0</v>
      </c>
      <c r="F9" s="5">
        <f t="shared" si="19"/>
        <v>0</v>
      </c>
      <c r="G9" s="5">
        <f t="shared" si="19"/>
        <v>0</v>
      </c>
      <c r="H9" s="5">
        <f t="shared" si="19"/>
        <v>0</v>
      </c>
      <c r="I9" s="5">
        <f t="shared" si="19"/>
        <v>0</v>
      </c>
      <c r="J9" s="5">
        <f t="shared" si="19"/>
        <v>0</v>
      </c>
      <c r="K9" s="5">
        <f t="shared" si="19"/>
        <v>0</v>
      </c>
      <c r="L9" s="5">
        <f t="shared" si="19"/>
        <v>0</v>
      </c>
      <c r="M9" s="5">
        <f t="shared" si="19"/>
        <v>0</v>
      </c>
      <c r="N9" s="5">
        <f t="shared" si="19"/>
        <v>0</v>
      </c>
      <c r="O9" s="5">
        <f t="shared" si="19"/>
        <v>0</v>
      </c>
      <c r="P9" s="5">
        <f t="shared" si="19"/>
        <v>0</v>
      </c>
      <c r="Q9" s="5">
        <f t="shared" si="19"/>
        <v>0</v>
      </c>
      <c r="R9" s="5">
        <f t="shared" si="19"/>
        <v>0</v>
      </c>
      <c r="S9" s="5">
        <f t="shared" si="19"/>
        <v>0</v>
      </c>
      <c r="T9" s="5">
        <f t="shared" si="19"/>
        <v>0</v>
      </c>
      <c r="U9" s="5">
        <f t="shared" si="19"/>
        <v>0</v>
      </c>
      <c r="V9" s="5">
        <f t="shared" si="19"/>
        <v>0</v>
      </c>
      <c r="W9" s="5">
        <f t="shared" si="19"/>
        <v>0</v>
      </c>
      <c r="X9" s="5">
        <f t="shared" si="19"/>
        <v>0</v>
      </c>
      <c r="Y9" s="5">
        <f t="shared" si="19"/>
        <v>0</v>
      </c>
      <c r="Z9" s="5">
        <f t="shared" si="19"/>
        <v>0</v>
      </c>
      <c r="AA9" s="5">
        <f t="shared" si="19"/>
        <v>0</v>
      </c>
      <c r="AB9" s="5">
        <f t="shared" si="19"/>
        <v>0</v>
      </c>
      <c r="AC9" s="5">
        <f t="shared" si="19"/>
        <v>0</v>
      </c>
      <c r="AD9" s="5">
        <f t="shared" si="19"/>
        <v>0</v>
      </c>
      <c r="AE9" s="5">
        <f t="shared" si="19"/>
        <v>0</v>
      </c>
      <c r="AF9" s="5">
        <f t="shared" si="19"/>
        <v>0</v>
      </c>
      <c r="AG9" s="5">
        <f t="shared" si="19"/>
        <v>0</v>
      </c>
      <c r="AH9" s="5">
        <f t="shared" si="19"/>
        <v>0</v>
      </c>
      <c r="AI9" s="5">
        <f t="shared" si="19"/>
        <v>0</v>
      </c>
      <c r="AJ9" s="5">
        <f t="shared" si="19"/>
        <v>0</v>
      </c>
      <c r="AK9" s="5">
        <f t="shared" si="19"/>
        <v>0</v>
      </c>
      <c r="AL9" s="5">
        <f t="shared" si="19"/>
        <v>0</v>
      </c>
      <c r="AM9" s="5">
        <f t="shared" si="19"/>
        <v>0</v>
      </c>
      <c r="AN9" s="5">
        <f t="shared" si="19"/>
        <v>0</v>
      </c>
      <c r="AO9" s="5">
        <f t="shared" si="19"/>
        <v>0</v>
      </c>
      <c r="AP9" s="5">
        <f t="shared" si="19"/>
        <v>0</v>
      </c>
      <c r="AQ9" s="5">
        <f t="shared" si="19"/>
        <v>0</v>
      </c>
      <c r="AR9" s="5">
        <f t="shared" si="19"/>
        <v>0</v>
      </c>
      <c r="AS9" s="5">
        <f t="shared" si="19"/>
        <v>0</v>
      </c>
      <c r="AT9" s="5">
        <f t="shared" si="19"/>
        <v>0</v>
      </c>
      <c r="AU9" s="5">
        <f t="shared" si="19"/>
        <v>0</v>
      </c>
      <c r="AV9" s="5">
        <f t="shared" si="19"/>
        <v>0</v>
      </c>
      <c r="AW9" s="5">
        <f t="shared" si="19"/>
        <v>0</v>
      </c>
      <c r="AX9" s="5">
        <f t="shared" si="19"/>
        <v>0</v>
      </c>
      <c r="AY9" s="5">
        <f t="shared" si="19"/>
        <v>0</v>
      </c>
      <c r="AZ9" s="5">
        <f t="shared" si="19"/>
        <v>0</v>
      </c>
      <c r="BA9" s="5">
        <f t="shared" si="19"/>
        <v>0</v>
      </c>
      <c r="BB9" s="5">
        <f t="shared" si="19"/>
        <v>0</v>
      </c>
      <c r="BC9" s="5">
        <f t="shared" si="19"/>
        <v>0</v>
      </c>
      <c r="BD9" s="5">
        <f t="shared" si="19"/>
        <v>0</v>
      </c>
      <c r="BE9" s="5">
        <f t="shared" si="19"/>
        <v>0</v>
      </c>
      <c r="BF9" s="5">
        <f t="shared" si="19"/>
        <v>0</v>
      </c>
      <c r="BG9" s="5">
        <f t="shared" si="19"/>
        <v>0</v>
      </c>
      <c r="BH9" s="5">
        <f t="shared" si="19"/>
        <v>0</v>
      </c>
      <c r="BI9" s="5">
        <f t="shared" si="19"/>
        <v>0</v>
      </c>
      <c r="BJ9" s="5">
        <f t="shared" si="19"/>
        <v>0</v>
      </c>
      <c r="BK9" s="5">
        <f t="shared" si="19"/>
        <v>0</v>
      </c>
      <c r="BL9" s="5">
        <f t="shared" si="19"/>
        <v>0</v>
      </c>
      <c r="BM9" s="5">
        <f t="shared" si="19"/>
        <v>0</v>
      </c>
      <c r="BN9" s="5">
        <f t="shared" si="19"/>
        <v>0</v>
      </c>
      <c r="BO9" s="5">
        <f aca="true" t="shared" si="20" ref="BO9:DB9">BO6</f>
        <v>0</v>
      </c>
      <c r="BP9" s="5">
        <f t="shared" si="20"/>
        <v>0</v>
      </c>
      <c r="BQ9" s="5">
        <f t="shared" si="20"/>
        <v>0</v>
      </c>
      <c r="BR9" s="5">
        <f t="shared" si="20"/>
        <v>0</v>
      </c>
      <c r="BS9" s="5">
        <f t="shared" si="20"/>
        <v>0</v>
      </c>
      <c r="BT9" s="5">
        <f t="shared" si="20"/>
        <v>0</v>
      </c>
      <c r="BU9" s="5">
        <f t="shared" si="20"/>
        <v>0</v>
      </c>
      <c r="BV9" s="5">
        <f t="shared" si="20"/>
        <v>0</v>
      </c>
      <c r="BW9" s="5">
        <f t="shared" si="20"/>
        <v>0</v>
      </c>
      <c r="BX9" s="5">
        <f t="shared" si="20"/>
        <v>0</v>
      </c>
      <c r="BY9" s="5">
        <f t="shared" si="20"/>
        <v>0</v>
      </c>
      <c r="BZ9" s="5">
        <f t="shared" si="20"/>
        <v>0</v>
      </c>
      <c r="CA9" s="5">
        <f t="shared" si="20"/>
        <v>0</v>
      </c>
      <c r="CB9" s="5">
        <f t="shared" si="20"/>
        <v>0</v>
      </c>
      <c r="CC9" s="5">
        <f t="shared" si="20"/>
        <v>0</v>
      </c>
      <c r="CD9" s="5">
        <f t="shared" si="20"/>
        <v>0</v>
      </c>
      <c r="CE9" s="5">
        <f t="shared" si="20"/>
        <v>0</v>
      </c>
      <c r="CF9" s="5">
        <f t="shared" si="20"/>
        <v>0</v>
      </c>
      <c r="CG9" s="5">
        <f t="shared" si="20"/>
        <v>0</v>
      </c>
      <c r="CH9" s="5">
        <f t="shared" si="20"/>
        <v>0</v>
      </c>
      <c r="CI9" s="5">
        <f t="shared" si="20"/>
        <v>0</v>
      </c>
      <c r="CJ9" s="5">
        <f t="shared" si="20"/>
        <v>0</v>
      </c>
      <c r="CK9" s="5">
        <f t="shared" si="20"/>
        <v>0</v>
      </c>
      <c r="CL9" s="5">
        <f t="shared" si="20"/>
        <v>0</v>
      </c>
      <c r="CM9" s="5">
        <f t="shared" si="20"/>
        <v>0</v>
      </c>
      <c r="CN9" s="5">
        <f t="shared" si="20"/>
        <v>0</v>
      </c>
      <c r="CO9" s="5">
        <f t="shared" si="20"/>
        <v>0</v>
      </c>
      <c r="CP9" s="5">
        <f t="shared" si="20"/>
        <v>0</v>
      </c>
      <c r="CQ9" s="5">
        <f t="shared" si="20"/>
        <v>0</v>
      </c>
      <c r="CR9" s="5">
        <f t="shared" si="20"/>
        <v>0</v>
      </c>
      <c r="CS9" s="5">
        <f t="shared" si="20"/>
        <v>0</v>
      </c>
      <c r="CT9" s="5">
        <f t="shared" si="20"/>
        <v>0</v>
      </c>
      <c r="CU9" s="5">
        <f t="shared" si="20"/>
        <v>0</v>
      </c>
      <c r="CV9" s="5">
        <f t="shared" si="20"/>
        <v>0</v>
      </c>
      <c r="CW9" s="5">
        <f t="shared" si="20"/>
        <v>0</v>
      </c>
      <c r="CX9" s="5">
        <f t="shared" si="20"/>
        <v>0</v>
      </c>
      <c r="CY9" s="5">
        <f t="shared" si="20"/>
        <v>0</v>
      </c>
      <c r="CZ9" s="5">
        <f t="shared" si="20"/>
        <v>0</v>
      </c>
      <c r="DA9" s="5">
        <f t="shared" si="20"/>
        <v>0</v>
      </c>
      <c r="DB9" s="5">
        <f t="shared" si="20"/>
        <v>600</v>
      </c>
      <c r="DC9" s="36">
        <f aca="true" t="shared" si="21" ref="DC9:DK9">+DC6+DB9</f>
        <v>1400</v>
      </c>
      <c r="DD9" s="5">
        <f t="shared" si="21"/>
        <v>1800</v>
      </c>
      <c r="DE9" s="5">
        <f t="shared" si="21"/>
        <v>1000</v>
      </c>
      <c r="DF9" s="5">
        <f t="shared" si="21"/>
        <v>600</v>
      </c>
      <c r="DG9" s="5">
        <f t="shared" si="21"/>
        <v>0</v>
      </c>
      <c r="DH9" s="5">
        <f t="shared" si="21"/>
        <v>0</v>
      </c>
      <c r="DI9" s="5">
        <f t="shared" si="21"/>
        <v>0</v>
      </c>
      <c r="DJ9" s="5">
        <f t="shared" si="21"/>
        <v>0</v>
      </c>
      <c r="DK9" s="5">
        <f t="shared" si="21"/>
        <v>0</v>
      </c>
    </row>
    <row r="10" spans="1:115" ht="15" customHeight="1">
      <c r="A10" s="4" t="s">
        <v>51</v>
      </c>
      <c r="B10" s="5">
        <f>SUM(B8:B9)</f>
        <v>365156</v>
      </c>
      <c r="C10" s="5">
        <f aca="true" t="shared" si="22" ref="C10:BN10">SUM(C8:C9)</f>
        <v>356065</v>
      </c>
      <c r="D10" s="5">
        <f t="shared" si="22"/>
        <v>347307</v>
      </c>
      <c r="E10" s="5">
        <f t="shared" si="22"/>
        <v>339459</v>
      </c>
      <c r="F10" s="5">
        <f t="shared" si="22"/>
        <v>333352</v>
      </c>
      <c r="G10" s="5">
        <f t="shared" si="22"/>
        <v>325520</v>
      </c>
      <c r="H10" s="5">
        <f t="shared" si="22"/>
        <v>319254</v>
      </c>
      <c r="I10" s="5">
        <f t="shared" si="22"/>
        <v>310244</v>
      </c>
      <c r="J10" s="5">
        <f t="shared" si="22"/>
        <v>302000</v>
      </c>
      <c r="K10" s="5">
        <f t="shared" si="22"/>
        <v>293975</v>
      </c>
      <c r="L10" s="5">
        <f t="shared" si="22"/>
        <v>285003</v>
      </c>
      <c r="M10" s="5">
        <f t="shared" si="22"/>
        <v>276564</v>
      </c>
      <c r="N10" s="5">
        <f t="shared" si="22"/>
        <v>269419</v>
      </c>
      <c r="O10" s="5">
        <f t="shared" si="22"/>
        <v>262245</v>
      </c>
      <c r="P10" s="5">
        <f t="shared" si="22"/>
        <v>254683</v>
      </c>
      <c r="Q10" s="5">
        <f t="shared" si="22"/>
        <v>248560</v>
      </c>
      <c r="R10" s="5">
        <f t="shared" si="22"/>
        <v>242531</v>
      </c>
      <c r="S10" s="5">
        <f t="shared" si="22"/>
        <v>238554</v>
      </c>
      <c r="T10" s="5">
        <f t="shared" si="22"/>
        <v>232262</v>
      </c>
      <c r="U10" s="5">
        <f t="shared" si="22"/>
        <v>227096</v>
      </c>
      <c r="V10" s="5">
        <f t="shared" si="22"/>
        <v>223864</v>
      </c>
      <c r="W10" s="5">
        <f t="shared" si="22"/>
        <v>217202</v>
      </c>
      <c r="X10" s="5">
        <f t="shared" si="22"/>
        <v>212622</v>
      </c>
      <c r="Y10" s="5">
        <f t="shared" si="22"/>
        <v>207694</v>
      </c>
      <c r="Z10" s="5">
        <f t="shared" si="22"/>
        <v>203226</v>
      </c>
      <c r="AA10" s="5">
        <f t="shared" si="22"/>
        <v>197611</v>
      </c>
      <c r="AB10" s="5">
        <f t="shared" si="22"/>
        <v>191449</v>
      </c>
      <c r="AC10" s="5">
        <f t="shared" si="22"/>
        <v>185930</v>
      </c>
      <c r="AD10" s="5">
        <f t="shared" si="22"/>
        <v>182333</v>
      </c>
      <c r="AE10" s="5">
        <f t="shared" si="22"/>
        <v>177701</v>
      </c>
      <c r="AF10" s="5">
        <f t="shared" si="22"/>
        <v>173164</v>
      </c>
      <c r="AG10" s="5">
        <f t="shared" si="22"/>
        <v>168717</v>
      </c>
      <c r="AH10" s="5">
        <f t="shared" si="22"/>
        <v>162605</v>
      </c>
      <c r="AI10" s="5">
        <f t="shared" si="22"/>
        <v>157745</v>
      </c>
      <c r="AJ10" s="5">
        <f t="shared" si="22"/>
        <v>152768</v>
      </c>
      <c r="AK10" s="5">
        <f t="shared" si="22"/>
        <v>148891</v>
      </c>
      <c r="AL10" s="5">
        <f t="shared" si="22"/>
        <v>143603</v>
      </c>
      <c r="AM10" s="5">
        <f t="shared" si="22"/>
        <v>137136</v>
      </c>
      <c r="AN10" s="5">
        <f t="shared" si="22"/>
        <v>133874</v>
      </c>
      <c r="AO10" s="5">
        <f t="shared" si="22"/>
        <v>129639</v>
      </c>
      <c r="AP10" s="5">
        <f t="shared" si="22"/>
        <v>124352</v>
      </c>
      <c r="AQ10" s="5">
        <f t="shared" si="22"/>
        <v>121351</v>
      </c>
      <c r="AR10" s="5">
        <f t="shared" si="22"/>
        <v>118259</v>
      </c>
      <c r="AS10" s="5">
        <f t="shared" si="22"/>
        <v>114705</v>
      </c>
      <c r="AT10" s="5">
        <f t="shared" si="22"/>
        <v>111933</v>
      </c>
      <c r="AU10" s="5">
        <f t="shared" si="22"/>
        <v>110839</v>
      </c>
      <c r="AV10" s="5">
        <f t="shared" si="22"/>
        <v>108775</v>
      </c>
      <c r="AW10" s="5">
        <f t="shared" si="22"/>
        <v>106597</v>
      </c>
      <c r="AX10" s="5">
        <f t="shared" si="22"/>
        <v>105559</v>
      </c>
      <c r="AY10" s="5">
        <f t="shared" si="22"/>
        <v>103522</v>
      </c>
      <c r="AZ10" s="5">
        <f t="shared" si="22"/>
        <v>101518</v>
      </c>
      <c r="BA10" s="5">
        <f t="shared" si="22"/>
        <v>100258</v>
      </c>
      <c r="BB10" s="5">
        <f t="shared" si="22"/>
        <v>99597</v>
      </c>
      <c r="BC10" s="5">
        <f t="shared" si="22"/>
        <v>99308</v>
      </c>
      <c r="BD10" s="5">
        <f t="shared" si="22"/>
        <v>98786</v>
      </c>
      <c r="BE10" s="5">
        <f t="shared" si="22"/>
        <v>97409</v>
      </c>
      <c r="BF10" s="5">
        <f t="shared" si="22"/>
        <v>96499</v>
      </c>
      <c r="BG10" s="5">
        <f t="shared" si="22"/>
        <v>95875</v>
      </c>
      <c r="BH10" s="5">
        <f t="shared" si="22"/>
        <v>95681</v>
      </c>
      <c r="BI10" s="5">
        <f t="shared" si="22"/>
        <v>94834</v>
      </c>
      <c r="BJ10" s="5">
        <f t="shared" si="22"/>
        <v>93438</v>
      </c>
      <c r="BK10" s="5">
        <f t="shared" si="22"/>
        <v>92992</v>
      </c>
      <c r="BL10" s="5">
        <f t="shared" si="22"/>
        <v>91688</v>
      </c>
      <c r="BM10" s="5">
        <f t="shared" si="22"/>
        <v>91061</v>
      </c>
      <c r="BN10" s="5">
        <f t="shared" si="22"/>
        <v>90131</v>
      </c>
      <c r="BO10" s="5">
        <f aca="true" t="shared" si="23" ref="BO10:DB10">SUM(BO8:BO9)</f>
        <v>89357</v>
      </c>
      <c r="BP10" s="5">
        <f t="shared" si="23"/>
        <v>88982</v>
      </c>
      <c r="BQ10" s="5">
        <f t="shared" si="23"/>
        <v>88697</v>
      </c>
      <c r="BR10" s="5">
        <f t="shared" si="23"/>
        <v>88233</v>
      </c>
      <c r="BS10" s="5">
        <f t="shared" si="23"/>
        <v>87700</v>
      </c>
      <c r="BT10" s="5">
        <f t="shared" si="23"/>
        <v>87237</v>
      </c>
      <c r="BU10" s="5">
        <f t="shared" si="23"/>
        <v>86261</v>
      </c>
      <c r="BV10" s="5">
        <f t="shared" si="23"/>
        <v>85638</v>
      </c>
      <c r="BW10" s="5">
        <f t="shared" si="23"/>
        <v>84817</v>
      </c>
      <c r="BX10" s="5">
        <f t="shared" si="23"/>
        <v>84491</v>
      </c>
      <c r="BY10" s="5">
        <f t="shared" si="23"/>
        <v>83902</v>
      </c>
      <c r="BZ10" s="5">
        <f t="shared" si="23"/>
        <v>83424</v>
      </c>
      <c r="CA10" s="5">
        <f t="shared" si="23"/>
        <v>82904</v>
      </c>
      <c r="CB10" s="5">
        <f t="shared" si="23"/>
        <v>82377</v>
      </c>
      <c r="CC10" s="5">
        <f t="shared" si="23"/>
        <v>81787</v>
      </c>
      <c r="CD10" s="5">
        <f t="shared" si="23"/>
        <v>81254</v>
      </c>
      <c r="CE10" s="5">
        <f t="shared" si="23"/>
        <v>80758</v>
      </c>
      <c r="CF10" s="5">
        <f t="shared" si="23"/>
        <v>80459</v>
      </c>
      <c r="CG10" s="5">
        <f t="shared" si="23"/>
        <v>80077</v>
      </c>
      <c r="CH10" s="5">
        <f t="shared" si="23"/>
        <v>79668</v>
      </c>
      <c r="CI10" s="5">
        <f t="shared" si="23"/>
        <v>78546</v>
      </c>
      <c r="CJ10" s="5">
        <f t="shared" si="23"/>
        <v>78153</v>
      </c>
      <c r="CK10" s="5">
        <f t="shared" si="23"/>
        <v>77771</v>
      </c>
      <c r="CL10" s="5">
        <f t="shared" si="23"/>
        <v>77470</v>
      </c>
      <c r="CM10" s="5">
        <f t="shared" si="23"/>
        <v>77175</v>
      </c>
      <c r="CN10" s="5">
        <f t="shared" si="23"/>
        <v>76833</v>
      </c>
      <c r="CO10" s="5">
        <f t="shared" si="23"/>
        <v>76402</v>
      </c>
      <c r="CP10" s="5">
        <f t="shared" si="23"/>
        <v>75757</v>
      </c>
      <c r="CQ10" s="5">
        <f t="shared" si="23"/>
        <v>75460</v>
      </c>
      <c r="CR10" s="5">
        <f t="shared" si="23"/>
        <v>74944</v>
      </c>
      <c r="CS10" s="5">
        <f t="shared" si="23"/>
        <v>74705</v>
      </c>
      <c r="CT10" s="5">
        <f t="shared" si="23"/>
        <v>74540</v>
      </c>
      <c r="CU10" s="5">
        <f t="shared" si="23"/>
        <v>73846</v>
      </c>
      <c r="CV10" s="5">
        <f t="shared" si="23"/>
        <v>73563</v>
      </c>
      <c r="CW10" s="5">
        <f t="shared" si="23"/>
        <v>73324</v>
      </c>
      <c r="CX10" s="5">
        <f t="shared" si="23"/>
        <v>73140</v>
      </c>
      <c r="CY10" s="5">
        <f t="shared" si="23"/>
        <v>72940</v>
      </c>
      <c r="CZ10" s="5">
        <f t="shared" si="23"/>
        <v>72596</v>
      </c>
      <c r="DA10" s="5">
        <f t="shared" si="23"/>
        <v>72490</v>
      </c>
      <c r="DB10" s="5">
        <f t="shared" si="23"/>
        <v>73090</v>
      </c>
      <c r="DC10" s="36">
        <f aca="true" t="shared" si="24" ref="DC10:DH10">SUM(DC8:DC9)</f>
        <v>73890</v>
      </c>
      <c r="DD10" s="5">
        <f t="shared" si="24"/>
        <v>74290</v>
      </c>
      <c r="DE10" s="5">
        <f t="shared" si="24"/>
        <v>73490</v>
      </c>
      <c r="DF10" s="5">
        <f t="shared" si="24"/>
        <v>73090</v>
      </c>
      <c r="DG10" s="5">
        <f t="shared" si="24"/>
        <v>72490</v>
      </c>
      <c r="DH10" s="5">
        <f t="shared" si="24"/>
        <v>72042</v>
      </c>
      <c r="DI10" s="5">
        <f>SUM(DI8:DI9)</f>
        <v>71523</v>
      </c>
      <c r="DJ10" s="5">
        <f>SUM(DJ8:DJ9)</f>
        <v>70950</v>
      </c>
      <c r="DK10" s="5">
        <f>SUM(DK8:DK9)</f>
        <v>70430</v>
      </c>
    </row>
    <row r="11" spans="1:115" ht="12.75">
      <c r="A11" s="4" t="s">
        <v>8</v>
      </c>
      <c r="B11" s="5">
        <v>325156</v>
      </c>
      <c r="C11" s="5">
        <v>316065</v>
      </c>
      <c r="D11" s="5">
        <v>307307</v>
      </c>
      <c r="E11" s="5">
        <v>299459</v>
      </c>
      <c r="F11" s="5">
        <v>293352</v>
      </c>
      <c r="G11" s="5">
        <v>285520</v>
      </c>
      <c r="H11" s="5">
        <v>279254</v>
      </c>
      <c r="I11" s="5">
        <v>270244</v>
      </c>
      <c r="J11" s="5">
        <v>262000</v>
      </c>
      <c r="K11" s="5">
        <v>253975</v>
      </c>
      <c r="L11" s="5">
        <v>245003</v>
      </c>
      <c r="M11" s="5">
        <v>236564</v>
      </c>
      <c r="N11" s="5">
        <v>229419</v>
      </c>
      <c r="O11" s="5">
        <v>222245</v>
      </c>
      <c r="P11" s="5">
        <v>214683</v>
      </c>
      <c r="Q11" s="5">
        <v>208560</v>
      </c>
      <c r="R11" s="5">
        <v>202531</v>
      </c>
      <c r="S11" s="5">
        <v>198554</v>
      </c>
      <c r="T11" s="5">
        <v>192262</v>
      </c>
      <c r="U11" s="5">
        <v>187096</v>
      </c>
      <c r="V11" s="5">
        <v>183864</v>
      </c>
      <c r="W11" s="5">
        <v>177202</v>
      </c>
      <c r="X11" s="5">
        <v>172622</v>
      </c>
      <c r="Y11" s="5">
        <v>167694</v>
      </c>
      <c r="Z11" s="5">
        <v>163226</v>
      </c>
      <c r="AA11" s="5">
        <v>157611</v>
      </c>
      <c r="AB11" s="5">
        <v>151449</v>
      </c>
      <c r="AC11" s="5">
        <v>145930</v>
      </c>
      <c r="AD11" s="5">
        <v>142333</v>
      </c>
      <c r="AE11" s="5">
        <v>137701</v>
      </c>
      <c r="AF11" s="5">
        <v>133164</v>
      </c>
      <c r="AG11" s="5">
        <v>128717</v>
      </c>
      <c r="AH11" s="5">
        <v>122605</v>
      </c>
      <c r="AI11" s="5">
        <v>117745</v>
      </c>
      <c r="AJ11" s="5">
        <v>112768</v>
      </c>
      <c r="AK11" s="5">
        <v>108891</v>
      </c>
      <c r="AL11" s="5">
        <v>103603</v>
      </c>
      <c r="AM11" s="5">
        <v>97136</v>
      </c>
      <c r="AN11" s="5">
        <v>93874</v>
      </c>
      <c r="AO11" s="5">
        <v>89639</v>
      </c>
      <c r="AP11" s="5">
        <v>84352</v>
      </c>
      <c r="AQ11" s="5">
        <v>81351</v>
      </c>
      <c r="AR11" s="5">
        <v>78259</v>
      </c>
      <c r="AS11" s="5">
        <v>74705</v>
      </c>
      <c r="AT11" s="5">
        <v>71933</v>
      </c>
      <c r="AU11" s="5">
        <v>70839</v>
      </c>
      <c r="AV11" s="5">
        <v>68775</v>
      </c>
      <c r="AW11" s="5">
        <v>66597</v>
      </c>
      <c r="AX11" s="5">
        <v>65559</v>
      </c>
      <c r="AY11" s="5">
        <v>63522</v>
      </c>
      <c r="AZ11" s="5">
        <v>61518</v>
      </c>
      <c r="BA11" s="5">
        <v>60258</v>
      </c>
      <c r="BB11" s="5">
        <v>59597</v>
      </c>
      <c r="BC11" s="5">
        <v>59308</v>
      </c>
      <c r="BD11" s="5">
        <v>58786</v>
      </c>
      <c r="BE11" s="5">
        <v>57409</v>
      </c>
      <c r="BF11" s="5">
        <v>56499</v>
      </c>
      <c r="BG11" s="5">
        <v>56114</v>
      </c>
      <c r="BH11" s="5">
        <v>55994</v>
      </c>
      <c r="BI11" s="5">
        <v>55471</v>
      </c>
      <c r="BJ11" s="5">
        <v>54609</v>
      </c>
      <c r="BK11" s="5">
        <v>54334</v>
      </c>
      <c r="BL11" s="5">
        <v>53529</v>
      </c>
      <c r="BM11" s="5">
        <v>53142</v>
      </c>
      <c r="BN11" s="5">
        <v>52568</v>
      </c>
      <c r="BO11" s="5">
        <v>52090</v>
      </c>
      <c r="BP11" s="5">
        <v>51858</v>
      </c>
      <c r="BQ11" s="5">
        <v>51682</v>
      </c>
      <c r="BR11" s="5">
        <v>51396</v>
      </c>
      <c r="BS11" s="5">
        <v>51067</v>
      </c>
      <c r="BT11" s="5">
        <v>50781</v>
      </c>
      <c r="BU11" s="5">
        <v>50178</v>
      </c>
      <c r="BV11" s="5">
        <v>49794</v>
      </c>
      <c r="BW11" s="5">
        <v>49287</v>
      </c>
      <c r="BX11" s="5">
        <v>49086</v>
      </c>
      <c r="BY11" s="5">
        <v>48722</v>
      </c>
      <c r="BZ11" s="5">
        <v>48427</v>
      </c>
      <c r="CA11" s="5">
        <v>48106</v>
      </c>
      <c r="CB11" s="5">
        <v>47781</v>
      </c>
      <c r="CC11" s="5">
        <v>47416</v>
      </c>
      <c r="CD11" s="5">
        <v>47088</v>
      </c>
      <c r="CE11" s="5">
        <v>46782</v>
      </c>
      <c r="CF11" s="5">
        <v>46597</v>
      </c>
      <c r="CG11" s="5">
        <v>46361</v>
      </c>
      <c r="CH11" s="5">
        <v>46109</v>
      </c>
      <c r="CI11" s="5">
        <v>45416</v>
      </c>
      <c r="CJ11" s="5">
        <v>45173</v>
      </c>
      <c r="CK11" s="5">
        <v>44937</v>
      </c>
      <c r="CL11" s="5">
        <v>44752</v>
      </c>
      <c r="CM11" s="5">
        <v>44570</v>
      </c>
      <c r="CN11" s="5">
        <v>44358</v>
      </c>
      <c r="CO11" s="5">
        <v>44092</v>
      </c>
      <c r="CP11" s="5">
        <v>43694</v>
      </c>
      <c r="CQ11" s="5">
        <v>43511</v>
      </c>
      <c r="CR11" s="36">
        <v>43192</v>
      </c>
      <c r="CS11" s="5">
        <v>43045</v>
      </c>
      <c r="CT11" s="5">
        <v>42943</v>
      </c>
      <c r="CU11" s="5">
        <v>42514</v>
      </c>
      <c r="CV11" s="5">
        <v>42340</v>
      </c>
      <c r="CW11" s="5">
        <v>42192</v>
      </c>
      <c r="CX11" s="5">
        <v>42079</v>
      </c>
      <c r="CY11" s="5">
        <v>41955</v>
      </c>
      <c r="CZ11" s="5">
        <v>41743</v>
      </c>
      <c r="DA11" s="5">
        <v>41678</v>
      </c>
      <c r="DB11" s="5">
        <v>41678</v>
      </c>
      <c r="DC11" s="36">
        <v>41678</v>
      </c>
      <c r="DD11" s="5">
        <v>41678</v>
      </c>
      <c r="DE11" s="5">
        <v>41678</v>
      </c>
      <c r="DF11" s="5">
        <v>41678</v>
      </c>
      <c r="DG11" s="5">
        <v>41678</v>
      </c>
      <c r="DH11" s="5">
        <v>41401</v>
      </c>
      <c r="DI11" s="5">
        <v>41081</v>
      </c>
      <c r="DJ11" s="5">
        <v>40727</v>
      </c>
      <c r="DK11" s="5">
        <v>40406</v>
      </c>
    </row>
    <row r="12" spans="1:115" ht="12.75">
      <c r="A12" s="4" t="s">
        <v>33</v>
      </c>
      <c r="B12" s="5">
        <v>35000</v>
      </c>
      <c r="C12" s="5">
        <v>35000</v>
      </c>
      <c r="D12" s="5">
        <v>35000</v>
      </c>
      <c r="E12" s="5">
        <v>35000</v>
      </c>
      <c r="F12" s="5">
        <v>35000</v>
      </c>
      <c r="G12" s="5">
        <v>35000</v>
      </c>
      <c r="H12" s="5">
        <v>35000</v>
      </c>
      <c r="I12" s="5">
        <v>35000</v>
      </c>
      <c r="J12" s="5">
        <v>35000</v>
      </c>
      <c r="K12" s="5">
        <v>35000</v>
      </c>
      <c r="L12" s="5">
        <v>35000</v>
      </c>
      <c r="M12" s="5">
        <v>35000</v>
      </c>
      <c r="N12" s="5">
        <v>35000</v>
      </c>
      <c r="O12" s="5">
        <v>35000</v>
      </c>
      <c r="P12" s="5">
        <v>35000</v>
      </c>
      <c r="Q12" s="5">
        <v>35000</v>
      </c>
      <c r="R12" s="5">
        <v>35000</v>
      </c>
      <c r="S12" s="5">
        <v>35000</v>
      </c>
      <c r="T12" s="5">
        <v>35000</v>
      </c>
      <c r="U12" s="5">
        <v>35000</v>
      </c>
      <c r="V12" s="5">
        <v>35000</v>
      </c>
      <c r="W12" s="5">
        <v>35000</v>
      </c>
      <c r="X12" s="5">
        <v>35000</v>
      </c>
      <c r="Y12" s="5">
        <v>35000</v>
      </c>
      <c r="Z12" s="5">
        <v>35000</v>
      </c>
      <c r="AA12" s="5">
        <v>35000</v>
      </c>
      <c r="AB12" s="5">
        <v>35000</v>
      </c>
      <c r="AC12" s="5">
        <v>35000</v>
      </c>
      <c r="AD12" s="5">
        <v>35000</v>
      </c>
      <c r="AE12" s="5">
        <v>35000</v>
      </c>
      <c r="AF12" s="5">
        <v>35000</v>
      </c>
      <c r="AG12" s="5">
        <v>35000</v>
      </c>
      <c r="AH12" s="5">
        <v>35000</v>
      </c>
      <c r="AI12" s="5">
        <v>35000</v>
      </c>
      <c r="AJ12" s="5">
        <v>35000</v>
      </c>
      <c r="AK12" s="5">
        <v>35000</v>
      </c>
      <c r="AL12" s="5">
        <v>35000</v>
      </c>
      <c r="AM12" s="5">
        <v>35000</v>
      </c>
      <c r="AN12" s="5">
        <v>35000</v>
      </c>
      <c r="AO12" s="5">
        <v>35000</v>
      </c>
      <c r="AP12" s="5">
        <v>35000</v>
      </c>
      <c r="AQ12" s="5">
        <v>35000</v>
      </c>
      <c r="AR12" s="5">
        <v>35000</v>
      </c>
      <c r="AS12" s="5">
        <v>35000</v>
      </c>
      <c r="AT12" s="5">
        <v>35000</v>
      </c>
      <c r="AU12" s="5">
        <v>35000</v>
      </c>
      <c r="AV12" s="5">
        <v>35000</v>
      </c>
      <c r="AW12" s="5">
        <v>35000</v>
      </c>
      <c r="AX12" s="5">
        <v>35000</v>
      </c>
      <c r="AY12" s="5">
        <v>35000</v>
      </c>
      <c r="AZ12" s="5">
        <v>35000</v>
      </c>
      <c r="BA12" s="5">
        <v>35000</v>
      </c>
      <c r="BB12" s="5">
        <v>35000</v>
      </c>
      <c r="BC12" s="5">
        <v>35000</v>
      </c>
      <c r="BD12" s="5">
        <v>35000</v>
      </c>
      <c r="BE12" s="5">
        <v>35000</v>
      </c>
      <c r="BF12" s="5">
        <v>35000</v>
      </c>
      <c r="BG12" s="5">
        <v>34761</v>
      </c>
      <c r="BH12" s="5">
        <v>34687</v>
      </c>
      <c r="BI12" s="5">
        <v>34363</v>
      </c>
      <c r="BJ12" s="5">
        <v>33829</v>
      </c>
      <c r="BK12" s="5">
        <v>33658</v>
      </c>
      <c r="BL12" s="5">
        <v>33159</v>
      </c>
      <c r="BM12" s="5">
        <v>32919</v>
      </c>
      <c r="BN12" s="5">
        <v>32563</v>
      </c>
      <c r="BO12" s="5">
        <v>32267</v>
      </c>
      <c r="BP12" s="5">
        <v>32124</v>
      </c>
      <c r="BQ12" s="5">
        <v>32015</v>
      </c>
      <c r="BR12" s="5">
        <v>31837</v>
      </c>
      <c r="BS12" s="5">
        <v>31633</v>
      </c>
      <c r="BT12" s="5">
        <v>31456</v>
      </c>
      <c r="BU12" s="5">
        <v>31083</v>
      </c>
      <c r="BV12" s="5">
        <v>30844</v>
      </c>
      <c r="BW12" s="5">
        <v>30530</v>
      </c>
      <c r="BX12" s="5">
        <v>30405</v>
      </c>
      <c r="BY12" s="5">
        <v>30180</v>
      </c>
      <c r="BZ12" s="5">
        <v>29997</v>
      </c>
      <c r="CA12" s="5">
        <v>29798</v>
      </c>
      <c r="CB12" s="5">
        <v>29596</v>
      </c>
      <c r="CC12" s="5">
        <v>29371</v>
      </c>
      <c r="CD12" s="5">
        <v>29167</v>
      </c>
      <c r="CE12" s="5">
        <v>28977</v>
      </c>
      <c r="CF12" s="5">
        <v>28862</v>
      </c>
      <c r="CG12" s="5">
        <v>28716</v>
      </c>
      <c r="CH12" s="5">
        <v>28559</v>
      </c>
      <c r="CI12" s="5">
        <v>28130</v>
      </c>
      <c r="CJ12" s="5">
        <v>27980</v>
      </c>
      <c r="CK12" s="5">
        <v>27834</v>
      </c>
      <c r="CL12" s="5">
        <v>27719</v>
      </c>
      <c r="CM12" s="5">
        <v>27606</v>
      </c>
      <c r="CN12" s="5">
        <v>27475</v>
      </c>
      <c r="CO12" s="5">
        <v>27310</v>
      </c>
      <c r="CP12" s="5">
        <v>27063</v>
      </c>
      <c r="CQ12" s="5">
        <v>26949</v>
      </c>
      <c r="CR12" s="5">
        <v>26752</v>
      </c>
      <c r="CS12" s="5">
        <v>26660</v>
      </c>
      <c r="CT12" s="5">
        <v>26597</v>
      </c>
      <c r="CU12" s="5">
        <v>26332</v>
      </c>
      <c r="CV12" s="36">
        <v>26223</v>
      </c>
      <c r="CW12" s="5">
        <v>26132</v>
      </c>
      <c r="CX12" s="5">
        <v>26061</v>
      </c>
      <c r="CY12" s="5">
        <v>25985</v>
      </c>
      <c r="CZ12" s="5">
        <v>25853</v>
      </c>
      <c r="DA12" s="5">
        <v>25813</v>
      </c>
      <c r="DB12" s="5">
        <v>25813</v>
      </c>
      <c r="DC12" s="36">
        <v>25813</v>
      </c>
      <c r="DD12" s="36">
        <v>25813</v>
      </c>
      <c r="DE12" s="36">
        <v>25813</v>
      </c>
      <c r="DF12" s="36">
        <v>25813</v>
      </c>
      <c r="DG12" s="36">
        <v>25813</v>
      </c>
      <c r="DH12" s="36">
        <v>25641</v>
      </c>
      <c r="DI12" s="36">
        <v>25443</v>
      </c>
      <c r="DJ12" s="36">
        <v>25223</v>
      </c>
      <c r="DK12" s="36">
        <v>25024</v>
      </c>
    </row>
    <row r="13" spans="1:115" ht="12.75">
      <c r="A13" s="4" t="s">
        <v>1</v>
      </c>
      <c r="B13" s="5">
        <v>5000</v>
      </c>
      <c r="C13" s="5">
        <v>5000</v>
      </c>
      <c r="D13" s="5">
        <v>5000</v>
      </c>
      <c r="E13" s="5">
        <v>5000</v>
      </c>
      <c r="F13" s="5">
        <v>5000</v>
      </c>
      <c r="G13" s="5">
        <v>5000</v>
      </c>
      <c r="H13" s="5">
        <v>5000</v>
      </c>
      <c r="I13" s="5">
        <v>5000</v>
      </c>
      <c r="J13" s="5">
        <v>5000</v>
      </c>
      <c r="K13" s="5">
        <v>5000</v>
      </c>
      <c r="L13" s="5">
        <v>5000</v>
      </c>
      <c r="M13" s="5">
        <v>5000</v>
      </c>
      <c r="N13" s="5">
        <v>5000</v>
      </c>
      <c r="O13" s="5">
        <v>5000</v>
      </c>
      <c r="P13" s="5">
        <v>5000</v>
      </c>
      <c r="Q13" s="5">
        <v>5000</v>
      </c>
      <c r="R13" s="5">
        <v>5000</v>
      </c>
      <c r="S13" s="5">
        <v>5000</v>
      </c>
      <c r="T13" s="5">
        <v>5000</v>
      </c>
      <c r="U13" s="5">
        <v>5000</v>
      </c>
      <c r="V13" s="5">
        <v>5000</v>
      </c>
      <c r="W13" s="5">
        <v>5000</v>
      </c>
      <c r="X13" s="5">
        <v>5000</v>
      </c>
      <c r="Y13" s="5">
        <v>5000</v>
      </c>
      <c r="Z13" s="5">
        <v>5000</v>
      </c>
      <c r="AA13" s="5">
        <v>5000</v>
      </c>
      <c r="AB13" s="5">
        <v>5000</v>
      </c>
      <c r="AC13" s="5">
        <v>5000</v>
      </c>
      <c r="AD13" s="5">
        <v>5000</v>
      </c>
      <c r="AE13" s="5">
        <v>5000</v>
      </c>
      <c r="AF13" s="5">
        <v>5000</v>
      </c>
      <c r="AG13" s="5">
        <v>5000</v>
      </c>
      <c r="AH13" s="5">
        <v>5000</v>
      </c>
      <c r="AI13" s="5">
        <v>5000</v>
      </c>
      <c r="AJ13" s="5">
        <v>5000</v>
      </c>
      <c r="AK13" s="5">
        <v>5000</v>
      </c>
      <c r="AL13" s="5">
        <v>5000</v>
      </c>
      <c r="AM13" s="5">
        <v>5000</v>
      </c>
      <c r="AN13" s="5">
        <v>5000</v>
      </c>
      <c r="AO13" s="5">
        <v>5000</v>
      </c>
      <c r="AP13" s="5">
        <v>5000</v>
      </c>
      <c r="AQ13" s="5">
        <v>5000</v>
      </c>
      <c r="AR13" s="5">
        <v>5000</v>
      </c>
      <c r="AS13" s="5">
        <v>5000</v>
      </c>
      <c r="AT13" s="5">
        <v>5000</v>
      </c>
      <c r="AU13" s="5">
        <v>5000</v>
      </c>
      <c r="AV13" s="5">
        <v>5000</v>
      </c>
      <c r="AW13" s="5">
        <v>5000</v>
      </c>
      <c r="AX13" s="5">
        <v>5000</v>
      </c>
      <c r="AY13" s="5">
        <v>5000</v>
      </c>
      <c r="AZ13" s="5">
        <v>5000</v>
      </c>
      <c r="BA13" s="5">
        <v>5000</v>
      </c>
      <c r="BB13" s="5">
        <v>5000</v>
      </c>
      <c r="BC13" s="5">
        <v>5000</v>
      </c>
      <c r="BD13" s="5">
        <v>5000</v>
      </c>
      <c r="BE13" s="5">
        <v>5000</v>
      </c>
      <c r="BF13" s="5">
        <v>5000</v>
      </c>
      <c r="BG13" s="5">
        <v>5000</v>
      </c>
      <c r="BH13" s="5">
        <v>5000</v>
      </c>
      <c r="BI13" s="5">
        <v>5000</v>
      </c>
      <c r="BJ13" s="5">
        <v>5000</v>
      </c>
      <c r="BK13" s="5">
        <v>5000</v>
      </c>
      <c r="BL13" s="5">
        <v>5000</v>
      </c>
      <c r="BM13" s="5">
        <v>5000</v>
      </c>
      <c r="BN13" s="5">
        <v>5000</v>
      </c>
      <c r="BO13" s="5">
        <v>5000</v>
      </c>
      <c r="BP13" s="5">
        <v>5000</v>
      </c>
      <c r="BQ13" s="5">
        <v>5000</v>
      </c>
      <c r="BR13" s="5">
        <v>5000</v>
      </c>
      <c r="BS13" s="5">
        <v>5000</v>
      </c>
      <c r="BT13" s="5">
        <v>5000</v>
      </c>
      <c r="BU13" s="5">
        <v>5000</v>
      </c>
      <c r="BV13" s="5">
        <v>5000</v>
      </c>
      <c r="BW13" s="5">
        <v>5000</v>
      </c>
      <c r="BX13" s="5">
        <v>5000</v>
      </c>
      <c r="BY13" s="5">
        <v>5000</v>
      </c>
      <c r="BZ13" s="5">
        <v>5000</v>
      </c>
      <c r="CA13" s="5">
        <v>5000</v>
      </c>
      <c r="CB13" s="5">
        <v>5000</v>
      </c>
      <c r="CC13" s="5">
        <v>5000</v>
      </c>
      <c r="CD13" s="5">
        <v>5000</v>
      </c>
      <c r="CE13" s="5">
        <v>5000</v>
      </c>
      <c r="CF13" s="5">
        <v>5000</v>
      </c>
      <c r="CG13" s="5">
        <v>5000</v>
      </c>
      <c r="CH13" s="5">
        <v>5000</v>
      </c>
      <c r="CI13" s="5">
        <v>5000</v>
      </c>
      <c r="CJ13" s="5">
        <v>5000</v>
      </c>
      <c r="CK13" s="5">
        <v>5000</v>
      </c>
      <c r="CL13" s="5">
        <v>5000</v>
      </c>
      <c r="CM13" s="5">
        <v>5000</v>
      </c>
      <c r="CN13" s="5">
        <v>5000</v>
      </c>
      <c r="CO13" s="5">
        <v>5000</v>
      </c>
      <c r="CP13" s="5">
        <v>5000</v>
      </c>
      <c r="CQ13" s="5">
        <v>5000</v>
      </c>
      <c r="CR13" s="5">
        <v>5000</v>
      </c>
      <c r="CS13" s="5">
        <v>5000</v>
      </c>
      <c r="CT13" s="5">
        <v>5000</v>
      </c>
      <c r="CU13" s="5">
        <v>5000</v>
      </c>
      <c r="CV13" s="5">
        <v>5000</v>
      </c>
      <c r="CW13" s="5">
        <v>5000</v>
      </c>
      <c r="CX13" s="5">
        <v>5000</v>
      </c>
      <c r="CY13" s="36">
        <v>5000</v>
      </c>
      <c r="CZ13" s="5">
        <v>5000</v>
      </c>
      <c r="DA13" s="5">
        <v>5000</v>
      </c>
      <c r="DB13" s="5">
        <v>5000</v>
      </c>
      <c r="DC13" s="5">
        <v>5000</v>
      </c>
      <c r="DD13" s="5">
        <v>5000</v>
      </c>
      <c r="DE13" s="5">
        <v>5000</v>
      </c>
      <c r="DF13" s="5">
        <v>5000</v>
      </c>
      <c r="DG13" s="5">
        <v>5000</v>
      </c>
      <c r="DH13" s="5">
        <v>5000</v>
      </c>
      <c r="DI13" s="5">
        <v>5000</v>
      </c>
      <c r="DJ13" s="5">
        <v>5000</v>
      </c>
      <c r="DK13" s="5">
        <v>5000</v>
      </c>
    </row>
    <row r="14" spans="1:115" ht="12.75">
      <c r="A14" s="4" t="s">
        <v>40</v>
      </c>
      <c r="B14" s="6">
        <f>SUM(B12:B13)/B8</f>
        <v>0.10954222304987457</v>
      </c>
      <c r="C14" s="6">
        <f aca="true" t="shared" si="25" ref="C14:CJ14">SUM(C12:C13)/C8</f>
        <v>0.11233903922036707</v>
      </c>
      <c r="D14" s="6">
        <f t="shared" si="25"/>
        <v>0.1151718796338686</v>
      </c>
      <c r="E14" s="6">
        <f t="shared" si="25"/>
        <v>0.11783455439390324</v>
      </c>
      <c r="F14" s="6">
        <f t="shared" si="25"/>
        <v>0.11999328037629893</v>
      </c>
      <c r="G14" s="6">
        <f t="shared" si="25"/>
        <v>0.1228803145736053</v>
      </c>
      <c r="H14" s="6">
        <f t="shared" si="25"/>
        <v>0.12529208717823426</v>
      </c>
      <c r="I14" s="6">
        <f t="shared" si="25"/>
        <v>0.12893077706579337</v>
      </c>
      <c r="J14" s="6">
        <f t="shared" si="25"/>
        <v>0.13245033112582782</v>
      </c>
      <c r="K14" s="6">
        <f t="shared" si="25"/>
        <v>0.13606599200612296</v>
      </c>
      <c r="L14" s="6">
        <f t="shared" si="25"/>
        <v>0.14034939983087896</v>
      </c>
      <c r="M14" s="6">
        <f t="shared" si="25"/>
        <v>0.1446319839169234</v>
      </c>
      <c r="N14" s="6">
        <f t="shared" si="25"/>
        <v>0.14846762848945322</v>
      </c>
      <c r="O14" s="6">
        <f t="shared" si="25"/>
        <v>0.1525291235295239</v>
      </c>
      <c r="P14" s="6">
        <f t="shared" si="25"/>
        <v>0.15705798973626037</v>
      </c>
      <c r="Q14" s="6">
        <f t="shared" si="25"/>
        <v>0.160926939169617</v>
      </c>
      <c r="R14" s="6">
        <f t="shared" si="25"/>
        <v>0.16492737010938807</v>
      </c>
      <c r="S14" s="6">
        <f t="shared" si="25"/>
        <v>0.16767692011033142</v>
      </c>
      <c r="T14" s="6">
        <f t="shared" si="25"/>
        <v>0.17221930406179228</v>
      </c>
      <c r="U14" s="6">
        <f t="shared" si="25"/>
        <v>0.17613696410328672</v>
      </c>
      <c r="V14" s="6">
        <f t="shared" si="25"/>
        <v>0.17867991280420256</v>
      </c>
      <c r="W14" s="6">
        <f t="shared" si="25"/>
        <v>0.18416036684745077</v>
      </c>
      <c r="X14" s="6">
        <f t="shared" si="25"/>
        <v>0.18812728692233166</v>
      </c>
      <c r="Y14" s="6">
        <f t="shared" si="25"/>
        <v>0.19259102333240247</v>
      </c>
      <c r="Z14" s="6">
        <f t="shared" si="25"/>
        <v>0.19682520937281647</v>
      </c>
      <c r="AA14" s="6">
        <f t="shared" si="25"/>
        <v>0.20241788159566015</v>
      </c>
      <c r="AB14" s="6">
        <f t="shared" si="25"/>
        <v>0.20893292730701127</v>
      </c>
      <c r="AC14" s="6">
        <f t="shared" si="25"/>
        <v>0.21513472812348733</v>
      </c>
      <c r="AD14" s="6">
        <f t="shared" si="25"/>
        <v>0.2193788288461222</v>
      </c>
      <c r="AE14" s="6">
        <f t="shared" si="25"/>
        <v>0.22509721385923545</v>
      </c>
      <c r="AF14" s="6">
        <f t="shared" si="25"/>
        <v>0.23099489501282022</v>
      </c>
      <c r="AG14" s="6">
        <f t="shared" si="25"/>
        <v>0.2370834000130396</v>
      </c>
      <c r="AH14" s="6">
        <f t="shared" si="25"/>
        <v>0.24599489560591617</v>
      </c>
      <c r="AI14" s="6">
        <f t="shared" si="25"/>
        <v>0.2535738058258582</v>
      </c>
      <c r="AJ14" s="6">
        <f t="shared" si="25"/>
        <v>0.2618349392542941</v>
      </c>
      <c r="AK14" s="6">
        <f t="shared" si="25"/>
        <v>0.2686529071602716</v>
      </c>
      <c r="AL14" s="6">
        <f t="shared" si="25"/>
        <v>0.2785457128332974</v>
      </c>
      <c r="AM14" s="6">
        <f t="shared" si="25"/>
        <v>0.29168125072920315</v>
      </c>
      <c r="AN14" s="6">
        <f t="shared" si="25"/>
        <v>0.2987884129853444</v>
      </c>
      <c r="AO14" s="6">
        <f t="shared" si="25"/>
        <v>0.30854912487754454</v>
      </c>
      <c r="AP14" s="6">
        <f t="shared" si="25"/>
        <v>0.32166752444673186</v>
      </c>
      <c r="AQ14" s="6">
        <f t="shared" si="25"/>
        <v>0.3296223352094338</v>
      </c>
      <c r="AR14" s="6">
        <f t="shared" si="25"/>
        <v>0.3382406413042559</v>
      </c>
      <c r="AS14" s="6">
        <f t="shared" si="25"/>
        <v>0.34872063118434243</v>
      </c>
      <c r="AT14" s="6">
        <f t="shared" si="25"/>
        <v>0.357356632985804</v>
      </c>
      <c r="AU14" s="6">
        <f t="shared" si="25"/>
        <v>0.36088380443706636</v>
      </c>
      <c r="AV14" s="6">
        <f t="shared" si="25"/>
        <v>0.3677315559641462</v>
      </c>
      <c r="AW14" s="6">
        <f t="shared" si="25"/>
        <v>0.37524508194414474</v>
      </c>
      <c r="AX14" s="6">
        <f t="shared" si="25"/>
        <v>0.37893500317358064</v>
      </c>
      <c r="AY14" s="6">
        <f t="shared" si="25"/>
        <v>0.3863912984679585</v>
      </c>
      <c r="AZ14" s="6">
        <f t="shared" si="25"/>
        <v>0.394018794696507</v>
      </c>
      <c r="BA14" s="6">
        <f t="shared" si="25"/>
        <v>0.39897065570827267</v>
      </c>
      <c r="BB14" s="6">
        <f t="shared" si="25"/>
        <v>0.40161852264626446</v>
      </c>
      <c r="BC14" s="6">
        <f t="shared" si="25"/>
        <v>0.4027872880331897</v>
      </c>
      <c r="BD14" s="6">
        <f t="shared" si="25"/>
        <v>0.40491567631040837</v>
      </c>
      <c r="BE14" s="6">
        <f t="shared" si="25"/>
        <v>0.4106396739520989</v>
      </c>
      <c r="BF14" s="6">
        <f t="shared" si="25"/>
        <v>0.4145120674825646</v>
      </c>
      <c r="BG14" s="6">
        <f t="shared" si="25"/>
        <v>0.41471707953063885</v>
      </c>
      <c r="BH14" s="6">
        <f t="shared" si="25"/>
        <v>0.4147845444759148</v>
      </c>
      <c r="BI14" s="6">
        <f t="shared" si="25"/>
        <v>0.41507265326781534</v>
      </c>
      <c r="BJ14" s="6">
        <f t="shared" si="25"/>
        <v>0.4155589802863931</v>
      </c>
      <c r="BK14" s="6">
        <f t="shared" si="25"/>
        <v>0.41571317962835513</v>
      </c>
      <c r="BL14" s="6">
        <f t="shared" si="25"/>
        <v>0.4161831428322136</v>
      </c>
      <c r="BM14" s="6">
        <f t="shared" si="25"/>
        <v>0.41641317358693625</v>
      </c>
      <c r="BN14" s="6">
        <f t="shared" si="25"/>
        <v>0.4167600492616303</v>
      </c>
      <c r="BO14" s="6">
        <f t="shared" si="25"/>
        <v>0.41705742135479035</v>
      </c>
      <c r="BP14" s="34">
        <f t="shared" si="25"/>
        <v>0.41720797464655773</v>
      </c>
      <c r="BQ14" s="6">
        <f t="shared" si="25"/>
        <v>0.4173196387701952</v>
      </c>
      <c r="BR14" s="6">
        <f t="shared" si="25"/>
        <v>0.41749685491822786</v>
      </c>
      <c r="BS14" s="6">
        <f t="shared" si="25"/>
        <v>0.4177080957810718</v>
      </c>
      <c r="BT14" s="6">
        <f t="shared" si="25"/>
        <v>0.4178960762061969</v>
      </c>
      <c r="BU14" s="6">
        <f t="shared" si="25"/>
        <v>0.4183002747475684</v>
      </c>
      <c r="BV14" s="6">
        <f t="shared" si="25"/>
        <v>0.41855251173544455</v>
      </c>
      <c r="BW14" s="6">
        <f t="shared" si="25"/>
        <v>0.41890187108716415</v>
      </c>
      <c r="BX14" s="6">
        <f t="shared" si="25"/>
        <v>0.41903871418257566</v>
      </c>
      <c r="BY14" s="6">
        <f t="shared" si="25"/>
        <v>0.41929870563276206</v>
      </c>
      <c r="BZ14" s="6">
        <f t="shared" si="25"/>
        <v>0.41950757575757575</v>
      </c>
      <c r="CA14" s="6">
        <f t="shared" si="25"/>
        <v>0.41973849271446495</v>
      </c>
      <c r="CB14" s="6">
        <f t="shared" si="25"/>
        <v>0.41997159401289197</v>
      </c>
      <c r="CC14" s="6">
        <f t="shared" si="25"/>
        <v>0.4202501620061868</v>
      </c>
      <c r="CD14" s="6">
        <f t="shared" si="25"/>
        <v>0.42049622172446893</v>
      </c>
      <c r="CE14" s="6">
        <f t="shared" si="25"/>
        <v>0.42072612001287796</v>
      </c>
      <c r="CF14" s="6">
        <f t="shared" si="25"/>
        <v>0.4208603139487192</v>
      </c>
      <c r="CG14" s="6">
        <f t="shared" si="25"/>
        <v>0.4210447444334828</v>
      </c>
      <c r="CH14" s="6">
        <f t="shared" si="25"/>
        <v>0.42123562785560076</v>
      </c>
      <c r="CI14" s="6">
        <f t="shared" si="25"/>
        <v>0.4217910523769511</v>
      </c>
      <c r="CJ14" s="34">
        <f t="shared" si="25"/>
        <v>0.4219927577956061</v>
      </c>
      <c r="CK14" s="34">
        <f aca="true" t="shared" si="26" ref="CK14:CP14">SUM(CK12:CK13)/CK8</f>
        <v>0.4221882192591069</v>
      </c>
      <c r="CL14" s="34">
        <f t="shared" si="26"/>
        <v>0.4223441332128566</v>
      </c>
      <c r="CM14" s="34">
        <f t="shared" si="26"/>
        <v>0.4224943310657596</v>
      </c>
      <c r="CN14" s="34">
        <f t="shared" si="26"/>
        <v>0.4226699465073601</v>
      </c>
      <c r="CO14" s="34">
        <f t="shared" si="26"/>
        <v>0.4228946886207167</v>
      </c>
      <c r="CP14" s="34">
        <f t="shared" si="26"/>
        <v>0.42323481658460604</v>
      </c>
      <c r="CQ14" s="34">
        <f aca="true" t="shared" si="27" ref="CQ14:CV14">SUM(CQ12:CQ13)/CQ8</f>
        <v>0.42338987543069173</v>
      </c>
      <c r="CR14" s="34">
        <f t="shared" si="27"/>
        <v>0.42367634500426987</v>
      </c>
      <c r="CS14" s="34">
        <f t="shared" si="27"/>
        <v>0.42380028110568235</v>
      </c>
      <c r="CT14" s="34">
        <f t="shared" si="27"/>
        <v>0.423893211698417</v>
      </c>
      <c r="CU14" s="34">
        <f t="shared" si="27"/>
        <v>0.4242883839341332</v>
      </c>
      <c r="CV14" s="34">
        <f t="shared" si="27"/>
        <v>0.42443891630303276</v>
      </c>
      <c r="CW14" s="34">
        <f aca="true" t="shared" si="28" ref="CW14:DB14">SUM(CW12:CW13)/CW8</f>
        <v>0.4245813103485898</v>
      </c>
      <c r="CX14" s="34">
        <f t="shared" si="28"/>
        <v>0.42467869838665573</v>
      </c>
      <c r="CY14" s="34">
        <f t="shared" si="28"/>
        <v>0.4248012064710721</v>
      </c>
      <c r="CZ14" s="34">
        <f t="shared" si="28"/>
        <v>0.42499586754091134</v>
      </c>
      <c r="DA14" s="34">
        <f t="shared" si="28"/>
        <v>0.42506552627948685</v>
      </c>
      <c r="DB14" s="34">
        <f t="shared" si="28"/>
        <v>0.42506552627948685</v>
      </c>
      <c r="DC14" s="34">
        <f aca="true" t="shared" si="29" ref="DC14:DH14">SUM(DC12:DC13)/DC8</f>
        <v>0.42506552627948685</v>
      </c>
      <c r="DD14" s="34">
        <f t="shared" si="29"/>
        <v>0.42506552627948685</v>
      </c>
      <c r="DE14" s="34">
        <f t="shared" si="29"/>
        <v>0.42506552627948685</v>
      </c>
      <c r="DF14" s="34">
        <f t="shared" si="29"/>
        <v>0.42506552627948685</v>
      </c>
      <c r="DG14" s="34">
        <f t="shared" si="29"/>
        <v>0.42506552627948685</v>
      </c>
      <c r="DH14" s="34">
        <f t="shared" si="29"/>
        <v>0.4253213403292524</v>
      </c>
      <c r="DI14" s="34">
        <f>SUM(DI12:DI13)/DI8</f>
        <v>0.42563930483900286</v>
      </c>
      <c r="DJ14" s="34">
        <f>SUM(DJ12:DJ13)/DJ8</f>
        <v>0.42597603946441154</v>
      </c>
      <c r="DK14" s="34">
        <f>SUM(DK12:DK13)/DK8</f>
        <v>0.4262956126650575</v>
      </c>
    </row>
    <row r="15" spans="1:115" ht="12.75">
      <c r="A15" s="4" t="s">
        <v>35</v>
      </c>
      <c r="B15" s="7">
        <v>0.02435</v>
      </c>
      <c r="C15" s="7">
        <v>0.025</v>
      </c>
      <c r="D15" s="7">
        <v>0.02292</v>
      </c>
      <c r="E15" s="7">
        <v>0.02391</v>
      </c>
      <c r="F15" s="7">
        <v>0.01545</v>
      </c>
      <c r="G15" s="7">
        <v>0.02341</v>
      </c>
      <c r="H15" s="7">
        <v>0.01808</v>
      </c>
      <c r="I15" s="7">
        <v>0.02668</v>
      </c>
      <c r="J15" s="7">
        <v>0.030375</v>
      </c>
      <c r="K15" s="7">
        <v>0.0255</v>
      </c>
      <c r="L15" s="7">
        <v>0.0298</v>
      </c>
      <c r="M15" s="7">
        <v>0.02848</v>
      </c>
      <c r="N15" s="7">
        <v>0.02366</v>
      </c>
      <c r="O15" s="7">
        <v>0.02453</v>
      </c>
      <c r="P15" s="7">
        <v>0.0279</v>
      </c>
      <c r="Q15" s="7">
        <v>0.02303</v>
      </c>
      <c r="R15" s="7">
        <v>0.0223</v>
      </c>
      <c r="S15" s="7">
        <v>0.01679</v>
      </c>
      <c r="T15" s="7">
        <v>0.02506</v>
      </c>
      <c r="U15" s="7">
        <v>0.0194</v>
      </c>
      <c r="V15" s="7">
        <v>0.0135</v>
      </c>
      <c r="W15" s="7">
        <v>0.02654</v>
      </c>
      <c r="X15" s="7">
        <v>0.02326</v>
      </c>
      <c r="Y15" s="7">
        <v>0.023</v>
      </c>
      <c r="Z15" s="7">
        <v>0.019366</v>
      </c>
      <c r="AA15" s="7">
        <v>0.0242</v>
      </c>
      <c r="AB15" s="7">
        <v>0.026925</v>
      </c>
      <c r="AC15" s="7">
        <v>0.02709</v>
      </c>
      <c r="AD15" s="7">
        <v>0.02065</v>
      </c>
      <c r="AE15" s="7">
        <v>0.02629</v>
      </c>
      <c r="AF15" s="7">
        <v>0.0253</v>
      </c>
      <c r="AG15" s="7">
        <v>0.02713</v>
      </c>
      <c r="AH15" s="7">
        <v>0.032475</v>
      </c>
      <c r="AI15" s="7">
        <v>0.0261</v>
      </c>
      <c r="AJ15" s="7">
        <v>0.02944</v>
      </c>
      <c r="AK15" s="7">
        <v>0.0249</v>
      </c>
      <c r="AL15" s="7">
        <v>0.03015</v>
      </c>
      <c r="AM15" s="7">
        <v>0.0361</v>
      </c>
      <c r="AN15" s="7">
        <v>0.02058</v>
      </c>
      <c r="AO15" s="7">
        <v>0.03193</v>
      </c>
      <c r="AP15" s="7">
        <v>0.0363</v>
      </c>
      <c r="AQ15" s="7">
        <v>0.02233</v>
      </c>
      <c r="AR15" s="7">
        <v>0.02519</v>
      </c>
      <c r="AS15" s="7">
        <v>0.02912</v>
      </c>
      <c r="AT15" s="7">
        <v>0.02064</v>
      </c>
      <c r="AU15" s="7">
        <v>0.01092</v>
      </c>
      <c r="AV15" s="7">
        <v>0.01646</v>
      </c>
      <c r="AW15" s="7">
        <v>0.0173</v>
      </c>
      <c r="AX15" s="7">
        <v>0.00952</v>
      </c>
      <c r="AY15" s="7">
        <v>0.01591</v>
      </c>
      <c r="AZ15" s="7">
        <v>0.01148</v>
      </c>
      <c r="BA15" s="7">
        <v>0.00886</v>
      </c>
      <c r="BB15" s="7">
        <v>0.00374</v>
      </c>
      <c r="BC15" s="7">
        <v>0.0023</v>
      </c>
      <c r="BD15" s="7">
        <v>0.004225</v>
      </c>
      <c r="BE15" s="7">
        <v>0.01</v>
      </c>
      <c r="BF15" s="7">
        <v>0.006125</v>
      </c>
      <c r="BG15" s="7">
        <v>0.004975</v>
      </c>
      <c r="BH15" s="7">
        <v>0.003267</v>
      </c>
      <c r="BI15" s="7">
        <v>0.00395</v>
      </c>
      <c r="BJ15" s="7">
        <v>0.012392</v>
      </c>
      <c r="BK15" s="7">
        <v>0.00325</v>
      </c>
      <c r="BL15" s="7">
        <v>0.01007</v>
      </c>
      <c r="BM15" s="7">
        <v>0.00638</v>
      </c>
      <c r="BN15" s="7">
        <v>0.00807</v>
      </c>
      <c r="BO15" s="7">
        <v>0.0064</v>
      </c>
      <c r="BP15" s="35">
        <v>0.001375</v>
      </c>
      <c r="BQ15" s="7">
        <v>0.0025</v>
      </c>
      <c r="BR15" s="7">
        <v>0.004425</v>
      </c>
      <c r="BS15" s="7">
        <v>0.005917</v>
      </c>
      <c r="BT15" s="7">
        <v>0.004708</v>
      </c>
      <c r="BU15" s="7">
        <v>0.00668</v>
      </c>
      <c r="BV15" s="7">
        <v>0.00544</v>
      </c>
      <c r="BW15" s="7">
        <v>0.004275</v>
      </c>
      <c r="BX15" s="7">
        <v>0.00228</v>
      </c>
      <c r="BY15" s="7">
        <v>0.004158</v>
      </c>
      <c r="BZ15" s="7">
        <v>0.003517</v>
      </c>
      <c r="CA15" s="7">
        <v>0.004708</v>
      </c>
      <c r="CB15" s="7">
        <v>0.005775</v>
      </c>
      <c r="CC15" s="7">
        <v>0.004083</v>
      </c>
      <c r="CD15" s="7">
        <v>0.003367</v>
      </c>
      <c r="CE15" s="7">
        <v>0.003933</v>
      </c>
      <c r="CF15" s="7">
        <v>0.000775</v>
      </c>
      <c r="CG15" s="35">
        <v>0.004333</v>
      </c>
      <c r="CH15" s="35">
        <v>0.002658</v>
      </c>
      <c r="CI15" s="35">
        <v>0.010592</v>
      </c>
      <c r="CJ15" s="35">
        <v>0.002808</v>
      </c>
      <c r="CK15" s="35">
        <v>0.004192</v>
      </c>
      <c r="CL15" s="35">
        <v>0.001358</v>
      </c>
      <c r="CM15" s="35">
        <v>0.00208</v>
      </c>
      <c r="CN15" s="35">
        <v>0.00159</v>
      </c>
      <c r="CO15" s="35">
        <v>0.00562</v>
      </c>
      <c r="CP15" s="35">
        <v>0.00287</v>
      </c>
      <c r="CQ15" s="35">
        <v>0.001683</v>
      </c>
      <c r="CR15" s="35">
        <v>0.003633</v>
      </c>
      <c r="CS15" s="35">
        <v>0.002625</v>
      </c>
      <c r="CT15" s="35">
        <v>0.001025</v>
      </c>
      <c r="CU15" s="35">
        <v>0.005575</v>
      </c>
      <c r="CV15" s="35">
        <v>0.00064</v>
      </c>
      <c r="CW15" s="35">
        <v>0.002825</v>
      </c>
      <c r="CX15" s="35">
        <v>0.003683</v>
      </c>
      <c r="CY15" s="35">
        <v>0.00338</v>
      </c>
      <c r="CZ15" s="35">
        <v>0.001983</v>
      </c>
      <c r="DA15" s="35">
        <v>0.00055</v>
      </c>
      <c r="DB15" s="35">
        <v>0.003058</v>
      </c>
      <c r="DC15" s="35">
        <v>0.00915</v>
      </c>
      <c r="DD15" s="35">
        <v>0.002775</v>
      </c>
      <c r="DE15" s="35">
        <v>0.00439</v>
      </c>
      <c r="DF15" s="35">
        <v>0.002775</v>
      </c>
      <c r="DG15" s="35">
        <v>0.0072</v>
      </c>
      <c r="DH15" s="35">
        <v>0.00429</v>
      </c>
      <c r="DI15" s="35">
        <v>0.00472</v>
      </c>
      <c r="DJ15" s="35">
        <v>0.006108</v>
      </c>
      <c r="DK15" s="35">
        <v>0.005017</v>
      </c>
    </row>
    <row r="16" spans="1:115" s="9" customFormat="1" ht="12.75">
      <c r="A16" s="8" t="s">
        <v>36</v>
      </c>
      <c r="B16" s="5">
        <v>187</v>
      </c>
      <c r="C16" s="5">
        <v>254</v>
      </c>
      <c r="D16" s="5">
        <v>236</v>
      </c>
      <c r="E16" s="5">
        <v>123</v>
      </c>
      <c r="F16" s="5">
        <v>85</v>
      </c>
      <c r="G16" s="5">
        <v>114</v>
      </c>
      <c r="H16" s="5">
        <v>212</v>
      </c>
      <c r="I16" s="5">
        <v>46</v>
      </c>
      <c r="J16" s="5">
        <v>246</v>
      </c>
      <c r="K16" s="5">
        <v>244</v>
      </c>
      <c r="L16" s="5">
        <v>267</v>
      </c>
      <c r="M16" s="5">
        <v>73</v>
      </c>
      <c r="N16" s="5">
        <v>90</v>
      </c>
      <c r="O16" s="5">
        <v>83</v>
      </c>
      <c r="P16" s="5">
        <v>193</v>
      </c>
      <c r="Q16" s="5">
        <v>31</v>
      </c>
      <c r="R16" s="5">
        <v>160</v>
      </c>
      <c r="S16" s="5">
        <v>157</v>
      </c>
      <c r="T16" s="5">
        <v>104</v>
      </c>
      <c r="U16" s="5">
        <v>35</v>
      </c>
      <c r="V16" s="5">
        <v>420</v>
      </c>
      <c r="W16" s="5">
        <v>134</v>
      </c>
      <c r="X16" s="5">
        <v>465</v>
      </c>
      <c r="Y16" s="5">
        <v>0</v>
      </c>
      <c r="Z16" s="5">
        <v>200</v>
      </c>
      <c r="AA16" s="5">
        <v>236</v>
      </c>
      <c r="AB16" s="5">
        <v>123</v>
      </c>
      <c r="AC16" s="5">
        <v>369</v>
      </c>
      <c r="AD16" s="5">
        <v>515</v>
      </c>
      <c r="AE16" s="5">
        <v>249</v>
      </c>
      <c r="AF16" s="5">
        <v>287</v>
      </c>
      <c r="AG16" s="5">
        <v>204</v>
      </c>
      <c r="AH16" s="5">
        <v>359</v>
      </c>
      <c r="AI16" s="5">
        <v>397</v>
      </c>
      <c r="AJ16" s="5">
        <v>36</v>
      </c>
      <c r="AK16" s="5">
        <v>380</v>
      </c>
      <c r="AL16" s="5">
        <v>0</v>
      </c>
      <c r="AM16" s="5">
        <v>140</v>
      </c>
      <c r="AN16" s="5">
        <v>0</v>
      </c>
      <c r="AO16" s="5">
        <v>50</v>
      </c>
      <c r="AP16" s="5">
        <v>13</v>
      </c>
      <c r="AQ16" s="5">
        <v>27</v>
      </c>
      <c r="AR16" s="5">
        <v>213</v>
      </c>
      <c r="AS16" s="5">
        <v>61</v>
      </c>
      <c r="AT16" s="5">
        <v>0</v>
      </c>
      <c r="AU16" s="5">
        <v>264</v>
      </c>
      <c r="AV16" s="5">
        <v>0</v>
      </c>
      <c r="AW16" s="5">
        <v>45</v>
      </c>
      <c r="AX16" s="5">
        <v>19</v>
      </c>
      <c r="AY16" s="5">
        <v>45</v>
      </c>
      <c r="AZ16" s="5">
        <v>31</v>
      </c>
      <c r="BA16" s="5">
        <v>0</v>
      </c>
      <c r="BB16" s="5">
        <v>0</v>
      </c>
      <c r="BC16" s="5">
        <v>0</v>
      </c>
      <c r="BD16" s="5">
        <v>0</v>
      </c>
      <c r="BE16" s="5">
        <v>95</v>
      </c>
      <c r="BF16" s="5">
        <v>106</v>
      </c>
      <c r="BG16" s="5">
        <v>124</v>
      </c>
      <c r="BH16" s="5">
        <v>0</v>
      </c>
      <c r="BI16" s="5">
        <v>28</v>
      </c>
      <c r="BJ16" s="5">
        <v>0</v>
      </c>
      <c r="BK16" s="5">
        <v>0</v>
      </c>
      <c r="BL16" s="5">
        <v>0</v>
      </c>
      <c r="BM16" s="5">
        <v>118</v>
      </c>
      <c r="BN16" s="5">
        <v>0</v>
      </c>
      <c r="BO16" s="5">
        <v>169</v>
      </c>
      <c r="BP16" s="36">
        <v>55</v>
      </c>
      <c r="BQ16" s="5">
        <v>37</v>
      </c>
      <c r="BR16" s="5">
        <v>0</v>
      </c>
      <c r="BS16" s="5">
        <v>90</v>
      </c>
      <c r="BT16" s="5">
        <v>134</v>
      </c>
      <c r="BU16" s="5">
        <v>0</v>
      </c>
      <c r="BV16" s="5">
        <v>0</v>
      </c>
      <c r="BW16" s="5">
        <v>7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33">
        <v>0</v>
      </c>
      <c r="CF16" s="33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65</v>
      </c>
      <c r="CL16" s="36">
        <v>0</v>
      </c>
      <c r="CM16" s="36">
        <v>0</v>
      </c>
      <c r="CN16" s="36">
        <v>23</v>
      </c>
      <c r="CO16" s="36">
        <v>111</v>
      </c>
      <c r="CP16" s="36">
        <v>0</v>
      </c>
      <c r="CQ16" s="36">
        <v>141</v>
      </c>
      <c r="CR16" s="36">
        <v>30</v>
      </c>
      <c r="CS16" s="36">
        <v>0</v>
      </c>
      <c r="CT16" s="36">
        <v>22</v>
      </c>
      <c r="CU16" s="36">
        <v>0</v>
      </c>
      <c r="CV16" s="36">
        <v>0</v>
      </c>
      <c r="CW16" s="36">
        <v>0</v>
      </c>
      <c r="CX16" s="36">
        <v>0</v>
      </c>
      <c r="CY16" s="36">
        <v>160</v>
      </c>
      <c r="CZ16" s="36">
        <v>0</v>
      </c>
      <c r="DA16" s="36">
        <v>68</v>
      </c>
      <c r="DB16" s="36">
        <v>135</v>
      </c>
      <c r="DC16" s="36">
        <v>0</v>
      </c>
      <c r="DD16" s="36">
        <v>7</v>
      </c>
      <c r="DE16" s="36">
        <v>20</v>
      </c>
      <c r="DF16" s="36">
        <v>0</v>
      </c>
      <c r="DG16" s="36">
        <v>0</v>
      </c>
      <c r="DH16" s="36">
        <v>0</v>
      </c>
      <c r="DI16" s="36">
        <v>0</v>
      </c>
      <c r="DJ16" s="36">
        <v>0</v>
      </c>
      <c r="DK16" s="36">
        <v>0</v>
      </c>
    </row>
    <row r="17" spans="1:115" s="9" customFormat="1" ht="12.75">
      <c r="A17" s="8" t="s">
        <v>42</v>
      </c>
      <c r="B17" s="5">
        <v>7500</v>
      </c>
      <c r="C17" s="5">
        <v>7500</v>
      </c>
      <c r="D17" s="5">
        <v>7500</v>
      </c>
      <c r="E17" s="5">
        <v>7500</v>
      </c>
      <c r="F17" s="5">
        <v>7500</v>
      </c>
      <c r="G17" s="5">
        <v>7500</v>
      </c>
      <c r="H17" s="5">
        <v>7500</v>
      </c>
      <c r="I17" s="5">
        <v>7500</v>
      </c>
      <c r="J17" s="5">
        <v>7500</v>
      </c>
      <c r="K17" s="5">
        <v>7500</v>
      </c>
      <c r="L17" s="5">
        <v>7500</v>
      </c>
      <c r="M17" s="5">
        <v>7500</v>
      </c>
      <c r="N17" s="5">
        <v>7500</v>
      </c>
      <c r="O17" s="5">
        <v>7500</v>
      </c>
      <c r="P17" s="5">
        <v>7500</v>
      </c>
      <c r="Q17" s="5">
        <v>7500</v>
      </c>
      <c r="R17" s="5">
        <v>7500</v>
      </c>
      <c r="S17" s="5">
        <v>7500</v>
      </c>
      <c r="T17" s="5">
        <v>7500</v>
      </c>
      <c r="U17" s="5">
        <v>7500</v>
      </c>
      <c r="V17" s="5">
        <v>7500</v>
      </c>
      <c r="W17" s="5">
        <v>7500</v>
      </c>
      <c r="X17" s="5">
        <v>7500</v>
      </c>
      <c r="Y17" s="5">
        <v>7500</v>
      </c>
      <c r="Z17" s="5">
        <v>7500</v>
      </c>
      <c r="AA17" s="5">
        <v>7500</v>
      </c>
      <c r="AB17" s="5">
        <v>7500</v>
      </c>
      <c r="AC17" s="5">
        <v>7500</v>
      </c>
      <c r="AD17" s="5">
        <v>7500</v>
      </c>
      <c r="AE17" s="5">
        <v>7500</v>
      </c>
      <c r="AF17" s="5">
        <v>7500</v>
      </c>
      <c r="AG17" s="5">
        <v>7500</v>
      </c>
      <c r="AH17" s="5">
        <v>7500</v>
      </c>
      <c r="AI17" s="5">
        <v>7500</v>
      </c>
      <c r="AJ17" s="5">
        <v>7500</v>
      </c>
      <c r="AK17" s="5">
        <v>7500</v>
      </c>
      <c r="AL17" s="5">
        <v>7500</v>
      </c>
      <c r="AM17" s="5">
        <v>7500</v>
      </c>
      <c r="AN17" s="5">
        <v>7500</v>
      </c>
      <c r="AO17" s="5">
        <v>7500</v>
      </c>
      <c r="AP17" s="5">
        <v>7500</v>
      </c>
      <c r="AQ17" s="5">
        <v>7500</v>
      </c>
      <c r="AR17" s="5">
        <v>7500</v>
      </c>
      <c r="AS17" s="5">
        <v>7500</v>
      </c>
      <c r="AT17" s="5">
        <v>7500</v>
      </c>
      <c r="AU17" s="5">
        <v>7500</v>
      </c>
      <c r="AV17" s="5">
        <v>7500</v>
      </c>
      <c r="AW17" s="5">
        <v>7500</v>
      </c>
      <c r="AX17" s="5">
        <v>7500</v>
      </c>
      <c r="AY17" s="5">
        <v>7500</v>
      </c>
      <c r="AZ17" s="5">
        <v>7500</v>
      </c>
      <c r="BA17" s="5">
        <v>7500</v>
      </c>
      <c r="BB17" s="5">
        <v>7500</v>
      </c>
      <c r="BC17" s="5">
        <v>7500</v>
      </c>
      <c r="BD17" s="5">
        <v>7500</v>
      </c>
      <c r="BE17" s="5">
        <v>7500</v>
      </c>
      <c r="BF17" s="5">
        <v>7500</v>
      </c>
      <c r="BG17" s="5">
        <v>7500</v>
      </c>
      <c r="BH17" s="5">
        <v>7500</v>
      </c>
      <c r="BI17" s="5">
        <v>7500</v>
      </c>
      <c r="BJ17" s="5">
        <v>7500</v>
      </c>
      <c r="BK17" s="5">
        <v>7500</v>
      </c>
      <c r="BL17" s="5">
        <v>7500</v>
      </c>
      <c r="BM17" s="5">
        <v>7500</v>
      </c>
      <c r="BN17" s="5">
        <v>7500</v>
      </c>
      <c r="BO17" s="5">
        <v>7500</v>
      </c>
      <c r="BP17" s="36">
        <v>7500</v>
      </c>
      <c r="BQ17" s="5">
        <v>7500</v>
      </c>
      <c r="BR17" s="5">
        <v>7500</v>
      </c>
      <c r="BS17" s="5">
        <v>7500</v>
      </c>
      <c r="BT17" s="5">
        <v>7500</v>
      </c>
      <c r="BU17" s="5">
        <v>7500</v>
      </c>
      <c r="BV17" s="5">
        <v>7500</v>
      </c>
      <c r="BW17" s="5">
        <v>7500</v>
      </c>
      <c r="BX17" s="5">
        <v>7500</v>
      </c>
      <c r="BY17" s="5">
        <v>7500</v>
      </c>
      <c r="BZ17" s="5">
        <v>7500</v>
      </c>
      <c r="CA17" s="5">
        <v>7500</v>
      </c>
      <c r="CB17" s="5">
        <v>7500</v>
      </c>
      <c r="CC17" s="5">
        <v>7500</v>
      </c>
      <c r="CD17" s="5">
        <v>7500</v>
      </c>
      <c r="CE17" s="5">
        <v>7500</v>
      </c>
      <c r="CF17" s="5">
        <v>7500</v>
      </c>
      <c r="CG17" s="5">
        <v>7500</v>
      </c>
      <c r="CH17" s="5">
        <v>7500</v>
      </c>
      <c r="CI17" s="5">
        <v>7500</v>
      </c>
      <c r="CJ17" s="5">
        <v>7500</v>
      </c>
      <c r="CK17" s="5">
        <v>7500</v>
      </c>
      <c r="CL17" s="5">
        <v>7500</v>
      </c>
      <c r="CM17" s="5">
        <v>7500</v>
      </c>
      <c r="CN17" s="5">
        <v>7500</v>
      </c>
      <c r="CO17" s="5">
        <v>7500</v>
      </c>
      <c r="CP17" s="5">
        <v>7500</v>
      </c>
      <c r="CQ17" s="5">
        <v>7500</v>
      </c>
      <c r="CR17" s="5">
        <v>7500</v>
      </c>
      <c r="CS17" s="5">
        <v>7500</v>
      </c>
      <c r="CT17" s="5">
        <v>7500</v>
      </c>
      <c r="CU17" s="5">
        <v>7500</v>
      </c>
      <c r="CV17" s="5">
        <v>7500</v>
      </c>
      <c r="CW17" s="5">
        <v>7500</v>
      </c>
      <c r="CX17" s="5">
        <v>7500</v>
      </c>
      <c r="CY17" s="5">
        <v>7500</v>
      </c>
      <c r="CZ17" s="5">
        <v>7500</v>
      </c>
      <c r="DA17" s="5">
        <v>7500</v>
      </c>
      <c r="DB17" s="5">
        <v>7500</v>
      </c>
      <c r="DC17" s="5">
        <v>7500</v>
      </c>
      <c r="DD17" s="5">
        <v>7500</v>
      </c>
      <c r="DE17" s="5">
        <v>7500</v>
      </c>
      <c r="DF17" s="5">
        <v>7500</v>
      </c>
      <c r="DG17" s="5">
        <v>7500</v>
      </c>
      <c r="DH17" s="5">
        <v>7500</v>
      </c>
      <c r="DI17" s="5">
        <v>7500</v>
      </c>
      <c r="DJ17" s="5">
        <v>7500</v>
      </c>
      <c r="DK17" s="5">
        <v>7500</v>
      </c>
    </row>
    <row r="18" spans="1:115" ht="12.75">
      <c r="A18" s="4" t="s">
        <v>43</v>
      </c>
      <c r="B18" s="6">
        <f aca="true" t="shared" si="30" ref="B18:CJ18">+B17/B5</f>
        <v>0.020539166821851484</v>
      </c>
      <c r="C18" s="6">
        <f t="shared" si="30"/>
        <v>0.021063569853818825</v>
      </c>
      <c r="D18" s="6">
        <f t="shared" si="30"/>
        <v>0.021594727431350363</v>
      </c>
      <c r="E18" s="6">
        <f t="shared" si="30"/>
        <v>0.022093978948856858</v>
      </c>
      <c r="F18" s="6">
        <f t="shared" si="30"/>
        <v>0.02249874007055605</v>
      </c>
      <c r="G18" s="6">
        <f t="shared" si="30"/>
        <v>0.023040058982550994</v>
      </c>
      <c r="H18" s="6">
        <f t="shared" si="30"/>
        <v>0.023492266345918923</v>
      </c>
      <c r="I18" s="6">
        <f t="shared" si="30"/>
        <v>0.024174520699836256</v>
      </c>
      <c r="J18" s="6">
        <f t="shared" si="30"/>
        <v>0.024834437086092714</v>
      </c>
      <c r="K18" s="6">
        <f t="shared" si="30"/>
        <v>0.02551237350114806</v>
      </c>
      <c r="L18" s="6">
        <f t="shared" si="30"/>
        <v>0.02631551246828981</v>
      </c>
      <c r="M18" s="6">
        <f t="shared" si="30"/>
        <v>0.027118496984423136</v>
      </c>
      <c r="N18" s="6">
        <f t="shared" si="30"/>
        <v>0.027837680341772482</v>
      </c>
      <c r="O18" s="6">
        <f t="shared" si="30"/>
        <v>0.028599210661785734</v>
      </c>
      <c r="P18" s="6">
        <f t="shared" si="30"/>
        <v>0.02944837307554882</v>
      </c>
      <c r="Q18" s="6">
        <f t="shared" si="30"/>
        <v>0.030173801094303187</v>
      </c>
      <c r="R18" s="6">
        <f t="shared" si="30"/>
        <v>0.030923881895510263</v>
      </c>
      <c r="S18" s="6">
        <f t="shared" si="30"/>
        <v>0.03143942252068714</v>
      </c>
      <c r="T18" s="6">
        <f t="shared" si="30"/>
        <v>0.03229111951158605</v>
      </c>
      <c r="U18" s="6">
        <f t="shared" si="30"/>
        <v>0.03302568076936626</v>
      </c>
      <c r="V18" s="6">
        <f t="shared" si="30"/>
        <v>0.03350248365078798</v>
      </c>
      <c r="W18" s="6">
        <f t="shared" si="30"/>
        <v>0.03453006878389702</v>
      </c>
      <c r="X18" s="6">
        <f t="shared" si="30"/>
        <v>0.03527386629793718</v>
      </c>
      <c r="Y18" s="6">
        <f t="shared" si="30"/>
        <v>0.036110816874825466</v>
      </c>
      <c r="Z18" s="6">
        <f t="shared" si="30"/>
        <v>0.03690472675740309</v>
      </c>
      <c r="AA18" s="6">
        <f t="shared" si="30"/>
        <v>0.03795335279918628</v>
      </c>
      <c r="AB18" s="6">
        <f t="shared" si="30"/>
        <v>0.03917492387006461</v>
      </c>
      <c r="AC18" s="6">
        <f t="shared" si="30"/>
        <v>0.040337761523153874</v>
      </c>
      <c r="AD18" s="6">
        <f t="shared" si="30"/>
        <v>0.041133530408647916</v>
      </c>
      <c r="AE18" s="6">
        <f t="shared" si="30"/>
        <v>0.04220572759860665</v>
      </c>
      <c r="AF18" s="6">
        <f t="shared" si="30"/>
        <v>0.04331154281490379</v>
      </c>
      <c r="AG18" s="6">
        <f t="shared" si="30"/>
        <v>0.04445313750244492</v>
      </c>
      <c r="AH18" s="6">
        <f t="shared" si="30"/>
        <v>0.046124042926109284</v>
      </c>
      <c r="AI18" s="6">
        <f t="shared" si="30"/>
        <v>0.04754508859234841</v>
      </c>
      <c r="AJ18" s="6">
        <f t="shared" si="30"/>
        <v>0.04909405111018014</v>
      </c>
      <c r="AK18" s="6">
        <f t="shared" si="30"/>
        <v>0.050372420092550926</v>
      </c>
      <c r="AL18" s="6">
        <f t="shared" si="30"/>
        <v>0.052227321156243255</v>
      </c>
      <c r="AM18" s="6">
        <f t="shared" si="30"/>
        <v>0.05469023451172558</v>
      </c>
      <c r="AN18" s="6">
        <f t="shared" si="30"/>
        <v>0.05602282743475208</v>
      </c>
      <c r="AO18" s="6">
        <f t="shared" si="30"/>
        <v>0.057852960914539606</v>
      </c>
      <c r="AP18" s="6">
        <f t="shared" si="30"/>
        <v>0.06031266083376222</v>
      </c>
      <c r="AQ18" s="6">
        <f t="shared" si="30"/>
        <v>0.06180418785176883</v>
      </c>
      <c r="AR18" s="6">
        <f t="shared" si="30"/>
        <v>0.06342012024454799</v>
      </c>
      <c r="AS18" s="6">
        <f t="shared" si="30"/>
        <v>0.0653851183470642</v>
      </c>
      <c r="AT18" s="6">
        <f t="shared" si="30"/>
        <v>0.06700436868483825</v>
      </c>
      <c r="AU18" s="6">
        <f t="shared" si="30"/>
        <v>0.06766571333194994</v>
      </c>
      <c r="AV18" s="6">
        <f t="shared" si="30"/>
        <v>0.0689496667432774</v>
      </c>
      <c r="AW18" s="6">
        <f t="shared" si="30"/>
        <v>0.07035845286452715</v>
      </c>
      <c r="AX18" s="6">
        <f t="shared" si="30"/>
        <v>0.07105031309504638</v>
      </c>
      <c r="AY18" s="6">
        <f t="shared" si="30"/>
        <v>0.07244836846274222</v>
      </c>
      <c r="AZ18" s="6">
        <f t="shared" si="30"/>
        <v>0.07387852400559507</v>
      </c>
      <c r="BA18" s="6">
        <f t="shared" si="30"/>
        <v>0.07480699794530113</v>
      </c>
      <c r="BB18" s="6">
        <f t="shared" si="30"/>
        <v>0.07530347299617458</v>
      </c>
      <c r="BC18" s="6">
        <f t="shared" si="30"/>
        <v>0.07552261650622306</v>
      </c>
      <c r="BD18" s="6">
        <f t="shared" si="30"/>
        <v>0.07592168930820156</v>
      </c>
      <c r="BE18" s="6">
        <f t="shared" si="30"/>
        <v>0.07699493886601853</v>
      </c>
      <c r="BF18" s="6">
        <f t="shared" si="30"/>
        <v>0.07772101265298086</v>
      </c>
      <c r="BG18" s="6">
        <f t="shared" si="30"/>
        <v>0.07822685788787484</v>
      </c>
      <c r="BH18" s="6">
        <f t="shared" si="30"/>
        <v>0.07838546837930206</v>
      </c>
      <c r="BI18" s="6">
        <f t="shared" si="30"/>
        <v>0.07908556003121243</v>
      </c>
      <c r="BJ18" s="6">
        <f t="shared" si="30"/>
        <v>0.08026712900532974</v>
      </c>
      <c r="BK18" s="6">
        <f t="shared" si="30"/>
        <v>0.08065209910529939</v>
      </c>
      <c r="BL18" s="6">
        <f t="shared" si="30"/>
        <v>0.0817991449262717</v>
      </c>
      <c r="BM18" s="6">
        <f t="shared" si="30"/>
        <v>0.08236237247559329</v>
      </c>
      <c r="BN18" s="6">
        <f t="shared" si="30"/>
        <v>0.08321221333392506</v>
      </c>
      <c r="BO18" s="6">
        <f t="shared" si="30"/>
        <v>0.08393298790245868</v>
      </c>
      <c r="BP18" s="34">
        <f t="shared" si="30"/>
        <v>0.08428670967161898</v>
      </c>
      <c r="BQ18" s="6">
        <f t="shared" si="30"/>
        <v>0.08455753858642344</v>
      </c>
      <c r="BR18" s="6">
        <f t="shared" si="30"/>
        <v>0.08500221005746149</v>
      </c>
      <c r="BS18" s="6">
        <f t="shared" si="30"/>
        <v>0.08551881413911061</v>
      </c>
      <c r="BT18" s="6">
        <f t="shared" si="30"/>
        <v>0.08597269507204512</v>
      </c>
      <c r="BU18" s="6">
        <f t="shared" si="30"/>
        <v>0.0869454330462202</v>
      </c>
      <c r="BV18" s="6">
        <f t="shared" si="30"/>
        <v>0.08757794437048974</v>
      </c>
      <c r="BW18" s="6">
        <f t="shared" si="30"/>
        <v>0.08842566938231722</v>
      </c>
      <c r="BX18" s="6">
        <f t="shared" si="30"/>
        <v>0.08876685090719721</v>
      </c>
      <c r="BY18" s="6">
        <f t="shared" si="30"/>
        <v>0.08939000262210674</v>
      </c>
      <c r="BZ18" s="6">
        <f t="shared" si="30"/>
        <v>0.08990218642117376</v>
      </c>
      <c r="CA18" s="6">
        <f t="shared" si="30"/>
        <v>0.09046608125060311</v>
      </c>
      <c r="CB18" s="6">
        <f t="shared" si="30"/>
        <v>0.09104483047452566</v>
      </c>
      <c r="CC18" s="6">
        <f t="shared" si="30"/>
        <v>0.09170161517111522</v>
      </c>
      <c r="CD18" s="6">
        <f t="shared" si="30"/>
        <v>0.09230314815270634</v>
      </c>
      <c r="CE18" s="6">
        <f t="shared" si="30"/>
        <v>0.0928700562173407</v>
      </c>
      <c r="CF18" s="6">
        <f t="shared" si="30"/>
        <v>0.09321517791670292</v>
      </c>
      <c r="CG18" s="6">
        <f t="shared" si="30"/>
        <v>0.09365985239207263</v>
      </c>
      <c r="CH18" s="6">
        <f t="shared" si="30"/>
        <v>0.0941406838379274</v>
      </c>
      <c r="CI18" s="6">
        <f t="shared" si="30"/>
        <v>0.0954854480177221</v>
      </c>
      <c r="CJ18" s="6">
        <f t="shared" si="30"/>
        <v>0.09596560592683583</v>
      </c>
      <c r="CK18" s="6">
        <f aca="true" t="shared" si="31" ref="CK18:CP18">+CK17/CK5</f>
        <v>0.0964369752221265</v>
      </c>
      <c r="CL18" s="6">
        <f t="shared" si="31"/>
        <v>0.09681166903317413</v>
      </c>
      <c r="CM18" s="6">
        <f t="shared" si="31"/>
        <v>0.09718172983479106</v>
      </c>
      <c r="CN18" s="6">
        <f t="shared" si="31"/>
        <v>0.09761430635273906</v>
      </c>
      <c r="CO18" s="6">
        <f t="shared" si="31"/>
        <v>0.09816496950341615</v>
      </c>
      <c r="CP18" s="6">
        <f t="shared" si="31"/>
        <v>0.09900075240571829</v>
      </c>
      <c r="CQ18" s="6">
        <f aca="true" t="shared" si="32" ref="CQ18:CV18">+CQ17/CQ5</f>
        <v>0.0993904055128545</v>
      </c>
      <c r="CR18" s="6">
        <f t="shared" si="32"/>
        <v>0.10007472245943638</v>
      </c>
      <c r="CS18" s="6">
        <f t="shared" si="32"/>
        <v>0.10039488655377819</v>
      </c>
      <c r="CT18" s="6">
        <f t="shared" si="32"/>
        <v>0.10061711832573116</v>
      </c>
      <c r="CU18" s="6">
        <f t="shared" si="32"/>
        <v>0.10156271158898247</v>
      </c>
      <c r="CV18" s="6">
        <f t="shared" si="32"/>
        <v>0.10195342767423841</v>
      </c>
      <c r="CW18" s="6">
        <f aca="true" t="shared" si="33" ref="CW18:DB18">+CW17/CW5</f>
        <v>0.1022857454585129</v>
      </c>
      <c r="CX18" s="6">
        <f t="shared" si="33"/>
        <v>0.10254306808859721</v>
      </c>
      <c r="CY18" s="6">
        <f t="shared" si="33"/>
        <v>0.10282423910063065</v>
      </c>
      <c r="CZ18" s="6">
        <f t="shared" si="33"/>
        <v>0.10331147721637556</v>
      </c>
      <c r="DA18" s="6">
        <f t="shared" si="33"/>
        <v>0.10346254655814595</v>
      </c>
      <c r="DB18" s="6">
        <f t="shared" si="33"/>
        <v>0.1034853878632337</v>
      </c>
      <c r="DC18" s="6">
        <f aca="true" t="shared" si="34" ref="DC18:DH18">+DC17/DC5</f>
        <v>0.10278478237035413</v>
      </c>
      <c r="DD18" s="6">
        <f t="shared" si="34"/>
        <v>0.10159435406309687</v>
      </c>
      <c r="DE18" s="6">
        <f t="shared" si="34"/>
        <v>0.10072792715356309</v>
      </c>
      <c r="DF18" s="6">
        <f t="shared" si="34"/>
        <v>0.10180396628252637</v>
      </c>
      <c r="DG18" s="6">
        <f t="shared" si="34"/>
        <v>0.10248701831101394</v>
      </c>
      <c r="DH18" s="6">
        <f t="shared" si="34"/>
        <v>0.10410593820271509</v>
      </c>
      <c r="DI18" s="6">
        <f>+DI17/DI5</f>
        <v>0.10486137326454427</v>
      </c>
      <c r="DJ18" s="6">
        <f>+DJ17/DJ5</f>
        <v>0.10570824524312897</v>
      </c>
      <c r="DK18" s="6">
        <f>+DK17/DK5</f>
        <v>0.10648871219650717</v>
      </c>
    </row>
    <row r="19" spans="1:115" ht="12.75">
      <c r="A19" s="4" t="s">
        <v>2</v>
      </c>
      <c r="B19" s="8">
        <v>0</v>
      </c>
      <c r="C19" s="8">
        <f aca="true" t="shared" si="35" ref="C19:AN19">B23</f>
        <v>0</v>
      </c>
      <c r="D19" s="8">
        <f t="shared" si="35"/>
        <v>0</v>
      </c>
      <c r="E19" s="8">
        <f t="shared" si="35"/>
        <v>0</v>
      </c>
      <c r="F19" s="8">
        <f t="shared" si="35"/>
        <v>0</v>
      </c>
      <c r="G19" s="8">
        <f t="shared" si="35"/>
        <v>0</v>
      </c>
      <c r="H19" s="8">
        <f t="shared" si="35"/>
        <v>0</v>
      </c>
      <c r="I19" s="8">
        <f t="shared" si="35"/>
        <v>0</v>
      </c>
      <c r="J19" s="8">
        <f t="shared" si="35"/>
        <v>0</v>
      </c>
      <c r="K19" s="8">
        <f t="shared" si="35"/>
        <v>0</v>
      </c>
      <c r="L19" s="8">
        <f t="shared" si="35"/>
        <v>0</v>
      </c>
      <c r="M19" s="8">
        <f t="shared" si="35"/>
        <v>0</v>
      </c>
      <c r="N19" s="8">
        <f t="shared" si="35"/>
        <v>0</v>
      </c>
      <c r="O19" s="8">
        <f t="shared" si="35"/>
        <v>0</v>
      </c>
      <c r="P19" s="8">
        <f t="shared" si="35"/>
        <v>0</v>
      </c>
      <c r="Q19" s="8">
        <f t="shared" si="35"/>
        <v>0</v>
      </c>
      <c r="R19" s="8">
        <f t="shared" si="35"/>
        <v>0</v>
      </c>
      <c r="S19" s="8">
        <f t="shared" si="35"/>
        <v>0</v>
      </c>
      <c r="T19" s="8">
        <f t="shared" si="35"/>
        <v>0</v>
      </c>
      <c r="U19" s="8">
        <f t="shared" si="35"/>
        <v>0</v>
      </c>
      <c r="V19" s="8">
        <f t="shared" si="35"/>
        <v>0</v>
      </c>
      <c r="W19" s="8">
        <f t="shared" si="35"/>
        <v>0</v>
      </c>
      <c r="X19" s="8">
        <f t="shared" si="35"/>
        <v>0</v>
      </c>
      <c r="Y19" s="8">
        <f t="shared" si="35"/>
        <v>0</v>
      </c>
      <c r="Z19" s="8">
        <f t="shared" si="35"/>
        <v>0</v>
      </c>
      <c r="AA19" s="8">
        <f t="shared" si="35"/>
        <v>0</v>
      </c>
      <c r="AB19" s="8">
        <f t="shared" si="35"/>
        <v>0</v>
      </c>
      <c r="AC19" s="8">
        <f t="shared" si="35"/>
        <v>0</v>
      </c>
      <c r="AD19" s="8">
        <f t="shared" si="35"/>
        <v>0</v>
      </c>
      <c r="AE19" s="8">
        <f t="shared" si="35"/>
        <v>0</v>
      </c>
      <c r="AF19" s="8">
        <f t="shared" si="35"/>
        <v>0</v>
      </c>
      <c r="AG19" s="8">
        <f t="shared" si="35"/>
        <v>0</v>
      </c>
      <c r="AH19" s="8">
        <f t="shared" si="35"/>
        <v>0</v>
      </c>
      <c r="AI19" s="8">
        <f t="shared" si="35"/>
        <v>0</v>
      </c>
      <c r="AJ19" s="8">
        <f t="shared" si="35"/>
        <v>0</v>
      </c>
      <c r="AK19" s="8">
        <f t="shared" si="35"/>
        <v>0</v>
      </c>
      <c r="AL19" s="8">
        <f t="shared" si="35"/>
        <v>0</v>
      </c>
      <c r="AM19" s="8">
        <f t="shared" si="35"/>
        <v>0</v>
      </c>
      <c r="AN19" s="8">
        <f t="shared" si="35"/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37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</row>
    <row r="20" spans="1:115" ht="12.75">
      <c r="A20" s="4" t="s">
        <v>45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74</v>
      </c>
      <c r="AG20" s="8">
        <v>0</v>
      </c>
      <c r="AH20" s="8">
        <v>22</v>
      </c>
      <c r="AI20" s="8">
        <v>81</v>
      </c>
      <c r="AJ20" s="8">
        <v>0</v>
      </c>
      <c r="AK20" s="8">
        <v>0</v>
      </c>
      <c r="AL20" s="8">
        <v>25</v>
      </c>
      <c r="AM20" s="8">
        <v>35</v>
      </c>
      <c r="AN20" s="8">
        <v>1</v>
      </c>
      <c r="AO20" s="8">
        <v>1</v>
      </c>
      <c r="AP20" s="8">
        <v>0</v>
      </c>
      <c r="AQ20" s="8">
        <v>1</v>
      </c>
      <c r="AR20" s="8">
        <v>0</v>
      </c>
      <c r="AS20" s="8">
        <v>0</v>
      </c>
      <c r="AT20" s="8">
        <v>1</v>
      </c>
      <c r="AU20" s="8">
        <v>1</v>
      </c>
      <c r="AV20" s="8">
        <v>0</v>
      </c>
      <c r="AW20" s="8">
        <v>0</v>
      </c>
      <c r="AX20" s="8">
        <v>0</v>
      </c>
      <c r="AY20" s="8">
        <v>2</v>
      </c>
      <c r="AZ20" s="8">
        <v>0</v>
      </c>
      <c r="BA20" s="8">
        <v>0</v>
      </c>
      <c r="BB20" s="8">
        <v>0</v>
      </c>
      <c r="BC20" s="8">
        <v>0</v>
      </c>
      <c r="BD20" s="8">
        <v>15</v>
      </c>
      <c r="BE20" s="8">
        <v>0</v>
      </c>
      <c r="BF20" s="8">
        <v>2</v>
      </c>
      <c r="BG20" s="8">
        <v>0</v>
      </c>
      <c r="BH20" s="8">
        <v>0</v>
      </c>
      <c r="BI20" s="8">
        <v>0</v>
      </c>
      <c r="BJ20" s="8">
        <v>1</v>
      </c>
      <c r="BK20" s="8">
        <v>41</v>
      </c>
      <c r="BL20" s="8">
        <v>0</v>
      </c>
      <c r="BM20" s="8">
        <v>0</v>
      </c>
      <c r="BN20" s="8">
        <v>0</v>
      </c>
      <c r="BO20" s="8">
        <v>1</v>
      </c>
      <c r="BP20" s="37">
        <v>0</v>
      </c>
      <c r="BQ20" s="8">
        <v>0</v>
      </c>
      <c r="BR20" s="8">
        <v>0</v>
      </c>
      <c r="BS20" s="8">
        <v>2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1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</row>
    <row r="21" spans="1:115" ht="12.75">
      <c r="A21" s="4" t="s">
        <v>47</v>
      </c>
      <c r="B21" s="10">
        <v>0</v>
      </c>
      <c r="C21" s="7">
        <f aca="true" t="shared" si="36" ref="C21:DK21">1-(1-C20/B5)^4</f>
        <v>0</v>
      </c>
      <c r="D21" s="7">
        <f t="shared" si="36"/>
        <v>0</v>
      </c>
      <c r="E21" s="7">
        <f t="shared" si="36"/>
        <v>0</v>
      </c>
      <c r="F21" s="7">
        <f t="shared" si="36"/>
        <v>0</v>
      </c>
      <c r="G21" s="7">
        <f t="shared" si="36"/>
        <v>0</v>
      </c>
      <c r="H21" s="7">
        <f t="shared" si="36"/>
        <v>0</v>
      </c>
      <c r="I21" s="7">
        <f t="shared" si="36"/>
        <v>0</v>
      </c>
      <c r="J21" s="7">
        <f t="shared" si="36"/>
        <v>0</v>
      </c>
      <c r="K21" s="7">
        <f t="shared" si="36"/>
        <v>0</v>
      </c>
      <c r="L21" s="7">
        <f t="shared" si="36"/>
        <v>0</v>
      </c>
      <c r="M21" s="7">
        <f t="shared" si="36"/>
        <v>0</v>
      </c>
      <c r="N21" s="7">
        <f t="shared" si="36"/>
        <v>0</v>
      </c>
      <c r="O21" s="7">
        <f t="shared" si="36"/>
        <v>0</v>
      </c>
      <c r="P21" s="7">
        <f t="shared" si="36"/>
        <v>0</v>
      </c>
      <c r="Q21" s="7">
        <f t="shared" si="36"/>
        <v>0</v>
      </c>
      <c r="R21" s="7">
        <f t="shared" si="36"/>
        <v>0</v>
      </c>
      <c r="S21" s="7">
        <f t="shared" si="36"/>
        <v>0</v>
      </c>
      <c r="T21" s="7">
        <f t="shared" si="36"/>
        <v>0</v>
      </c>
      <c r="U21" s="7">
        <f t="shared" si="36"/>
        <v>0</v>
      </c>
      <c r="V21" s="7">
        <f t="shared" si="36"/>
        <v>0</v>
      </c>
      <c r="W21" s="7">
        <f t="shared" si="36"/>
        <v>0</v>
      </c>
      <c r="X21" s="7">
        <f t="shared" si="36"/>
        <v>0</v>
      </c>
      <c r="Y21" s="7">
        <f t="shared" si="36"/>
        <v>0</v>
      </c>
      <c r="Z21" s="7">
        <f t="shared" si="36"/>
        <v>0</v>
      </c>
      <c r="AA21" s="7">
        <f t="shared" si="36"/>
        <v>0</v>
      </c>
      <c r="AB21" s="7">
        <f t="shared" si="36"/>
        <v>0</v>
      </c>
      <c r="AC21" s="7">
        <f t="shared" si="36"/>
        <v>0</v>
      </c>
      <c r="AD21" s="7">
        <f t="shared" si="36"/>
        <v>0</v>
      </c>
      <c r="AE21" s="7">
        <f t="shared" si="36"/>
        <v>0</v>
      </c>
      <c r="AF21" s="7">
        <f t="shared" si="36"/>
        <v>0.0016646791884891154</v>
      </c>
      <c r="AG21" s="7">
        <f t="shared" si="36"/>
        <v>0</v>
      </c>
      <c r="AH21" s="7">
        <f t="shared" si="36"/>
        <v>0.0005214814703994319</v>
      </c>
      <c r="AI21" s="7">
        <f t="shared" si="36"/>
        <v>0.0019910702900394206</v>
      </c>
      <c r="AJ21" s="7">
        <f t="shared" si="36"/>
        <v>0</v>
      </c>
      <c r="AK21" s="7">
        <f t="shared" si="36"/>
        <v>0</v>
      </c>
      <c r="AL21" s="7">
        <f t="shared" si="36"/>
        <v>0.0006714631281217187</v>
      </c>
      <c r="AM21" s="7">
        <f t="shared" si="36"/>
        <v>0.0009745536342637973</v>
      </c>
      <c r="AN21" s="7">
        <f t="shared" si="36"/>
        <v>2.9167806032348587E-05</v>
      </c>
      <c r="AO21" s="7">
        <f t="shared" si="36"/>
        <v>2.9878506520697456E-05</v>
      </c>
      <c r="AP21" s="7">
        <f t="shared" si="36"/>
        <v>0</v>
      </c>
      <c r="AQ21" s="7">
        <f t="shared" si="36"/>
        <v>3.216636443448273E-05</v>
      </c>
      <c r="AR21" s="7">
        <f t="shared" si="36"/>
        <v>0</v>
      </c>
      <c r="AS21" s="7">
        <f t="shared" si="36"/>
        <v>0</v>
      </c>
      <c r="AT21" s="7">
        <f t="shared" si="36"/>
        <v>3.4871607098363455E-05</v>
      </c>
      <c r="AU21" s="7">
        <f t="shared" si="36"/>
        <v>3.57351844125775E-05</v>
      </c>
      <c r="AV21" s="7">
        <f t="shared" si="36"/>
        <v>0</v>
      </c>
      <c r="AW21" s="7">
        <f t="shared" si="36"/>
        <v>0</v>
      </c>
      <c r="AX21" s="7">
        <f t="shared" si="36"/>
        <v>0</v>
      </c>
      <c r="AY21" s="7">
        <f t="shared" si="36"/>
        <v>7.578484678594233E-05</v>
      </c>
      <c r="AZ21" s="7">
        <f t="shared" si="36"/>
        <v>0</v>
      </c>
      <c r="BA21" s="7">
        <f t="shared" si="36"/>
        <v>0</v>
      </c>
      <c r="BB21" s="7">
        <f t="shared" si="36"/>
        <v>0</v>
      </c>
      <c r="BC21" s="7">
        <f t="shared" si="36"/>
        <v>0</v>
      </c>
      <c r="BD21" s="7">
        <f t="shared" si="36"/>
        <v>0.0006040440578590767</v>
      </c>
      <c r="BE21" s="7">
        <f t="shared" si="36"/>
        <v>0</v>
      </c>
      <c r="BF21" s="7">
        <f t="shared" si="36"/>
        <v>8.2125405450717E-05</v>
      </c>
      <c r="BG21" s="7">
        <f t="shared" si="36"/>
        <v>0</v>
      </c>
      <c r="BH21" s="7">
        <f t="shared" si="36"/>
        <v>0</v>
      </c>
      <c r="BI21" s="7">
        <f t="shared" si="36"/>
        <v>0</v>
      </c>
      <c r="BJ21" s="7">
        <f t="shared" si="36"/>
        <v>4.217829820540864E-05</v>
      </c>
      <c r="BK21" s="7">
        <f t="shared" si="36"/>
        <v>0.0017540196530103636</v>
      </c>
      <c r="BL21" s="7">
        <f t="shared" si="36"/>
        <v>0</v>
      </c>
      <c r="BM21" s="7">
        <f t="shared" si="36"/>
        <v>0</v>
      </c>
      <c r="BN21" s="7">
        <f t="shared" si="36"/>
        <v>0</v>
      </c>
      <c r="BO21" s="7">
        <f t="shared" si="36"/>
        <v>4.4379108527836664E-05</v>
      </c>
      <c r="BP21" s="35">
        <f t="shared" si="36"/>
        <v>0</v>
      </c>
      <c r="BQ21" s="7">
        <f t="shared" si="36"/>
        <v>0</v>
      </c>
      <c r="BR21" s="7">
        <f t="shared" si="36"/>
        <v>0</v>
      </c>
      <c r="BS21" s="7">
        <f t="shared" si="36"/>
        <v>9.066594128093186E-05</v>
      </c>
      <c r="BT21" s="7">
        <f t="shared" si="36"/>
        <v>0</v>
      </c>
      <c r="BU21" s="7">
        <f t="shared" si="36"/>
        <v>0</v>
      </c>
      <c r="BV21" s="7">
        <f t="shared" si="36"/>
        <v>0</v>
      </c>
      <c r="BW21" s="7">
        <f t="shared" si="36"/>
        <v>0</v>
      </c>
      <c r="BX21" s="7">
        <f t="shared" si="36"/>
        <v>0</v>
      </c>
      <c r="BY21" s="7">
        <f t="shared" si="36"/>
        <v>0</v>
      </c>
      <c r="BZ21" s="7">
        <f t="shared" si="36"/>
        <v>0</v>
      </c>
      <c r="CA21" s="7">
        <f t="shared" si="36"/>
        <v>0</v>
      </c>
      <c r="CB21" s="7">
        <f t="shared" si="36"/>
        <v>0</v>
      </c>
      <c r="CC21" s="7">
        <f t="shared" si="36"/>
        <v>0</v>
      </c>
      <c r="CD21" s="7">
        <f t="shared" si="36"/>
        <v>0</v>
      </c>
      <c r="CE21" s="7">
        <f t="shared" si="36"/>
        <v>4.922743690283227E-05</v>
      </c>
      <c r="CF21" s="7">
        <f t="shared" si="36"/>
        <v>0</v>
      </c>
      <c r="CG21" s="7">
        <f t="shared" si="36"/>
        <v>0</v>
      </c>
      <c r="CH21" s="7">
        <f t="shared" si="36"/>
        <v>0</v>
      </c>
      <c r="CI21" s="7">
        <f t="shared" si="36"/>
        <v>0</v>
      </c>
      <c r="CJ21" s="7">
        <f t="shared" si="36"/>
        <v>0</v>
      </c>
      <c r="CK21" s="7">
        <f t="shared" si="36"/>
        <v>0</v>
      </c>
      <c r="CL21" s="7">
        <f t="shared" si="36"/>
        <v>0</v>
      </c>
      <c r="CM21" s="7">
        <f t="shared" si="36"/>
        <v>0</v>
      </c>
      <c r="CN21" s="7">
        <f t="shared" si="36"/>
        <v>0</v>
      </c>
      <c r="CO21" s="7">
        <f t="shared" si="36"/>
        <v>0</v>
      </c>
      <c r="CP21" s="7">
        <f t="shared" si="36"/>
        <v>0</v>
      </c>
      <c r="CQ21" s="7">
        <f t="shared" si="36"/>
        <v>0</v>
      </c>
      <c r="CR21" s="7">
        <f t="shared" si="36"/>
        <v>0</v>
      </c>
      <c r="CS21" s="7">
        <f t="shared" si="36"/>
        <v>0</v>
      </c>
      <c r="CT21" s="7">
        <f t="shared" si="36"/>
        <v>0</v>
      </c>
      <c r="CU21" s="7">
        <f t="shared" si="36"/>
        <v>0</v>
      </c>
      <c r="CV21" s="7">
        <f t="shared" si="36"/>
        <v>0</v>
      </c>
      <c r="CW21" s="7">
        <f t="shared" si="36"/>
        <v>0</v>
      </c>
      <c r="CX21" s="7">
        <f t="shared" si="36"/>
        <v>0</v>
      </c>
      <c r="CY21" s="7">
        <f t="shared" si="36"/>
        <v>0</v>
      </c>
      <c r="CZ21" s="7">
        <f t="shared" si="36"/>
        <v>0</v>
      </c>
      <c r="DA21" s="7">
        <f t="shared" si="36"/>
        <v>0</v>
      </c>
      <c r="DB21" s="7">
        <f t="shared" si="36"/>
        <v>0</v>
      </c>
      <c r="DC21" s="7">
        <f t="shared" si="36"/>
        <v>0</v>
      </c>
      <c r="DD21" s="7">
        <f t="shared" si="36"/>
        <v>0</v>
      </c>
      <c r="DE21" s="7">
        <f t="shared" si="36"/>
        <v>0</v>
      </c>
      <c r="DF21" s="7">
        <f t="shared" si="36"/>
        <v>0</v>
      </c>
      <c r="DG21" s="7">
        <f t="shared" si="36"/>
        <v>0</v>
      </c>
      <c r="DH21" s="7">
        <f t="shared" si="36"/>
        <v>0</v>
      </c>
      <c r="DI21" s="7">
        <f t="shared" si="36"/>
        <v>0</v>
      </c>
      <c r="DJ21" s="7">
        <f t="shared" si="36"/>
        <v>0</v>
      </c>
      <c r="DK21" s="7">
        <f t="shared" si="36"/>
        <v>0</v>
      </c>
    </row>
    <row r="22" spans="1:115" ht="12.75">
      <c r="A22" s="4" t="s">
        <v>37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74</v>
      </c>
      <c r="AG22" s="8">
        <v>0</v>
      </c>
      <c r="AH22" s="8">
        <v>22</v>
      </c>
      <c r="AI22" s="8">
        <v>81</v>
      </c>
      <c r="AJ22" s="8">
        <v>0</v>
      </c>
      <c r="AK22" s="8">
        <v>0</v>
      </c>
      <c r="AL22" s="8">
        <v>25</v>
      </c>
      <c r="AM22" s="8">
        <v>35</v>
      </c>
      <c r="AN22" s="8">
        <v>1</v>
      </c>
      <c r="AO22" s="8">
        <v>1</v>
      </c>
      <c r="AP22" s="8">
        <v>0</v>
      </c>
      <c r="AQ22" s="8">
        <v>1</v>
      </c>
      <c r="AR22" s="8">
        <v>0</v>
      </c>
      <c r="AS22" s="8">
        <v>0</v>
      </c>
      <c r="AT22" s="8">
        <v>1</v>
      </c>
      <c r="AU22" s="8">
        <v>1</v>
      </c>
      <c r="AV22" s="8">
        <v>0</v>
      </c>
      <c r="AW22" s="8">
        <v>0</v>
      </c>
      <c r="AX22" s="8">
        <v>0</v>
      </c>
      <c r="AY22" s="8">
        <v>2</v>
      </c>
      <c r="AZ22" s="8">
        <v>0</v>
      </c>
      <c r="BA22" s="8">
        <v>0</v>
      </c>
      <c r="BB22" s="8">
        <v>0</v>
      </c>
      <c r="BC22" s="8">
        <v>0</v>
      </c>
      <c r="BD22" s="8">
        <v>15</v>
      </c>
      <c r="BE22" s="8">
        <v>0</v>
      </c>
      <c r="BF22" s="8">
        <v>2</v>
      </c>
      <c r="BG22" s="8">
        <v>0</v>
      </c>
      <c r="BH22" s="8">
        <v>0</v>
      </c>
      <c r="BI22" s="8">
        <v>0</v>
      </c>
      <c r="BJ22" s="8">
        <v>1</v>
      </c>
      <c r="BK22" s="8">
        <v>41</v>
      </c>
      <c r="BL22" s="8">
        <v>0</v>
      </c>
      <c r="BM22" s="8">
        <v>0</v>
      </c>
      <c r="BN22" s="8">
        <v>0</v>
      </c>
      <c r="BO22" s="8">
        <v>1</v>
      </c>
      <c r="BP22" s="37">
        <v>0</v>
      </c>
      <c r="BQ22" s="8">
        <v>0</v>
      </c>
      <c r="BR22" s="8">
        <v>0</v>
      </c>
      <c r="BS22" s="8">
        <v>2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1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</row>
    <row r="23" spans="1:115" ht="12.75">
      <c r="A23" s="4" t="s">
        <v>38</v>
      </c>
      <c r="B23" s="8">
        <f aca="true" t="shared" si="37" ref="B23:CJ23">B19+B20-B22</f>
        <v>0</v>
      </c>
      <c r="C23" s="8">
        <f t="shared" si="37"/>
        <v>0</v>
      </c>
      <c r="D23" s="8">
        <f t="shared" si="37"/>
        <v>0</v>
      </c>
      <c r="E23" s="8">
        <f t="shared" si="37"/>
        <v>0</v>
      </c>
      <c r="F23" s="8">
        <f t="shared" si="37"/>
        <v>0</v>
      </c>
      <c r="G23" s="8">
        <f t="shared" si="37"/>
        <v>0</v>
      </c>
      <c r="H23" s="8">
        <f t="shared" si="37"/>
        <v>0</v>
      </c>
      <c r="I23" s="8">
        <f t="shared" si="37"/>
        <v>0</v>
      </c>
      <c r="J23" s="8">
        <f t="shared" si="37"/>
        <v>0</v>
      </c>
      <c r="K23" s="8">
        <f t="shared" si="37"/>
        <v>0</v>
      </c>
      <c r="L23" s="8">
        <f t="shared" si="37"/>
        <v>0</v>
      </c>
      <c r="M23" s="8">
        <f t="shared" si="37"/>
        <v>0</v>
      </c>
      <c r="N23" s="8">
        <f t="shared" si="37"/>
        <v>0</v>
      </c>
      <c r="O23" s="8">
        <f t="shared" si="37"/>
        <v>0</v>
      </c>
      <c r="P23" s="8">
        <f t="shared" si="37"/>
        <v>0</v>
      </c>
      <c r="Q23" s="8">
        <f t="shared" si="37"/>
        <v>0</v>
      </c>
      <c r="R23" s="8">
        <f t="shared" si="37"/>
        <v>0</v>
      </c>
      <c r="S23" s="8">
        <f t="shared" si="37"/>
        <v>0</v>
      </c>
      <c r="T23" s="8">
        <f t="shared" si="37"/>
        <v>0</v>
      </c>
      <c r="U23" s="8">
        <f t="shared" si="37"/>
        <v>0</v>
      </c>
      <c r="V23" s="8">
        <f t="shared" si="37"/>
        <v>0</v>
      </c>
      <c r="W23" s="8">
        <f t="shared" si="37"/>
        <v>0</v>
      </c>
      <c r="X23" s="8">
        <f t="shared" si="37"/>
        <v>0</v>
      </c>
      <c r="Y23" s="8">
        <f t="shared" si="37"/>
        <v>0</v>
      </c>
      <c r="Z23" s="8">
        <f t="shared" si="37"/>
        <v>0</v>
      </c>
      <c r="AA23" s="8">
        <f t="shared" si="37"/>
        <v>0</v>
      </c>
      <c r="AB23" s="8">
        <f t="shared" si="37"/>
        <v>0</v>
      </c>
      <c r="AC23" s="8">
        <f t="shared" si="37"/>
        <v>0</v>
      </c>
      <c r="AD23" s="8">
        <f t="shared" si="37"/>
        <v>0</v>
      </c>
      <c r="AE23" s="8">
        <f t="shared" si="37"/>
        <v>0</v>
      </c>
      <c r="AF23" s="8">
        <f t="shared" si="37"/>
        <v>0</v>
      </c>
      <c r="AG23" s="8">
        <f t="shared" si="37"/>
        <v>0</v>
      </c>
      <c r="AH23" s="8">
        <f t="shared" si="37"/>
        <v>0</v>
      </c>
      <c r="AI23" s="8">
        <f t="shared" si="37"/>
        <v>0</v>
      </c>
      <c r="AJ23" s="8">
        <f t="shared" si="37"/>
        <v>0</v>
      </c>
      <c r="AK23" s="8">
        <f t="shared" si="37"/>
        <v>0</v>
      </c>
      <c r="AL23" s="8">
        <f t="shared" si="37"/>
        <v>0</v>
      </c>
      <c r="AM23" s="8">
        <f t="shared" si="37"/>
        <v>0</v>
      </c>
      <c r="AN23" s="8">
        <f t="shared" si="37"/>
        <v>0</v>
      </c>
      <c r="AO23" s="8">
        <f t="shared" si="37"/>
        <v>0</v>
      </c>
      <c r="AP23" s="8">
        <f t="shared" si="37"/>
        <v>0</v>
      </c>
      <c r="AQ23" s="8">
        <f t="shared" si="37"/>
        <v>0</v>
      </c>
      <c r="AR23" s="8">
        <f t="shared" si="37"/>
        <v>0</v>
      </c>
      <c r="AS23" s="8">
        <f t="shared" si="37"/>
        <v>0</v>
      </c>
      <c r="AT23" s="8">
        <f t="shared" si="37"/>
        <v>0</v>
      </c>
      <c r="AU23" s="8">
        <f t="shared" si="37"/>
        <v>0</v>
      </c>
      <c r="AV23" s="8">
        <f t="shared" si="37"/>
        <v>0</v>
      </c>
      <c r="AW23" s="8">
        <f t="shared" si="37"/>
        <v>0</v>
      </c>
      <c r="AX23" s="8">
        <f t="shared" si="37"/>
        <v>0</v>
      </c>
      <c r="AY23" s="8">
        <f t="shared" si="37"/>
        <v>0</v>
      </c>
      <c r="AZ23" s="8">
        <f t="shared" si="37"/>
        <v>0</v>
      </c>
      <c r="BA23" s="8">
        <f t="shared" si="37"/>
        <v>0</v>
      </c>
      <c r="BB23" s="8">
        <f t="shared" si="37"/>
        <v>0</v>
      </c>
      <c r="BC23" s="8">
        <f t="shared" si="37"/>
        <v>0</v>
      </c>
      <c r="BD23" s="8">
        <f t="shared" si="37"/>
        <v>0</v>
      </c>
      <c r="BE23" s="8">
        <f t="shared" si="37"/>
        <v>0</v>
      </c>
      <c r="BF23" s="8">
        <f t="shared" si="37"/>
        <v>0</v>
      </c>
      <c r="BG23" s="8">
        <f t="shared" si="37"/>
        <v>0</v>
      </c>
      <c r="BH23" s="8">
        <f t="shared" si="37"/>
        <v>0</v>
      </c>
      <c r="BI23" s="8">
        <f t="shared" si="37"/>
        <v>0</v>
      </c>
      <c r="BJ23" s="8">
        <f t="shared" si="37"/>
        <v>0</v>
      </c>
      <c r="BK23" s="8">
        <f t="shared" si="37"/>
        <v>0</v>
      </c>
      <c r="BL23" s="8">
        <f t="shared" si="37"/>
        <v>0</v>
      </c>
      <c r="BM23" s="8">
        <f t="shared" si="37"/>
        <v>0</v>
      </c>
      <c r="BN23" s="8">
        <f t="shared" si="37"/>
        <v>0</v>
      </c>
      <c r="BO23" s="8">
        <f t="shared" si="37"/>
        <v>0</v>
      </c>
      <c r="BP23" s="37">
        <f t="shared" si="37"/>
        <v>0</v>
      </c>
      <c r="BQ23" s="8">
        <f t="shared" si="37"/>
        <v>0</v>
      </c>
      <c r="BR23" s="8">
        <f t="shared" si="37"/>
        <v>0</v>
      </c>
      <c r="BS23" s="8">
        <f t="shared" si="37"/>
        <v>0</v>
      </c>
      <c r="BT23" s="8">
        <f t="shared" si="37"/>
        <v>0</v>
      </c>
      <c r="BU23" s="8">
        <f t="shared" si="37"/>
        <v>0</v>
      </c>
      <c r="BV23" s="8">
        <f t="shared" si="37"/>
        <v>0</v>
      </c>
      <c r="BW23" s="8">
        <f t="shared" si="37"/>
        <v>0</v>
      </c>
      <c r="BX23" s="8">
        <f t="shared" si="37"/>
        <v>0</v>
      </c>
      <c r="BY23" s="8">
        <f t="shared" si="37"/>
        <v>0</v>
      </c>
      <c r="BZ23" s="8">
        <f t="shared" si="37"/>
        <v>0</v>
      </c>
      <c r="CA23" s="8">
        <f t="shared" si="37"/>
        <v>0</v>
      </c>
      <c r="CB23" s="8">
        <f t="shared" si="37"/>
        <v>0</v>
      </c>
      <c r="CC23" s="8">
        <f t="shared" si="37"/>
        <v>0</v>
      </c>
      <c r="CD23" s="8">
        <f t="shared" si="37"/>
        <v>0</v>
      </c>
      <c r="CE23" s="8">
        <f t="shared" si="37"/>
        <v>0</v>
      </c>
      <c r="CF23" s="8">
        <f t="shared" si="37"/>
        <v>0</v>
      </c>
      <c r="CG23" s="8">
        <f t="shared" si="37"/>
        <v>0</v>
      </c>
      <c r="CH23" s="8">
        <f t="shared" si="37"/>
        <v>0</v>
      </c>
      <c r="CI23" s="8">
        <f t="shared" si="37"/>
        <v>0</v>
      </c>
      <c r="CJ23" s="8">
        <f t="shared" si="37"/>
        <v>0</v>
      </c>
      <c r="CK23" s="8">
        <f aca="true" t="shared" si="38" ref="CK23:CP23">CK19+CK20-CK22</f>
        <v>0</v>
      </c>
      <c r="CL23" s="8">
        <f t="shared" si="38"/>
        <v>0</v>
      </c>
      <c r="CM23" s="8">
        <f t="shared" si="38"/>
        <v>0</v>
      </c>
      <c r="CN23" s="8">
        <f t="shared" si="38"/>
        <v>0</v>
      </c>
      <c r="CO23" s="8">
        <f t="shared" si="38"/>
        <v>0</v>
      </c>
      <c r="CP23" s="8">
        <f t="shared" si="38"/>
        <v>0</v>
      </c>
      <c r="CQ23" s="8">
        <f aca="true" t="shared" si="39" ref="CQ23:CV23">CQ19+CQ20-CQ22</f>
        <v>0</v>
      </c>
      <c r="CR23" s="8">
        <f t="shared" si="39"/>
        <v>0</v>
      </c>
      <c r="CS23" s="8">
        <f t="shared" si="39"/>
        <v>0</v>
      </c>
      <c r="CT23" s="8">
        <f t="shared" si="39"/>
        <v>0</v>
      </c>
      <c r="CU23" s="8">
        <f t="shared" si="39"/>
        <v>0</v>
      </c>
      <c r="CV23" s="8">
        <f t="shared" si="39"/>
        <v>0</v>
      </c>
      <c r="CW23" s="8">
        <f aca="true" t="shared" si="40" ref="CW23:DB23">CW19+CW20-CW22</f>
        <v>0</v>
      </c>
      <c r="CX23" s="8">
        <f t="shared" si="40"/>
        <v>0</v>
      </c>
      <c r="CY23" s="8">
        <f t="shared" si="40"/>
        <v>0</v>
      </c>
      <c r="CZ23" s="8">
        <f t="shared" si="40"/>
        <v>0</v>
      </c>
      <c r="DA23" s="8">
        <f t="shared" si="40"/>
        <v>0</v>
      </c>
      <c r="DB23" s="8">
        <f t="shared" si="40"/>
        <v>0</v>
      </c>
      <c r="DC23" s="8">
        <f aca="true" t="shared" si="41" ref="DC23:DH23">DC19+DC20-DC22</f>
        <v>0</v>
      </c>
      <c r="DD23" s="8">
        <f t="shared" si="41"/>
        <v>0</v>
      </c>
      <c r="DE23" s="8">
        <f t="shared" si="41"/>
        <v>0</v>
      </c>
      <c r="DF23" s="8">
        <f t="shared" si="41"/>
        <v>0</v>
      </c>
      <c r="DG23" s="8">
        <f t="shared" si="41"/>
        <v>0</v>
      </c>
      <c r="DH23" s="8">
        <f t="shared" si="41"/>
        <v>0</v>
      </c>
      <c r="DI23" s="8">
        <f>DI19+DI20-DI22</f>
        <v>0</v>
      </c>
      <c r="DJ23" s="8">
        <f>DJ19+DJ20-DJ22</f>
        <v>0</v>
      </c>
      <c r="DK23" s="8">
        <f>DK19+DK20-DK22</f>
        <v>0</v>
      </c>
    </row>
    <row r="24" spans="1:115" ht="12.75">
      <c r="A24" s="4" t="s">
        <v>46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7</v>
      </c>
      <c r="AH24" s="8">
        <v>0</v>
      </c>
      <c r="AI24" s="8">
        <v>0</v>
      </c>
      <c r="AJ24" s="8">
        <v>81</v>
      </c>
      <c r="AK24" s="8">
        <v>3</v>
      </c>
      <c r="AL24" s="8">
        <v>0</v>
      </c>
      <c r="AM24" s="8">
        <v>0</v>
      </c>
      <c r="AN24" s="8">
        <v>0</v>
      </c>
      <c r="AO24" s="8">
        <v>0</v>
      </c>
      <c r="AP24" s="8">
        <v>3</v>
      </c>
      <c r="AQ24" s="8">
        <v>0</v>
      </c>
      <c r="AR24" s="8">
        <v>1</v>
      </c>
      <c r="AS24" s="8">
        <v>34</v>
      </c>
      <c r="AT24" s="8">
        <v>0</v>
      </c>
      <c r="AU24" s="8">
        <v>0</v>
      </c>
      <c r="AV24" s="8">
        <v>1</v>
      </c>
      <c r="AW24" s="8">
        <v>23</v>
      </c>
      <c r="AX24" s="8">
        <v>1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2</v>
      </c>
      <c r="BF24" s="8">
        <v>0</v>
      </c>
      <c r="BG24" s="8">
        <v>1</v>
      </c>
      <c r="BH24" s="8">
        <v>40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37">
        <v>1</v>
      </c>
      <c r="BQ24" s="8">
        <v>0</v>
      </c>
      <c r="BR24" s="8">
        <v>2</v>
      </c>
      <c r="BS24" s="8">
        <v>0</v>
      </c>
      <c r="BT24" s="8">
        <v>1</v>
      </c>
      <c r="BU24" s="8">
        <v>0</v>
      </c>
      <c r="BV24" s="8">
        <v>0</v>
      </c>
      <c r="BW24" s="8">
        <v>1</v>
      </c>
      <c r="BX24" s="8">
        <v>0</v>
      </c>
      <c r="BY24" s="8">
        <v>8</v>
      </c>
      <c r="BZ24" s="8">
        <v>0</v>
      </c>
      <c r="CA24" s="8">
        <v>0</v>
      </c>
      <c r="CB24" s="8">
        <v>0</v>
      </c>
      <c r="CC24" s="8">
        <v>1</v>
      </c>
      <c r="CD24" s="8">
        <v>0</v>
      </c>
      <c r="CE24" s="8">
        <v>0</v>
      </c>
      <c r="CF24" s="8">
        <v>1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3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</row>
    <row r="25" spans="1:115" ht="12.75">
      <c r="A25" s="4" t="s">
        <v>29</v>
      </c>
      <c r="B25" s="7">
        <f>B20/386450</f>
        <v>0</v>
      </c>
      <c r="C25" s="7">
        <f aca="true" t="shared" si="42" ref="C25:DK25">+C20/B5</f>
        <v>0</v>
      </c>
      <c r="D25" s="7">
        <f t="shared" si="42"/>
        <v>0</v>
      </c>
      <c r="E25" s="7">
        <f t="shared" si="42"/>
        <v>0</v>
      </c>
      <c r="F25" s="7">
        <f t="shared" si="42"/>
        <v>0</v>
      </c>
      <c r="G25" s="7">
        <f t="shared" si="42"/>
        <v>0</v>
      </c>
      <c r="H25" s="7">
        <f t="shared" si="42"/>
        <v>0</v>
      </c>
      <c r="I25" s="7">
        <f t="shared" si="42"/>
        <v>0</v>
      </c>
      <c r="J25" s="7">
        <f t="shared" si="42"/>
        <v>0</v>
      </c>
      <c r="K25" s="7">
        <f t="shared" si="42"/>
        <v>0</v>
      </c>
      <c r="L25" s="7">
        <f t="shared" si="42"/>
        <v>0</v>
      </c>
      <c r="M25" s="7">
        <f t="shared" si="42"/>
        <v>0</v>
      </c>
      <c r="N25" s="7">
        <f t="shared" si="42"/>
        <v>0</v>
      </c>
      <c r="O25" s="7">
        <f t="shared" si="42"/>
        <v>0</v>
      </c>
      <c r="P25" s="7">
        <f t="shared" si="42"/>
        <v>0</v>
      </c>
      <c r="Q25" s="7">
        <f t="shared" si="42"/>
        <v>0</v>
      </c>
      <c r="R25" s="7">
        <f t="shared" si="42"/>
        <v>0</v>
      </c>
      <c r="S25" s="7">
        <f t="shared" si="42"/>
        <v>0</v>
      </c>
      <c r="T25" s="7">
        <f t="shared" si="42"/>
        <v>0</v>
      </c>
      <c r="U25" s="7">
        <f t="shared" si="42"/>
        <v>0</v>
      </c>
      <c r="V25" s="7">
        <f t="shared" si="42"/>
        <v>0</v>
      </c>
      <c r="W25" s="7">
        <f t="shared" si="42"/>
        <v>0</v>
      </c>
      <c r="X25" s="7">
        <f t="shared" si="42"/>
        <v>0</v>
      </c>
      <c r="Y25" s="7">
        <f t="shared" si="42"/>
        <v>0</v>
      </c>
      <c r="Z25" s="7">
        <f t="shared" si="42"/>
        <v>0</v>
      </c>
      <c r="AA25" s="7">
        <f t="shared" si="42"/>
        <v>0</v>
      </c>
      <c r="AB25" s="7">
        <f t="shared" si="42"/>
        <v>0</v>
      </c>
      <c r="AC25" s="7">
        <f t="shared" si="42"/>
        <v>0</v>
      </c>
      <c r="AD25" s="7">
        <f t="shared" si="42"/>
        <v>0</v>
      </c>
      <c r="AE25" s="7">
        <f t="shared" si="42"/>
        <v>0</v>
      </c>
      <c r="AF25" s="7">
        <f t="shared" si="42"/>
        <v>0.0004164298456395856</v>
      </c>
      <c r="AG25" s="7">
        <f t="shared" si="42"/>
        <v>0</v>
      </c>
      <c r="AH25" s="7">
        <f t="shared" si="42"/>
        <v>0.00013039587000717177</v>
      </c>
      <c r="AI25" s="7">
        <f t="shared" si="42"/>
        <v>0.0004981396636019802</v>
      </c>
      <c r="AJ25" s="7">
        <f t="shared" si="42"/>
        <v>0</v>
      </c>
      <c r="AK25" s="7">
        <f t="shared" si="42"/>
        <v>0</v>
      </c>
      <c r="AL25" s="7">
        <f t="shared" si="42"/>
        <v>0.00016790806697516975</v>
      </c>
      <c r="AM25" s="7">
        <f t="shared" si="42"/>
        <v>0.0002437274987291352</v>
      </c>
      <c r="AN25" s="7">
        <f t="shared" si="42"/>
        <v>7.292031268230078E-06</v>
      </c>
      <c r="AO25" s="7">
        <f t="shared" si="42"/>
        <v>7.469710324633611E-06</v>
      </c>
      <c r="AP25" s="7">
        <f t="shared" si="42"/>
        <v>0</v>
      </c>
      <c r="AQ25" s="7">
        <f t="shared" si="42"/>
        <v>8.041688111168297E-06</v>
      </c>
      <c r="AR25" s="7">
        <f t="shared" si="42"/>
        <v>0</v>
      </c>
      <c r="AS25" s="7">
        <f t="shared" si="42"/>
        <v>0</v>
      </c>
      <c r="AT25" s="7">
        <f t="shared" si="42"/>
        <v>8.718015779608562E-06</v>
      </c>
      <c r="AU25" s="7">
        <f t="shared" si="42"/>
        <v>8.9339158246451E-06</v>
      </c>
      <c r="AV25" s="7">
        <f t="shared" si="42"/>
        <v>0</v>
      </c>
      <c r="AW25" s="7">
        <f t="shared" si="42"/>
        <v>0</v>
      </c>
      <c r="AX25" s="7">
        <f t="shared" si="42"/>
        <v>0</v>
      </c>
      <c r="AY25" s="7">
        <f t="shared" si="42"/>
        <v>1.8946750158679032E-05</v>
      </c>
      <c r="AZ25" s="7">
        <f t="shared" si="42"/>
        <v>0</v>
      </c>
      <c r="BA25" s="7">
        <f t="shared" si="42"/>
        <v>0</v>
      </c>
      <c r="BB25" s="7">
        <f t="shared" si="42"/>
        <v>0</v>
      </c>
      <c r="BC25" s="7">
        <f t="shared" si="42"/>
        <v>0</v>
      </c>
      <c r="BD25" s="7">
        <f t="shared" si="42"/>
        <v>0.00015104523301244613</v>
      </c>
      <c r="BE25" s="7">
        <f t="shared" si="42"/>
        <v>0</v>
      </c>
      <c r="BF25" s="7">
        <f t="shared" si="42"/>
        <v>2.0531983697604944E-05</v>
      </c>
      <c r="BG25" s="7">
        <f t="shared" si="42"/>
        <v>0</v>
      </c>
      <c r="BH25" s="7">
        <f t="shared" si="42"/>
        <v>0</v>
      </c>
      <c r="BI25" s="7">
        <f t="shared" si="42"/>
        <v>0</v>
      </c>
      <c r="BJ25" s="7">
        <f t="shared" si="42"/>
        <v>1.0544741337494992E-05</v>
      </c>
      <c r="BK25" s="7">
        <f t="shared" si="42"/>
        <v>0.0004387936385624692</v>
      </c>
      <c r="BL25" s="7">
        <f t="shared" si="42"/>
        <v>0</v>
      </c>
      <c r="BM25" s="7">
        <f t="shared" si="42"/>
        <v>0</v>
      </c>
      <c r="BN25" s="7">
        <f t="shared" si="42"/>
        <v>0</v>
      </c>
      <c r="BO25" s="7">
        <f t="shared" si="42"/>
        <v>1.1094961777856676E-05</v>
      </c>
      <c r="BP25" s="35">
        <f t="shared" si="42"/>
        <v>0</v>
      </c>
      <c r="BQ25" s="7">
        <f t="shared" si="42"/>
        <v>0</v>
      </c>
      <c r="BR25" s="7">
        <f t="shared" si="42"/>
        <v>0</v>
      </c>
      <c r="BS25" s="7">
        <f t="shared" si="42"/>
        <v>2.2667256015323065E-05</v>
      </c>
      <c r="BT25" s="7">
        <f t="shared" si="42"/>
        <v>0</v>
      </c>
      <c r="BU25" s="7">
        <f t="shared" si="42"/>
        <v>0</v>
      </c>
      <c r="BV25" s="7">
        <f t="shared" si="42"/>
        <v>0</v>
      </c>
      <c r="BW25" s="7">
        <f t="shared" si="42"/>
        <v>0</v>
      </c>
      <c r="BX25" s="7">
        <f t="shared" si="42"/>
        <v>0</v>
      </c>
      <c r="BY25" s="7">
        <f t="shared" si="42"/>
        <v>0</v>
      </c>
      <c r="BZ25" s="7">
        <f t="shared" si="42"/>
        <v>0</v>
      </c>
      <c r="CA25" s="7">
        <f t="shared" si="42"/>
        <v>0</v>
      </c>
      <c r="CB25" s="7">
        <f t="shared" si="42"/>
        <v>0</v>
      </c>
      <c r="CC25" s="7">
        <f t="shared" si="42"/>
        <v>0</v>
      </c>
      <c r="CD25" s="7">
        <f t="shared" si="42"/>
        <v>0</v>
      </c>
      <c r="CE25" s="7">
        <f t="shared" si="42"/>
        <v>1.2307086420360843E-05</v>
      </c>
      <c r="CF25" s="7">
        <f t="shared" si="42"/>
        <v>0</v>
      </c>
      <c r="CG25" s="7">
        <f t="shared" si="42"/>
        <v>0</v>
      </c>
      <c r="CH25" s="7">
        <f t="shared" si="42"/>
        <v>0</v>
      </c>
      <c r="CI25" s="7">
        <f t="shared" si="42"/>
        <v>0</v>
      </c>
      <c r="CJ25" s="7">
        <f t="shared" si="42"/>
        <v>0</v>
      </c>
      <c r="CK25" s="7">
        <f t="shared" si="42"/>
        <v>0</v>
      </c>
      <c r="CL25" s="7">
        <f t="shared" si="42"/>
        <v>0</v>
      </c>
      <c r="CM25" s="7">
        <f t="shared" si="42"/>
        <v>0</v>
      </c>
      <c r="CN25" s="7">
        <f t="shared" si="42"/>
        <v>0</v>
      </c>
      <c r="CO25" s="7">
        <f t="shared" si="42"/>
        <v>0</v>
      </c>
      <c r="CP25" s="7">
        <f t="shared" si="42"/>
        <v>0</v>
      </c>
      <c r="CQ25" s="7">
        <f t="shared" si="42"/>
        <v>0</v>
      </c>
      <c r="CR25" s="7">
        <f t="shared" si="42"/>
        <v>0</v>
      </c>
      <c r="CS25" s="7">
        <f t="shared" si="42"/>
        <v>0</v>
      </c>
      <c r="CT25" s="7">
        <f t="shared" si="42"/>
        <v>0</v>
      </c>
      <c r="CU25" s="7">
        <f t="shared" si="42"/>
        <v>0</v>
      </c>
      <c r="CV25" s="7">
        <f t="shared" si="42"/>
        <v>0</v>
      </c>
      <c r="CW25" s="7">
        <f t="shared" si="42"/>
        <v>0</v>
      </c>
      <c r="CX25" s="7">
        <f t="shared" si="42"/>
        <v>0</v>
      </c>
      <c r="CY25" s="7">
        <f t="shared" si="42"/>
        <v>0</v>
      </c>
      <c r="CZ25" s="7">
        <f t="shared" si="42"/>
        <v>0</v>
      </c>
      <c r="DA25" s="7">
        <f t="shared" si="42"/>
        <v>0</v>
      </c>
      <c r="DB25" s="7">
        <f t="shared" si="42"/>
        <v>0</v>
      </c>
      <c r="DC25" s="7">
        <f t="shared" si="42"/>
        <v>0</v>
      </c>
      <c r="DD25" s="7">
        <f t="shared" si="42"/>
        <v>0</v>
      </c>
      <c r="DE25" s="7">
        <f t="shared" si="42"/>
        <v>0</v>
      </c>
      <c r="DF25" s="7">
        <f t="shared" si="42"/>
        <v>0</v>
      </c>
      <c r="DG25" s="7">
        <f t="shared" si="42"/>
        <v>0</v>
      </c>
      <c r="DH25" s="7">
        <f t="shared" si="42"/>
        <v>0</v>
      </c>
      <c r="DI25" s="7">
        <f t="shared" si="42"/>
        <v>0</v>
      </c>
      <c r="DJ25" s="7">
        <f t="shared" si="42"/>
        <v>0</v>
      </c>
      <c r="DK25" s="7">
        <f t="shared" si="42"/>
        <v>0</v>
      </c>
    </row>
    <row r="26" spans="1:115" ht="12.75">
      <c r="A26" s="4" t="s">
        <v>13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1</v>
      </c>
      <c r="BJ26" s="8">
        <v>1</v>
      </c>
      <c r="BK26" s="8">
        <v>1</v>
      </c>
      <c r="BL26" s="8">
        <v>1</v>
      </c>
      <c r="BM26" s="8">
        <v>1</v>
      </c>
      <c r="BN26" s="8">
        <v>0</v>
      </c>
      <c r="BO26" s="8">
        <v>0</v>
      </c>
      <c r="BP26" s="37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1</v>
      </c>
      <c r="CS26" s="8">
        <v>1</v>
      </c>
      <c r="CT26" s="8">
        <v>1</v>
      </c>
      <c r="CU26" s="8">
        <v>1</v>
      </c>
      <c r="CV26" s="8">
        <v>1</v>
      </c>
      <c r="CW26" s="8">
        <v>1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</row>
    <row r="27" spans="1:115" ht="12.75">
      <c r="A27" s="4" t="s">
        <v>44</v>
      </c>
      <c r="B27" s="11" t="s">
        <v>3</v>
      </c>
      <c r="C27" s="11" t="s">
        <v>3</v>
      </c>
      <c r="D27" s="11" t="s">
        <v>3</v>
      </c>
      <c r="E27" s="11" t="s">
        <v>3</v>
      </c>
      <c r="F27" s="11" t="s">
        <v>3</v>
      </c>
      <c r="G27" s="11" t="s">
        <v>3</v>
      </c>
      <c r="H27" s="11" t="s">
        <v>3</v>
      </c>
      <c r="I27" s="8">
        <v>8</v>
      </c>
      <c r="J27" s="8">
        <v>5</v>
      </c>
      <c r="K27" s="8">
        <v>5</v>
      </c>
      <c r="L27" s="8">
        <v>5</v>
      </c>
      <c r="M27" s="8">
        <v>7</v>
      </c>
      <c r="N27" s="8">
        <v>6</v>
      </c>
      <c r="O27" s="8">
        <v>6</v>
      </c>
      <c r="P27" s="8">
        <v>6</v>
      </c>
      <c r="Q27" s="8">
        <v>7</v>
      </c>
      <c r="R27" s="8">
        <v>8</v>
      </c>
      <c r="S27" s="8">
        <v>7</v>
      </c>
      <c r="T27" s="8">
        <v>11</v>
      </c>
      <c r="U27" s="8">
        <v>10</v>
      </c>
      <c r="V27" s="8">
        <v>11</v>
      </c>
      <c r="W27" s="8">
        <v>10</v>
      </c>
      <c r="X27" s="8">
        <v>11</v>
      </c>
      <c r="Y27" s="8">
        <v>10</v>
      </c>
      <c r="Z27" s="8">
        <v>10</v>
      </c>
      <c r="AA27" s="8">
        <v>10</v>
      </c>
      <c r="AB27" s="8">
        <v>10</v>
      </c>
      <c r="AC27" s="8">
        <v>11</v>
      </c>
      <c r="AD27" s="8">
        <v>10</v>
      </c>
      <c r="AE27" s="8">
        <v>12</v>
      </c>
      <c r="AF27" s="8">
        <v>3</v>
      </c>
      <c r="AG27" s="8">
        <v>1</v>
      </c>
      <c r="AH27" s="8">
        <v>2</v>
      </c>
      <c r="AI27" s="8">
        <v>3</v>
      </c>
      <c r="AJ27" s="8">
        <v>4</v>
      </c>
      <c r="AK27" s="8">
        <v>4</v>
      </c>
      <c r="AL27" s="8">
        <v>4</v>
      </c>
      <c r="AM27" s="8">
        <v>4</v>
      </c>
      <c r="AN27" s="8">
        <v>4</v>
      </c>
      <c r="AO27" s="8">
        <v>4</v>
      </c>
      <c r="AP27" s="8">
        <v>4</v>
      </c>
      <c r="AQ27" s="8">
        <v>5</v>
      </c>
      <c r="AR27" s="8">
        <v>3</v>
      </c>
      <c r="AS27" s="8">
        <v>3</v>
      </c>
      <c r="AT27" s="8">
        <v>4</v>
      </c>
      <c r="AU27" s="8">
        <v>4</v>
      </c>
      <c r="AV27" s="8">
        <v>4</v>
      </c>
      <c r="AW27" s="8">
        <v>2</v>
      </c>
      <c r="AX27" s="8">
        <v>2</v>
      </c>
      <c r="AY27" s="8">
        <v>2</v>
      </c>
      <c r="AZ27" s="8">
        <v>2</v>
      </c>
      <c r="BA27" s="8">
        <v>2</v>
      </c>
      <c r="BB27" s="8">
        <v>2</v>
      </c>
      <c r="BC27" s="8">
        <v>3</v>
      </c>
      <c r="BD27" s="8">
        <v>2</v>
      </c>
      <c r="BE27" s="8">
        <v>3</v>
      </c>
      <c r="BF27" s="8">
        <v>4</v>
      </c>
      <c r="BG27" s="8">
        <v>3</v>
      </c>
      <c r="BH27" s="8">
        <v>3</v>
      </c>
      <c r="BI27" s="8">
        <v>3</v>
      </c>
      <c r="BJ27" s="8">
        <v>2</v>
      </c>
      <c r="BK27" s="8">
        <v>2</v>
      </c>
      <c r="BL27" s="8">
        <v>2</v>
      </c>
      <c r="BM27" s="8">
        <v>2</v>
      </c>
      <c r="BN27" s="8">
        <v>3</v>
      </c>
      <c r="BO27" s="8">
        <v>2</v>
      </c>
      <c r="BP27" s="37">
        <v>2</v>
      </c>
      <c r="BQ27" s="8">
        <v>3</v>
      </c>
      <c r="BR27" s="8">
        <v>3</v>
      </c>
      <c r="BS27" s="8">
        <v>3</v>
      </c>
      <c r="BT27" s="8">
        <v>2</v>
      </c>
      <c r="BU27" s="8">
        <v>2</v>
      </c>
      <c r="BV27" s="8">
        <v>2</v>
      </c>
      <c r="BW27" s="8">
        <v>2</v>
      </c>
      <c r="BX27" s="8">
        <v>2</v>
      </c>
      <c r="BY27" s="8">
        <v>2</v>
      </c>
      <c r="BZ27" s="8">
        <v>2</v>
      </c>
      <c r="CA27" s="8">
        <v>2</v>
      </c>
      <c r="CB27" s="8">
        <v>2</v>
      </c>
      <c r="CC27" s="8">
        <v>2</v>
      </c>
      <c r="CD27" s="8">
        <v>2</v>
      </c>
      <c r="CE27" s="8">
        <v>2</v>
      </c>
      <c r="CF27" s="8">
        <v>2</v>
      </c>
      <c r="CG27" s="8">
        <v>2</v>
      </c>
      <c r="CH27" s="8">
        <v>2</v>
      </c>
      <c r="CI27" s="8">
        <v>2</v>
      </c>
      <c r="CJ27" s="8">
        <v>2</v>
      </c>
      <c r="CK27" s="8">
        <v>2</v>
      </c>
      <c r="CL27" s="8">
        <v>3</v>
      </c>
      <c r="CM27" s="8">
        <v>3</v>
      </c>
      <c r="CN27" s="8">
        <v>3</v>
      </c>
      <c r="CO27" s="8">
        <v>3</v>
      </c>
      <c r="CP27" s="8">
        <v>3</v>
      </c>
      <c r="CQ27" s="8">
        <v>2</v>
      </c>
      <c r="CR27" s="8">
        <v>2</v>
      </c>
      <c r="CS27" s="8">
        <v>2</v>
      </c>
      <c r="CT27" s="8">
        <v>2</v>
      </c>
      <c r="CU27" s="8">
        <v>2</v>
      </c>
      <c r="CV27" s="8">
        <v>2</v>
      </c>
      <c r="CW27" s="8">
        <v>2</v>
      </c>
      <c r="CX27" s="8">
        <v>2</v>
      </c>
      <c r="CY27" s="8">
        <v>2</v>
      </c>
      <c r="CZ27" s="8">
        <v>2</v>
      </c>
      <c r="DA27" s="8">
        <v>2</v>
      </c>
      <c r="DB27" s="8">
        <v>2</v>
      </c>
      <c r="DC27" s="8">
        <v>2</v>
      </c>
      <c r="DD27" s="8">
        <v>2</v>
      </c>
      <c r="DE27" s="8">
        <v>2</v>
      </c>
      <c r="DF27" s="8">
        <v>2</v>
      </c>
      <c r="DG27" s="8">
        <v>2</v>
      </c>
      <c r="DH27" s="8">
        <v>2</v>
      </c>
      <c r="DI27" s="8">
        <v>2</v>
      </c>
      <c r="DJ27" s="8">
        <v>2</v>
      </c>
      <c r="DK27" s="8">
        <v>1</v>
      </c>
    </row>
    <row r="28" spans="1:115" ht="12.75">
      <c r="A28" s="12" t="s">
        <v>39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ht="12.75">
      <c r="A29" s="4" t="s">
        <v>4</v>
      </c>
      <c r="B29" s="7">
        <v>0.9891</v>
      </c>
      <c r="C29" s="7">
        <v>0.986</v>
      </c>
      <c r="D29" s="7">
        <v>0.9881</v>
      </c>
      <c r="E29" s="7">
        <v>0.9841</v>
      </c>
      <c r="F29" s="7">
        <v>0.9812</v>
      </c>
      <c r="G29" s="7">
        <v>0.981</v>
      </c>
      <c r="H29" s="7">
        <v>0.9851</v>
      </c>
      <c r="I29" s="7">
        <v>0.9834</v>
      </c>
      <c r="J29" s="7">
        <v>0.9839</v>
      </c>
      <c r="K29" s="7">
        <v>0.969</v>
      </c>
      <c r="L29" s="7">
        <v>0.9846</v>
      </c>
      <c r="M29" s="7">
        <v>0.9805</v>
      </c>
      <c r="N29" s="7">
        <v>0.9822</v>
      </c>
      <c r="O29" s="7">
        <v>0.9851</v>
      </c>
      <c r="P29" s="7">
        <v>0.9867</v>
      </c>
      <c r="Q29" s="7">
        <v>0.9872</v>
      </c>
      <c r="R29" s="7">
        <v>0.9898</v>
      </c>
      <c r="S29" s="7">
        <v>0.9876</v>
      </c>
      <c r="T29" s="7">
        <v>0.9904</v>
      </c>
      <c r="U29" s="7">
        <v>0.9921</v>
      </c>
      <c r="V29" s="7">
        <v>0.9876</v>
      </c>
      <c r="W29" s="7">
        <v>0.9868</v>
      </c>
      <c r="X29" s="7">
        <v>0.985</v>
      </c>
      <c r="Y29" s="7">
        <v>0.9851</v>
      </c>
      <c r="Z29" s="7">
        <v>0.9854</v>
      </c>
      <c r="AA29" s="7">
        <v>0.9826</v>
      </c>
      <c r="AB29" s="7">
        <v>0.9862</v>
      </c>
      <c r="AC29" s="7">
        <v>0.9844</v>
      </c>
      <c r="AD29" s="7">
        <v>0.9879</v>
      </c>
      <c r="AE29" s="7">
        <v>0.9864</v>
      </c>
      <c r="AF29" s="7">
        <v>0.9944</v>
      </c>
      <c r="AG29" s="7">
        <v>0.9911</v>
      </c>
      <c r="AH29" s="7">
        <v>0.9881</v>
      </c>
      <c r="AI29" s="7">
        <v>0.9933</v>
      </c>
      <c r="AJ29" s="7">
        <v>0.9939</v>
      </c>
      <c r="AK29" s="7">
        <v>0.994</v>
      </c>
      <c r="AL29" s="7">
        <v>0.993</v>
      </c>
      <c r="AM29" s="7">
        <v>0.9927</v>
      </c>
      <c r="AN29" s="7">
        <v>0.9918</v>
      </c>
      <c r="AO29" s="7">
        <v>0.9867</v>
      </c>
      <c r="AP29" s="7">
        <v>0.9909</v>
      </c>
      <c r="AQ29" s="7">
        <v>0.9899</v>
      </c>
      <c r="AR29" s="7">
        <v>0.9877</v>
      </c>
      <c r="AS29" s="7">
        <v>0.9895</v>
      </c>
      <c r="AT29" s="7">
        <v>0.9887</v>
      </c>
      <c r="AU29" s="7">
        <v>0.9928</v>
      </c>
      <c r="AV29" s="7">
        <v>0.9889</v>
      </c>
      <c r="AW29" s="7">
        <v>0.9888</v>
      </c>
      <c r="AX29" s="7">
        <v>0.9902</v>
      </c>
      <c r="AY29" s="7">
        <v>0.9897</v>
      </c>
      <c r="AZ29" s="7">
        <v>0.9943</v>
      </c>
      <c r="BA29" s="7">
        <v>0.9891</v>
      </c>
      <c r="BB29" s="7">
        <v>0.9892</v>
      </c>
      <c r="BC29" s="7">
        <v>0.9911</v>
      </c>
      <c r="BD29" s="7">
        <v>0.9848</v>
      </c>
      <c r="BE29" s="7">
        <v>0.9849</v>
      </c>
      <c r="BF29" s="7">
        <v>0.9922</v>
      </c>
      <c r="BG29" s="7">
        <v>0.9924</v>
      </c>
      <c r="BH29" s="7">
        <v>0.9916</v>
      </c>
      <c r="BI29" s="7">
        <v>0.9912</v>
      </c>
      <c r="BJ29" s="7">
        <v>0.9912</v>
      </c>
      <c r="BK29" s="7">
        <v>0.993</v>
      </c>
      <c r="BL29" s="7">
        <v>0.9954</v>
      </c>
      <c r="BM29" s="7">
        <v>0.9946</v>
      </c>
      <c r="BN29" s="7">
        <v>0.9954</v>
      </c>
      <c r="BO29" s="7">
        <v>0.9952</v>
      </c>
      <c r="BP29" s="7">
        <v>0.9926</v>
      </c>
      <c r="BQ29" s="7">
        <v>0.9933</v>
      </c>
      <c r="BR29" s="7">
        <v>0.9952</v>
      </c>
      <c r="BS29" s="7">
        <v>0.9954</v>
      </c>
      <c r="BT29" s="7">
        <v>0.9947</v>
      </c>
      <c r="BU29" s="7">
        <v>0.9935</v>
      </c>
      <c r="BV29" s="7">
        <v>0.9971</v>
      </c>
      <c r="BW29" s="7">
        <v>0.9924</v>
      </c>
      <c r="BX29" s="7">
        <v>0.9971</v>
      </c>
      <c r="BY29" s="7">
        <v>0.9971</v>
      </c>
      <c r="BZ29" s="7">
        <v>0.997</v>
      </c>
      <c r="CA29" s="7">
        <v>0.997</v>
      </c>
      <c r="CB29" s="7">
        <v>0.997</v>
      </c>
      <c r="CC29" s="7">
        <v>0.997</v>
      </c>
      <c r="CD29" s="7">
        <v>0.995</v>
      </c>
      <c r="CE29" s="7">
        <v>0.9957</v>
      </c>
      <c r="CF29" s="7">
        <v>0.9925</v>
      </c>
      <c r="CG29" s="7">
        <v>0.9938</v>
      </c>
      <c r="CH29" s="7">
        <v>0.9937</v>
      </c>
      <c r="CI29" s="7">
        <v>0.9967</v>
      </c>
      <c r="CJ29" s="7">
        <v>0.9967</v>
      </c>
      <c r="CK29" s="7">
        <v>0.9986</v>
      </c>
      <c r="CL29" s="7">
        <v>0.9982</v>
      </c>
      <c r="CM29" s="7">
        <v>0.9986</v>
      </c>
      <c r="CN29" s="7">
        <v>0.9977</v>
      </c>
      <c r="CO29" s="7">
        <v>0.9952</v>
      </c>
      <c r="CP29" s="7">
        <v>0.9952</v>
      </c>
      <c r="CQ29" s="7">
        <v>0.9944</v>
      </c>
      <c r="CR29" s="7">
        <v>0.9982</v>
      </c>
      <c r="CS29" s="7">
        <v>0.9968</v>
      </c>
      <c r="CT29" s="7">
        <v>0.9943</v>
      </c>
      <c r="CU29" s="7">
        <v>0.9985</v>
      </c>
      <c r="CV29" s="7">
        <v>0.9985</v>
      </c>
      <c r="CW29" s="7">
        <v>0.9958</v>
      </c>
      <c r="CX29" s="7">
        <v>0.9972</v>
      </c>
      <c r="CY29" s="7">
        <v>0.9985</v>
      </c>
      <c r="CZ29" s="7">
        <v>0.9948</v>
      </c>
      <c r="DA29" s="7">
        <v>0.996</v>
      </c>
      <c r="DB29" s="7">
        <v>0.9978</v>
      </c>
      <c r="DC29" s="7">
        <v>0.9948</v>
      </c>
      <c r="DD29" s="7">
        <v>0.9964</v>
      </c>
      <c r="DE29" s="7">
        <v>0.995</v>
      </c>
      <c r="DF29" s="7">
        <v>0.9952</v>
      </c>
      <c r="DG29" s="7">
        <v>0.9973</v>
      </c>
      <c r="DH29" s="7">
        <v>0.9973</v>
      </c>
      <c r="DI29" s="7">
        <v>0.9982</v>
      </c>
      <c r="DJ29" s="7">
        <v>0.9982</v>
      </c>
      <c r="DK29" s="7">
        <v>0.9984</v>
      </c>
    </row>
    <row r="30" spans="1:115" ht="12.75">
      <c r="A30" s="4" t="s">
        <v>24</v>
      </c>
      <c r="B30" s="7">
        <v>0.0037</v>
      </c>
      <c r="C30" s="7">
        <v>0.0065</v>
      </c>
      <c r="D30" s="7">
        <v>0.0046</v>
      </c>
      <c r="E30" s="7">
        <v>0.0065</v>
      </c>
      <c r="F30" s="7">
        <v>0.0082</v>
      </c>
      <c r="G30" s="7">
        <v>0.0099</v>
      </c>
      <c r="H30" s="7">
        <v>0.0064</v>
      </c>
      <c r="I30" s="7">
        <v>0.008</v>
      </c>
      <c r="J30" s="7">
        <v>0.0054</v>
      </c>
      <c r="K30" s="7">
        <v>0.0075</v>
      </c>
      <c r="L30" s="7">
        <v>0.0058</v>
      </c>
      <c r="M30" s="7">
        <v>0.0073</v>
      </c>
      <c r="N30" s="7">
        <v>0.0102</v>
      </c>
      <c r="O30" s="7">
        <v>0.0069</v>
      </c>
      <c r="P30" s="7">
        <v>0.0062</v>
      </c>
      <c r="Q30" s="7">
        <v>0.0055</v>
      </c>
      <c r="R30" s="7">
        <v>0.0044</v>
      </c>
      <c r="S30" s="7">
        <v>0.0039</v>
      </c>
      <c r="T30" s="7">
        <v>0.006</v>
      </c>
      <c r="U30" s="7">
        <v>0.0035</v>
      </c>
      <c r="V30" s="7">
        <v>0.0059</v>
      </c>
      <c r="W30" s="7">
        <v>0.0077</v>
      </c>
      <c r="X30" s="7">
        <v>0.0105</v>
      </c>
      <c r="Y30" s="7">
        <v>0.0098</v>
      </c>
      <c r="Z30" s="7">
        <v>0.0095</v>
      </c>
      <c r="AA30" s="7">
        <v>0.0081</v>
      </c>
      <c r="AB30" s="7">
        <v>0.0051</v>
      </c>
      <c r="AC30" s="7">
        <v>0.0048</v>
      </c>
      <c r="AD30" s="7">
        <v>0.0051</v>
      </c>
      <c r="AE30" s="7">
        <v>0.0047</v>
      </c>
      <c r="AF30" s="7">
        <v>0.0028</v>
      </c>
      <c r="AG30" s="7">
        <v>0.0056</v>
      </c>
      <c r="AH30" s="7">
        <v>0.01</v>
      </c>
      <c r="AI30" s="7">
        <v>0.0041</v>
      </c>
      <c r="AJ30" s="7">
        <v>0.0028</v>
      </c>
      <c r="AK30" s="7">
        <v>0.0029</v>
      </c>
      <c r="AL30" s="7">
        <v>0.0035</v>
      </c>
      <c r="AM30" s="7">
        <v>0.0039</v>
      </c>
      <c r="AN30" s="7">
        <v>0.0044</v>
      </c>
      <c r="AO30" s="7">
        <v>0.0093</v>
      </c>
      <c r="AP30" s="7">
        <v>0.0044</v>
      </c>
      <c r="AQ30" s="7">
        <v>0.004</v>
      </c>
      <c r="AR30" s="7">
        <v>0.0056</v>
      </c>
      <c r="AS30" s="7">
        <v>0.004</v>
      </c>
      <c r="AT30" s="7">
        <v>0.0045</v>
      </c>
      <c r="AU30" s="7">
        <v>0</v>
      </c>
      <c r="AV30" s="7">
        <v>0.0031</v>
      </c>
      <c r="AW30" s="7">
        <v>0.0077</v>
      </c>
      <c r="AX30" s="7">
        <v>0.0066</v>
      </c>
      <c r="AY30" s="7">
        <v>0.0076</v>
      </c>
      <c r="AZ30" s="7">
        <v>0.0033</v>
      </c>
      <c r="BA30" s="7">
        <v>0.0075</v>
      </c>
      <c r="BB30" s="7">
        <v>0.0057</v>
      </c>
      <c r="BC30" s="7">
        <v>0.0055</v>
      </c>
      <c r="BD30" s="7">
        <v>0.0068</v>
      </c>
      <c r="BE30" s="7">
        <v>0.0069</v>
      </c>
      <c r="BF30" s="7">
        <v>0.0033</v>
      </c>
      <c r="BG30" s="7">
        <v>0.0023</v>
      </c>
      <c r="BH30" s="7">
        <v>0.0046</v>
      </c>
      <c r="BI30" s="7">
        <v>0.005</v>
      </c>
      <c r="BJ30" s="7">
        <v>0.0049</v>
      </c>
      <c r="BK30" s="7">
        <v>0.0031</v>
      </c>
      <c r="BL30" s="7">
        <v>0.0011</v>
      </c>
      <c r="BM30" s="7">
        <v>0.0018</v>
      </c>
      <c r="BN30" s="7">
        <v>0.001</v>
      </c>
      <c r="BO30" s="7">
        <v>0.0012</v>
      </c>
      <c r="BP30" s="7">
        <v>0.0038</v>
      </c>
      <c r="BQ30" s="7">
        <v>0.0032</v>
      </c>
      <c r="BR30" s="7">
        <v>0.0003</v>
      </c>
      <c r="BS30" s="7">
        <v>0.0011</v>
      </c>
      <c r="BT30" s="7">
        <v>0.0017</v>
      </c>
      <c r="BU30" s="7">
        <v>0.0029</v>
      </c>
      <c r="BV30" s="7">
        <v>0</v>
      </c>
      <c r="BW30" s="7">
        <v>0.0047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0.0007</v>
      </c>
      <c r="CE30" s="7">
        <v>0</v>
      </c>
      <c r="CF30" s="7">
        <v>0.0031</v>
      </c>
      <c r="CG30" s="7">
        <v>0.0032</v>
      </c>
      <c r="CH30" s="7">
        <v>0.0032</v>
      </c>
      <c r="CI30" s="7">
        <v>0.0019</v>
      </c>
      <c r="CJ30" s="7">
        <v>0.0019</v>
      </c>
      <c r="CK30" s="7">
        <v>0</v>
      </c>
      <c r="CL30" s="7">
        <v>0.0003</v>
      </c>
      <c r="CM30" s="7">
        <v>0</v>
      </c>
      <c r="CN30" s="7">
        <v>0</v>
      </c>
      <c r="CO30" s="7">
        <v>0.0033</v>
      </c>
      <c r="CP30" s="7">
        <v>0.0033</v>
      </c>
      <c r="CQ30" s="7">
        <v>0.0008</v>
      </c>
      <c r="CR30" s="7">
        <v>0.0003</v>
      </c>
      <c r="CS30" s="7">
        <v>0.0018</v>
      </c>
      <c r="CT30" s="7">
        <v>0.0042</v>
      </c>
      <c r="CU30" s="7">
        <v>0</v>
      </c>
      <c r="CV30" s="7">
        <v>0</v>
      </c>
      <c r="CW30" s="7">
        <v>0.0027</v>
      </c>
      <c r="CX30" s="7">
        <v>0.0013</v>
      </c>
      <c r="CY30" s="7">
        <v>0</v>
      </c>
      <c r="CZ30" s="7">
        <v>0.0037</v>
      </c>
      <c r="DA30" s="7">
        <v>0.0025</v>
      </c>
      <c r="DB30" s="7">
        <v>0</v>
      </c>
      <c r="DC30" s="7">
        <v>0.0008</v>
      </c>
      <c r="DD30" s="7">
        <v>0</v>
      </c>
      <c r="DE30" s="7">
        <v>0.0025</v>
      </c>
      <c r="DF30" s="7">
        <v>0.0002</v>
      </c>
      <c r="DG30" s="7">
        <v>0.0012</v>
      </c>
      <c r="DH30" s="7">
        <v>0.0012</v>
      </c>
      <c r="DI30" s="7">
        <v>0.0002</v>
      </c>
      <c r="DJ30" s="7">
        <v>0.0002</v>
      </c>
      <c r="DK30" s="7">
        <v>0</v>
      </c>
    </row>
    <row r="31" spans="1:115" ht="12.75">
      <c r="A31" s="4" t="s">
        <v>25</v>
      </c>
      <c r="B31" s="7">
        <v>0.0015</v>
      </c>
      <c r="C31" s="7">
        <v>0.0014</v>
      </c>
      <c r="D31" s="7">
        <v>0.0013</v>
      </c>
      <c r="E31" s="7">
        <v>0.0023</v>
      </c>
      <c r="F31" s="7">
        <v>0.0028</v>
      </c>
      <c r="G31" s="7">
        <v>0.002</v>
      </c>
      <c r="H31" s="7">
        <v>0.0026</v>
      </c>
      <c r="I31" s="7">
        <v>0.0041</v>
      </c>
      <c r="J31" s="7">
        <v>0.0051</v>
      </c>
      <c r="K31" s="7">
        <v>0.0184</v>
      </c>
      <c r="L31" s="7">
        <v>0.0047</v>
      </c>
      <c r="M31" s="7">
        <v>0.008</v>
      </c>
      <c r="N31" s="7">
        <v>0.002</v>
      </c>
      <c r="O31" s="7">
        <v>0.0029</v>
      </c>
      <c r="P31" s="7">
        <v>0.0034</v>
      </c>
      <c r="Q31" s="7">
        <v>0.0028</v>
      </c>
      <c r="R31" s="7">
        <v>0.0018</v>
      </c>
      <c r="S31" s="7">
        <v>0.0032</v>
      </c>
      <c r="T31" s="7">
        <v>0.0008</v>
      </c>
      <c r="U31" s="7">
        <v>0.0018</v>
      </c>
      <c r="V31" s="7">
        <v>0.0033</v>
      </c>
      <c r="W31" s="7">
        <v>0.0007</v>
      </c>
      <c r="X31" s="7">
        <v>0.001</v>
      </c>
      <c r="Y31" s="7">
        <v>0.0015</v>
      </c>
      <c r="Z31" s="7">
        <v>0.0016</v>
      </c>
      <c r="AA31" s="7">
        <v>0.0045</v>
      </c>
      <c r="AB31" s="7">
        <v>0.0034</v>
      </c>
      <c r="AC31" s="7">
        <v>0.0032</v>
      </c>
      <c r="AD31" s="7">
        <v>0.0021</v>
      </c>
      <c r="AE31" s="7">
        <v>0.0015</v>
      </c>
      <c r="AF31" s="7">
        <v>0</v>
      </c>
      <c r="AG31" s="7">
        <v>0.0006</v>
      </c>
      <c r="AH31" s="7">
        <v>0.0002</v>
      </c>
      <c r="AI31" s="7">
        <v>0.0011</v>
      </c>
      <c r="AJ31" s="7">
        <v>0.0017</v>
      </c>
      <c r="AK31" s="7">
        <v>0</v>
      </c>
      <c r="AL31" s="7">
        <v>0.0003</v>
      </c>
      <c r="AM31" s="7">
        <v>0.0004</v>
      </c>
      <c r="AN31" s="7">
        <v>0.0008</v>
      </c>
      <c r="AO31" s="7">
        <v>0</v>
      </c>
      <c r="AP31" s="7">
        <v>0.0005</v>
      </c>
      <c r="AQ31" s="7">
        <v>0.0041</v>
      </c>
      <c r="AR31" s="7">
        <v>0.0019</v>
      </c>
      <c r="AS31" s="7">
        <v>0.0019</v>
      </c>
      <c r="AT31" s="7">
        <v>0</v>
      </c>
      <c r="AU31" s="7">
        <v>0.0024</v>
      </c>
      <c r="AV31" s="7">
        <v>0</v>
      </c>
      <c r="AW31" s="7">
        <v>0.0012</v>
      </c>
      <c r="AX31" s="7">
        <v>0.0009</v>
      </c>
      <c r="AY31" s="7">
        <v>0</v>
      </c>
      <c r="AZ31" s="7">
        <v>0</v>
      </c>
      <c r="BA31" s="7">
        <v>0.0009</v>
      </c>
      <c r="BB31" s="7">
        <v>0.0018</v>
      </c>
      <c r="BC31" s="7">
        <v>0</v>
      </c>
      <c r="BD31" s="7">
        <v>0.0059</v>
      </c>
      <c r="BE31" s="7">
        <v>0.0052</v>
      </c>
      <c r="BF31" s="7">
        <v>0.0015</v>
      </c>
      <c r="BG31" s="7">
        <v>0.0019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0.0008</v>
      </c>
      <c r="BR31" s="7">
        <v>0.001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0.0017</v>
      </c>
      <c r="CH31" s="7">
        <v>0.0017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0.0034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0.0007</v>
      </c>
      <c r="DC31" s="7">
        <v>0</v>
      </c>
      <c r="DD31" s="7">
        <v>0.0015</v>
      </c>
      <c r="DE31" s="7">
        <v>0.001</v>
      </c>
      <c r="DF31" s="7">
        <v>0.001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</row>
    <row r="32" spans="1:115" ht="12.75">
      <c r="A32" s="4" t="s">
        <v>26</v>
      </c>
      <c r="B32" s="7">
        <v>0.0058</v>
      </c>
      <c r="C32" s="7">
        <v>0.0061</v>
      </c>
      <c r="D32" s="7">
        <v>0.0061</v>
      </c>
      <c r="E32" s="7">
        <v>0.0071</v>
      </c>
      <c r="F32" s="7">
        <v>0.0077</v>
      </c>
      <c r="G32" s="7">
        <v>0.0071</v>
      </c>
      <c r="H32" s="7">
        <v>0.0059</v>
      </c>
      <c r="I32" s="7">
        <v>0.0045</v>
      </c>
      <c r="J32" s="7">
        <v>0.0055</v>
      </c>
      <c r="K32" s="7">
        <v>0.0049</v>
      </c>
      <c r="L32" s="7">
        <v>0.0049</v>
      </c>
      <c r="M32" s="7">
        <v>0.0043</v>
      </c>
      <c r="N32" s="7">
        <v>0.0056</v>
      </c>
      <c r="O32" s="7">
        <v>0.0051</v>
      </c>
      <c r="P32" s="7">
        <v>0.0037</v>
      </c>
      <c r="Q32" s="7">
        <v>0.0044</v>
      </c>
      <c r="R32" s="7">
        <v>0.004</v>
      </c>
      <c r="S32" s="7">
        <v>0.0053</v>
      </c>
      <c r="T32" s="7">
        <v>0.0028</v>
      </c>
      <c r="U32" s="7">
        <v>0.0027</v>
      </c>
      <c r="V32" s="7">
        <v>0.0032</v>
      </c>
      <c r="W32" s="7">
        <v>0.0048</v>
      </c>
      <c r="X32" s="7">
        <v>0.0034</v>
      </c>
      <c r="Y32" s="7">
        <v>0.0038</v>
      </c>
      <c r="Z32" s="7">
        <v>0.0036</v>
      </c>
      <c r="AA32" s="7">
        <v>0.0048</v>
      </c>
      <c r="AB32" s="7">
        <v>0.0052</v>
      </c>
      <c r="AC32" s="7">
        <v>0.0076</v>
      </c>
      <c r="AD32" s="7">
        <v>0.005</v>
      </c>
      <c r="AE32" s="7">
        <v>0.0074</v>
      </c>
      <c r="AF32" s="7">
        <v>0.0029</v>
      </c>
      <c r="AG32" s="7">
        <v>0.0027</v>
      </c>
      <c r="AH32" s="7">
        <v>0.0017</v>
      </c>
      <c r="AI32" s="7">
        <v>0.0016</v>
      </c>
      <c r="AJ32" s="7">
        <v>0.0016</v>
      </c>
      <c r="AK32" s="7">
        <v>0.0031</v>
      </c>
      <c r="AL32" s="7">
        <v>0.0033</v>
      </c>
      <c r="AM32" s="7">
        <v>0.003</v>
      </c>
      <c r="AN32" s="7">
        <v>0.0031</v>
      </c>
      <c r="AO32" s="7">
        <v>0.004</v>
      </c>
      <c r="AP32" s="7">
        <v>0.0041</v>
      </c>
      <c r="AQ32" s="7">
        <v>0.002</v>
      </c>
      <c r="AR32" s="7">
        <v>0.0048</v>
      </c>
      <c r="AS32" s="7">
        <v>0.0045</v>
      </c>
      <c r="AT32" s="7">
        <v>0.0069</v>
      </c>
      <c r="AU32" s="7">
        <v>0.0047</v>
      </c>
      <c r="AV32" s="7">
        <v>0.008</v>
      </c>
      <c r="AW32" s="7">
        <v>0.0023</v>
      </c>
      <c r="AX32" s="7">
        <v>0.0023</v>
      </c>
      <c r="AY32" s="7">
        <v>0.0028</v>
      </c>
      <c r="AZ32" s="7">
        <v>0.0024</v>
      </c>
      <c r="BA32" s="7">
        <v>0.0024</v>
      </c>
      <c r="BB32" s="7">
        <v>0.0033</v>
      </c>
      <c r="BC32" s="7">
        <v>0.0034</v>
      </c>
      <c r="BD32" s="7">
        <v>0.0025</v>
      </c>
      <c r="BE32" s="7">
        <v>0.003</v>
      </c>
      <c r="BF32" s="7">
        <v>0.003</v>
      </c>
      <c r="BG32" s="7">
        <v>0.0033</v>
      </c>
      <c r="BH32" s="7">
        <v>0.0038</v>
      </c>
      <c r="BI32" s="7">
        <v>0.0039</v>
      </c>
      <c r="BJ32" s="7">
        <v>0.0039</v>
      </c>
      <c r="BK32" s="7">
        <v>0.0039</v>
      </c>
      <c r="BL32" s="7">
        <v>0.0035</v>
      </c>
      <c r="BM32" s="7">
        <v>0.0036</v>
      </c>
      <c r="BN32" s="7">
        <v>0.0036</v>
      </c>
      <c r="BO32" s="7">
        <v>0.0036</v>
      </c>
      <c r="BP32" s="7">
        <v>0.0036</v>
      </c>
      <c r="BQ32" s="7">
        <v>0.0028</v>
      </c>
      <c r="BR32" s="7">
        <v>0.0035</v>
      </c>
      <c r="BS32" s="7">
        <v>0.0035</v>
      </c>
      <c r="BT32" s="7">
        <v>0.0036</v>
      </c>
      <c r="BU32" s="7">
        <v>0.0037</v>
      </c>
      <c r="BV32" s="7">
        <v>0.0029</v>
      </c>
      <c r="BW32" s="7">
        <v>0.0029</v>
      </c>
      <c r="BX32" s="7">
        <v>0.0029</v>
      </c>
      <c r="BY32" s="7">
        <v>0.0029</v>
      </c>
      <c r="BZ32" s="7">
        <v>0.003</v>
      </c>
      <c r="CA32" s="7">
        <v>0.003</v>
      </c>
      <c r="CB32" s="7">
        <v>0.003</v>
      </c>
      <c r="CC32" s="7">
        <v>0.003</v>
      </c>
      <c r="CD32" s="7">
        <v>0.0043</v>
      </c>
      <c r="CE32" s="7">
        <v>0.0043</v>
      </c>
      <c r="CF32" s="7">
        <v>0.0044</v>
      </c>
      <c r="CG32" s="7">
        <v>0.0013</v>
      </c>
      <c r="CH32" s="7">
        <v>0.0014</v>
      </c>
      <c r="CI32" s="7">
        <v>0.0014</v>
      </c>
      <c r="CJ32" s="7">
        <v>0.0014</v>
      </c>
      <c r="CK32" s="7">
        <v>0.0014</v>
      </c>
      <c r="CL32" s="7">
        <v>0.0014</v>
      </c>
      <c r="CM32" s="7">
        <v>0.0014</v>
      </c>
      <c r="CN32" s="7">
        <v>0.0023</v>
      </c>
      <c r="CO32" s="7">
        <v>0.0014</v>
      </c>
      <c r="CP32" s="7">
        <v>0.0015</v>
      </c>
      <c r="CQ32" s="7">
        <v>0.0015</v>
      </c>
      <c r="CR32" s="7">
        <v>0.0015</v>
      </c>
      <c r="CS32" s="7">
        <v>0.0015</v>
      </c>
      <c r="CT32" s="7">
        <v>0.0015</v>
      </c>
      <c r="CU32" s="7">
        <v>0.0015</v>
      </c>
      <c r="CV32" s="7">
        <v>0.0015</v>
      </c>
      <c r="CW32" s="7">
        <v>0.0015</v>
      </c>
      <c r="CX32" s="7">
        <v>0.0015</v>
      </c>
      <c r="CY32" s="7">
        <v>0.0015</v>
      </c>
      <c r="CZ32" s="7">
        <v>0.0015</v>
      </c>
      <c r="DA32" s="7">
        <v>0.0015</v>
      </c>
      <c r="DB32" s="7">
        <v>0.0015</v>
      </c>
      <c r="DC32" s="7">
        <v>0.0044</v>
      </c>
      <c r="DD32" s="7">
        <v>0.0021</v>
      </c>
      <c r="DE32" s="7">
        <v>0.0015</v>
      </c>
      <c r="DF32" s="7">
        <v>0.0037</v>
      </c>
      <c r="DG32" s="7">
        <v>0.0015</v>
      </c>
      <c r="DH32" s="7">
        <v>0.0015</v>
      </c>
      <c r="DI32" s="7">
        <v>0.0015</v>
      </c>
      <c r="DJ32" s="7">
        <v>0.0016</v>
      </c>
      <c r="DK32" s="7">
        <v>0.0016</v>
      </c>
    </row>
    <row r="33" spans="1:115" ht="12.75">
      <c r="A33" s="4" t="s">
        <v>27</v>
      </c>
      <c r="B33" s="13">
        <f>SUM(B29:B32)</f>
        <v>1.0001</v>
      </c>
      <c r="C33" s="13">
        <f>SUM(C29:C32)</f>
        <v>0.9999999999999999</v>
      </c>
      <c r="D33" s="13">
        <f>SUM(D29:D32)</f>
        <v>1.0001</v>
      </c>
      <c r="E33" s="13">
        <f aca="true" t="shared" si="43" ref="E33:CJ33">E29+E30+E31+E32</f>
        <v>0.9999999999999999</v>
      </c>
      <c r="F33" s="13">
        <f t="shared" si="43"/>
        <v>0.9999</v>
      </c>
      <c r="G33" s="13">
        <f t="shared" si="43"/>
        <v>1</v>
      </c>
      <c r="H33" s="13">
        <f t="shared" si="43"/>
        <v>1</v>
      </c>
      <c r="I33" s="13">
        <f t="shared" si="43"/>
        <v>1</v>
      </c>
      <c r="J33" s="13">
        <f t="shared" si="43"/>
        <v>0.9998999999999999</v>
      </c>
      <c r="K33" s="13">
        <f t="shared" si="43"/>
        <v>0.9997999999999999</v>
      </c>
      <c r="L33" s="13">
        <f t="shared" si="43"/>
        <v>1</v>
      </c>
      <c r="M33" s="13">
        <f t="shared" si="43"/>
        <v>1.0001</v>
      </c>
      <c r="N33" s="13">
        <f t="shared" si="43"/>
        <v>1</v>
      </c>
      <c r="O33" s="13">
        <f t="shared" si="43"/>
        <v>1</v>
      </c>
      <c r="P33" s="13">
        <f t="shared" si="43"/>
        <v>1</v>
      </c>
      <c r="Q33" s="13">
        <f t="shared" si="43"/>
        <v>0.9998999999999999</v>
      </c>
      <c r="R33" s="13">
        <f t="shared" si="43"/>
        <v>1</v>
      </c>
      <c r="S33" s="13">
        <f t="shared" si="43"/>
        <v>1</v>
      </c>
      <c r="T33" s="13">
        <f t="shared" si="43"/>
        <v>1</v>
      </c>
      <c r="U33" s="13">
        <f t="shared" si="43"/>
        <v>1.0001</v>
      </c>
      <c r="V33" s="13">
        <f t="shared" si="43"/>
        <v>1</v>
      </c>
      <c r="W33" s="13">
        <f t="shared" si="43"/>
        <v>1</v>
      </c>
      <c r="X33" s="13">
        <f t="shared" si="43"/>
        <v>0.9998999999999999</v>
      </c>
      <c r="Y33" s="13">
        <f t="shared" si="43"/>
        <v>1.0002</v>
      </c>
      <c r="Z33" s="13">
        <f t="shared" si="43"/>
        <v>1.0001</v>
      </c>
      <c r="AA33" s="13">
        <f t="shared" si="43"/>
        <v>1</v>
      </c>
      <c r="AB33" s="13">
        <f t="shared" si="43"/>
        <v>0.9998999999999999</v>
      </c>
      <c r="AC33" s="13">
        <f t="shared" si="43"/>
        <v>1</v>
      </c>
      <c r="AD33" s="13">
        <f t="shared" si="43"/>
        <v>1.0001</v>
      </c>
      <c r="AE33" s="13">
        <f t="shared" si="43"/>
        <v>1</v>
      </c>
      <c r="AF33" s="13">
        <f t="shared" si="43"/>
        <v>1.0001</v>
      </c>
      <c r="AG33" s="13">
        <f t="shared" si="43"/>
        <v>1</v>
      </c>
      <c r="AH33" s="13">
        <f t="shared" si="43"/>
        <v>1</v>
      </c>
      <c r="AI33" s="13">
        <f t="shared" si="43"/>
        <v>1.0001</v>
      </c>
      <c r="AJ33" s="13">
        <f t="shared" si="43"/>
        <v>1</v>
      </c>
      <c r="AK33" s="13">
        <f t="shared" si="43"/>
        <v>1</v>
      </c>
      <c r="AL33" s="13">
        <f t="shared" si="43"/>
        <v>1.0001</v>
      </c>
      <c r="AM33" s="13">
        <f t="shared" si="43"/>
        <v>1</v>
      </c>
      <c r="AN33" s="13">
        <f t="shared" si="43"/>
        <v>1.0001</v>
      </c>
      <c r="AO33" s="13">
        <f t="shared" si="43"/>
        <v>1</v>
      </c>
      <c r="AP33" s="13">
        <f t="shared" si="43"/>
        <v>0.9998999999999999</v>
      </c>
      <c r="AQ33" s="13">
        <f t="shared" si="43"/>
        <v>1</v>
      </c>
      <c r="AR33" s="13">
        <f t="shared" si="43"/>
        <v>1</v>
      </c>
      <c r="AS33" s="13">
        <f t="shared" si="43"/>
        <v>0.9999</v>
      </c>
      <c r="AT33" s="13">
        <f t="shared" si="43"/>
        <v>1.0001</v>
      </c>
      <c r="AU33" s="13">
        <f t="shared" si="43"/>
        <v>0.9999</v>
      </c>
      <c r="AV33" s="13">
        <f t="shared" si="43"/>
        <v>1</v>
      </c>
      <c r="AW33" s="13">
        <f t="shared" si="43"/>
        <v>1</v>
      </c>
      <c r="AX33" s="13">
        <f t="shared" si="43"/>
        <v>1</v>
      </c>
      <c r="AY33" s="13">
        <f t="shared" si="43"/>
        <v>1.0001</v>
      </c>
      <c r="AZ33" s="13">
        <f t="shared" si="43"/>
        <v>0.9999999999999999</v>
      </c>
      <c r="BA33" s="13">
        <f t="shared" si="43"/>
        <v>0.9998999999999999</v>
      </c>
      <c r="BB33" s="13">
        <f t="shared" si="43"/>
        <v>1</v>
      </c>
      <c r="BC33" s="13">
        <f t="shared" si="43"/>
        <v>0.9999999999999999</v>
      </c>
      <c r="BD33" s="13">
        <f t="shared" si="43"/>
        <v>1</v>
      </c>
      <c r="BE33" s="13">
        <f t="shared" si="43"/>
        <v>1</v>
      </c>
      <c r="BF33" s="13">
        <f t="shared" si="43"/>
        <v>0.9999999999999999</v>
      </c>
      <c r="BG33" s="13">
        <f t="shared" si="43"/>
        <v>0.9998999999999999</v>
      </c>
      <c r="BH33" s="13">
        <f t="shared" si="43"/>
        <v>1</v>
      </c>
      <c r="BI33" s="13">
        <f t="shared" si="43"/>
        <v>1.0001</v>
      </c>
      <c r="BJ33" s="13">
        <f t="shared" si="43"/>
        <v>1</v>
      </c>
      <c r="BK33" s="13">
        <f t="shared" si="43"/>
        <v>1</v>
      </c>
      <c r="BL33" s="13">
        <f t="shared" si="43"/>
        <v>0.9999999999999999</v>
      </c>
      <c r="BM33" s="13">
        <f t="shared" si="43"/>
        <v>1</v>
      </c>
      <c r="BN33" s="13">
        <f t="shared" si="43"/>
        <v>1</v>
      </c>
      <c r="BO33" s="13">
        <f t="shared" si="43"/>
        <v>1</v>
      </c>
      <c r="BP33" s="13">
        <f t="shared" si="43"/>
        <v>1</v>
      </c>
      <c r="BQ33" s="13">
        <f t="shared" si="43"/>
        <v>1.0001</v>
      </c>
      <c r="BR33" s="13">
        <f t="shared" si="43"/>
        <v>0.9999999999999999</v>
      </c>
      <c r="BS33" s="13">
        <f t="shared" si="43"/>
        <v>0.9999999999999999</v>
      </c>
      <c r="BT33" s="13">
        <f t="shared" si="43"/>
        <v>1</v>
      </c>
      <c r="BU33" s="13">
        <f t="shared" si="43"/>
        <v>1.0001</v>
      </c>
      <c r="BV33" s="13">
        <f t="shared" si="43"/>
        <v>1</v>
      </c>
      <c r="BW33" s="13">
        <f t="shared" si="43"/>
        <v>1</v>
      </c>
      <c r="BX33" s="13">
        <f t="shared" si="43"/>
        <v>1</v>
      </c>
      <c r="BY33" s="13">
        <f t="shared" si="43"/>
        <v>1</v>
      </c>
      <c r="BZ33" s="13">
        <f t="shared" si="43"/>
        <v>1</v>
      </c>
      <c r="CA33" s="13">
        <f t="shared" si="43"/>
        <v>1</v>
      </c>
      <c r="CB33" s="13">
        <f t="shared" si="43"/>
        <v>1</v>
      </c>
      <c r="CC33" s="13">
        <f t="shared" si="43"/>
        <v>1</v>
      </c>
      <c r="CD33" s="13">
        <f t="shared" si="43"/>
        <v>1</v>
      </c>
      <c r="CE33" s="13">
        <f t="shared" si="43"/>
        <v>1</v>
      </c>
      <c r="CF33" s="13">
        <f t="shared" si="43"/>
        <v>1</v>
      </c>
      <c r="CG33" s="13">
        <f t="shared" si="43"/>
        <v>1</v>
      </c>
      <c r="CH33" s="13">
        <f t="shared" si="43"/>
        <v>1</v>
      </c>
      <c r="CI33" s="13">
        <f t="shared" si="43"/>
        <v>1</v>
      </c>
      <c r="CJ33" s="13">
        <f t="shared" si="43"/>
        <v>1</v>
      </c>
      <c r="CK33" s="13">
        <f aca="true" t="shared" si="44" ref="CK33:CP33">CK29+CK30+CK31+CK32</f>
        <v>1</v>
      </c>
      <c r="CL33" s="13">
        <f t="shared" si="44"/>
        <v>0.9998999999999999</v>
      </c>
      <c r="CM33" s="13">
        <f t="shared" si="44"/>
        <v>1</v>
      </c>
      <c r="CN33" s="13">
        <f t="shared" si="44"/>
        <v>1</v>
      </c>
      <c r="CO33" s="13">
        <f t="shared" si="44"/>
        <v>0.9998999999999999</v>
      </c>
      <c r="CP33" s="13">
        <f t="shared" si="44"/>
        <v>0.9999999999999999</v>
      </c>
      <c r="CQ33" s="13">
        <f aca="true" t="shared" si="45" ref="CQ33:CV33">CQ29+CQ30+CQ31+CQ32</f>
        <v>1.0001</v>
      </c>
      <c r="CR33" s="13">
        <f t="shared" si="45"/>
        <v>0.9999999999999999</v>
      </c>
      <c r="CS33" s="13">
        <f t="shared" si="45"/>
        <v>1.0001</v>
      </c>
      <c r="CT33" s="13">
        <f t="shared" si="45"/>
        <v>0.9999999999999999</v>
      </c>
      <c r="CU33" s="13">
        <f t="shared" si="45"/>
        <v>1</v>
      </c>
      <c r="CV33" s="13">
        <f t="shared" si="45"/>
        <v>1</v>
      </c>
      <c r="CW33" s="13">
        <f aca="true" t="shared" si="46" ref="CW33:DB33">CW29+CW30+CW31+CW32</f>
        <v>1</v>
      </c>
      <c r="CX33" s="13">
        <f t="shared" si="46"/>
        <v>0.9999999999999999</v>
      </c>
      <c r="CY33" s="13">
        <f t="shared" si="46"/>
        <v>1</v>
      </c>
      <c r="CZ33" s="13">
        <f t="shared" si="46"/>
        <v>1</v>
      </c>
      <c r="DA33" s="13">
        <f t="shared" si="46"/>
        <v>0.9999999999999999</v>
      </c>
      <c r="DB33" s="13">
        <f t="shared" si="46"/>
        <v>1</v>
      </c>
      <c r="DC33" s="13">
        <f aca="true" t="shared" si="47" ref="DC33:DH33">DC29+DC30+DC31+DC32</f>
        <v>1</v>
      </c>
      <c r="DD33" s="13">
        <f t="shared" si="47"/>
        <v>0.9999999999999999</v>
      </c>
      <c r="DE33" s="13">
        <f t="shared" si="47"/>
        <v>0.9999999999999999</v>
      </c>
      <c r="DF33" s="13">
        <f t="shared" si="47"/>
        <v>1.0001</v>
      </c>
      <c r="DG33" s="13">
        <f t="shared" si="47"/>
        <v>0.9999999999999999</v>
      </c>
      <c r="DH33" s="13">
        <f t="shared" si="47"/>
        <v>0.9999999999999999</v>
      </c>
      <c r="DI33" s="13">
        <f>DI29+DI30+DI31+DI32</f>
        <v>0.9998999999999999</v>
      </c>
      <c r="DJ33" s="13">
        <f>DJ29+DJ30+DJ31+DJ32</f>
        <v>1</v>
      </c>
      <c r="DK33" s="13">
        <f>DK29+DK30+DK31+DK32</f>
        <v>1</v>
      </c>
    </row>
    <row r="34" spans="1:115" ht="12.75">
      <c r="A34" s="4"/>
      <c r="B34" s="7"/>
      <c r="C34" s="7"/>
      <c r="D34" s="7"/>
      <c r="E34" s="7"/>
      <c r="F34" s="7"/>
      <c r="G34" s="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</row>
    <row r="35" spans="1:115" ht="12.75">
      <c r="A35" s="21" t="s">
        <v>5</v>
      </c>
      <c r="B35" s="19">
        <v>38231</v>
      </c>
      <c r="C35" s="19">
        <v>38261</v>
      </c>
      <c r="D35" s="19">
        <v>38292</v>
      </c>
      <c r="E35" s="19">
        <v>38322</v>
      </c>
      <c r="F35" s="19">
        <v>38353</v>
      </c>
      <c r="G35" s="19">
        <v>38384</v>
      </c>
      <c r="H35" s="19">
        <v>38412</v>
      </c>
      <c r="I35" s="19">
        <v>38443</v>
      </c>
      <c r="J35" s="19">
        <v>38473</v>
      </c>
      <c r="K35" s="19">
        <v>38504</v>
      </c>
      <c r="L35" s="20">
        <v>38534</v>
      </c>
      <c r="M35" s="20">
        <v>38565</v>
      </c>
      <c r="N35" s="20">
        <v>38596</v>
      </c>
      <c r="O35" s="20">
        <v>38626</v>
      </c>
      <c r="P35" s="20">
        <v>38657</v>
      </c>
      <c r="Q35" s="20">
        <v>38687</v>
      </c>
      <c r="R35" s="20">
        <v>38718</v>
      </c>
      <c r="S35" s="20">
        <v>38749</v>
      </c>
      <c r="T35" s="20">
        <v>38777</v>
      </c>
      <c r="U35" s="20">
        <v>38808</v>
      </c>
      <c r="V35" s="20">
        <v>38838</v>
      </c>
      <c r="W35" s="20">
        <v>38869</v>
      </c>
      <c r="X35" s="20">
        <v>38899</v>
      </c>
      <c r="Y35" s="20">
        <v>38930</v>
      </c>
      <c r="Z35" s="20">
        <v>38961</v>
      </c>
      <c r="AA35" s="20">
        <v>38991</v>
      </c>
      <c r="AB35" s="20">
        <v>39022</v>
      </c>
      <c r="AC35" s="20">
        <v>39052</v>
      </c>
      <c r="AD35" s="20">
        <v>39083</v>
      </c>
      <c r="AE35" s="20">
        <v>39114</v>
      </c>
      <c r="AF35" s="20">
        <v>39142</v>
      </c>
      <c r="AG35" s="20">
        <v>39173</v>
      </c>
      <c r="AH35" s="20">
        <v>39203</v>
      </c>
      <c r="AI35" s="20">
        <v>39234</v>
      </c>
      <c r="AJ35" s="20">
        <v>39264</v>
      </c>
      <c r="AK35" s="20">
        <v>39295</v>
      </c>
      <c r="AL35" s="20">
        <v>39326</v>
      </c>
      <c r="AM35" s="20">
        <v>39356</v>
      </c>
      <c r="AN35" s="20">
        <v>39387</v>
      </c>
      <c r="AO35" s="20">
        <v>39417</v>
      </c>
      <c r="AP35" s="20">
        <v>39448</v>
      </c>
      <c r="AQ35" s="20">
        <v>39479</v>
      </c>
      <c r="AR35" s="20">
        <v>39508</v>
      </c>
      <c r="AS35" s="20">
        <v>39539</v>
      </c>
      <c r="AT35" s="20">
        <v>39569</v>
      </c>
      <c r="AU35" s="20">
        <v>39600</v>
      </c>
      <c r="AV35" s="20">
        <v>39630</v>
      </c>
      <c r="AW35" s="20">
        <v>39661</v>
      </c>
      <c r="AX35" s="20">
        <v>39692</v>
      </c>
      <c r="AY35" s="20">
        <v>39722</v>
      </c>
      <c r="AZ35" s="20">
        <v>39753</v>
      </c>
      <c r="BA35" s="20">
        <v>39783</v>
      </c>
      <c r="BB35" s="20">
        <v>39814</v>
      </c>
      <c r="BC35" s="20">
        <v>39845</v>
      </c>
      <c r="BD35" s="20">
        <v>39873</v>
      </c>
      <c r="BE35" s="20">
        <v>39904</v>
      </c>
      <c r="BF35" s="20">
        <v>39934</v>
      </c>
      <c r="BG35" s="20">
        <v>39965</v>
      </c>
      <c r="BH35" s="20">
        <v>39995</v>
      </c>
      <c r="BI35" s="20">
        <v>40026</v>
      </c>
      <c r="BJ35" s="20">
        <v>40057</v>
      </c>
      <c r="BK35" s="20">
        <v>40087</v>
      </c>
      <c r="BL35" s="20">
        <v>40118</v>
      </c>
      <c r="BM35" s="20">
        <v>40148</v>
      </c>
      <c r="BN35" s="20">
        <v>40179</v>
      </c>
      <c r="BO35" s="20">
        <v>40210</v>
      </c>
      <c r="BP35" s="20">
        <v>40238</v>
      </c>
      <c r="BQ35" s="20">
        <v>40269</v>
      </c>
      <c r="BR35" s="20">
        <v>40299</v>
      </c>
      <c r="BS35" s="20">
        <v>40330</v>
      </c>
      <c r="BT35" s="20">
        <v>40360</v>
      </c>
      <c r="BU35" s="20">
        <v>40391</v>
      </c>
      <c r="BV35" s="20">
        <v>40422</v>
      </c>
      <c r="BW35" s="20">
        <v>40452</v>
      </c>
      <c r="BX35" s="20">
        <v>40483</v>
      </c>
      <c r="BY35" s="20">
        <v>40513</v>
      </c>
      <c r="BZ35" s="20">
        <v>40544</v>
      </c>
      <c r="CA35" s="20">
        <v>40575</v>
      </c>
      <c r="CB35" s="20">
        <v>40603</v>
      </c>
      <c r="CC35" s="20">
        <v>40634</v>
      </c>
      <c r="CD35" s="20">
        <v>40664</v>
      </c>
      <c r="CE35" s="20">
        <v>40695</v>
      </c>
      <c r="CF35" s="20">
        <v>40725</v>
      </c>
      <c r="CG35" s="20">
        <v>40756</v>
      </c>
      <c r="CH35" s="20">
        <v>40787</v>
      </c>
      <c r="CI35" s="20">
        <v>40817</v>
      </c>
      <c r="CJ35" s="20">
        <v>40848</v>
      </c>
      <c r="CK35" s="20">
        <v>40878</v>
      </c>
      <c r="CL35" s="20">
        <v>40909</v>
      </c>
      <c r="CM35" s="20">
        <v>40940</v>
      </c>
      <c r="CN35" s="20">
        <v>40969</v>
      </c>
      <c r="CO35" s="20">
        <v>41000</v>
      </c>
      <c r="CP35" s="20">
        <v>41030</v>
      </c>
      <c r="CQ35" s="20">
        <v>41061</v>
      </c>
      <c r="CR35" s="20">
        <v>41091</v>
      </c>
      <c r="CS35" s="20">
        <v>41122</v>
      </c>
      <c r="CT35" s="20">
        <v>41153</v>
      </c>
      <c r="CU35" s="20">
        <v>41183</v>
      </c>
      <c r="CV35" s="20">
        <v>41214</v>
      </c>
      <c r="CW35" s="20">
        <v>41244</v>
      </c>
      <c r="CX35" s="20">
        <v>41275</v>
      </c>
      <c r="CY35" s="20">
        <v>41306</v>
      </c>
      <c r="CZ35" s="20">
        <v>41334</v>
      </c>
      <c r="DA35" s="20">
        <v>41365</v>
      </c>
      <c r="DB35" s="20">
        <v>41395</v>
      </c>
      <c r="DC35" s="20">
        <v>41426</v>
      </c>
      <c r="DD35" s="20">
        <v>41456</v>
      </c>
      <c r="DE35" s="20">
        <v>41487</v>
      </c>
      <c r="DF35" s="20">
        <v>41518</v>
      </c>
      <c r="DG35" s="20">
        <v>41548</v>
      </c>
      <c r="DH35" s="20">
        <v>41579</v>
      </c>
      <c r="DI35" s="20">
        <v>41609</v>
      </c>
      <c r="DJ35" s="20">
        <v>41640</v>
      </c>
      <c r="DK35" s="20">
        <v>41671</v>
      </c>
    </row>
    <row r="36" spans="1:115" ht="12.75">
      <c r="A36" s="4" t="s">
        <v>6</v>
      </c>
      <c r="B36" s="7">
        <v>0.6506</v>
      </c>
      <c r="C36" s="7">
        <v>0.6499</v>
      </c>
      <c r="D36" s="7">
        <v>0.6502</v>
      </c>
      <c r="E36" s="7">
        <v>0.6532</v>
      </c>
      <c r="F36" s="7">
        <v>0.6528</v>
      </c>
      <c r="G36" s="7">
        <v>0.6532</v>
      </c>
      <c r="H36" s="14">
        <v>0.653</v>
      </c>
      <c r="I36" s="14">
        <v>0.6534</v>
      </c>
      <c r="J36" s="14">
        <v>0.6545</v>
      </c>
      <c r="K36" s="14">
        <v>0.6563</v>
      </c>
      <c r="L36" s="14">
        <v>0.6563</v>
      </c>
      <c r="M36" s="14">
        <v>0.6541</v>
      </c>
      <c r="N36" s="14">
        <v>0.6528</v>
      </c>
      <c r="O36" s="14">
        <v>0.6518</v>
      </c>
      <c r="P36" s="14">
        <v>0.6523</v>
      </c>
      <c r="Q36" s="14">
        <v>0.6521</v>
      </c>
      <c r="R36" s="14">
        <v>0.6512</v>
      </c>
      <c r="S36" s="14">
        <v>0.6522</v>
      </c>
      <c r="T36" s="14">
        <v>0.6508</v>
      </c>
      <c r="U36" s="14">
        <v>0.6494</v>
      </c>
      <c r="V36" s="14">
        <v>0.6501</v>
      </c>
      <c r="W36" s="14">
        <v>0.65</v>
      </c>
      <c r="X36" s="14">
        <v>0.6515</v>
      </c>
      <c r="Y36" s="14">
        <v>0.6512</v>
      </c>
      <c r="Z36" s="14">
        <v>0.6527</v>
      </c>
      <c r="AA36" s="14">
        <v>0.6516</v>
      </c>
      <c r="AB36" s="14">
        <v>0.6505</v>
      </c>
      <c r="AC36" s="14">
        <v>0.6493</v>
      </c>
      <c r="AD36" s="14">
        <v>0.6491</v>
      </c>
      <c r="AE36" s="14">
        <v>0.6476</v>
      </c>
      <c r="AF36" s="14">
        <v>0.6504</v>
      </c>
      <c r="AG36" s="14">
        <v>0.6493</v>
      </c>
      <c r="AH36" s="14">
        <v>0.6487</v>
      </c>
      <c r="AI36" s="14">
        <v>0.647</v>
      </c>
      <c r="AJ36" s="14">
        <v>0.646</v>
      </c>
      <c r="AK36" s="14">
        <v>0.6451</v>
      </c>
      <c r="AL36" s="14">
        <v>0.6467</v>
      </c>
      <c r="AM36" s="14">
        <v>0.6449</v>
      </c>
      <c r="AN36" s="14">
        <v>0.6465</v>
      </c>
      <c r="AO36" s="14">
        <v>0.6472</v>
      </c>
      <c r="AP36" s="14">
        <v>0.644</v>
      </c>
      <c r="AQ36" s="14">
        <v>0.6424</v>
      </c>
      <c r="AR36" s="14">
        <v>0.6425</v>
      </c>
      <c r="AS36" s="14">
        <v>0.6459</v>
      </c>
      <c r="AT36" s="14">
        <v>0.6466</v>
      </c>
      <c r="AU36" s="14">
        <v>0.6472</v>
      </c>
      <c r="AV36" s="14">
        <v>0.6471</v>
      </c>
      <c r="AW36" s="14">
        <v>0.6448</v>
      </c>
      <c r="AX36" s="14">
        <v>0.6415</v>
      </c>
      <c r="AY36" s="14">
        <v>0.6404</v>
      </c>
      <c r="AZ36" s="14">
        <v>0.6405</v>
      </c>
      <c r="BA36" s="14">
        <v>0.6397</v>
      </c>
      <c r="BB36" s="14">
        <v>0.6404</v>
      </c>
      <c r="BC36" s="14">
        <v>0.6409</v>
      </c>
      <c r="BD36" s="14">
        <v>0.642</v>
      </c>
      <c r="BE36" s="14">
        <v>0.6393</v>
      </c>
      <c r="BF36" s="14">
        <v>0.6394</v>
      </c>
      <c r="BG36" s="14">
        <v>0.6396</v>
      </c>
      <c r="BH36" s="14">
        <v>0.6397</v>
      </c>
      <c r="BI36" s="14">
        <v>0.6393</v>
      </c>
      <c r="BJ36" s="14">
        <v>0.6399</v>
      </c>
      <c r="BK36" s="14">
        <v>0.6412</v>
      </c>
      <c r="BL36" s="14">
        <v>0.6381</v>
      </c>
      <c r="BM36" s="14">
        <v>0.6398</v>
      </c>
      <c r="BN36" s="14">
        <v>0.6395</v>
      </c>
      <c r="BO36" s="14">
        <v>0.6379</v>
      </c>
      <c r="BP36" s="14">
        <v>0.6373</v>
      </c>
      <c r="BQ36" s="14">
        <v>0.6387</v>
      </c>
      <c r="BR36" s="14">
        <v>0.6381</v>
      </c>
      <c r="BS36" s="14">
        <v>0.6395</v>
      </c>
      <c r="BT36" s="14">
        <v>0.6366</v>
      </c>
      <c r="BU36" s="14">
        <v>0.6364</v>
      </c>
      <c r="BV36" s="14">
        <v>0.6376</v>
      </c>
      <c r="BW36" s="14">
        <v>0.6373</v>
      </c>
      <c r="BX36" s="14">
        <v>0.6369</v>
      </c>
      <c r="BY36" s="14">
        <v>0.6382</v>
      </c>
      <c r="BZ36" s="14">
        <v>0.6383</v>
      </c>
      <c r="CA36" s="14">
        <v>0.6377</v>
      </c>
      <c r="CB36" s="14">
        <v>0.6387</v>
      </c>
      <c r="CC36" s="14">
        <v>0.6397</v>
      </c>
      <c r="CD36" s="14">
        <v>0.6424</v>
      </c>
      <c r="CE36" s="14">
        <v>0.6407</v>
      </c>
      <c r="CF36" s="14">
        <v>0.6403</v>
      </c>
      <c r="CG36" s="14">
        <v>0.643</v>
      </c>
      <c r="CH36" s="14">
        <v>0.6428</v>
      </c>
      <c r="CI36" s="14">
        <v>0.642</v>
      </c>
      <c r="CJ36" s="14">
        <v>0.6411</v>
      </c>
      <c r="CK36" s="14">
        <v>0.6424</v>
      </c>
      <c r="CL36" s="14">
        <v>0.6425</v>
      </c>
      <c r="CM36" s="14">
        <v>0.6422</v>
      </c>
      <c r="CN36" s="14">
        <v>0.6419</v>
      </c>
      <c r="CO36" s="14">
        <v>0.642</v>
      </c>
      <c r="CP36" s="14">
        <v>0.6419</v>
      </c>
      <c r="CQ36" s="14">
        <v>0.6428</v>
      </c>
      <c r="CR36" s="14">
        <v>0.6447</v>
      </c>
      <c r="CS36" s="14">
        <v>0.6415</v>
      </c>
      <c r="CT36" s="14">
        <v>0.6425</v>
      </c>
      <c r="CU36" s="14">
        <v>0.6416</v>
      </c>
      <c r="CV36" s="14">
        <v>0.6414</v>
      </c>
      <c r="CW36" s="14">
        <v>0.643</v>
      </c>
      <c r="CX36" s="14">
        <v>0.6446</v>
      </c>
      <c r="CY36" s="14">
        <v>0.6451</v>
      </c>
      <c r="CZ36" s="14">
        <v>0.647</v>
      </c>
      <c r="DA36" s="14">
        <v>0.6476</v>
      </c>
      <c r="DB36" s="14">
        <v>0.6531</v>
      </c>
      <c r="DC36" s="14">
        <v>0.6549</v>
      </c>
      <c r="DD36" s="14">
        <v>0.6587</v>
      </c>
      <c r="DE36" s="14">
        <v>0.66</v>
      </c>
      <c r="DF36" s="14">
        <v>0.6608</v>
      </c>
      <c r="DG36" s="14">
        <v>0.661</v>
      </c>
      <c r="DH36" s="14">
        <v>0.6613</v>
      </c>
      <c r="DI36" s="14">
        <v>0.6615</v>
      </c>
      <c r="DJ36" s="14">
        <v>0.6611</v>
      </c>
      <c r="DK36" s="14">
        <v>0.6613</v>
      </c>
    </row>
    <row r="37" spans="1:115" ht="12.75">
      <c r="A37" s="4" t="s">
        <v>9</v>
      </c>
      <c r="B37" s="7">
        <v>0.4345</v>
      </c>
      <c r="C37" s="7">
        <v>0.4207</v>
      </c>
      <c r="D37" s="7">
        <v>0.4211</v>
      </c>
      <c r="E37" s="7">
        <v>0.4222</v>
      </c>
      <c r="F37" s="7">
        <v>0.4254</v>
      </c>
      <c r="G37" s="7">
        <v>0.425</v>
      </c>
      <c r="H37" s="14">
        <v>0.4245</v>
      </c>
      <c r="I37" s="14">
        <v>0.4272</v>
      </c>
      <c r="J37" s="14">
        <v>0.4267</v>
      </c>
      <c r="K37" s="14">
        <v>0.4272</v>
      </c>
      <c r="L37" s="14">
        <v>0.4161</v>
      </c>
      <c r="M37" s="14">
        <v>0.4138</v>
      </c>
      <c r="N37" s="14">
        <v>0.4124</v>
      </c>
      <c r="O37" s="14">
        <v>0.41</v>
      </c>
      <c r="P37" s="14">
        <v>0.4171</v>
      </c>
      <c r="Q37" s="14">
        <v>0.41</v>
      </c>
      <c r="R37" s="14">
        <v>0.4091</v>
      </c>
      <c r="S37" s="14">
        <v>0.4095</v>
      </c>
      <c r="T37" s="14">
        <v>0.4083</v>
      </c>
      <c r="U37" s="14">
        <v>0.4011</v>
      </c>
      <c r="V37" s="14">
        <v>0.4019</v>
      </c>
      <c r="W37" s="14">
        <v>0.4023</v>
      </c>
      <c r="X37" s="14">
        <v>0.4034</v>
      </c>
      <c r="Y37" s="14">
        <v>0.4058</v>
      </c>
      <c r="Z37" s="14">
        <v>0.4071</v>
      </c>
      <c r="AA37" s="14">
        <v>0.397</v>
      </c>
      <c r="AB37" s="14">
        <v>0.398</v>
      </c>
      <c r="AC37" s="14">
        <v>0.3974</v>
      </c>
      <c r="AD37" s="14">
        <v>0.4004</v>
      </c>
      <c r="AE37" s="14">
        <v>0.3907</v>
      </c>
      <c r="AF37" s="14">
        <v>0.3934</v>
      </c>
      <c r="AG37" s="14">
        <v>0.3948</v>
      </c>
      <c r="AH37" s="14">
        <v>0.3842</v>
      </c>
      <c r="AI37" s="14">
        <v>0.3882</v>
      </c>
      <c r="AJ37" s="14">
        <v>0.3894</v>
      </c>
      <c r="AK37" s="14">
        <v>0.3767</v>
      </c>
      <c r="AL37" s="14">
        <v>0.3789</v>
      </c>
      <c r="AM37" s="14">
        <v>0.3715</v>
      </c>
      <c r="AN37" s="14">
        <v>0.3737</v>
      </c>
      <c r="AO37" s="14">
        <v>0.3766</v>
      </c>
      <c r="AP37" s="14">
        <v>0.3724</v>
      </c>
      <c r="AQ37" s="14">
        <v>0.3731</v>
      </c>
      <c r="AR37" s="14">
        <v>0.3734</v>
      </c>
      <c r="AS37" s="14">
        <v>0.3856</v>
      </c>
      <c r="AT37" s="14">
        <v>0.3855</v>
      </c>
      <c r="AU37" s="14">
        <v>0.3884</v>
      </c>
      <c r="AV37" s="14">
        <v>0.3895</v>
      </c>
      <c r="AW37" s="14">
        <v>0.4025</v>
      </c>
      <c r="AX37" s="14">
        <v>0.4019</v>
      </c>
      <c r="AY37" s="14">
        <v>0.4398</v>
      </c>
      <c r="AZ37" s="14">
        <v>0.4395</v>
      </c>
      <c r="BA37" s="14">
        <v>0.44</v>
      </c>
      <c r="BB37" s="14">
        <v>0.4542</v>
      </c>
      <c r="BC37" s="14">
        <v>0.4545</v>
      </c>
      <c r="BD37" s="14">
        <v>0.4555</v>
      </c>
      <c r="BE37" s="14">
        <v>0.4537</v>
      </c>
      <c r="BF37" s="14">
        <v>0.4789</v>
      </c>
      <c r="BG37" s="14">
        <v>0.4802</v>
      </c>
      <c r="BH37" s="14">
        <v>0.506</v>
      </c>
      <c r="BI37" s="14">
        <v>0.5062</v>
      </c>
      <c r="BJ37" s="14">
        <v>0.507</v>
      </c>
      <c r="BK37" s="14">
        <v>0.4872</v>
      </c>
      <c r="BL37" s="14">
        <v>0.4851</v>
      </c>
      <c r="BM37" s="14">
        <v>0.4875</v>
      </c>
      <c r="BN37" s="14">
        <v>0.4793</v>
      </c>
      <c r="BO37" s="14">
        <v>0.4785</v>
      </c>
      <c r="BP37" s="14">
        <v>0.479</v>
      </c>
      <c r="BQ37" s="14">
        <v>0.4754</v>
      </c>
      <c r="BR37" s="14">
        <v>0.4747</v>
      </c>
      <c r="BS37" s="14">
        <v>0.4754</v>
      </c>
      <c r="BT37" s="14">
        <v>0.474</v>
      </c>
      <c r="BU37" s="14">
        <v>0.4642</v>
      </c>
      <c r="BV37" s="14">
        <v>0.4652</v>
      </c>
      <c r="BW37" s="14">
        <v>0.4656</v>
      </c>
      <c r="BX37" s="14">
        <v>0.4594</v>
      </c>
      <c r="BY37" s="14">
        <v>0.4612</v>
      </c>
      <c r="BZ37" s="14">
        <v>0.4761</v>
      </c>
      <c r="CA37" s="14">
        <v>0.4764</v>
      </c>
      <c r="CB37" s="14">
        <v>0.478</v>
      </c>
      <c r="CC37" s="14">
        <v>0.4791</v>
      </c>
      <c r="CD37" s="14">
        <v>0.4817</v>
      </c>
      <c r="CE37" s="14">
        <v>0.4807</v>
      </c>
      <c r="CF37" s="14">
        <v>0.4682</v>
      </c>
      <c r="CG37" s="14">
        <v>0.4706</v>
      </c>
      <c r="CH37" s="14">
        <v>0.4707</v>
      </c>
      <c r="CI37" s="14">
        <v>0.4714</v>
      </c>
      <c r="CJ37" s="14">
        <v>0.4728</v>
      </c>
      <c r="CK37" s="14">
        <v>0.4736</v>
      </c>
      <c r="CL37" s="14">
        <v>0.4757</v>
      </c>
      <c r="CM37" s="14">
        <v>0.4754</v>
      </c>
      <c r="CN37" s="14">
        <v>0.4752</v>
      </c>
      <c r="CO37" s="14">
        <v>0.4829</v>
      </c>
      <c r="CP37" s="14">
        <v>0.4834</v>
      </c>
      <c r="CQ37" s="14">
        <v>0.4855</v>
      </c>
      <c r="CR37" s="14">
        <v>0.4886</v>
      </c>
      <c r="CS37" s="14">
        <v>0.4783</v>
      </c>
      <c r="CT37" s="14">
        <v>0.4795</v>
      </c>
      <c r="CU37" s="14">
        <v>0.4782</v>
      </c>
      <c r="CV37" s="14">
        <v>0.4782</v>
      </c>
      <c r="CW37" s="14">
        <v>0.4795</v>
      </c>
      <c r="CX37" s="14">
        <v>0.4852</v>
      </c>
      <c r="CY37" s="14">
        <v>0.4876</v>
      </c>
      <c r="CZ37" s="14">
        <v>0.4891</v>
      </c>
      <c r="DA37" s="14">
        <v>0.4871</v>
      </c>
      <c r="DB37" s="14">
        <v>0.4902</v>
      </c>
      <c r="DC37" s="14">
        <v>0.4949</v>
      </c>
      <c r="DD37" s="14">
        <v>0.4848</v>
      </c>
      <c r="DE37" s="14">
        <v>0.4864</v>
      </c>
      <c r="DF37" s="14">
        <v>0.4873</v>
      </c>
      <c r="DG37" s="14">
        <v>0.4745</v>
      </c>
      <c r="DH37" s="14">
        <v>0.4746</v>
      </c>
      <c r="DI37" s="14">
        <v>0.4749</v>
      </c>
      <c r="DJ37" s="14">
        <v>0.4628</v>
      </c>
      <c r="DK37" s="14">
        <v>0.4656</v>
      </c>
    </row>
    <row r="38" spans="1:115" ht="12.75">
      <c r="A38" s="4" t="s">
        <v>10</v>
      </c>
      <c r="B38" s="7">
        <v>0.445</v>
      </c>
      <c r="C38" s="7">
        <v>0.4373</v>
      </c>
      <c r="D38" s="7">
        <v>0.4377</v>
      </c>
      <c r="E38" s="7">
        <v>0.4389</v>
      </c>
      <c r="F38" s="7">
        <v>0.4414</v>
      </c>
      <c r="G38" s="7">
        <v>0.4412</v>
      </c>
      <c r="H38" s="14">
        <v>0.4406</v>
      </c>
      <c r="I38" s="14">
        <v>0.4375</v>
      </c>
      <c r="J38" s="14">
        <v>0.4371</v>
      </c>
      <c r="K38" s="14">
        <v>0.4377</v>
      </c>
      <c r="L38" s="14">
        <v>0.4371</v>
      </c>
      <c r="M38" s="14">
        <v>0.4348</v>
      </c>
      <c r="N38" s="14">
        <v>0.4335</v>
      </c>
      <c r="O38" s="14">
        <v>0.4283</v>
      </c>
      <c r="P38" s="14">
        <v>0.4359</v>
      </c>
      <c r="Q38" s="14">
        <v>0.4283</v>
      </c>
      <c r="R38" s="14">
        <v>0.4171</v>
      </c>
      <c r="S38" s="14">
        <v>0.4175</v>
      </c>
      <c r="T38" s="14">
        <v>0.4164</v>
      </c>
      <c r="U38" s="14">
        <v>0.4099</v>
      </c>
      <c r="V38" s="14">
        <v>0.4106</v>
      </c>
      <c r="W38" s="14">
        <v>0.4109</v>
      </c>
      <c r="X38" s="14">
        <v>0.4124</v>
      </c>
      <c r="Y38" s="14">
        <v>0.416</v>
      </c>
      <c r="Z38" s="14">
        <v>0.4172</v>
      </c>
      <c r="AA38" s="14">
        <v>0.416</v>
      </c>
      <c r="AB38" s="14">
        <v>0.4102</v>
      </c>
      <c r="AC38" s="14">
        <v>0.4095</v>
      </c>
      <c r="AD38" s="14">
        <v>0.4126</v>
      </c>
      <c r="AE38" s="14">
        <v>0.3955</v>
      </c>
      <c r="AF38" s="14">
        <v>0.3979</v>
      </c>
      <c r="AG38" s="14">
        <v>0.399</v>
      </c>
      <c r="AH38" s="14">
        <v>0.386</v>
      </c>
      <c r="AI38" s="14">
        <v>0.39</v>
      </c>
      <c r="AJ38" s="14">
        <v>0.3912</v>
      </c>
      <c r="AK38" s="14">
        <v>0.3792</v>
      </c>
      <c r="AL38" s="14">
        <v>0.3815</v>
      </c>
      <c r="AM38" s="14">
        <v>0.3751</v>
      </c>
      <c r="AN38" s="14">
        <v>0.3773</v>
      </c>
      <c r="AO38" s="14">
        <v>0.38</v>
      </c>
      <c r="AP38" s="14">
        <v>0.375</v>
      </c>
      <c r="AQ38" s="14">
        <v>0.3757</v>
      </c>
      <c r="AR38" s="14">
        <v>0.3882</v>
      </c>
      <c r="AS38" s="14">
        <v>0.3978</v>
      </c>
      <c r="AT38" s="14">
        <v>0.3977</v>
      </c>
      <c r="AU38" s="14">
        <v>0.4006</v>
      </c>
      <c r="AV38" s="14">
        <v>0.4019</v>
      </c>
      <c r="AW38" s="14">
        <v>0.4141</v>
      </c>
      <c r="AX38" s="14">
        <v>0.4134</v>
      </c>
      <c r="AY38" s="14">
        <v>0.4144</v>
      </c>
      <c r="AZ38" s="14">
        <v>0.4455</v>
      </c>
      <c r="BA38" s="14">
        <v>0.4461</v>
      </c>
      <c r="BB38" s="14">
        <v>0.4473</v>
      </c>
      <c r="BC38" s="14">
        <v>0.4801</v>
      </c>
      <c r="BD38" s="14">
        <v>0.4811</v>
      </c>
      <c r="BE38" s="14">
        <v>0.4793</v>
      </c>
      <c r="BF38" s="14">
        <v>0.5003</v>
      </c>
      <c r="BG38" s="14">
        <v>0.5014</v>
      </c>
      <c r="BH38" s="14">
        <v>0.5366</v>
      </c>
      <c r="BI38" s="14">
        <v>0.5369</v>
      </c>
      <c r="BJ38" s="14">
        <v>0.5383</v>
      </c>
      <c r="BK38" s="14">
        <v>0.5413</v>
      </c>
      <c r="BL38" s="14">
        <v>0.5211</v>
      </c>
      <c r="BM38" s="14">
        <v>0.5238</v>
      </c>
      <c r="BN38" s="14">
        <v>0.5108</v>
      </c>
      <c r="BO38" s="14">
        <v>0.5103</v>
      </c>
      <c r="BP38" s="14">
        <v>0.5109</v>
      </c>
      <c r="BQ38" s="14">
        <v>0.5174</v>
      </c>
      <c r="BR38" s="14">
        <v>0.5111</v>
      </c>
      <c r="BS38" s="14">
        <v>0.5056</v>
      </c>
      <c r="BT38" s="14">
        <v>0.5039</v>
      </c>
      <c r="BU38" s="14">
        <v>0.4974</v>
      </c>
      <c r="BV38" s="14">
        <v>0.4986</v>
      </c>
      <c r="BW38" s="14">
        <v>0.4989</v>
      </c>
      <c r="BX38" s="14">
        <v>0.5075</v>
      </c>
      <c r="BY38" s="14">
        <v>0.5094</v>
      </c>
      <c r="BZ38" s="14">
        <v>0.5099</v>
      </c>
      <c r="CA38" s="14">
        <v>0.5174</v>
      </c>
      <c r="CB38" s="14">
        <v>0.5189</v>
      </c>
      <c r="CC38" s="14">
        <v>0.5202</v>
      </c>
      <c r="CD38" s="14">
        <v>0.528</v>
      </c>
      <c r="CE38" s="14">
        <v>0.5269</v>
      </c>
      <c r="CF38" s="14">
        <v>0.5266</v>
      </c>
      <c r="CG38" s="14">
        <v>0.5244</v>
      </c>
      <c r="CH38" s="14">
        <v>0.5245</v>
      </c>
      <c r="CI38" s="14">
        <v>0.5251</v>
      </c>
      <c r="CJ38" s="14">
        <v>0.5238</v>
      </c>
      <c r="CK38" s="14">
        <v>0.5246</v>
      </c>
      <c r="CL38" s="14">
        <v>0.525</v>
      </c>
      <c r="CM38" s="14">
        <v>0.5208</v>
      </c>
      <c r="CN38" s="14">
        <v>0.5208</v>
      </c>
      <c r="CO38" s="14">
        <v>0.5219</v>
      </c>
      <c r="CP38" s="14">
        <v>0.527</v>
      </c>
      <c r="CQ38" s="14">
        <v>0.529</v>
      </c>
      <c r="CR38" s="14">
        <v>0.5319</v>
      </c>
      <c r="CS38" s="14">
        <v>0.5261</v>
      </c>
      <c r="CT38" s="14">
        <v>0.5273</v>
      </c>
      <c r="CU38" s="14">
        <v>0.5263</v>
      </c>
      <c r="CV38" s="14">
        <v>0.5224</v>
      </c>
      <c r="CW38" s="14">
        <v>0.5239</v>
      </c>
      <c r="CX38" s="14">
        <v>0.5253</v>
      </c>
      <c r="CY38" s="14">
        <v>0.5345</v>
      </c>
      <c r="CZ38" s="14">
        <v>0.5362</v>
      </c>
      <c r="DA38" s="14">
        <v>0.5371</v>
      </c>
      <c r="DB38" s="14">
        <v>0.5275</v>
      </c>
      <c r="DC38" s="14">
        <v>0.5318</v>
      </c>
      <c r="DD38" s="14">
        <v>0.5345</v>
      </c>
      <c r="DE38" s="14">
        <v>0.5238</v>
      </c>
      <c r="DF38" s="14">
        <v>0.5248</v>
      </c>
      <c r="DG38" s="14">
        <v>0.5245</v>
      </c>
      <c r="DH38" s="14">
        <v>0.5118</v>
      </c>
      <c r="DI38" s="14">
        <v>0.5122</v>
      </c>
      <c r="DJ38" s="14">
        <v>0.5124</v>
      </c>
      <c r="DK38" s="14">
        <v>0.5096</v>
      </c>
    </row>
    <row r="39" spans="1:115" ht="12.75">
      <c r="A39" s="4" t="s">
        <v>14</v>
      </c>
      <c r="B39" s="7">
        <v>0.1105</v>
      </c>
      <c r="C39" s="7">
        <v>0.1069</v>
      </c>
      <c r="D39" s="7">
        <v>0.1029</v>
      </c>
      <c r="E39" s="7">
        <v>0.0953</v>
      </c>
      <c r="F39" s="7">
        <v>0.0934</v>
      </c>
      <c r="G39" s="7">
        <v>0.1135</v>
      </c>
      <c r="H39" s="14">
        <v>0.1079</v>
      </c>
      <c r="I39" s="14">
        <v>0.1198</v>
      </c>
      <c r="J39" s="14">
        <v>0.1094</v>
      </c>
      <c r="K39" s="14">
        <v>0.1022</v>
      </c>
      <c r="L39" s="14">
        <v>0.0994</v>
      </c>
      <c r="M39" s="14">
        <v>0.0961</v>
      </c>
      <c r="N39" s="14">
        <v>0.1008</v>
      </c>
      <c r="O39" s="14">
        <v>0.097</v>
      </c>
      <c r="P39" s="14">
        <v>0.0938</v>
      </c>
      <c r="Q39" s="14">
        <v>0.0884</v>
      </c>
      <c r="R39" s="14">
        <v>0.0892</v>
      </c>
      <c r="S39" s="14">
        <v>0.0897</v>
      </c>
      <c r="T39" s="14">
        <v>0.0861</v>
      </c>
      <c r="U39" s="14">
        <v>0.0857</v>
      </c>
      <c r="V39" s="14">
        <v>0.0848</v>
      </c>
      <c r="W39" s="14">
        <v>0.0832</v>
      </c>
      <c r="X39" s="14">
        <v>0.0821</v>
      </c>
      <c r="Y39" s="14">
        <v>0.0811</v>
      </c>
      <c r="Z39" s="14">
        <v>0.0818</v>
      </c>
      <c r="AA39" s="14">
        <v>0.08</v>
      </c>
      <c r="AB39" s="14">
        <v>0.0796</v>
      </c>
      <c r="AC39" s="14">
        <v>0.0786</v>
      </c>
      <c r="AD39" s="14">
        <v>0.0771</v>
      </c>
      <c r="AE39" s="14">
        <v>0.0745</v>
      </c>
      <c r="AF39" s="14">
        <v>0.072</v>
      </c>
      <c r="AG39" s="14">
        <v>0.0727</v>
      </c>
      <c r="AH39" s="14">
        <v>0.0715</v>
      </c>
      <c r="AI39" s="14">
        <v>0.0692</v>
      </c>
      <c r="AJ39" s="14">
        <v>0.068</v>
      </c>
      <c r="AK39" s="14">
        <v>0.0674</v>
      </c>
      <c r="AL39" s="14">
        <v>0.0646</v>
      </c>
      <c r="AM39" s="14">
        <v>0.0652</v>
      </c>
      <c r="AN39" s="14">
        <v>0.0662</v>
      </c>
      <c r="AO39" s="14">
        <v>0.0665</v>
      </c>
      <c r="AP39" s="14">
        <v>0.066</v>
      </c>
      <c r="AQ39" s="14">
        <v>0.0637</v>
      </c>
      <c r="AR39" s="14">
        <v>0.0652</v>
      </c>
      <c r="AS39" s="14">
        <v>0.0647</v>
      </c>
      <c r="AT39" s="14">
        <v>0.0662</v>
      </c>
      <c r="AU39" s="14">
        <v>0.0644</v>
      </c>
      <c r="AV39" s="14">
        <v>0.0629</v>
      </c>
      <c r="AW39" s="14">
        <v>0.0581</v>
      </c>
      <c r="AX39" s="14">
        <v>0.0561</v>
      </c>
      <c r="AY39" s="14">
        <v>0.0551</v>
      </c>
      <c r="AZ39" s="14">
        <v>0.0549</v>
      </c>
      <c r="BA39" s="14">
        <v>0.055</v>
      </c>
      <c r="BB39" s="14">
        <v>0.0549</v>
      </c>
      <c r="BC39" s="14">
        <v>0.0542</v>
      </c>
      <c r="BD39" s="14">
        <v>0.0526</v>
      </c>
      <c r="BE39" s="14">
        <v>0.052</v>
      </c>
      <c r="BF39" s="14">
        <v>0.0517</v>
      </c>
      <c r="BG39" s="14">
        <v>0.0495</v>
      </c>
      <c r="BH39" s="14">
        <v>0.0469</v>
      </c>
      <c r="BI39" s="14">
        <v>0.047</v>
      </c>
      <c r="BJ39" s="14">
        <v>0.0447</v>
      </c>
      <c r="BK39" s="14">
        <v>0.044</v>
      </c>
      <c r="BL39" s="14">
        <v>0.0439</v>
      </c>
      <c r="BM39" s="14">
        <v>0.0425</v>
      </c>
      <c r="BN39" s="14">
        <v>0.0423</v>
      </c>
      <c r="BO39" s="14">
        <v>0.0424</v>
      </c>
      <c r="BP39" s="14">
        <v>0.0418</v>
      </c>
      <c r="BQ39" s="14">
        <v>0.0413</v>
      </c>
      <c r="BR39" s="14">
        <v>0.0412</v>
      </c>
      <c r="BS39" s="14">
        <v>0.0409</v>
      </c>
      <c r="BT39" s="14">
        <v>0.0402</v>
      </c>
      <c r="BU39" s="14">
        <v>0.0401</v>
      </c>
      <c r="BV39" s="14">
        <v>0.039</v>
      </c>
      <c r="BW39" s="14">
        <v>0.0394</v>
      </c>
      <c r="BX39" s="14">
        <v>0.0393</v>
      </c>
      <c r="BY39" s="14">
        <v>0.0393</v>
      </c>
      <c r="BZ39" s="14">
        <v>0.0384</v>
      </c>
      <c r="CA39" s="14">
        <v>0.0391</v>
      </c>
      <c r="CB39" s="14">
        <v>0.0391</v>
      </c>
      <c r="CC39" s="14">
        <v>0.0376</v>
      </c>
      <c r="CD39" s="14">
        <v>0.036</v>
      </c>
      <c r="CE39" s="14">
        <v>0.0343</v>
      </c>
      <c r="CF39" s="14">
        <v>0.034</v>
      </c>
      <c r="CG39" s="14">
        <v>0.0342</v>
      </c>
      <c r="CH39" s="14">
        <v>0.0334</v>
      </c>
      <c r="CI39" s="14">
        <v>0.0332</v>
      </c>
      <c r="CJ39" s="14">
        <v>0.0329</v>
      </c>
      <c r="CK39" s="14">
        <v>0.0297</v>
      </c>
      <c r="CL39" s="14">
        <v>0.0293</v>
      </c>
      <c r="CM39" s="14">
        <v>0.0293</v>
      </c>
      <c r="CN39" s="14">
        <v>0.0292</v>
      </c>
      <c r="CO39" s="14">
        <v>0.0291</v>
      </c>
      <c r="CP39" s="14">
        <v>0.0292</v>
      </c>
      <c r="CQ39" s="14">
        <v>0.029</v>
      </c>
      <c r="CR39" s="14">
        <v>0.0286</v>
      </c>
      <c r="CS39" s="14">
        <v>0.0282</v>
      </c>
      <c r="CT39" s="14">
        <v>0.0273</v>
      </c>
      <c r="CU39" s="14">
        <v>0.0264</v>
      </c>
      <c r="CV39" s="14">
        <v>0.026</v>
      </c>
      <c r="CW39" s="14">
        <v>0.0254</v>
      </c>
      <c r="CX39" s="14">
        <v>0.0253</v>
      </c>
      <c r="CY39" s="14">
        <v>0.0245</v>
      </c>
      <c r="CZ39" s="14">
        <v>0.0239</v>
      </c>
      <c r="DA39" s="14">
        <v>0.0238</v>
      </c>
      <c r="DB39" s="14">
        <v>0.0225</v>
      </c>
      <c r="DC39" s="14">
        <v>0.0237</v>
      </c>
      <c r="DD39" s="14">
        <v>0.0235</v>
      </c>
      <c r="DE39" s="14">
        <v>0.0223</v>
      </c>
      <c r="DF39" s="14">
        <v>0.0221</v>
      </c>
      <c r="DG39" s="14">
        <v>0.022</v>
      </c>
      <c r="DH39" s="14">
        <v>0.0212</v>
      </c>
      <c r="DI39" s="14">
        <v>0.0212</v>
      </c>
      <c r="DJ39" s="14">
        <v>0.0201</v>
      </c>
      <c r="DK39" s="14">
        <v>0.0202</v>
      </c>
    </row>
    <row r="40" spans="1:115" ht="12.75">
      <c r="A40" s="4" t="s">
        <v>15</v>
      </c>
      <c r="B40" s="7">
        <v>0.1771</v>
      </c>
      <c r="C40" s="7">
        <v>0.1485</v>
      </c>
      <c r="D40" s="7">
        <v>0.1519</v>
      </c>
      <c r="E40" s="7">
        <v>0.1569</v>
      </c>
      <c r="F40" s="7">
        <v>0.1581</v>
      </c>
      <c r="G40" s="7">
        <v>0.097</v>
      </c>
      <c r="H40" s="14">
        <v>0.1052</v>
      </c>
      <c r="I40" s="14">
        <v>0.0898</v>
      </c>
      <c r="J40" s="14">
        <v>0.0965</v>
      </c>
      <c r="K40" s="14">
        <v>0.0652</v>
      </c>
      <c r="L40" s="14">
        <v>0.0708</v>
      </c>
      <c r="M40" s="14">
        <v>0.0793</v>
      </c>
      <c r="N40" s="14">
        <v>0.0797</v>
      </c>
      <c r="O40" s="14">
        <v>0.0823</v>
      </c>
      <c r="P40" s="14">
        <v>0.0871</v>
      </c>
      <c r="Q40" s="14">
        <v>0.0981</v>
      </c>
      <c r="R40" s="14">
        <v>0.1074</v>
      </c>
      <c r="S40" s="14">
        <v>0.1057</v>
      </c>
      <c r="T40" s="14">
        <v>0.1126</v>
      </c>
      <c r="U40" s="14">
        <v>0.1166</v>
      </c>
      <c r="V40" s="14">
        <v>0.1166</v>
      </c>
      <c r="W40" s="14">
        <v>0.1354</v>
      </c>
      <c r="X40" s="14">
        <v>0.1302</v>
      </c>
      <c r="Y40" s="14">
        <v>0.152</v>
      </c>
      <c r="Z40" s="14">
        <v>0.1589</v>
      </c>
      <c r="AA40" s="14">
        <v>0.141</v>
      </c>
      <c r="AB40" s="14">
        <v>0.1606</v>
      </c>
      <c r="AC40" s="14">
        <v>0.1763</v>
      </c>
      <c r="AD40" s="14">
        <v>0.1792</v>
      </c>
      <c r="AE40" s="14">
        <v>0.1541</v>
      </c>
      <c r="AF40" s="14">
        <v>0.1707</v>
      </c>
      <c r="AG40" s="14">
        <v>0.1849</v>
      </c>
      <c r="AH40" s="14">
        <v>0.1972</v>
      </c>
      <c r="AI40" s="14">
        <v>0.1852</v>
      </c>
      <c r="AJ40" s="14">
        <v>0.2074</v>
      </c>
      <c r="AK40" s="14">
        <v>0.2188</v>
      </c>
      <c r="AL40" s="14">
        <v>0.2008</v>
      </c>
      <c r="AM40" s="14">
        <v>0.2185</v>
      </c>
      <c r="AN40" s="14">
        <v>0.2284</v>
      </c>
      <c r="AO40" s="14">
        <v>0.2426</v>
      </c>
      <c r="AP40" s="14">
        <v>0.2453</v>
      </c>
      <c r="AQ40" s="14">
        <v>0.254</v>
      </c>
      <c r="AR40" s="14">
        <v>0.2684</v>
      </c>
      <c r="AS40" s="14">
        <v>0.2727</v>
      </c>
      <c r="AT40" s="14">
        <v>0.2781</v>
      </c>
      <c r="AU40" s="14">
        <v>0.25</v>
      </c>
      <c r="AV40" s="14">
        <v>0.2407</v>
      </c>
      <c r="AW40" s="14">
        <v>0.2457</v>
      </c>
      <c r="AX40" s="14">
        <v>0.2253</v>
      </c>
      <c r="AY40" s="14">
        <v>0.2207</v>
      </c>
      <c r="AZ40" s="14">
        <v>0.1631</v>
      </c>
      <c r="BA40" s="14">
        <v>0.1652</v>
      </c>
      <c r="BB40" s="14">
        <v>0.1657</v>
      </c>
      <c r="BC40" s="14">
        <v>0.1369</v>
      </c>
      <c r="BD40" s="14">
        <v>0.1412</v>
      </c>
      <c r="BE40" s="14">
        <v>0.1432</v>
      </c>
      <c r="BF40" s="14">
        <v>0.1442</v>
      </c>
      <c r="BG40" s="14">
        <v>0.129</v>
      </c>
      <c r="BH40" s="14">
        <v>0.1399</v>
      </c>
      <c r="BI40" s="14">
        <v>0.1402</v>
      </c>
      <c r="BJ40" s="14">
        <v>0.1362</v>
      </c>
      <c r="BK40" s="14">
        <v>0.1368</v>
      </c>
      <c r="BL40" s="14">
        <v>0.1354</v>
      </c>
      <c r="BM40" s="14">
        <v>0.1368</v>
      </c>
      <c r="BN40" s="14">
        <v>0.1172</v>
      </c>
      <c r="BO40" s="14">
        <v>0.0998</v>
      </c>
      <c r="BP40" s="14">
        <v>0.0837</v>
      </c>
      <c r="BQ40" s="14">
        <v>0.0615</v>
      </c>
      <c r="BR40" s="14">
        <v>0.0621</v>
      </c>
      <c r="BS40" s="14">
        <v>0.0211</v>
      </c>
      <c r="BT40" s="14">
        <v>0.0213</v>
      </c>
      <c r="BU40" s="14">
        <v>0.0215</v>
      </c>
      <c r="BV40" s="14">
        <v>0.0216</v>
      </c>
      <c r="BW40" s="14">
        <v>0.0218</v>
      </c>
      <c r="BX40" s="14">
        <v>0.0162</v>
      </c>
      <c r="BY40" s="14">
        <v>0.0163</v>
      </c>
      <c r="BZ40" s="14">
        <v>0.0164</v>
      </c>
      <c r="CA40" s="14">
        <v>0.0114</v>
      </c>
      <c r="CB40" s="14">
        <v>0.0067</v>
      </c>
      <c r="CC40" s="14">
        <v>0.0053</v>
      </c>
      <c r="CD40" s="14">
        <v>0.0054</v>
      </c>
      <c r="CE40" s="14">
        <v>0.0054</v>
      </c>
      <c r="CF40" s="14">
        <v>0.0014</v>
      </c>
      <c r="CG40" s="14">
        <v>0.0014</v>
      </c>
      <c r="CH40" s="14">
        <v>0.0014</v>
      </c>
      <c r="CI40" s="14">
        <v>0.0014</v>
      </c>
      <c r="CJ40" s="14">
        <v>0.0011</v>
      </c>
      <c r="CK40" s="14">
        <v>0.0011</v>
      </c>
      <c r="CL40" s="14">
        <v>0.0011</v>
      </c>
      <c r="CM40" s="14">
        <v>0.0011</v>
      </c>
      <c r="CN40" s="14">
        <v>0.0011</v>
      </c>
      <c r="CO40" s="14">
        <v>0.0011</v>
      </c>
      <c r="CP40" s="14">
        <v>0.0011</v>
      </c>
      <c r="CQ40" s="14">
        <v>0.0011</v>
      </c>
      <c r="CR40" s="14">
        <v>0.0011</v>
      </c>
      <c r="CS40" s="14">
        <v>0.0011</v>
      </c>
      <c r="CT40" s="14">
        <v>0.0011</v>
      </c>
      <c r="CU40" s="14">
        <v>0.0011</v>
      </c>
      <c r="CV40" s="14">
        <v>0.0011</v>
      </c>
      <c r="CW40" s="14">
        <v>0.0011</v>
      </c>
      <c r="CX40" s="14">
        <v>0.0011</v>
      </c>
      <c r="CY40" s="14">
        <v>0.0011</v>
      </c>
      <c r="CZ40" s="14">
        <v>0.0011</v>
      </c>
      <c r="DA40" s="14">
        <v>0.0011</v>
      </c>
      <c r="DB40" s="14">
        <v>0.0011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</row>
    <row r="41" spans="1:115" ht="12.75">
      <c r="A41" s="4" t="s">
        <v>16</v>
      </c>
      <c r="B41" s="7">
        <v>0.5219</v>
      </c>
      <c r="C41" s="7">
        <v>0.5407</v>
      </c>
      <c r="D41" s="7">
        <v>0.5427</v>
      </c>
      <c r="E41" s="7">
        <v>0.5479</v>
      </c>
      <c r="F41" s="7">
        <v>0.5506</v>
      </c>
      <c r="G41" s="7">
        <v>0.5897</v>
      </c>
      <c r="H41" s="14">
        <v>0.5875</v>
      </c>
      <c r="I41" s="14">
        <v>0.5892</v>
      </c>
      <c r="J41" s="14">
        <v>0.5934</v>
      </c>
      <c r="K41" s="14">
        <v>0.6333</v>
      </c>
      <c r="L41" s="14">
        <v>0.6311</v>
      </c>
      <c r="M41" s="14">
        <v>0.6261</v>
      </c>
      <c r="N41" s="14">
        <v>0.6222</v>
      </c>
      <c r="O41" s="14">
        <v>0.6251</v>
      </c>
      <c r="P41" s="14">
        <v>0.6286</v>
      </c>
      <c r="Q41" s="14">
        <v>0.623</v>
      </c>
      <c r="R41" s="14">
        <v>0.6143</v>
      </c>
      <c r="S41" s="14">
        <v>0.6182</v>
      </c>
      <c r="T41" s="14">
        <v>0.6177</v>
      </c>
      <c r="U41" s="14">
        <v>0.6163</v>
      </c>
      <c r="V41" s="14">
        <v>0.6176</v>
      </c>
      <c r="W41" s="14">
        <v>0.6056</v>
      </c>
      <c r="X41" s="14">
        <v>0.6141</v>
      </c>
      <c r="Y41" s="14">
        <v>0.5939</v>
      </c>
      <c r="Z41" s="14">
        <v>0.5885</v>
      </c>
      <c r="AA41" s="14">
        <v>0.6079</v>
      </c>
      <c r="AB41" s="14">
        <v>0.5906</v>
      </c>
      <c r="AC41" s="14">
        <v>0.5777</v>
      </c>
      <c r="AD41" s="14">
        <v>0.5764</v>
      </c>
      <c r="AE41" s="14">
        <v>0.6025</v>
      </c>
      <c r="AF41" s="14">
        <v>0.5887</v>
      </c>
      <c r="AG41" s="14">
        <v>0.5712</v>
      </c>
      <c r="AH41" s="14">
        <v>0.5596</v>
      </c>
      <c r="AI41" s="14">
        <v>0.5719</v>
      </c>
      <c r="AJ41" s="14">
        <v>0.5498</v>
      </c>
      <c r="AK41" s="14">
        <v>0.5377</v>
      </c>
      <c r="AL41" s="14">
        <v>0.5613</v>
      </c>
      <c r="AM41" s="14">
        <v>0.5494</v>
      </c>
      <c r="AN41" s="14">
        <v>0.5403</v>
      </c>
      <c r="AO41" s="14">
        <v>0.5257</v>
      </c>
      <c r="AP41" s="14">
        <v>0.5208</v>
      </c>
      <c r="AQ41" s="14">
        <v>0.514</v>
      </c>
      <c r="AR41" s="14">
        <v>0.5004</v>
      </c>
      <c r="AS41" s="14">
        <v>0.4976</v>
      </c>
      <c r="AT41" s="14">
        <v>0.4928</v>
      </c>
      <c r="AU41" s="14">
        <v>0.5223</v>
      </c>
      <c r="AV41" s="14">
        <v>0.5337</v>
      </c>
      <c r="AW41" s="14">
        <v>0.5308</v>
      </c>
      <c r="AX41" s="14">
        <v>0.5516</v>
      </c>
      <c r="AY41" s="14">
        <v>0.5553</v>
      </c>
      <c r="AZ41" s="14">
        <v>0.6157</v>
      </c>
      <c r="BA41" s="14">
        <v>0.6139</v>
      </c>
      <c r="BB41" s="14">
        <v>0.6147</v>
      </c>
      <c r="BC41" s="14">
        <v>0.644</v>
      </c>
      <c r="BD41" s="14">
        <v>0.6393</v>
      </c>
      <c r="BE41" s="14">
        <v>0.6366</v>
      </c>
      <c r="BF41" s="14">
        <v>0.6359</v>
      </c>
      <c r="BG41" s="14">
        <v>0.6547</v>
      </c>
      <c r="BH41" s="14">
        <v>0.6399</v>
      </c>
      <c r="BI41" s="14">
        <v>0.64</v>
      </c>
      <c r="BJ41" s="14">
        <v>0.6469</v>
      </c>
      <c r="BK41" s="14">
        <v>0.6472</v>
      </c>
      <c r="BL41" s="14">
        <v>0.6491</v>
      </c>
      <c r="BM41" s="14">
        <v>0.6513</v>
      </c>
      <c r="BN41" s="14">
        <v>0.6724</v>
      </c>
      <c r="BO41" s="14">
        <v>0.6885</v>
      </c>
      <c r="BP41" s="14">
        <v>0.7057</v>
      </c>
      <c r="BQ41" s="14">
        <v>0.7282</v>
      </c>
      <c r="BR41" s="14">
        <v>0.7285</v>
      </c>
      <c r="BS41" s="14">
        <v>0.7699</v>
      </c>
      <c r="BT41" s="14">
        <v>0.7733</v>
      </c>
      <c r="BU41" s="14">
        <v>0.7715</v>
      </c>
      <c r="BV41" s="14">
        <v>0.7734</v>
      </c>
      <c r="BW41" s="14">
        <v>0.7748</v>
      </c>
      <c r="BX41" s="14">
        <v>0.7802</v>
      </c>
      <c r="BY41" s="14">
        <v>0.782</v>
      </c>
      <c r="BZ41" s="14">
        <v>0.782</v>
      </c>
      <c r="CA41" s="14">
        <v>0.7893</v>
      </c>
      <c r="CB41" s="14">
        <v>0.7951</v>
      </c>
      <c r="CC41" s="14">
        <v>0.7984</v>
      </c>
      <c r="CD41" s="14">
        <v>0.8024</v>
      </c>
      <c r="CE41" s="14">
        <v>0.8044</v>
      </c>
      <c r="CF41" s="14">
        <v>0.8095</v>
      </c>
      <c r="CG41" s="14">
        <v>0.8121</v>
      </c>
      <c r="CH41" s="14">
        <v>0.8124</v>
      </c>
      <c r="CI41" s="14">
        <v>0.8127</v>
      </c>
      <c r="CJ41" s="14">
        <v>0.8131</v>
      </c>
      <c r="CK41" s="14">
        <v>0.8182</v>
      </c>
      <c r="CL41" s="14">
        <v>0.8185</v>
      </c>
      <c r="CM41" s="14">
        <v>0.8184</v>
      </c>
      <c r="CN41" s="14">
        <v>0.8183</v>
      </c>
      <c r="CO41" s="14">
        <v>0.8181</v>
      </c>
      <c r="CP41" s="14">
        <v>0.8179</v>
      </c>
      <c r="CQ41" s="14">
        <v>0.8202</v>
      </c>
      <c r="CR41" s="14">
        <v>0.822</v>
      </c>
      <c r="CS41" s="14">
        <v>0.8208</v>
      </c>
      <c r="CT41" s="14">
        <v>0.8224</v>
      </c>
      <c r="CU41" s="14">
        <v>0.8264</v>
      </c>
      <c r="CV41" s="14">
        <v>0.8272</v>
      </c>
      <c r="CW41" s="14">
        <v>0.8295</v>
      </c>
      <c r="CX41" s="14">
        <v>0.8293</v>
      </c>
      <c r="CY41" s="14">
        <v>0.83</v>
      </c>
      <c r="CZ41" s="14">
        <v>0.8309</v>
      </c>
      <c r="DA41" s="14">
        <v>0.8311</v>
      </c>
      <c r="DB41" s="14">
        <v>0.8332</v>
      </c>
      <c r="DC41" s="14">
        <v>0.832</v>
      </c>
      <c r="DD41" s="14">
        <v>0.8332</v>
      </c>
      <c r="DE41" s="14">
        <v>0.8354</v>
      </c>
      <c r="DF41" s="14">
        <v>0.8374</v>
      </c>
      <c r="DG41" s="14">
        <v>0.8376</v>
      </c>
      <c r="DH41" s="14">
        <v>0.8385</v>
      </c>
      <c r="DI41" s="14">
        <v>0.8391</v>
      </c>
      <c r="DJ41" s="14">
        <v>0.8397</v>
      </c>
      <c r="DK41" s="14">
        <v>0.8408</v>
      </c>
    </row>
    <row r="42" spans="1:115" ht="12.75">
      <c r="A42" s="4" t="s">
        <v>34</v>
      </c>
      <c r="B42" s="7">
        <v>0.1905</v>
      </c>
      <c r="C42" s="7">
        <v>0.2038</v>
      </c>
      <c r="D42" s="7">
        <v>0.2025</v>
      </c>
      <c r="E42" s="7">
        <v>0.1999</v>
      </c>
      <c r="F42" s="7">
        <v>0.1979</v>
      </c>
      <c r="G42" s="7">
        <v>0.1999</v>
      </c>
      <c r="H42" s="14">
        <v>0.1994</v>
      </c>
      <c r="I42" s="14">
        <v>0.2012</v>
      </c>
      <c r="J42" s="14">
        <v>0.2007</v>
      </c>
      <c r="K42" s="14">
        <v>0.1992</v>
      </c>
      <c r="L42" s="14">
        <v>0.1988</v>
      </c>
      <c r="M42" s="14">
        <v>0.1985</v>
      </c>
      <c r="N42" s="14">
        <v>0.1972</v>
      </c>
      <c r="O42" s="14">
        <v>0.1957</v>
      </c>
      <c r="P42" s="14">
        <v>0.1905</v>
      </c>
      <c r="Q42" s="14">
        <v>0.1905</v>
      </c>
      <c r="R42" s="14">
        <v>0.1891</v>
      </c>
      <c r="S42" s="14">
        <v>0.1865</v>
      </c>
      <c r="T42" s="14">
        <v>0.1836</v>
      </c>
      <c r="U42" s="14">
        <v>0.1813</v>
      </c>
      <c r="V42" s="14">
        <v>0.1811</v>
      </c>
      <c r="W42" s="14">
        <v>0.1758</v>
      </c>
      <c r="X42" s="14">
        <v>0.1737</v>
      </c>
      <c r="Y42" s="14">
        <v>0.173</v>
      </c>
      <c r="Z42" s="14">
        <v>0.1707</v>
      </c>
      <c r="AA42" s="14">
        <v>0.1712</v>
      </c>
      <c r="AB42" s="14">
        <v>0.1691</v>
      </c>
      <c r="AC42" s="14">
        <v>0.1675</v>
      </c>
      <c r="AD42" s="14">
        <v>0.1674</v>
      </c>
      <c r="AE42" s="14">
        <v>0.169</v>
      </c>
      <c r="AF42" s="14">
        <v>0.1686</v>
      </c>
      <c r="AG42" s="14">
        <v>0.1711</v>
      </c>
      <c r="AH42" s="14">
        <v>0.1716</v>
      </c>
      <c r="AI42" s="14">
        <v>0.1737</v>
      </c>
      <c r="AJ42" s="14">
        <v>0.1748</v>
      </c>
      <c r="AK42" s="14">
        <v>0.1761</v>
      </c>
      <c r="AL42" s="14">
        <v>0.1733</v>
      </c>
      <c r="AM42" s="14">
        <v>0.1668</v>
      </c>
      <c r="AN42" s="14">
        <v>0.1652</v>
      </c>
      <c r="AO42" s="14">
        <v>0.1653</v>
      </c>
      <c r="AP42" s="14">
        <v>0.168</v>
      </c>
      <c r="AQ42" s="14">
        <v>0.1683</v>
      </c>
      <c r="AR42" s="14">
        <v>0.166</v>
      </c>
      <c r="AS42" s="14">
        <v>0.165</v>
      </c>
      <c r="AT42" s="14">
        <v>0.1629</v>
      </c>
      <c r="AU42" s="14">
        <v>0.1633</v>
      </c>
      <c r="AV42" s="14">
        <v>0.1626</v>
      </c>
      <c r="AW42" s="14">
        <v>0.1654</v>
      </c>
      <c r="AX42" s="14">
        <v>0.167</v>
      </c>
      <c r="AY42" s="14">
        <v>0.1689</v>
      </c>
      <c r="AZ42" s="14">
        <v>0.1663</v>
      </c>
      <c r="BA42" s="14">
        <v>0.1658</v>
      </c>
      <c r="BB42" s="14">
        <v>0.1647</v>
      </c>
      <c r="BC42" s="14">
        <v>0.165</v>
      </c>
      <c r="BD42" s="14">
        <v>0.167</v>
      </c>
      <c r="BE42" s="14">
        <v>0.1682</v>
      </c>
      <c r="BF42" s="14">
        <v>0.1682</v>
      </c>
      <c r="BG42" s="14">
        <v>0.1668</v>
      </c>
      <c r="BH42" s="14">
        <v>0.1732</v>
      </c>
      <c r="BI42" s="14">
        <v>0.1728</v>
      </c>
      <c r="BJ42" s="14">
        <v>0.1721</v>
      </c>
      <c r="BK42" s="14">
        <v>0.172</v>
      </c>
      <c r="BL42" s="14">
        <v>0.1716</v>
      </c>
      <c r="BM42" s="14">
        <v>0.1693</v>
      </c>
      <c r="BN42" s="14">
        <v>0.1681</v>
      </c>
      <c r="BO42" s="14">
        <v>0.1692</v>
      </c>
      <c r="BP42" s="14">
        <v>0.1688</v>
      </c>
      <c r="BQ42" s="14">
        <v>0.1689</v>
      </c>
      <c r="BR42" s="14">
        <v>0.1683</v>
      </c>
      <c r="BS42" s="14">
        <v>0.168</v>
      </c>
      <c r="BT42" s="14">
        <v>0.1652</v>
      </c>
      <c r="BU42" s="14">
        <v>0.1669</v>
      </c>
      <c r="BV42" s="14">
        <v>0.166</v>
      </c>
      <c r="BW42" s="14">
        <v>0.164</v>
      </c>
      <c r="BX42" s="14">
        <v>0.1643</v>
      </c>
      <c r="BY42" s="14">
        <v>0.1625</v>
      </c>
      <c r="BZ42" s="14">
        <v>0.1632</v>
      </c>
      <c r="CA42" s="14">
        <v>0.1602</v>
      </c>
      <c r="CB42" s="14">
        <v>0.1591</v>
      </c>
      <c r="CC42" s="14">
        <v>0.1587</v>
      </c>
      <c r="CD42" s="14">
        <v>0.1562</v>
      </c>
      <c r="CE42" s="14">
        <v>0.1559</v>
      </c>
      <c r="CF42" s="14">
        <v>0.155</v>
      </c>
      <c r="CG42" s="14">
        <v>0.1524</v>
      </c>
      <c r="CH42" s="14">
        <v>0.1527</v>
      </c>
      <c r="CI42" s="14">
        <v>0.1527</v>
      </c>
      <c r="CJ42" s="14">
        <v>0.1529</v>
      </c>
      <c r="CK42" s="14">
        <v>0.151</v>
      </c>
      <c r="CL42" s="14">
        <v>0.1511</v>
      </c>
      <c r="CM42" s="14">
        <v>0.1513</v>
      </c>
      <c r="CN42" s="14">
        <v>0.1515</v>
      </c>
      <c r="CO42" s="14">
        <v>0.1517</v>
      </c>
      <c r="CP42" s="14">
        <v>0.1518</v>
      </c>
      <c r="CQ42" s="14">
        <v>0.1497</v>
      </c>
      <c r="CR42" s="14">
        <v>0.1484</v>
      </c>
      <c r="CS42" s="14">
        <v>0.15</v>
      </c>
      <c r="CT42" s="14">
        <v>0.1492</v>
      </c>
      <c r="CU42" s="14">
        <v>0.1461</v>
      </c>
      <c r="CV42" s="14">
        <v>0.1457</v>
      </c>
      <c r="CW42" s="14">
        <v>0.144</v>
      </c>
      <c r="CX42" s="14">
        <v>0.1443</v>
      </c>
      <c r="CY42" s="14">
        <v>0.1443</v>
      </c>
      <c r="CZ42" s="14">
        <v>0.144</v>
      </c>
      <c r="DA42" s="14">
        <v>0.144</v>
      </c>
      <c r="DB42" s="14">
        <v>0.1432</v>
      </c>
      <c r="DC42" s="14">
        <v>0.1444</v>
      </c>
      <c r="DD42" s="14">
        <v>0.1433</v>
      </c>
      <c r="DE42" s="14">
        <v>0.1423</v>
      </c>
      <c r="DF42" s="14">
        <v>0.1405</v>
      </c>
      <c r="DG42" s="14">
        <v>0.1403</v>
      </c>
      <c r="DH42" s="14">
        <v>0.1403</v>
      </c>
      <c r="DI42" s="14">
        <v>0.1397</v>
      </c>
      <c r="DJ42" s="14">
        <v>0.1401</v>
      </c>
      <c r="DK42" s="14">
        <v>0.139</v>
      </c>
    </row>
    <row r="43" spans="1:115" ht="12.75">
      <c r="A43" s="4" t="s">
        <v>11</v>
      </c>
      <c r="B43" s="5">
        <v>80804.59</v>
      </c>
      <c r="C43" s="5">
        <v>80412.12</v>
      </c>
      <c r="D43" s="5">
        <v>81013.94</v>
      </c>
      <c r="E43" s="5">
        <v>80593.2</v>
      </c>
      <c r="F43" s="5">
        <v>80422.69</v>
      </c>
      <c r="G43" s="5">
        <v>79589.19</v>
      </c>
      <c r="H43" s="15">
        <v>79614.46</v>
      </c>
      <c r="I43" s="15">
        <v>78882.28</v>
      </c>
      <c r="J43" s="15">
        <v>78995.54</v>
      </c>
      <c r="K43" s="15">
        <v>78708.28</v>
      </c>
      <c r="L43" s="15">
        <v>77699.87</v>
      </c>
      <c r="M43" s="15">
        <v>77730.17</v>
      </c>
      <c r="N43" s="15">
        <v>77486.16</v>
      </c>
      <c r="O43" s="15">
        <v>77176.21</v>
      </c>
      <c r="P43" s="15">
        <v>76896.98</v>
      </c>
      <c r="Q43" s="15">
        <v>76716.01</v>
      </c>
      <c r="R43" s="15">
        <v>76847.47</v>
      </c>
      <c r="S43" s="15">
        <v>77176.98</v>
      </c>
      <c r="T43" s="15">
        <v>77061.05</v>
      </c>
      <c r="U43" s="15">
        <v>77164.88</v>
      </c>
      <c r="V43" s="15">
        <v>77114.56</v>
      </c>
      <c r="W43" s="15">
        <v>76695.75</v>
      </c>
      <c r="X43" s="15">
        <v>76072.26</v>
      </c>
      <c r="Y43" s="15">
        <v>75911.52</v>
      </c>
      <c r="Z43" s="15">
        <v>76573.64</v>
      </c>
      <c r="AA43" s="15">
        <v>76445.23</v>
      </c>
      <c r="AB43" s="15">
        <v>75821.5</v>
      </c>
      <c r="AC43" s="15">
        <v>75336.49</v>
      </c>
      <c r="AD43" s="15">
        <v>75719.55</v>
      </c>
      <c r="AE43" s="15">
        <v>75681.84</v>
      </c>
      <c r="AF43" s="15">
        <v>78072.25</v>
      </c>
      <c r="AG43" s="15">
        <v>78290.73</v>
      </c>
      <c r="AH43" s="15">
        <v>77764.25</v>
      </c>
      <c r="AI43" s="15">
        <v>77515.99</v>
      </c>
      <c r="AJ43" s="15">
        <v>77155.79</v>
      </c>
      <c r="AK43" s="15">
        <v>77225.71</v>
      </c>
      <c r="AL43" s="15">
        <v>76710.92</v>
      </c>
      <c r="AM43" s="15">
        <v>76186.48</v>
      </c>
      <c r="AN43" s="15">
        <v>75635.18</v>
      </c>
      <c r="AO43" s="15">
        <v>75679.65</v>
      </c>
      <c r="AP43" s="15">
        <v>74551.43</v>
      </c>
      <c r="AQ43" s="15">
        <v>74311.56</v>
      </c>
      <c r="AR43" s="15">
        <v>73957.77</v>
      </c>
      <c r="AS43" s="15">
        <v>73576.23</v>
      </c>
      <c r="AT43" s="15">
        <v>73206.46</v>
      </c>
      <c r="AU43" s="15">
        <v>73549.33</v>
      </c>
      <c r="AV43" s="15">
        <v>73745.62</v>
      </c>
      <c r="AW43" s="15">
        <v>73363.48</v>
      </c>
      <c r="AX43" s="15">
        <v>73714.7</v>
      </c>
      <c r="AY43" s="15">
        <v>73997.21</v>
      </c>
      <c r="AZ43" s="15">
        <v>73563.42</v>
      </c>
      <c r="BA43" s="15">
        <v>73610.64</v>
      </c>
      <c r="BB43" s="15">
        <v>73448.75</v>
      </c>
      <c r="BC43" s="15">
        <v>73616.11</v>
      </c>
      <c r="BD43" s="15">
        <v>73996.68</v>
      </c>
      <c r="BE43" s="15">
        <v>73738.46</v>
      </c>
      <c r="BF43" s="15">
        <v>73775.64</v>
      </c>
      <c r="BG43" s="15">
        <v>73636.32</v>
      </c>
      <c r="BH43" s="15">
        <v>73942.31</v>
      </c>
      <c r="BI43" s="15">
        <v>73628.89</v>
      </c>
      <c r="BJ43" s="15">
        <v>73689.6</v>
      </c>
      <c r="BK43" s="15">
        <v>73861.95</v>
      </c>
      <c r="BL43" s="15">
        <v>73467.97</v>
      </c>
      <c r="BM43" s="15">
        <v>73436.44</v>
      </c>
      <c r="BN43" s="15">
        <v>73157.92</v>
      </c>
      <c r="BO43" s="15">
        <v>73004.15</v>
      </c>
      <c r="BP43" s="15">
        <v>72816.91</v>
      </c>
      <c r="BQ43" s="15">
        <v>73121.84</v>
      </c>
      <c r="BR43" s="15">
        <v>73222.56</v>
      </c>
      <c r="BS43" s="15">
        <v>73450.6</v>
      </c>
      <c r="BT43" s="15">
        <v>73679.51</v>
      </c>
      <c r="BU43" s="15">
        <v>73475.8</v>
      </c>
      <c r="BV43" s="15">
        <v>73698.87</v>
      </c>
      <c r="BW43" s="15">
        <v>73434.29</v>
      </c>
      <c r="BX43" s="15">
        <v>73791.24</v>
      </c>
      <c r="BY43" s="15">
        <v>73922.39</v>
      </c>
      <c r="BZ43" s="15">
        <v>74220.21</v>
      </c>
      <c r="CA43" s="15">
        <v>74021.07</v>
      </c>
      <c r="CB43" s="15">
        <v>74080.02</v>
      </c>
      <c r="CC43" s="15">
        <v>74283.9</v>
      </c>
      <c r="CD43" s="15">
        <v>74340.67</v>
      </c>
      <c r="CE43" s="15">
        <v>74637.69</v>
      </c>
      <c r="CF43" s="15">
        <v>74706.77</v>
      </c>
      <c r="CG43" s="15">
        <v>75118.98</v>
      </c>
      <c r="CH43" s="15">
        <v>75371.74</v>
      </c>
      <c r="CI43" s="15">
        <v>74948.55</v>
      </c>
      <c r="CJ43" s="15">
        <v>74930.66</v>
      </c>
      <c r="CK43" s="15">
        <v>75068.74</v>
      </c>
      <c r="CL43" s="15">
        <v>74995.54</v>
      </c>
      <c r="CM43" s="15">
        <v>75000.27</v>
      </c>
      <c r="CN43" s="15">
        <v>75178.82</v>
      </c>
      <c r="CO43" s="15">
        <v>75124.94</v>
      </c>
      <c r="CP43" s="15">
        <v>74784.28</v>
      </c>
      <c r="CQ43" s="15">
        <v>75084.49</v>
      </c>
      <c r="CR43" s="15">
        <v>75472.01</v>
      </c>
      <c r="CS43" s="15">
        <v>75842.97</v>
      </c>
      <c r="CT43" s="15">
        <v>75983.63</v>
      </c>
      <c r="CU43" s="15">
        <v>75973.4</v>
      </c>
      <c r="CV43" s="15">
        <v>76548.25</v>
      </c>
      <c r="CW43" s="15">
        <v>76699.01</v>
      </c>
      <c r="CX43" s="15">
        <v>76827.55</v>
      </c>
      <c r="CY43" s="15">
        <v>76859.39</v>
      </c>
      <c r="CZ43" s="15">
        <v>76902.76</v>
      </c>
      <c r="DA43" s="15">
        <v>77199.32</v>
      </c>
      <c r="DB43" s="15">
        <v>78573.75</v>
      </c>
      <c r="DC43" s="15">
        <v>80797.64</v>
      </c>
      <c r="DD43" s="15">
        <v>82562.23</v>
      </c>
      <c r="DE43" s="15">
        <v>83323.69</v>
      </c>
      <c r="DF43" s="15">
        <v>83452.31</v>
      </c>
      <c r="DG43" s="15">
        <v>83425.06</v>
      </c>
      <c r="DH43" s="15">
        <v>83286.11</v>
      </c>
      <c r="DI43" s="15">
        <v>83360.47</v>
      </c>
      <c r="DJ43" s="15">
        <v>83274.51</v>
      </c>
      <c r="DK43" s="15">
        <v>83250.55</v>
      </c>
    </row>
    <row r="44" spans="1:115" ht="12.75">
      <c r="A44" s="4" t="s">
        <v>7</v>
      </c>
      <c r="B44" s="7">
        <v>0.0605</v>
      </c>
      <c r="C44" s="7">
        <v>0.06114</v>
      </c>
      <c r="D44" s="7">
        <v>0.06132</v>
      </c>
      <c r="E44" s="7">
        <v>0.06082</v>
      </c>
      <c r="F44" s="7">
        <v>0.06076</v>
      </c>
      <c r="G44" s="7">
        <v>0.06179</v>
      </c>
      <c r="H44" s="14">
        <v>0.0623</v>
      </c>
      <c r="I44" s="14">
        <v>0.0623</v>
      </c>
      <c r="J44" s="14">
        <v>0.0625</v>
      </c>
      <c r="K44" s="14">
        <v>0.06251</v>
      </c>
      <c r="L44" s="14">
        <v>0.06238</v>
      </c>
      <c r="M44" s="14">
        <v>0.06222</v>
      </c>
      <c r="N44" s="14">
        <v>0.05993</v>
      </c>
      <c r="O44" s="14">
        <v>0.05991</v>
      </c>
      <c r="P44" s="14">
        <v>0.05988</v>
      </c>
      <c r="Q44" s="14">
        <v>0.05995</v>
      </c>
      <c r="R44" s="14">
        <v>0.05985</v>
      </c>
      <c r="S44" s="14">
        <v>0.05988</v>
      </c>
      <c r="T44" s="14">
        <v>0.05952</v>
      </c>
      <c r="U44" s="14">
        <v>0.05948</v>
      </c>
      <c r="V44" s="14">
        <v>0.05941</v>
      </c>
      <c r="W44" s="14">
        <v>0.06004</v>
      </c>
      <c r="X44" s="14">
        <v>0.06011</v>
      </c>
      <c r="Y44" s="14">
        <v>0.0599</v>
      </c>
      <c r="Z44" s="14">
        <v>0.06203</v>
      </c>
      <c r="AA44" s="14">
        <v>0.06234</v>
      </c>
      <c r="AB44" s="14">
        <v>0.06218</v>
      </c>
      <c r="AC44" s="14">
        <v>0.06426</v>
      </c>
      <c r="AD44" s="14">
        <v>0.0642</v>
      </c>
      <c r="AE44" s="14">
        <v>0.06545</v>
      </c>
      <c r="AF44" s="14">
        <v>0.06682</v>
      </c>
      <c r="AG44" s="14">
        <v>0.06663</v>
      </c>
      <c r="AH44" s="14">
        <v>0.06642</v>
      </c>
      <c r="AI44" s="14">
        <v>0.06898</v>
      </c>
      <c r="AJ44" s="14">
        <v>0.06854</v>
      </c>
      <c r="AK44" s="14">
        <v>0.06892</v>
      </c>
      <c r="AL44" s="14">
        <v>0.07474</v>
      </c>
      <c r="AM44" s="14">
        <v>0.07426</v>
      </c>
      <c r="AN44" s="14">
        <v>0.07407</v>
      </c>
      <c r="AO44" s="14">
        <v>0.07317</v>
      </c>
      <c r="AP44" s="14">
        <v>0.07252</v>
      </c>
      <c r="AQ44" s="14">
        <v>0.0723</v>
      </c>
      <c r="AR44" s="14">
        <v>0.06735</v>
      </c>
      <c r="AS44" s="14">
        <v>0.06734</v>
      </c>
      <c r="AT44" s="14">
        <v>0.06687</v>
      </c>
      <c r="AU44" s="14">
        <v>0.0681</v>
      </c>
      <c r="AV44" s="14">
        <v>0.06827</v>
      </c>
      <c r="AW44" s="14">
        <v>0.06802</v>
      </c>
      <c r="AX44" s="14">
        <v>0.06771</v>
      </c>
      <c r="AY44" s="14">
        <v>0.06783</v>
      </c>
      <c r="AZ44" s="14">
        <v>0.06829</v>
      </c>
      <c r="BA44" s="14">
        <v>0.05427</v>
      </c>
      <c r="BB44" s="14">
        <v>0.05196</v>
      </c>
      <c r="BC44" s="14">
        <v>0.05111</v>
      </c>
      <c r="BD44" s="14">
        <v>0.03852</v>
      </c>
      <c r="BE44" s="14">
        <v>0.0374</v>
      </c>
      <c r="BF44" s="14">
        <v>0.03742</v>
      </c>
      <c r="BG44" s="14">
        <v>0.03232</v>
      </c>
      <c r="BH44" s="14">
        <v>0.03249</v>
      </c>
      <c r="BI44" s="14">
        <v>0.03251</v>
      </c>
      <c r="BJ44" s="14">
        <v>0.0286</v>
      </c>
      <c r="BK44" s="14">
        <v>0.02859</v>
      </c>
      <c r="BL44" s="14">
        <v>0.02852</v>
      </c>
      <c r="BM44" s="14">
        <v>0.02809</v>
      </c>
      <c r="BN44" s="14">
        <v>0.02742</v>
      </c>
      <c r="BO44" s="14">
        <v>0.02686</v>
      </c>
      <c r="BP44" s="14">
        <v>0.02685</v>
      </c>
      <c r="BQ44" s="14">
        <v>0.02615</v>
      </c>
      <c r="BR44" s="14">
        <v>0.02617</v>
      </c>
      <c r="BS44" s="14">
        <v>0.02533</v>
      </c>
      <c r="BT44" s="14">
        <v>0.02533</v>
      </c>
      <c r="BU44" s="14">
        <v>0.02533</v>
      </c>
      <c r="BV44" s="14">
        <v>0.02541</v>
      </c>
      <c r="BW44" s="14">
        <v>0.02546</v>
      </c>
      <c r="BX44" s="14">
        <v>0.02522</v>
      </c>
      <c r="BY44" s="14">
        <v>0.02534</v>
      </c>
      <c r="BZ44" s="14">
        <v>0.02531</v>
      </c>
      <c r="CA44" s="14">
        <v>0.02527</v>
      </c>
      <c r="CB44" s="14">
        <v>0.02568</v>
      </c>
      <c r="CC44" s="14">
        <v>0.0256</v>
      </c>
      <c r="CD44" s="14">
        <v>0.02557</v>
      </c>
      <c r="CE44" s="14">
        <v>0.02569</v>
      </c>
      <c r="CF44" s="14">
        <v>0.02559</v>
      </c>
      <c r="CG44" s="14">
        <v>0.02561</v>
      </c>
      <c r="CH44" s="14">
        <v>0.02609</v>
      </c>
      <c r="CI44" s="14">
        <v>0.0261</v>
      </c>
      <c r="CJ44" s="14">
        <v>0.0261</v>
      </c>
      <c r="CK44" s="14">
        <v>0.02722</v>
      </c>
      <c r="CL44" s="14">
        <v>0.02721</v>
      </c>
      <c r="CM44" s="14">
        <v>0.02722</v>
      </c>
      <c r="CN44" s="14">
        <v>0.02735</v>
      </c>
      <c r="CO44" s="14">
        <v>0.02735</v>
      </c>
      <c r="CP44" s="14">
        <v>0.02735</v>
      </c>
      <c r="CQ44" s="14">
        <v>0.02685</v>
      </c>
      <c r="CR44" s="14">
        <v>0.02684</v>
      </c>
      <c r="CS44" s="14">
        <v>0.02681</v>
      </c>
      <c r="CT44" s="14">
        <v>0.02427</v>
      </c>
      <c r="CU44" s="14">
        <v>0.02425</v>
      </c>
      <c r="CV44" s="14">
        <v>0.02425</v>
      </c>
      <c r="CW44" s="14">
        <v>0.02292</v>
      </c>
      <c r="CX44" s="14">
        <v>0.0229</v>
      </c>
      <c r="CY44" s="14">
        <v>0.02288</v>
      </c>
      <c r="CZ44" s="14">
        <v>0.02273</v>
      </c>
      <c r="DA44" s="14">
        <v>0.02273</v>
      </c>
      <c r="DB44" s="14">
        <v>0.02271</v>
      </c>
      <c r="DC44" s="14">
        <v>0.02271</v>
      </c>
      <c r="DD44" s="14">
        <v>0.0227</v>
      </c>
      <c r="DE44" s="14">
        <v>0.02274</v>
      </c>
      <c r="DF44" s="14">
        <v>0.02283</v>
      </c>
      <c r="DG44" s="14">
        <v>0.02283</v>
      </c>
      <c r="DH44" s="14">
        <v>0.02278</v>
      </c>
      <c r="DI44" s="14">
        <v>0.02291</v>
      </c>
      <c r="DJ44" s="14">
        <v>0.02286</v>
      </c>
      <c r="DK44" s="14">
        <v>0.02287</v>
      </c>
    </row>
    <row r="45" spans="1:115" ht="12.75">
      <c r="A45" s="4" t="s">
        <v>28</v>
      </c>
      <c r="B45" s="16">
        <v>17.52</v>
      </c>
      <c r="C45" s="16">
        <v>17.52</v>
      </c>
      <c r="D45" s="16">
        <v>17.2</v>
      </c>
      <c r="E45" s="16">
        <v>17.11</v>
      </c>
      <c r="F45" s="16">
        <v>17.02</v>
      </c>
      <c r="G45" s="16">
        <v>16.95</v>
      </c>
      <c r="H45" s="17">
        <v>16.86</v>
      </c>
      <c r="I45" s="17">
        <v>16.78</v>
      </c>
      <c r="J45" s="17">
        <v>16.66</v>
      </c>
      <c r="K45" s="17">
        <v>16.55</v>
      </c>
      <c r="L45" s="17">
        <v>16.44</v>
      </c>
      <c r="M45" s="17">
        <v>16.35</v>
      </c>
      <c r="N45" s="17">
        <v>16.27</v>
      </c>
      <c r="O45" s="17">
        <v>16.19</v>
      </c>
      <c r="P45" s="17">
        <v>16.08</v>
      </c>
      <c r="Q45" s="17">
        <v>15.98</v>
      </c>
      <c r="R45" s="17">
        <v>15.93</v>
      </c>
      <c r="S45" s="17">
        <v>15.84</v>
      </c>
      <c r="T45" s="17">
        <v>15.73</v>
      </c>
      <c r="U45" s="17">
        <v>15.66</v>
      </c>
      <c r="V45" s="17">
        <v>15.55</v>
      </c>
      <c r="W45" s="17">
        <v>15.57</v>
      </c>
      <c r="X45" s="17">
        <v>15.48</v>
      </c>
      <c r="Y45" s="17">
        <v>15.4</v>
      </c>
      <c r="Z45" s="17">
        <v>15.37</v>
      </c>
      <c r="AA45" s="17">
        <v>15.28</v>
      </c>
      <c r="AB45" s="17">
        <v>15.17</v>
      </c>
      <c r="AC45" s="17">
        <v>15.1</v>
      </c>
      <c r="AD45" s="17">
        <v>14.97</v>
      </c>
      <c r="AE45" s="17">
        <v>14.92</v>
      </c>
      <c r="AF45" s="17">
        <v>14.83</v>
      </c>
      <c r="AG45" s="17">
        <v>14.75</v>
      </c>
      <c r="AH45" s="17">
        <v>14.72</v>
      </c>
      <c r="AI45" s="17">
        <v>14.63</v>
      </c>
      <c r="AJ45" s="17">
        <v>14.52</v>
      </c>
      <c r="AK45" s="17">
        <v>14.43</v>
      </c>
      <c r="AL45" s="17">
        <v>14.4</v>
      </c>
      <c r="AM45" s="18">
        <v>14.27</v>
      </c>
      <c r="AN45" s="18">
        <v>14.26</v>
      </c>
      <c r="AO45" s="18">
        <v>14.17</v>
      </c>
      <c r="AP45" s="18">
        <v>14.07</v>
      </c>
      <c r="AQ45" s="18">
        <v>13.92</v>
      </c>
      <c r="AR45" s="18">
        <v>13.84</v>
      </c>
      <c r="AS45" s="18">
        <v>13.77</v>
      </c>
      <c r="AT45" s="18">
        <v>13.69</v>
      </c>
      <c r="AU45" s="18">
        <v>13.68</v>
      </c>
      <c r="AV45" s="18">
        <v>13.61</v>
      </c>
      <c r="AW45" s="18">
        <v>13.56</v>
      </c>
      <c r="AX45" s="18">
        <v>13.48</v>
      </c>
      <c r="AY45" s="18">
        <v>13.37</v>
      </c>
      <c r="AZ45" s="18">
        <v>13.27</v>
      </c>
      <c r="BA45" s="18">
        <v>13.18</v>
      </c>
      <c r="BB45" s="18">
        <v>13.08</v>
      </c>
      <c r="BC45" s="18">
        <v>13.01</v>
      </c>
      <c r="BD45" s="18">
        <v>12.94</v>
      </c>
      <c r="BE45" s="18">
        <v>12.88</v>
      </c>
      <c r="BF45" s="18">
        <v>12.8</v>
      </c>
      <c r="BG45" s="18">
        <v>12.72</v>
      </c>
      <c r="BH45" s="18">
        <v>12.67</v>
      </c>
      <c r="BI45" s="18">
        <v>12.61</v>
      </c>
      <c r="BJ45" s="18">
        <v>12.53</v>
      </c>
      <c r="BK45" s="18">
        <v>12.54</v>
      </c>
      <c r="BL45" s="18">
        <v>12.41</v>
      </c>
      <c r="BM45" s="18">
        <v>12.38</v>
      </c>
      <c r="BN45" s="18">
        <v>12.3</v>
      </c>
      <c r="BO45" s="18">
        <v>12.22</v>
      </c>
      <c r="BP45" s="18">
        <v>12.13</v>
      </c>
      <c r="BQ45" s="18">
        <v>12.05</v>
      </c>
      <c r="BR45" s="18">
        <v>11.98</v>
      </c>
      <c r="BS45" s="18">
        <v>11.92</v>
      </c>
      <c r="BT45" s="18">
        <v>11.87</v>
      </c>
      <c r="BU45" s="18">
        <v>11.81</v>
      </c>
      <c r="BV45" s="18">
        <v>11.77</v>
      </c>
      <c r="BW45" s="18">
        <v>11.73</v>
      </c>
      <c r="BX45" s="18">
        <v>11.68</v>
      </c>
      <c r="BY45" s="18">
        <v>11.66</v>
      </c>
      <c r="BZ45" s="18">
        <v>11.58</v>
      </c>
      <c r="CA45" s="18">
        <v>11.53</v>
      </c>
      <c r="CB45" s="18">
        <v>11.43</v>
      </c>
      <c r="CC45" s="18">
        <v>11.39</v>
      </c>
      <c r="CD45" s="18">
        <v>11.33</v>
      </c>
      <c r="CE45" s="18">
        <v>11.25</v>
      </c>
      <c r="CF45" s="18">
        <v>11.18</v>
      </c>
      <c r="CG45" s="18">
        <v>11.16</v>
      </c>
      <c r="CH45" s="18">
        <v>11.08</v>
      </c>
      <c r="CI45" s="18">
        <v>11.03</v>
      </c>
      <c r="CJ45" s="18">
        <v>10.96</v>
      </c>
      <c r="CK45" s="18">
        <v>10.88</v>
      </c>
      <c r="CL45" s="18">
        <v>10.8</v>
      </c>
      <c r="CM45" s="18">
        <v>10.74</v>
      </c>
      <c r="CN45" s="18">
        <v>10.66</v>
      </c>
      <c r="CO45" s="18">
        <v>10.58</v>
      </c>
      <c r="CP45" s="18">
        <v>10.5</v>
      </c>
      <c r="CQ45" s="18">
        <v>10.44</v>
      </c>
      <c r="CR45" s="18">
        <v>10.4</v>
      </c>
      <c r="CS45" s="18">
        <v>10.34</v>
      </c>
      <c r="CT45" s="18">
        <v>10.26</v>
      </c>
      <c r="CU45" s="18">
        <v>10.21</v>
      </c>
      <c r="CV45" s="18">
        <v>10.13</v>
      </c>
      <c r="CW45" s="18">
        <v>10.07</v>
      </c>
      <c r="CX45" s="18">
        <v>10</v>
      </c>
      <c r="CY45" s="18">
        <v>9.92</v>
      </c>
      <c r="CZ45" s="18">
        <v>9.85</v>
      </c>
      <c r="DA45" s="18">
        <v>9.79</v>
      </c>
      <c r="DB45" s="18">
        <v>9.74</v>
      </c>
      <c r="DC45" s="18">
        <v>9.71</v>
      </c>
      <c r="DD45" s="18">
        <v>9.66</v>
      </c>
      <c r="DE45" s="18">
        <v>9.61</v>
      </c>
      <c r="DF45" s="18">
        <v>9.54</v>
      </c>
      <c r="DG45" s="18">
        <v>9.47</v>
      </c>
      <c r="DH45" s="18">
        <v>9.42</v>
      </c>
      <c r="DI45" s="18">
        <v>9.34</v>
      </c>
      <c r="DJ45" s="18">
        <v>9.25</v>
      </c>
      <c r="DK45" s="18">
        <v>9.18</v>
      </c>
    </row>
    <row r="46" spans="1:115" ht="12.75">
      <c r="A46" s="4" t="s">
        <v>17</v>
      </c>
      <c r="B46" s="7">
        <v>0.6664</v>
      </c>
      <c r="C46" s="7">
        <v>0.6697</v>
      </c>
      <c r="D46" s="7">
        <v>0.6725</v>
      </c>
      <c r="E46" s="7">
        <v>0.6765</v>
      </c>
      <c r="F46" s="7">
        <v>0.6775</v>
      </c>
      <c r="G46" s="7">
        <v>0.6798</v>
      </c>
      <c r="H46" s="7">
        <v>0.682</v>
      </c>
      <c r="I46" s="7">
        <v>0.6855</v>
      </c>
      <c r="J46" s="7">
        <v>0.6909</v>
      </c>
      <c r="K46" s="7">
        <v>0.6948</v>
      </c>
      <c r="L46" s="7">
        <v>0.6979</v>
      </c>
      <c r="M46" s="7">
        <v>0.6965</v>
      </c>
      <c r="N46" s="7">
        <v>0.6958</v>
      </c>
      <c r="O46" s="7">
        <v>0.695</v>
      </c>
      <c r="P46" s="7">
        <v>0.6966</v>
      </c>
      <c r="Q46" s="7">
        <v>0.6984</v>
      </c>
      <c r="R46" s="7">
        <v>0.6978</v>
      </c>
      <c r="S46" s="7">
        <v>0.7013</v>
      </c>
      <c r="T46" s="7">
        <v>0.7066</v>
      </c>
      <c r="U46" s="7">
        <v>0.7088</v>
      </c>
      <c r="V46" s="7">
        <v>0.7112</v>
      </c>
      <c r="W46" s="7">
        <v>0.7104</v>
      </c>
      <c r="X46" s="7">
        <v>0.7124</v>
      </c>
      <c r="Y46" s="7">
        <v>0.7187</v>
      </c>
      <c r="Z46" s="7">
        <v>0.7266</v>
      </c>
      <c r="AA46" s="7">
        <v>0.7263</v>
      </c>
      <c r="AB46" s="7">
        <v>0.7262</v>
      </c>
      <c r="AC46" s="7">
        <v>0.7276</v>
      </c>
      <c r="AD46" s="7">
        <v>0.7259</v>
      </c>
      <c r="AE46" s="7">
        <v>0.7266</v>
      </c>
      <c r="AF46" s="7">
        <v>0.7282</v>
      </c>
      <c r="AG46" s="7">
        <v>0.7269</v>
      </c>
      <c r="AH46" s="7">
        <v>0.7268</v>
      </c>
      <c r="AI46" s="7">
        <v>0.7301</v>
      </c>
      <c r="AJ46" s="7">
        <v>0.732</v>
      </c>
      <c r="AK46" s="7">
        <v>0.7315</v>
      </c>
      <c r="AL46" s="7">
        <v>0.7304</v>
      </c>
      <c r="AM46" s="14">
        <v>0.7288</v>
      </c>
      <c r="AN46" s="14">
        <v>0.7281</v>
      </c>
      <c r="AO46" s="14">
        <v>0.73</v>
      </c>
      <c r="AP46" s="14">
        <v>0.7278</v>
      </c>
      <c r="AQ46" s="14">
        <v>0.7308</v>
      </c>
      <c r="AR46" s="14">
        <v>0.7306</v>
      </c>
      <c r="AS46" s="14">
        <v>0.7354</v>
      </c>
      <c r="AT46" s="14">
        <v>0.7377</v>
      </c>
      <c r="AU46" s="14">
        <v>0.7403</v>
      </c>
      <c r="AV46" s="14">
        <v>0.745</v>
      </c>
      <c r="AW46" s="14">
        <v>0.7459</v>
      </c>
      <c r="AX46" s="14">
        <v>0.7474</v>
      </c>
      <c r="AY46" s="14">
        <v>0.7514</v>
      </c>
      <c r="AZ46" s="14">
        <v>0.7546</v>
      </c>
      <c r="BA46" s="14">
        <v>0.7542</v>
      </c>
      <c r="BB46" s="14">
        <v>0.7554</v>
      </c>
      <c r="BC46" s="14">
        <v>0.759</v>
      </c>
      <c r="BD46" s="14">
        <v>0.7607</v>
      </c>
      <c r="BE46" s="14">
        <v>0.7593</v>
      </c>
      <c r="BF46" s="14">
        <v>0.7623</v>
      </c>
      <c r="BG46" s="14">
        <v>0.7653</v>
      </c>
      <c r="BH46" s="14">
        <v>0.7684</v>
      </c>
      <c r="BI46" s="14">
        <v>0.7699</v>
      </c>
      <c r="BJ46" s="14">
        <v>0.7742</v>
      </c>
      <c r="BK46" s="14">
        <v>0.7766</v>
      </c>
      <c r="BL46" s="14">
        <v>0.7769</v>
      </c>
      <c r="BM46" s="14">
        <v>0.7786</v>
      </c>
      <c r="BN46" s="14">
        <v>0.7781</v>
      </c>
      <c r="BO46" s="14">
        <v>0.7774</v>
      </c>
      <c r="BP46" s="14">
        <v>0.7792</v>
      </c>
      <c r="BQ46" s="14">
        <v>0.7797</v>
      </c>
      <c r="BR46" s="14">
        <v>0.7834</v>
      </c>
      <c r="BS46" s="14">
        <v>0.7855</v>
      </c>
      <c r="BT46" s="14">
        <v>0.7894</v>
      </c>
      <c r="BU46" s="14">
        <v>0.7918</v>
      </c>
      <c r="BV46" s="14">
        <v>0.7954</v>
      </c>
      <c r="BW46" s="14">
        <v>0.7977</v>
      </c>
      <c r="BX46" s="14">
        <v>0.7981</v>
      </c>
      <c r="BY46" s="14">
        <v>0.7995</v>
      </c>
      <c r="BZ46" s="14">
        <v>0.8036</v>
      </c>
      <c r="CA46" s="14">
        <v>0.8044</v>
      </c>
      <c r="CB46" s="14">
        <v>0.8069</v>
      </c>
      <c r="CC46" s="14">
        <v>0.8095</v>
      </c>
      <c r="CD46" s="14">
        <v>0.8106</v>
      </c>
      <c r="CE46" s="14">
        <v>0.8126</v>
      </c>
      <c r="CF46" s="14">
        <v>0.8136</v>
      </c>
      <c r="CG46" s="14">
        <v>0.8141</v>
      </c>
      <c r="CH46" s="14">
        <v>0.8167</v>
      </c>
      <c r="CI46" s="14">
        <v>0.818</v>
      </c>
      <c r="CJ46" s="14">
        <v>0.8187</v>
      </c>
      <c r="CK46" s="14">
        <v>0.8247</v>
      </c>
      <c r="CL46" s="14">
        <v>0.8266</v>
      </c>
      <c r="CM46" s="14">
        <v>0.8276</v>
      </c>
      <c r="CN46" s="14">
        <v>0.83</v>
      </c>
      <c r="CO46" s="14">
        <v>0.8328</v>
      </c>
      <c r="CP46" s="14">
        <v>0.8336</v>
      </c>
      <c r="CQ46" s="14">
        <v>0.8352</v>
      </c>
      <c r="CR46" s="14">
        <v>0.8381</v>
      </c>
      <c r="CS46" s="14">
        <v>0.8371</v>
      </c>
      <c r="CT46" s="14">
        <v>0.8377</v>
      </c>
      <c r="CU46" s="14">
        <v>0.839</v>
      </c>
      <c r="CV46" s="14">
        <v>0.8404</v>
      </c>
      <c r="CW46" s="14">
        <v>0.8435</v>
      </c>
      <c r="CX46" s="14">
        <v>0.8441</v>
      </c>
      <c r="CY46" s="14">
        <v>0.8463</v>
      </c>
      <c r="CZ46" s="14">
        <v>0.8484</v>
      </c>
      <c r="DA46" s="14">
        <v>0.8497</v>
      </c>
      <c r="DB46" s="14">
        <v>0.8509</v>
      </c>
      <c r="DC46" s="14">
        <v>0.8465</v>
      </c>
      <c r="DD46" s="14">
        <v>0.8467</v>
      </c>
      <c r="DE46" s="14">
        <v>0.8486</v>
      </c>
      <c r="DF46" s="14">
        <v>0.8509</v>
      </c>
      <c r="DG46" s="14">
        <v>0.8522</v>
      </c>
      <c r="DH46" s="14">
        <v>0.8544</v>
      </c>
      <c r="DI46" s="14">
        <v>0.8559</v>
      </c>
      <c r="DJ46" s="14">
        <v>0.8574</v>
      </c>
      <c r="DK46" s="14">
        <v>0.8598</v>
      </c>
    </row>
    <row r="47" spans="1:115" ht="12.75">
      <c r="A47" s="4" t="s">
        <v>18</v>
      </c>
      <c r="B47" s="7">
        <v>0.3336</v>
      </c>
      <c r="C47" s="7">
        <v>0.3303</v>
      </c>
      <c r="D47" s="7">
        <v>0.3275</v>
      </c>
      <c r="E47" s="7">
        <v>0.3235</v>
      </c>
      <c r="F47" s="7">
        <v>0.3225</v>
      </c>
      <c r="G47" s="7">
        <v>0.3202</v>
      </c>
      <c r="H47" s="7">
        <v>0.318</v>
      </c>
      <c r="I47" s="7">
        <v>0.3145</v>
      </c>
      <c r="J47" s="7">
        <v>0.3091</v>
      </c>
      <c r="K47" s="7">
        <v>0.3052</v>
      </c>
      <c r="L47" s="7">
        <v>0.3021</v>
      </c>
      <c r="M47" s="7">
        <v>0.3035</v>
      </c>
      <c r="N47" s="7">
        <v>0.3042</v>
      </c>
      <c r="O47" s="7">
        <v>0.305</v>
      </c>
      <c r="P47" s="7">
        <v>0.3034</v>
      </c>
      <c r="Q47" s="7">
        <v>0.3016</v>
      </c>
      <c r="R47" s="7">
        <v>0.3022</v>
      </c>
      <c r="S47" s="7">
        <v>0.2987</v>
      </c>
      <c r="T47" s="7">
        <v>0.2934</v>
      </c>
      <c r="U47" s="7">
        <v>0.2912</v>
      </c>
      <c r="V47" s="7">
        <v>0.2888</v>
      </c>
      <c r="W47" s="7">
        <v>0.2896</v>
      </c>
      <c r="X47" s="7">
        <v>0.2876</v>
      </c>
      <c r="Y47" s="7">
        <v>0.2813</v>
      </c>
      <c r="Z47" s="7">
        <v>0.2734</v>
      </c>
      <c r="AA47" s="7">
        <v>0.2737</v>
      </c>
      <c r="AB47" s="7">
        <v>0.2738</v>
      </c>
      <c r="AC47" s="7">
        <v>0.2724</v>
      </c>
      <c r="AD47" s="7">
        <v>0.2741</v>
      </c>
      <c r="AE47" s="7">
        <v>0.2734</v>
      </c>
      <c r="AF47" s="7">
        <v>0.2718</v>
      </c>
      <c r="AG47" s="7">
        <v>0.2731</v>
      </c>
      <c r="AH47" s="7">
        <v>0.2732</v>
      </c>
      <c r="AI47" s="7">
        <v>0.2699</v>
      </c>
      <c r="AJ47" s="7">
        <v>0.268</v>
      </c>
      <c r="AK47" s="7">
        <v>0.2685</v>
      </c>
      <c r="AL47" s="7">
        <v>0.2696</v>
      </c>
      <c r="AM47" s="14">
        <v>0.2712</v>
      </c>
      <c r="AN47" s="14">
        <v>0.2719</v>
      </c>
      <c r="AO47" s="14">
        <v>0.27</v>
      </c>
      <c r="AP47" s="14">
        <v>0.2722</v>
      </c>
      <c r="AQ47" s="14">
        <v>0.2692</v>
      </c>
      <c r="AR47" s="14">
        <v>0.2694</v>
      </c>
      <c r="AS47" s="14">
        <v>0.2646</v>
      </c>
      <c r="AT47" s="14">
        <v>0.2623</v>
      </c>
      <c r="AU47" s="14">
        <v>0.2597</v>
      </c>
      <c r="AV47" s="14">
        <v>0.255</v>
      </c>
      <c r="AW47" s="14">
        <v>0.2541</v>
      </c>
      <c r="AX47" s="14">
        <v>0.2526</v>
      </c>
      <c r="AY47" s="14">
        <v>0.2486</v>
      </c>
      <c r="AZ47" s="14">
        <v>0.2454</v>
      </c>
      <c r="BA47" s="14">
        <v>0.2448</v>
      </c>
      <c r="BB47" s="14">
        <v>0.2446</v>
      </c>
      <c r="BC47" s="14">
        <v>0.241</v>
      </c>
      <c r="BD47" s="14">
        <v>0.2393</v>
      </c>
      <c r="BE47" s="14">
        <v>0.2407</v>
      </c>
      <c r="BF47" s="14">
        <v>0.2377</v>
      </c>
      <c r="BG47" s="14">
        <v>0.2347</v>
      </c>
      <c r="BH47" s="14">
        <v>0.2316</v>
      </c>
      <c r="BI47" s="14">
        <v>0.2301</v>
      </c>
      <c r="BJ47" s="14">
        <v>0.2258</v>
      </c>
      <c r="BK47" s="14">
        <v>0.2234</v>
      </c>
      <c r="BL47" s="14">
        <v>0.2231</v>
      </c>
      <c r="BM47" s="14">
        <v>0.2214</v>
      </c>
      <c r="BN47" s="14">
        <v>0.2219</v>
      </c>
      <c r="BO47" s="14">
        <v>0.2226</v>
      </c>
      <c r="BP47" s="14">
        <v>0.2208</v>
      </c>
      <c r="BQ47" s="14">
        <v>0.2203</v>
      </c>
      <c r="BR47" s="14">
        <v>0.2166</v>
      </c>
      <c r="BS47" s="14">
        <v>0.2145</v>
      </c>
      <c r="BT47" s="14">
        <v>0.2106</v>
      </c>
      <c r="BU47" s="14">
        <v>0.2082</v>
      </c>
      <c r="BV47" s="14">
        <v>0.2046</v>
      </c>
      <c r="BW47" s="14">
        <v>0.2023</v>
      </c>
      <c r="BX47" s="14">
        <v>0.2019</v>
      </c>
      <c r="BY47" s="14">
        <v>0.2005</v>
      </c>
      <c r="BZ47" s="14">
        <v>0.1964</v>
      </c>
      <c r="CA47" s="14">
        <v>0.1956</v>
      </c>
      <c r="CB47" s="14">
        <v>0.1931</v>
      </c>
      <c r="CC47" s="14">
        <v>0.1905</v>
      </c>
      <c r="CD47" s="14">
        <v>0.1894</v>
      </c>
      <c r="CE47" s="14">
        <v>0.1874</v>
      </c>
      <c r="CF47" s="14">
        <v>0.1864</v>
      </c>
      <c r="CG47" s="14">
        <v>0.1859</v>
      </c>
      <c r="CH47" s="14">
        <v>0.1833</v>
      </c>
      <c r="CI47" s="14">
        <v>0.182</v>
      </c>
      <c r="CJ47" s="14">
        <v>0.1813</v>
      </c>
      <c r="CK47" s="14">
        <v>0.1753</v>
      </c>
      <c r="CL47" s="14">
        <v>0.1734</v>
      </c>
      <c r="CM47" s="14">
        <v>0.1724</v>
      </c>
      <c r="CN47" s="14">
        <v>0.17</v>
      </c>
      <c r="CO47" s="14">
        <v>0.1672</v>
      </c>
      <c r="CP47" s="14">
        <v>0.1664</v>
      </c>
      <c r="CQ47" s="14">
        <v>0.1648</v>
      </c>
      <c r="CR47" s="14">
        <v>0.1619</v>
      </c>
      <c r="CS47" s="14">
        <v>0.1629</v>
      </c>
      <c r="CT47" s="14">
        <v>0.1623</v>
      </c>
      <c r="CU47" s="14">
        <v>0.161</v>
      </c>
      <c r="CV47" s="14">
        <v>0.1596</v>
      </c>
      <c r="CW47" s="14">
        <v>0.1565</v>
      </c>
      <c r="CX47" s="14">
        <v>0.1559</v>
      </c>
      <c r="CY47" s="14">
        <v>0.1537</v>
      </c>
      <c r="CZ47" s="14">
        <v>0.1516</v>
      </c>
      <c r="DA47" s="14">
        <v>0.1503</v>
      </c>
      <c r="DB47" s="14">
        <v>0.1491</v>
      </c>
      <c r="DC47" s="14">
        <v>0.1535</v>
      </c>
      <c r="DD47" s="14">
        <v>0.1533</v>
      </c>
      <c r="DE47" s="14">
        <v>0.1514</v>
      </c>
      <c r="DF47" s="14">
        <v>0.1491</v>
      </c>
      <c r="DG47" s="14">
        <v>0.1478</v>
      </c>
      <c r="DH47" s="14">
        <v>0.1456</v>
      </c>
      <c r="DI47" s="14">
        <v>0.1441</v>
      </c>
      <c r="DJ47" s="14">
        <v>0.1426</v>
      </c>
      <c r="DK47" s="14">
        <v>0.1402</v>
      </c>
    </row>
    <row r="48" spans="1:115" ht="12.75">
      <c r="A48" s="4" t="s">
        <v>19</v>
      </c>
      <c r="B48" s="7">
        <v>0.2343</v>
      </c>
      <c r="C48" s="7">
        <v>0.2366</v>
      </c>
      <c r="D48" s="7">
        <v>0.2371</v>
      </c>
      <c r="E48" s="7">
        <v>0.2381</v>
      </c>
      <c r="F48" s="7">
        <v>0.2404</v>
      </c>
      <c r="G48" s="7">
        <v>0.241</v>
      </c>
      <c r="H48" s="7">
        <v>0.241</v>
      </c>
      <c r="I48" s="7">
        <v>0.2424</v>
      </c>
      <c r="J48" s="7">
        <v>0.2439</v>
      </c>
      <c r="K48" s="7">
        <v>0.2483</v>
      </c>
      <c r="L48" s="7">
        <v>0.2488</v>
      </c>
      <c r="M48" s="7">
        <v>0.2454</v>
      </c>
      <c r="N48" s="7">
        <v>0.2467</v>
      </c>
      <c r="O48" s="7">
        <v>0.2466</v>
      </c>
      <c r="P48" s="7">
        <v>0.2493</v>
      </c>
      <c r="Q48" s="7">
        <v>0.2509</v>
      </c>
      <c r="R48" s="7">
        <v>0.2518</v>
      </c>
      <c r="S48" s="7">
        <v>0.2541</v>
      </c>
      <c r="T48" s="7">
        <v>0.2558</v>
      </c>
      <c r="U48" s="7">
        <v>0.2551</v>
      </c>
      <c r="V48" s="7">
        <v>0.2585</v>
      </c>
      <c r="W48" s="7">
        <v>0.2621</v>
      </c>
      <c r="X48" s="7">
        <v>0.2595</v>
      </c>
      <c r="Y48" s="7">
        <v>0.2584</v>
      </c>
      <c r="Z48" s="7">
        <v>0.2599</v>
      </c>
      <c r="AA48" s="7">
        <v>0.2598</v>
      </c>
      <c r="AB48" s="7">
        <v>0.2603</v>
      </c>
      <c r="AC48" s="7">
        <v>0.2596</v>
      </c>
      <c r="AD48" s="7">
        <v>0.2585</v>
      </c>
      <c r="AE48" s="7">
        <v>0.2581</v>
      </c>
      <c r="AF48" s="7">
        <v>0.2637</v>
      </c>
      <c r="AG48" s="7">
        <v>0.2673</v>
      </c>
      <c r="AH48" s="7">
        <v>0.2631</v>
      </c>
      <c r="AI48" s="7">
        <v>0.2606</v>
      </c>
      <c r="AJ48" s="7">
        <v>0.2603</v>
      </c>
      <c r="AK48" s="7">
        <v>0.2617</v>
      </c>
      <c r="AL48" s="7">
        <v>0.2589</v>
      </c>
      <c r="AM48" s="14">
        <v>0.2666</v>
      </c>
      <c r="AN48" s="14">
        <v>0.2645</v>
      </c>
      <c r="AO48" s="14">
        <v>0.2633</v>
      </c>
      <c r="AP48" s="14">
        <v>0.2704</v>
      </c>
      <c r="AQ48" s="14">
        <v>0.269</v>
      </c>
      <c r="AR48" s="14">
        <v>0.2713</v>
      </c>
      <c r="AS48" s="14">
        <v>0.2683</v>
      </c>
      <c r="AT48" s="14">
        <v>0.2708</v>
      </c>
      <c r="AU48" s="14">
        <v>0.2738</v>
      </c>
      <c r="AV48" s="14">
        <v>0.2742</v>
      </c>
      <c r="AW48" s="14">
        <v>0.2721</v>
      </c>
      <c r="AX48" s="14">
        <v>0.2691</v>
      </c>
      <c r="AY48" s="14">
        <v>0.2678</v>
      </c>
      <c r="AZ48" s="14">
        <v>0.2701</v>
      </c>
      <c r="BA48" s="14">
        <v>0.2718</v>
      </c>
      <c r="BB48" s="14">
        <v>0.2733</v>
      </c>
      <c r="BC48" s="14">
        <v>0.2742</v>
      </c>
      <c r="BD48" s="14">
        <v>0.277</v>
      </c>
      <c r="BE48" s="14">
        <v>0.2763</v>
      </c>
      <c r="BF48" s="14">
        <v>0.2747</v>
      </c>
      <c r="BG48" s="14">
        <v>0.2722</v>
      </c>
      <c r="BH48" s="14">
        <v>0.2732</v>
      </c>
      <c r="BI48" s="14">
        <v>0.2736</v>
      </c>
      <c r="BJ48" s="14">
        <v>0.2712</v>
      </c>
      <c r="BK48" s="14">
        <v>0.2721</v>
      </c>
      <c r="BL48" s="14">
        <v>0.2691</v>
      </c>
      <c r="BM48" s="14">
        <v>0.2713</v>
      </c>
      <c r="BN48" s="14">
        <v>0.2708</v>
      </c>
      <c r="BO48" s="14">
        <v>0.2694</v>
      </c>
      <c r="BP48" s="14">
        <v>0.2702</v>
      </c>
      <c r="BQ48" s="14">
        <v>0.271</v>
      </c>
      <c r="BR48" s="14">
        <v>0.2709</v>
      </c>
      <c r="BS48" s="14">
        <v>0.2699</v>
      </c>
      <c r="BT48" s="14">
        <v>0.2727</v>
      </c>
      <c r="BU48" s="14">
        <v>0.2699</v>
      </c>
      <c r="BV48" s="14">
        <v>0.2727</v>
      </c>
      <c r="BW48" s="14">
        <v>0.2717</v>
      </c>
      <c r="BX48" s="14">
        <v>0.2721</v>
      </c>
      <c r="BY48" s="14">
        <v>0.271</v>
      </c>
      <c r="BZ48" s="14">
        <v>0.2699</v>
      </c>
      <c r="CA48" s="14">
        <v>0.2684</v>
      </c>
      <c r="CB48" s="14">
        <v>0.2663</v>
      </c>
      <c r="CC48" s="14">
        <v>0.2676</v>
      </c>
      <c r="CD48" s="14">
        <v>0.2689</v>
      </c>
      <c r="CE48" s="14">
        <v>0.2679</v>
      </c>
      <c r="CF48" s="14">
        <v>0.2686</v>
      </c>
      <c r="CG48" s="14">
        <v>0.2686</v>
      </c>
      <c r="CH48" s="14">
        <v>0.2697</v>
      </c>
      <c r="CI48" s="14">
        <v>0.2658</v>
      </c>
      <c r="CJ48" s="14">
        <v>0.2669</v>
      </c>
      <c r="CK48" s="14">
        <v>0.2695</v>
      </c>
      <c r="CL48" s="14">
        <v>0.2703</v>
      </c>
      <c r="CM48" s="14">
        <v>0.2712</v>
      </c>
      <c r="CN48" s="14">
        <v>0.2718</v>
      </c>
      <c r="CO48" s="14">
        <v>0.2723</v>
      </c>
      <c r="CP48" s="14">
        <v>0.2747</v>
      </c>
      <c r="CQ48" s="14">
        <v>0.2768</v>
      </c>
      <c r="CR48" s="14">
        <v>0.2778</v>
      </c>
      <c r="CS48" s="14">
        <v>0.2783</v>
      </c>
      <c r="CT48" s="14">
        <v>0.2784</v>
      </c>
      <c r="CU48" s="14">
        <v>0.2802</v>
      </c>
      <c r="CV48" s="14">
        <v>0.2806</v>
      </c>
      <c r="CW48" s="14">
        <v>0.283</v>
      </c>
      <c r="CX48" s="14">
        <v>0.2814</v>
      </c>
      <c r="CY48" s="14">
        <v>0.2834</v>
      </c>
      <c r="CZ48" s="14">
        <v>0.2841</v>
      </c>
      <c r="DA48" s="14">
        <v>0.2841</v>
      </c>
      <c r="DB48" s="14">
        <v>0.2861</v>
      </c>
      <c r="DC48" s="14">
        <v>0.2858</v>
      </c>
      <c r="DD48" s="14">
        <v>0.2881</v>
      </c>
      <c r="DE48" s="14">
        <v>0.2898</v>
      </c>
      <c r="DF48" s="14">
        <v>0.2909</v>
      </c>
      <c r="DG48" s="14">
        <v>0.2929</v>
      </c>
      <c r="DH48" s="14">
        <v>0.2905</v>
      </c>
      <c r="DI48" s="14">
        <v>0.2916</v>
      </c>
      <c r="DJ48" s="14">
        <v>0.2894</v>
      </c>
      <c r="DK48" s="14">
        <v>0.2908</v>
      </c>
    </row>
    <row r="49" spans="1:115" ht="12.75">
      <c r="A49" s="4" t="s">
        <v>20</v>
      </c>
      <c r="B49" s="7">
        <v>0.3621</v>
      </c>
      <c r="C49" s="7">
        <v>0.3629</v>
      </c>
      <c r="D49" s="7">
        <v>0.3638</v>
      </c>
      <c r="E49" s="7">
        <v>0.3633</v>
      </c>
      <c r="F49" s="7">
        <v>0.3603</v>
      </c>
      <c r="G49" s="7">
        <v>0.3627</v>
      </c>
      <c r="H49" s="7">
        <v>0.362</v>
      </c>
      <c r="I49" s="7">
        <v>0.3599</v>
      </c>
      <c r="J49" s="7">
        <v>0.3606</v>
      </c>
      <c r="K49" s="7">
        <v>0.3602</v>
      </c>
      <c r="L49" s="7">
        <v>0.3617</v>
      </c>
      <c r="M49" s="7">
        <v>0.3647</v>
      </c>
      <c r="N49" s="7">
        <v>0.3672</v>
      </c>
      <c r="O49" s="7">
        <v>0.3691</v>
      </c>
      <c r="P49" s="7">
        <v>0.3705</v>
      </c>
      <c r="Q49" s="7">
        <v>0.3736</v>
      </c>
      <c r="R49" s="7">
        <v>0.3708</v>
      </c>
      <c r="S49" s="7">
        <v>0.37</v>
      </c>
      <c r="T49" s="7">
        <v>0.3701</v>
      </c>
      <c r="U49" s="7">
        <v>0.372</v>
      </c>
      <c r="V49" s="7">
        <v>0.3678</v>
      </c>
      <c r="W49" s="7">
        <v>0.3625</v>
      </c>
      <c r="X49" s="7">
        <v>0.3639</v>
      </c>
      <c r="Y49" s="7">
        <v>0.365</v>
      </c>
      <c r="Z49" s="7">
        <v>0.3623</v>
      </c>
      <c r="AA49" s="7">
        <v>0.3634</v>
      </c>
      <c r="AB49" s="7">
        <v>0.3657</v>
      </c>
      <c r="AC49" s="7">
        <v>0.3673</v>
      </c>
      <c r="AD49" s="7">
        <v>0.3715</v>
      </c>
      <c r="AE49" s="7">
        <v>0.3746</v>
      </c>
      <c r="AF49" s="7">
        <v>0.3996</v>
      </c>
      <c r="AG49" s="7">
        <v>0.3646</v>
      </c>
      <c r="AH49" s="7">
        <v>0.3697</v>
      </c>
      <c r="AI49" s="7">
        <v>0.3732</v>
      </c>
      <c r="AJ49" s="7">
        <v>0.3732</v>
      </c>
      <c r="AK49" s="7">
        <v>0.3751</v>
      </c>
      <c r="AL49" s="7">
        <v>0.3791</v>
      </c>
      <c r="AM49" s="14">
        <v>0.3739</v>
      </c>
      <c r="AN49" s="14">
        <v>0.3757</v>
      </c>
      <c r="AO49" s="14">
        <v>0.3769</v>
      </c>
      <c r="AP49" s="14">
        <v>0.3648</v>
      </c>
      <c r="AQ49" s="14">
        <v>0.3672</v>
      </c>
      <c r="AR49" s="14">
        <v>0.3665</v>
      </c>
      <c r="AS49" s="14">
        <v>0.3699</v>
      </c>
      <c r="AT49" s="14">
        <v>0.3672</v>
      </c>
      <c r="AU49" s="14">
        <v>0.3695</v>
      </c>
      <c r="AV49" s="14">
        <v>0.3737</v>
      </c>
      <c r="AW49" s="14">
        <v>0.377</v>
      </c>
      <c r="AX49" s="14">
        <v>0.3783</v>
      </c>
      <c r="AY49" s="14">
        <v>0.3768</v>
      </c>
      <c r="AZ49" s="14">
        <v>0.3726</v>
      </c>
      <c r="BA49" s="14">
        <v>0.3716</v>
      </c>
      <c r="BB49" s="14">
        <v>0.372</v>
      </c>
      <c r="BC49" s="14">
        <v>0.3723</v>
      </c>
      <c r="BD49" s="14">
        <v>0.3721</v>
      </c>
      <c r="BE49" s="14">
        <v>0.3744</v>
      </c>
      <c r="BF49" s="14">
        <v>0.3761</v>
      </c>
      <c r="BG49" s="14">
        <v>0.3787</v>
      </c>
      <c r="BH49" s="14">
        <v>0.3798</v>
      </c>
      <c r="BI49" s="14">
        <v>0.3797</v>
      </c>
      <c r="BJ49" s="14">
        <v>0.3796</v>
      </c>
      <c r="BK49" s="14">
        <v>0.38</v>
      </c>
      <c r="BL49" s="14">
        <v>0.3815</v>
      </c>
      <c r="BM49" s="14">
        <v>0.3793</v>
      </c>
      <c r="BN49" s="14">
        <v>0.3877</v>
      </c>
      <c r="BO49" s="14">
        <v>0.379</v>
      </c>
      <c r="BP49" s="14">
        <v>0.3781</v>
      </c>
      <c r="BQ49" s="14">
        <v>0.378</v>
      </c>
      <c r="BR49" s="14">
        <v>0.379</v>
      </c>
      <c r="BS49" s="14">
        <v>0.3793</v>
      </c>
      <c r="BT49" s="14">
        <v>0.3784</v>
      </c>
      <c r="BU49" s="14">
        <v>0.3799</v>
      </c>
      <c r="BV49" s="14">
        <v>0.3802</v>
      </c>
      <c r="BW49" s="14">
        <v>0.3787</v>
      </c>
      <c r="BX49" s="14">
        <v>0.3791</v>
      </c>
      <c r="BY49" s="14">
        <v>0.3815</v>
      </c>
      <c r="BZ49" s="14">
        <v>0.3835</v>
      </c>
      <c r="CA49" s="14">
        <v>0.3859</v>
      </c>
      <c r="CB49" s="14">
        <v>0.3874</v>
      </c>
      <c r="CC49" s="14">
        <v>0.3881</v>
      </c>
      <c r="CD49" s="14">
        <v>0.3909</v>
      </c>
      <c r="CE49" s="14">
        <v>0.3896</v>
      </c>
      <c r="CF49" s="14">
        <v>0.3891</v>
      </c>
      <c r="CG49" s="14">
        <v>0.3891</v>
      </c>
      <c r="CH49" s="14">
        <v>0.3891</v>
      </c>
      <c r="CI49" s="14">
        <v>0.3922</v>
      </c>
      <c r="CJ49" s="14">
        <v>0.3917</v>
      </c>
      <c r="CK49" s="14">
        <v>0.3896</v>
      </c>
      <c r="CL49" s="14">
        <v>0.3896</v>
      </c>
      <c r="CM49" s="14">
        <v>0.3893</v>
      </c>
      <c r="CN49" s="14">
        <v>0.3894</v>
      </c>
      <c r="CO49" s="14">
        <v>0.388</v>
      </c>
      <c r="CP49" s="14">
        <v>0.3889</v>
      </c>
      <c r="CQ49" s="14">
        <v>0.388</v>
      </c>
      <c r="CR49" s="14">
        <v>0.3868</v>
      </c>
      <c r="CS49" s="14">
        <v>0.3841</v>
      </c>
      <c r="CT49" s="14">
        <v>0.3851</v>
      </c>
      <c r="CU49" s="14">
        <v>0.3826</v>
      </c>
      <c r="CV49" s="14">
        <v>0.3819</v>
      </c>
      <c r="CW49" s="14">
        <v>0.3818</v>
      </c>
      <c r="CX49" s="14">
        <v>0.3846</v>
      </c>
      <c r="CY49" s="14">
        <v>0.3831</v>
      </c>
      <c r="CZ49" s="14">
        <v>0.3822</v>
      </c>
      <c r="DA49" s="14">
        <v>0.3822</v>
      </c>
      <c r="DB49" s="14">
        <v>0.3826</v>
      </c>
      <c r="DC49" s="14">
        <v>0.3801</v>
      </c>
      <c r="DD49" s="14">
        <v>0.379</v>
      </c>
      <c r="DE49" s="14">
        <v>0.3778</v>
      </c>
      <c r="DF49" s="14">
        <v>0.3772</v>
      </c>
      <c r="DG49" s="14">
        <v>0.3798</v>
      </c>
      <c r="DH49" s="14">
        <v>0.382</v>
      </c>
      <c r="DI49" s="14">
        <v>0.3828</v>
      </c>
      <c r="DJ49" s="14">
        <v>0.384</v>
      </c>
      <c r="DK49" s="14">
        <v>0.3858</v>
      </c>
    </row>
    <row r="50" spans="1:115" ht="12.75">
      <c r="A50" s="4" t="s">
        <v>21</v>
      </c>
      <c r="B50" s="7">
        <v>0.3428</v>
      </c>
      <c r="C50" s="7">
        <v>0.3362</v>
      </c>
      <c r="D50" s="7">
        <v>0.3338</v>
      </c>
      <c r="E50" s="7">
        <v>0.3261</v>
      </c>
      <c r="F50" s="7">
        <v>0.3245</v>
      </c>
      <c r="G50" s="7">
        <v>0.3195</v>
      </c>
      <c r="H50" s="14">
        <v>0.3113</v>
      </c>
      <c r="I50" s="14">
        <v>0.3009</v>
      </c>
      <c r="J50" s="14">
        <v>0.2906</v>
      </c>
      <c r="K50" s="14">
        <v>0.2803</v>
      </c>
      <c r="L50" s="14">
        <v>0.279</v>
      </c>
      <c r="M50" s="14">
        <v>0.2777</v>
      </c>
      <c r="N50" s="14">
        <v>0.2771</v>
      </c>
      <c r="O50" s="14">
        <v>0.2703</v>
      </c>
      <c r="P50" s="14">
        <v>0.2651</v>
      </c>
      <c r="Q50" s="14">
        <v>0.2581</v>
      </c>
      <c r="R50" s="14">
        <v>0.2568</v>
      </c>
      <c r="S50" s="14">
        <v>0.2515</v>
      </c>
      <c r="T50" s="14">
        <v>0.2462</v>
      </c>
      <c r="U50" s="14">
        <v>0.2451</v>
      </c>
      <c r="V50" s="14">
        <v>0.2446</v>
      </c>
      <c r="W50" s="14">
        <v>0.2409</v>
      </c>
      <c r="X50" s="14">
        <v>0.2388</v>
      </c>
      <c r="Y50" s="14">
        <v>0.2372</v>
      </c>
      <c r="Z50" s="14">
        <v>0.232</v>
      </c>
      <c r="AA50" s="14">
        <v>0.2295</v>
      </c>
      <c r="AB50" s="14">
        <v>0.2252</v>
      </c>
      <c r="AC50" s="14">
        <v>0.2233</v>
      </c>
      <c r="AD50" s="14">
        <v>0.2203</v>
      </c>
      <c r="AE50" s="14">
        <v>0.218</v>
      </c>
      <c r="AF50" s="14">
        <v>0.2126</v>
      </c>
      <c r="AG50" s="14">
        <v>0.2124</v>
      </c>
      <c r="AH50" s="14">
        <v>0.2098</v>
      </c>
      <c r="AI50" s="14">
        <v>0.2067</v>
      </c>
      <c r="AJ50" s="14">
        <v>0.2069</v>
      </c>
      <c r="AK50" s="14">
        <v>0.2048</v>
      </c>
      <c r="AL50" s="14">
        <v>0.1994</v>
      </c>
      <c r="AM50" s="14">
        <v>0.1972</v>
      </c>
      <c r="AN50" s="14">
        <v>0.196</v>
      </c>
      <c r="AO50" s="14">
        <v>0.1952</v>
      </c>
      <c r="AP50" s="14">
        <v>0.1971</v>
      </c>
      <c r="AQ50" s="14">
        <v>0.1983</v>
      </c>
      <c r="AR50" s="14">
        <v>0.1971</v>
      </c>
      <c r="AS50" s="14">
        <v>0.194</v>
      </c>
      <c r="AT50" s="14">
        <v>0.191</v>
      </c>
      <c r="AU50" s="14">
        <v>0.1889</v>
      </c>
      <c r="AV50" s="14">
        <v>0.1861</v>
      </c>
      <c r="AW50" s="14">
        <v>0.1827</v>
      </c>
      <c r="AX50" s="14">
        <v>0.1823</v>
      </c>
      <c r="AY50" s="14">
        <v>0.1834</v>
      </c>
      <c r="AZ50" s="14">
        <v>0.1809</v>
      </c>
      <c r="BA50" s="14">
        <v>0.1811</v>
      </c>
      <c r="BB50" s="14">
        <v>0.1796</v>
      </c>
      <c r="BC50" s="14">
        <v>0.1788</v>
      </c>
      <c r="BD50" s="14">
        <v>0.179</v>
      </c>
      <c r="BE50" s="14">
        <v>0.1791</v>
      </c>
      <c r="BF50" s="14">
        <v>0.1794</v>
      </c>
      <c r="BG50" s="14">
        <v>0.1757</v>
      </c>
      <c r="BH50" s="14">
        <v>0.1731</v>
      </c>
      <c r="BI50" s="14">
        <v>0.1718</v>
      </c>
      <c r="BJ50" s="14">
        <v>0.1687</v>
      </c>
      <c r="BK50" s="14">
        <v>0.168</v>
      </c>
      <c r="BL50" s="14">
        <v>0.1677</v>
      </c>
      <c r="BM50" s="14">
        <v>0.1626</v>
      </c>
      <c r="BN50" s="14">
        <v>0.1624</v>
      </c>
      <c r="BO50" s="14">
        <v>0.1631</v>
      </c>
      <c r="BP50" s="14">
        <v>0.1619</v>
      </c>
      <c r="BQ50" s="14">
        <v>0.1614</v>
      </c>
      <c r="BR50" s="14">
        <v>0.1604</v>
      </c>
      <c r="BS50" s="14">
        <v>0.1597</v>
      </c>
      <c r="BT50" s="14">
        <v>0.156</v>
      </c>
      <c r="BU50" s="14">
        <v>0.157</v>
      </c>
      <c r="BV50" s="14">
        <v>0.1546</v>
      </c>
      <c r="BW50" s="14">
        <v>0.1526</v>
      </c>
      <c r="BX50" s="14">
        <v>0.1525</v>
      </c>
      <c r="BY50" s="14">
        <v>0.1503</v>
      </c>
      <c r="BZ50" s="14">
        <v>0.1504</v>
      </c>
      <c r="CA50" s="14">
        <v>0.1501</v>
      </c>
      <c r="CB50" s="14">
        <v>0.1493</v>
      </c>
      <c r="CC50" s="14">
        <v>0.1478</v>
      </c>
      <c r="CD50" s="14">
        <v>0.1435</v>
      </c>
      <c r="CE50" s="14">
        <v>0.1431</v>
      </c>
      <c r="CF50" s="14">
        <v>0.1418</v>
      </c>
      <c r="CG50" s="14">
        <v>0.1391</v>
      </c>
      <c r="CH50" s="14">
        <v>0.1385</v>
      </c>
      <c r="CI50" s="14">
        <v>0.1376</v>
      </c>
      <c r="CJ50" s="14">
        <v>0.1374</v>
      </c>
      <c r="CK50" s="14">
        <v>0.1321</v>
      </c>
      <c r="CL50" s="14">
        <v>0.1321</v>
      </c>
      <c r="CM50" s="14">
        <v>0.132</v>
      </c>
      <c r="CN50" s="14">
        <v>0.1317</v>
      </c>
      <c r="CO50" s="14">
        <v>0.1315</v>
      </c>
      <c r="CP50" s="14">
        <v>0.1313</v>
      </c>
      <c r="CQ50" s="14">
        <v>0.1288</v>
      </c>
      <c r="CR50" s="14">
        <v>0.1269</v>
      </c>
      <c r="CS50" s="14">
        <v>0.1285</v>
      </c>
      <c r="CT50" s="14">
        <v>0.1265</v>
      </c>
      <c r="CU50" s="14">
        <v>0.1249</v>
      </c>
      <c r="CV50" s="14">
        <v>0.1238</v>
      </c>
      <c r="CW50" s="14">
        <v>0.1214</v>
      </c>
      <c r="CX50" s="14">
        <v>0.1217</v>
      </c>
      <c r="CY50" s="14">
        <v>0.1206</v>
      </c>
      <c r="CZ50" s="14">
        <v>0.1193</v>
      </c>
      <c r="DA50" s="14">
        <v>0.1192</v>
      </c>
      <c r="DB50" s="14">
        <v>0.1176</v>
      </c>
      <c r="DC50" s="14">
        <v>0.1202</v>
      </c>
      <c r="DD50" s="14">
        <v>0.1192</v>
      </c>
      <c r="DE50" s="14">
        <v>0.1172</v>
      </c>
      <c r="DF50" s="14">
        <v>0.115</v>
      </c>
      <c r="DG50" s="14">
        <v>0.1143</v>
      </c>
      <c r="DH50" s="14">
        <v>0.1136</v>
      </c>
      <c r="DI50" s="14">
        <v>0.1124</v>
      </c>
      <c r="DJ50" s="14">
        <v>0.1114</v>
      </c>
      <c r="DK50" s="14">
        <v>0.11</v>
      </c>
    </row>
    <row r="51" spans="1:115" ht="12.75">
      <c r="A51" s="4" t="s">
        <v>22</v>
      </c>
      <c r="B51" s="7">
        <v>0.4145</v>
      </c>
      <c r="C51" s="7">
        <v>0.4183</v>
      </c>
      <c r="D51" s="7">
        <v>0.4215</v>
      </c>
      <c r="E51" s="7">
        <v>0.4283</v>
      </c>
      <c r="F51" s="7">
        <v>0.4302</v>
      </c>
      <c r="G51" s="7">
        <v>0.4338</v>
      </c>
      <c r="H51" s="14">
        <v>0.4466</v>
      </c>
      <c r="I51" s="14">
        <v>0.4561</v>
      </c>
      <c r="J51" s="14">
        <v>0.4652</v>
      </c>
      <c r="K51" s="14">
        <v>0.4759</v>
      </c>
      <c r="L51" s="14">
        <v>0.4803</v>
      </c>
      <c r="M51" s="14">
        <v>0.4843</v>
      </c>
      <c r="N51" s="14">
        <v>0.4859</v>
      </c>
      <c r="O51" s="14">
        <v>0.4946</v>
      </c>
      <c r="P51" s="14">
        <v>0.4985</v>
      </c>
      <c r="Q51" s="14">
        <v>0.5037</v>
      </c>
      <c r="R51" s="14">
        <v>0.504</v>
      </c>
      <c r="S51" s="14">
        <v>0.5094</v>
      </c>
      <c r="T51" s="14">
        <v>0.5145</v>
      </c>
      <c r="U51" s="14">
        <v>0.5159</v>
      </c>
      <c r="V51" s="14">
        <v>0.5194</v>
      </c>
      <c r="W51" s="14">
        <v>0.5262</v>
      </c>
      <c r="X51" s="14">
        <v>0.5272</v>
      </c>
      <c r="Y51" s="14">
        <v>0.5303</v>
      </c>
      <c r="Z51" s="14">
        <v>0.5344</v>
      </c>
      <c r="AA51" s="14">
        <v>0.5359</v>
      </c>
      <c r="AB51" s="14">
        <v>0.5394</v>
      </c>
      <c r="AC51" s="14">
        <v>0.5443</v>
      </c>
      <c r="AD51" s="14">
        <v>0.5436</v>
      </c>
      <c r="AE51" s="14">
        <v>0.5423</v>
      </c>
      <c r="AF51" s="14">
        <v>0.5463</v>
      </c>
      <c r="AG51" s="14">
        <v>0.5523</v>
      </c>
      <c r="AH51" s="14">
        <v>0.5548</v>
      </c>
      <c r="AI51" s="14">
        <v>0.557</v>
      </c>
      <c r="AJ51" s="14">
        <v>0.5572</v>
      </c>
      <c r="AK51" s="14">
        <v>0.5617</v>
      </c>
      <c r="AL51" s="14">
        <v>0.5638</v>
      </c>
      <c r="AM51" s="14">
        <v>0.5573</v>
      </c>
      <c r="AN51" s="14">
        <v>0.5555</v>
      </c>
      <c r="AO51" s="14">
        <v>0.556</v>
      </c>
      <c r="AP51" s="14">
        <v>0.5498</v>
      </c>
      <c r="AQ51" s="14">
        <v>0.5521</v>
      </c>
      <c r="AR51" s="14">
        <v>0.5508</v>
      </c>
      <c r="AS51" s="14">
        <v>0.555</v>
      </c>
      <c r="AT51" s="14">
        <v>0.5592</v>
      </c>
      <c r="AU51" s="14">
        <v>0.5603</v>
      </c>
      <c r="AV51" s="14">
        <v>0.5643</v>
      </c>
      <c r="AW51" s="14">
        <v>0.5701</v>
      </c>
      <c r="AX51" s="14">
        <v>0.5424</v>
      </c>
      <c r="AY51" s="14">
        <v>0.5428</v>
      </c>
      <c r="AZ51" s="14">
        <v>0.5208</v>
      </c>
      <c r="BA51" s="14">
        <v>0.5074</v>
      </c>
      <c r="BB51" s="14">
        <v>0.4921</v>
      </c>
      <c r="BC51" s="14">
        <v>0.4928</v>
      </c>
      <c r="BD51" s="14">
        <v>0.4943</v>
      </c>
      <c r="BE51" s="14">
        <v>0.4905</v>
      </c>
      <c r="BF51" s="14">
        <v>0.4895</v>
      </c>
      <c r="BG51" s="14">
        <v>0.4911</v>
      </c>
      <c r="BH51" s="14">
        <v>0.4922</v>
      </c>
      <c r="BI51" s="14">
        <v>0.4941</v>
      </c>
      <c r="BJ51" s="14">
        <v>0.4966</v>
      </c>
      <c r="BK51" s="14">
        <v>0.4986</v>
      </c>
      <c r="BL51" s="14">
        <v>0.5048</v>
      </c>
      <c r="BM51" s="14">
        <v>0.5118</v>
      </c>
      <c r="BN51" s="14">
        <v>0.5115</v>
      </c>
      <c r="BO51" s="14">
        <v>0.5098</v>
      </c>
      <c r="BP51" s="14">
        <v>0.511</v>
      </c>
      <c r="BQ51" s="14">
        <v>0.5123</v>
      </c>
      <c r="BR51" s="14">
        <v>0.5158</v>
      </c>
      <c r="BS51" s="14">
        <v>0.5143</v>
      </c>
      <c r="BT51" s="14">
        <v>0.5156</v>
      </c>
      <c r="BU51" s="14">
        <v>0.514</v>
      </c>
      <c r="BV51" s="14">
        <v>0.5144</v>
      </c>
      <c r="BW51" s="14">
        <v>0.5178</v>
      </c>
      <c r="BX51" s="14">
        <v>0.518</v>
      </c>
      <c r="BY51" s="14">
        <v>0.5194</v>
      </c>
      <c r="BZ51" s="14">
        <v>0.5186</v>
      </c>
      <c r="CA51" s="14">
        <v>0.5179</v>
      </c>
      <c r="CB51" s="14">
        <v>0.5224</v>
      </c>
      <c r="CC51" s="14">
        <v>0.5239</v>
      </c>
      <c r="CD51" s="14">
        <v>0.5275</v>
      </c>
      <c r="CE51" s="14">
        <v>0.5289</v>
      </c>
      <c r="CF51" s="14">
        <v>0.53</v>
      </c>
      <c r="CG51" s="14">
        <v>0.5317</v>
      </c>
      <c r="CH51" s="14">
        <v>0.5308</v>
      </c>
      <c r="CI51" s="14">
        <v>0.5331</v>
      </c>
      <c r="CJ51" s="14">
        <v>0.5323</v>
      </c>
      <c r="CK51" s="14">
        <v>0.5358</v>
      </c>
      <c r="CL51" s="14">
        <v>0.5355</v>
      </c>
      <c r="CM51" s="14">
        <v>0.5348</v>
      </c>
      <c r="CN51" s="14">
        <v>0.5371</v>
      </c>
      <c r="CO51" s="14">
        <v>0.5364</v>
      </c>
      <c r="CP51" s="14">
        <v>0.538</v>
      </c>
      <c r="CQ51" s="14">
        <v>0.5388</v>
      </c>
      <c r="CR51" s="14">
        <v>0.5407</v>
      </c>
      <c r="CS51" s="14">
        <v>0.5388</v>
      </c>
      <c r="CT51" s="14">
        <v>0.5409</v>
      </c>
      <c r="CU51" s="14">
        <v>0.543</v>
      </c>
      <c r="CV51" s="14">
        <v>0.5436</v>
      </c>
      <c r="CW51" s="14">
        <v>0.5443</v>
      </c>
      <c r="CX51" s="14">
        <v>0.5438</v>
      </c>
      <c r="CY51" s="14">
        <v>0.5474</v>
      </c>
      <c r="CZ51" s="14">
        <v>0.5484</v>
      </c>
      <c r="DA51" s="14">
        <v>0.5491</v>
      </c>
      <c r="DB51" s="14">
        <v>0.552</v>
      </c>
      <c r="DC51" s="14">
        <v>0.5497</v>
      </c>
      <c r="DD51" s="14">
        <v>0.5518</v>
      </c>
      <c r="DE51" s="14">
        <v>0.5541</v>
      </c>
      <c r="DF51" s="14">
        <v>0.5552</v>
      </c>
      <c r="DG51" s="14">
        <v>0.5562</v>
      </c>
      <c r="DH51" s="14">
        <v>0.5593</v>
      </c>
      <c r="DI51" s="14">
        <v>0.5626</v>
      </c>
      <c r="DJ51" s="14">
        <v>0.5652</v>
      </c>
      <c r="DK51" s="14">
        <v>0.5666</v>
      </c>
    </row>
    <row r="52" spans="1:115" ht="12.75">
      <c r="A52" s="4" t="s">
        <v>23</v>
      </c>
      <c r="B52" s="14">
        <v>0.2427</v>
      </c>
      <c r="C52" s="14">
        <v>0.2455</v>
      </c>
      <c r="D52" s="14">
        <v>0.2447</v>
      </c>
      <c r="E52" s="14">
        <v>0.2456</v>
      </c>
      <c r="F52" s="14">
        <v>0.2453</v>
      </c>
      <c r="G52" s="14">
        <v>0.2467</v>
      </c>
      <c r="H52" s="14">
        <v>0.2422</v>
      </c>
      <c r="I52" s="14">
        <v>0.243</v>
      </c>
      <c r="J52" s="14">
        <v>0.2442</v>
      </c>
      <c r="K52" s="14">
        <v>0.2438</v>
      </c>
      <c r="L52" s="14">
        <v>0.2407</v>
      </c>
      <c r="M52" s="14">
        <v>0.238</v>
      </c>
      <c r="N52" s="14">
        <v>0.237</v>
      </c>
      <c r="O52" s="14">
        <v>0.2351</v>
      </c>
      <c r="P52" s="14">
        <v>0.2365</v>
      </c>
      <c r="Q52" s="14">
        <v>0.2382</v>
      </c>
      <c r="R52" s="14">
        <v>0.2392</v>
      </c>
      <c r="S52" s="14">
        <v>0.2391</v>
      </c>
      <c r="T52" s="14">
        <v>0.2393</v>
      </c>
      <c r="U52" s="14">
        <v>0.239</v>
      </c>
      <c r="V52" s="14">
        <v>0.236</v>
      </c>
      <c r="W52" s="14">
        <v>0.2329</v>
      </c>
      <c r="X52" s="14">
        <v>0.2339</v>
      </c>
      <c r="Y52" s="14">
        <v>0.2325</v>
      </c>
      <c r="Z52" s="14">
        <v>0.2335</v>
      </c>
      <c r="AA52" s="14">
        <v>0.2346</v>
      </c>
      <c r="AB52" s="14">
        <v>0.2353</v>
      </c>
      <c r="AC52" s="14">
        <v>0.2324</v>
      </c>
      <c r="AD52" s="14">
        <v>0.2362</v>
      </c>
      <c r="AE52" s="14">
        <v>0.2397</v>
      </c>
      <c r="AF52" s="14">
        <v>0.2411</v>
      </c>
      <c r="AG52" s="14">
        <v>0.2353</v>
      </c>
      <c r="AH52" s="14">
        <v>0.2354</v>
      </c>
      <c r="AI52" s="14">
        <v>0.2363</v>
      </c>
      <c r="AJ52" s="14">
        <v>0.2359</v>
      </c>
      <c r="AK52" s="14">
        <v>0.2335</v>
      </c>
      <c r="AL52" s="14">
        <v>0.2368</v>
      </c>
      <c r="AM52" s="14">
        <v>0.2456</v>
      </c>
      <c r="AN52" s="14">
        <v>0.2485</v>
      </c>
      <c r="AO52" s="14">
        <v>0.2488</v>
      </c>
      <c r="AP52" s="14">
        <v>0.253</v>
      </c>
      <c r="AQ52" s="14">
        <v>0.2496</v>
      </c>
      <c r="AR52" s="14">
        <v>0.2522</v>
      </c>
      <c r="AS52" s="14">
        <v>0.251</v>
      </c>
      <c r="AT52" s="14">
        <v>0.2498</v>
      </c>
      <c r="AU52" s="14">
        <v>0.2508</v>
      </c>
      <c r="AV52" s="14">
        <v>0.2497</v>
      </c>
      <c r="AW52" s="14">
        <v>0.2472</v>
      </c>
      <c r="AX52" s="14">
        <v>0.2752</v>
      </c>
      <c r="AY52" s="14">
        <v>0.2737</v>
      </c>
      <c r="AZ52" s="14">
        <v>0.2982</v>
      </c>
      <c r="BA52" s="14">
        <v>0.3115</v>
      </c>
      <c r="BB52" s="14">
        <v>0.3283</v>
      </c>
      <c r="BC52" s="14">
        <v>0.3284</v>
      </c>
      <c r="BD52" s="14">
        <v>0.3267</v>
      </c>
      <c r="BE52" s="14">
        <v>0.3304</v>
      </c>
      <c r="BF52" s="14">
        <v>0.3311</v>
      </c>
      <c r="BG52" s="14">
        <v>0.3332</v>
      </c>
      <c r="BH52" s="14">
        <v>0.3346</v>
      </c>
      <c r="BI52" s="14">
        <v>0.3341</v>
      </c>
      <c r="BJ52" s="14">
        <v>0.3347</v>
      </c>
      <c r="BK52" s="14">
        <v>0.3334</v>
      </c>
      <c r="BL52" s="14">
        <v>0.3275</v>
      </c>
      <c r="BM52" s="14">
        <v>0.3256</v>
      </c>
      <c r="BN52" s="14">
        <v>0.3261</v>
      </c>
      <c r="BO52" s="14">
        <v>0.327</v>
      </c>
      <c r="BP52" s="14">
        <v>0.3271</v>
      </c>
      <c r="BQ52" s="14">
        <v>0.3263</v>
      </c>
      <c r="BR52" s="14">
        <v>0.3238</v>
      </c>
      <c r="BS52" s="14">
        <v>0.3259</v>
      </c>
      <c r="BT52" s="14">
        <v>0.3284</v>
      </c>
      <c r="BU52" s="14">
        <v>0.329</v>
      </c>
      <c r="BV52" s="14">
        <v>0.331</v>
      </c>
      <c r="BW52" s="14">
        <v>0.3296</v>
      </c>
      <c r="BX52" s="14">
        <v>0.3294</v>
      </c>
      <c r="BY52" s="14">
        <v>0.3302</v>
      </c>
      <c r="BZ52" s="14">
        <v>0.331</v>
      </c>
      <c r="CA52" s="14">
        <v>0.3321</v>
      </c>
      <c r="CB52" s="14">
        <v>0.3282</v>
      </c>
      <c r="CC52" s="14">
        <v>0.3282</v>
      </c>
      <c r="CD52" s="14">
        <v>0.3291</v>
      </c>
      <c r="CE52" s="14">
        <v>0.328</v>
      </c>
      <c r="CF52" s="14">
        <v>0.3282</v>
      </c>
      <c r="CG52" s="14">
        <v>0.3292</v>
      </c>
      <c r="CH52" s="14">
        <v>0.3307</v>
      </c>
      <c r="CI52" s="14">
        <v>0.3293</v>
      </c>
      <c r="CJ52" s="14">
        <v>0.3303</v>
      </c>
      <c r="CK52" s="14">
        <v>0.3321</v>
      </c>
      <c r="CL52" s="14">
        <v>0.3324</v>
      </c>
      <c r="CM52" s="14">
        <v>0.3332</v>
      </c>
      <c r="CN52" s="14">
        <v>0.3312</v>
      </c>
      <c r="CO52" s="14">
        <v>0.332</v>
      </c>
      <c r="CP52" s="14">
        <v>0.3307</v>
      </c>
      <c r="CQ52" s="14">
        <v>0.3324</v>
      </c>
      <c r="CR52" s="14">
        <v>0.3324</v>
      </c>
      <c r="CS52" s="14">
        <v>0.3327</v>
      </c>
      <c r="CT52" s="14">
        <v>0.3325</v>
      </c>
      <c r="CU52" s="14">
        <v>0.3321</v>
      </c>
      <c r="CV52" s="14">
        <v>0.3325</v>
      </c>
      <c r="CW52" s="14">
        <v>0.3343</v>
      </c>
      <c r="CX52" s="14">
        <v>0.3345</v>
      </c>
      <c r="CY52" s="14">
        <v>0.3321</v>
      </c>
      <c r="CZ52" s="14">
        <v>0.3323</v>
      </c>
      <c r="DA52" s="14">
        <v>0.3317</v>
      </c>
      <c r="DB52" s="14">
        <v>0.3304</v>
      </c>
      <c r="DC52" s="14">
        <v>0.3301</v>
      </c>
      <c r="DD52" s="14">
        <v>0.329</v>
      </c>
      <c r="DE52" s="14">
        <v>0.3287</v>
      </c>
      <c r="DF52" s="14">
        <v>0.3298</v>
      </c>
      <c r="DG52" s="14">
        <v>0.3295</v>
      </c>
      <c r="DH52" s="14">
        <v>0.3271</v>
      </c>
      <c r="DI52" s="14">
        <v>0.325</v>
      </c>
      <c r="DJ52" s="14">
        <v>0.3234</v>
      </c>
      <c r="DK52" s="14">
        <v>0.3233</v>
      </c>
    </row>
    <row r="53" spans="1:115" ht="12.75">
      <c r="A53" s="4" t="s">
        <v>41</v>
      </c>
      <c r="B53" s="14">
        <v>0.988</v>
      </c>
      <c r="C53" s="14">
        <v>0.9879</v>
      </c>
      <c r="D53" s="14">
        <v>0.9877</v>
      </c>
      <c r="E53" s="14">
        <v>0.9876</v>
      </c>
      <c r="F53" s="14">
        <v>0.9877</v>
      </c>
      <c r="G53" s="14">
        <v>0.9876</v>
      </c>
      <c r="H53" s="14">
        <v>0.9877</v>
      </c>
      <c r="I53" s="14">
        <v>0.9875</v>
      </c>
      <c r="J53" s="14">
        <v>0.9873</v>
      </c>
      <c r="K53" s="14">
        <v>0.9873</v>
      </c>
      <c r="L53" s="14">
        <v>0.9891</v>
      </c>
      <c r="M53" s="14">
        <v>0.9893</v>
      </c>
      <c r="N53" s="14">
        <v>0.9901</v>
      </c>
      <c r="O53" s="14">
        <v>0.9899</v>
      </c>
      <c r="P53" s="14">
        <v>0.9896</v>
      </c>
      <c r="Q53" s="14">
        <v>0.9894</v>
      </c>
      <c r="R53" s="14">
        <v>0.9894</v>
      </c>
      <c r="S53" s="14">
        <v>0.9892</v>
      </c>
      <c r="T53" s="14">
        <v>0.9894</v>
      </c>
      <c r="U53" s="14">
        <v>0.9892</v>
      </c>
      <c r="V53" s="14">
        <v>0.99</v>
      </c>
      <c r="W53" s="14">
        <v>0.99</v>
      </c>
      <c r="X53" s="14">
        <v>0.9899</v>
      </c>
      <c r="Y53" s="14">
        <v>0.99</v>
      </c>
      <c r="Z53" s="14">
        <v>0.9898</v>
      </c>
      <c r="AA53" s="14">
        <v>0.9895</v>
      </c>
      <c r="AB53" s="14">
        <v>0.9903</v>
      </c>
      <c r="AC53" s="14">
        <v>0.9902</v>
      </c>
      <c r="AD53" s="14">
        <v>0.99</v>
      </c>
      <c r="AE53" s="14">
        <v>0.9903</v>
      </c>
      <c r="AF53" s="14">
        <v>0.9901</v>
      </c>
      <c r="AG53" s="14">
        <v>0.9899</v>
      </c>
      <c r="AH53" s="14">
        <v>0.99</v>
      </c>
      <c r="AI53" s="14">
        <v>0.9903</v>
      </c>
      <c r="AJ53" s="14">
        <v>0.9823</v>
      </c>
      <c r="AK53" s="14">
        <v>0.9749</v>
      </c>
      <c r="AL53" s="14">
        <v>0.9654</v>
      </c>
      <c r="AM53" s="14">
        <v>0.9541</v>
      </c>
      <c r="AN53" s="14">
        <v>0.9492</v>
      </c>
      <c r="AO53" s="14">
        <v>0.9428</v>
      </c>
      <c r="AP53" s="14">
        <v>0.9363</v>
      </c>
      <c r="AQ53" s="14">
        <v>0.9325</v>
      </c>
      <c r="AR53" s="14">
        <v>0.9245</v>
      </c>
      <c r="AS53" s="14">
        <v>0.9141</v>
      </c>
      <c r="AT53" s="14">
        <v>0.9106</v>
      </c>
      <c r="AU53" s="14">
        <v>0.9118</v>
      </c>
      <c r="AV53" s="14">
        <v>0.9096</v>
      </c>
      <c r="AW53" s="14">
        <v>0.8955</v>
      </c>
      <c r="AX53" s="14">
        <v>0.8842</v>
      </c>
      <c r="AY53" s="14">
        <v>0.8981</v>
      </c>
      <c r="AZ53" s="14">
        <v>0.8963</v>
      </c>
      <c r="BA53" s="14">
        <v>0.8988</v>
      </c>
      <c r="BB53" s="14">
        <v>0.8995</v>
      </c>
      <c r="BC53" s="14">
        <v>0.8993</v>
      </c>
      <c r="BD53" s="14">
        <v>0.8982</v>
      </c>
      <c r="BE53" s="14">
        <v>0.8959</v>
      </c>
      <c r="BF53" s="14">
        <v>0.8921</v>
      </c>
      <c r="BG53" s="14">
        <v>0.8897</v>
      </c>
      <c r="BH53" s="14">
        <v>0.8211</v>
      </c>
      <c r="BI53" s="14">
        <v>0.8226</v>
      </c>
      <c r="BJ53" s="14">
        <v>0.82</v>
      </c>
      <c r="BK53" s="14">
        <v>0.8193</v>
      </c>
      <c r="BL53" s="14">
        <v>0.8218</v>
      </c>
      <c r="BM53" s="14">
        <v>0.8206</v>
      </c>
      <c r="BN53" s="14">
        <v>0.8204</v>
      </c>
      <c r="BO53" s="14">
        <v>0.8201</v>
      </c>
      <c r="BP53" s="14">
        <v>0.8188</v>
      </c>
      <c r="BQ53" s="14">
        <v>0.8188</v>
      </c>
      <c r="BR53" s="14">
        <v>0.818</v>
      </c>
      <c r="BS53" s="14">
        <v>0.819</v>
      </c>
      <c r="BT53" s="14">
        <v>0.8182</v>
      </c>
      <c r="BU53" s="14">
        <v>0.8172</v>
      </c>
      <c r="BV53" s="14">
        <v>0.816</v>
      </c>
      <c r="BW53" s="14">
        <v>0.8143</v>
      </c>
      <c r="BX53" s="14">
        <v>0.8136</v>
      </c>
      <c r="BY53" s="14">
        <v>0.815</v>
      </c>
      <c r="BZ53" s="14">
        <v>0.814</v>
      </c>
      <c r="CA53" s="14">
        <v>0.8129</v>
      </c>
      <c r="CB53" s="14">
        <v>0.8118</v>
      </c>
      <c r="CC53" s="14">
        <v>0.8105</v>
      </c>
      <c r="CD53" s="14">
        <v>0.8093</v>
      </c>
      <c r="CE53" s="14">
        <v>0.8096</v>
      </c>
      <c r="CF53" s="14">
        <v>0.8089</v>
      </c>
      <c r="CG53" s="14">
        <v>0.8081</v>
      </c>
      <c r="CH53" s="14">
        <v>0.8072</v>
      </c>
      <c r="CI53" s="14">
        <v>0.8061</v>
      </c>
      <c r="CJ53" s="14">
        <v>0.8068</v>
      </c>
      <c r="CK53" s="14">
        <v>0.8059</v>
      </c>
      <c r="CL53" s="14">
        <v>0.8053</v>
      </c>
      <c r="CM53" s="14">
        <v>0.8046</v>
      </c>
      <c r="CN53" s="14">
        <v>0.8038</v>
      </c>
      <c r="CO53" s="14">
        <v>0.8039</v>
      </c>
      <c r="CP53" s="14">
        <v>0.8023</v>
      </c>
      <c r="CQ53" s="14">
        <v>0.7998</v>
      </c>
      <c r="CR53" s="14">
        <v>0.7992</v>
      </c>
      <c r="CS53" s="14">
        <v>0.7986</v>
      </c>
      <c r="CT53" s="14">
        <v>0.7982</v>
      </c>
      <c r="CU53" s="14">
        <v>0.7965</v>
      </c>
      <c r="CV53" s="14">
        <v>0.7958</v>
      </c>
      <c r="CW53" s="14">
        <v>0.7952</v>
      </c>
      <c r="CX53" s="14">
        <v>0.796</v>
      </c>
      <c r="CY53" s="14">
        <v>0.7956</v>
      </c>
      <c r="CZ53" s="14">
        <v>0.7952</v>
      </c>
      <c r="DA53" s="14">
        <v>0.7949</v>
      </c>
      <c r="DB53" s="14">
        <v>0.7265</v>
      </c>
      <c r="DC53" s="14">
        <v>0.3107</v>
      </c>
      <c r="DD53" s="14">
        <v>0.0171</v>
      </c>
      <c r="DE53" s="14">
        <v>0.0013</v>
      </c>
      <c r="DF53" s="14">
        <v>0.0024</v>
      </c>
      <c r="DG53" s="14">
        <v>0.001</v>
      </c>
      <c r="DH53" s="14">
        <v>0.0022</v>
      </c>
      <c r="DI53" s="14">
        <v>0</v>
      </c>
      <c r="DJ53" s="14">
        <v>0</v>
      </c>
      <c r="DK53" s="14">
        <v>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3"/>
  <rowBreaks count="2" manualBreakCount="2">
    <brk id="54" max="255" man="1"/>
    <brk id="11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A1:BE65"/>
  <sheetViews>
    <sheetView view="pageBreakPreview" zoomScale="66" zoomScaleSheetLayoutView="66" zoomScalePageLayoutView="0" workbookViewId="0" topLeftCell="A1">
      <selection activeCell="A1" sqref="A1"/>
    </sheetView>
  </sheetViews>
  <sheetFormatPr defaultColWidth="9.140625" defaultRowHeight="12.75"/>
  <cols>
    <col min="1" max="1" width="15.57421875" style="28" customWidth="1"/>
    <col min="2" max="42" width="9.140625" style="28" customWidth="1"/>
    <col min="43" max="43" width="10.57421875" style="28" customWidth="1"/>
    <col min="44" max="16384" width="9.140625" style="28" customWidth="1"/>
  </cols>
  <sheetData>
    <row r="1" spans="1:57" ht="13.5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4"/>
    </row>
    <row r="2" spans="1:57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6"/>
      <c r="O2" s="26"/>
      <c r="P2" s="27"/>
      <c r="Q2" s="26"/>
      <c r="R2" s="26"/>
      <c r="S2" s="26"/>
      <c r="T2" s="26"/>
      <c r="U2" s="26"/>
      <c r="V2" s="27"/>
      <c r="W2" s="26"/>
      <c r="X2" s="27"/>
      <c r="Y2" s="27"/>
      <c r="Z2" s="27"/>
      <c r="AA2" s="27" t="s">
        <v>32</v>
      </c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Y2" s="26"/>
      <c r="BE2" s="29"/>
    </row>
    <row r="3" spans="1:57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 t="s">
        <v>30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Y3" s="26"/>
      <c r="BE3" s="29"/>
    </row>
    <row r="4" spans="1:57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Y4" s="26"/>
      <c r="BE4" s="29"/>
    </row>
    <row r="5" spans="1:57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Y5" s="26"/>
      <c r="BE5" s="29"/>
    </row>
    <row r="6" spans="1:57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Y6" s="26"/>
      <c r="BE6" s="29"/>
    </row>
    <row r="7" spans="1:57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Y7" s="26"/>
      <c r="BE7" s="29"/>
    </row>
    <row r="8" spans="1:57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Y8" s="26"/>
      <c r="BE8" s="29"/>
    </row>
    <row r="9" spans="1:57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Y9" s="26"/>
      <c r="BE9" s="29"/>
    </row>
    <row r="10" spans="1:57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Y10" s="26"/>
      <c r="BE10" s="29"/>
    </row>
    <row r="11" spans="1:57" ht="12.7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Y11" s="26"/>
      <c r="BE11" s="29"/>
    </row>
    <row r="12" spans="1:57" ht="12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Y12" s="26"/>
      <c r="BE12" s="29"/>
    </row>
    <row r="13" spans="1:57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Y13" s="26"/>
      <c r="BE13" s="29"/>
    </row>
    <row r="14" spans="1:57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Y14" s="26"/>
      <c r="BE14" s="29"/>
    </row>
    <row r="15" spans="1:57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Y15" s="26"/>
      <c r="BE15" s="29"/>
    </row>
    <row r="16" spans="1:57" ht="12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Y16" s="26"/>
      <c r="BE16" s="29"/>
    </row>
    <row r="17" spans="1:57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26"/>
      <c r="BE17" s="29"/>
    </row>
    <row r="18" spans="1:57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Y18" s="26"/>
      <c r="BE18" s="29"/>
    </row>
    <row r="19" spans="1:57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Y19" s="26"/>
      <c r="BE19" s="29"/>
    </row>
    <row r="20" spans="1:57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Y20" s="26"/>
      <c r="BE20" s="29"/>
    </row>
    <row r="21" spans="1:57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Y21" s="26"/>
      <c r="BE21" s="29"/>
    </row>
    <row r="22" spans="1:57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Y22" s="26"/>
      <c r="BE22" s="29"/>
    </row>
    <row r="23" spans="1:57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Y23" s="26"/>
      <c r="BE23" s="29"/>
    </row>
    <row r="24" spans="1:57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Y24" s="26"/>
      <c r="BE24" s="29"/>
    </row>
    <row r="25" spans="1:57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Y25" s="26"/>
      <c r="BE25" s="29"/>
    </row>
    <row r="26" spans="1:57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Y26" s="26"/>
      <c r="BE26" s="29"/>
    </row>
    <row r="27" spans="1:57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Y27" s="26"/>
      <c r="BE27" s="29"/>
    </row>
    <row r="28" spans="1:57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Y28" s="26"/>
      <c r="BE28" s="29"/>
    </row>
    <row r="29" spans="1:57" ht="12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Y29" s="26"/>
      <c r="BE29" s="29"/>
    </row>
    <row r="30" spans="1:57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Y30" s="26"/>
      <c r="BE30" s="29"/>
    </row>
    <row r="31" spans="1:57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Y31" s="26"/>
      <c r="BE31" s="29"/>
    </row>
    <row r="32" spans="1:57" ht="12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Y32" s="26"/>
      <c r="BE32" s="29"/>
    </row>
    <row r="33" spans="1:57" ht="12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Y33" s="26"/>
      <c r="BE33" s="29"/>
    </row>
    <row r="34" spans="1:57" ht="12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Y34" s="26"/>
      <c r="BE34" s="29"/>
    </row>
    <row r="35" spans="1:57" ht="12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Y35" s="26"/>
      <c r="BE35" s="29"/>
    </row>
    <row r="36" spans="1:57" ht="12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Y36" s="26"/>
      <c r="BE36" s="29"/>
    </row>
    <row r="37" spans="1:57" ht="12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Y37" s="26"/>
      <c r="BE37" s="29"/>
    </row>
    <row r="38" spans="1:57" ht="12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Y38" s="26"/>
      <c r="BE38" s="29"/>
    </row>
    <row r="39" spans="1:57" ht="12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Y39" s="26"/>
      <c r="BE39" s="29"/>
    </row>
    <row r="40" spans="1:57" ht="12.7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Y40" s="26"/>
      <c r="BE40" s="29"/>
    </row>
    <row r="41" spans="1:57" ht="12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Y41" s="26"/>
      <c r="BE41" s="29"/>
    </row>
    <row r="42" spans="1:57" ht="12.7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Y42" s="26"/>
      <c r="BE42" s="29"/>
    </row>
    <row r="43" spans="1:57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Y43" s="26"/>
      <c r="BE43" s="29"/>
    </row>
    <row r="44" spans="1:57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Y44" s="26"/>
      <c r="BE44" s="29"/>
    </row>
    <row r="45" spans="1:57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Y45" s="26"/>
      <c r="BE45" s="29"/>
    </row>
    <row r="46" spans="1:57" ht="12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Y46" s="26"/>
      <c r="BE46" s="29"/>
    </row>
    <row r="47" spans="1:57" ht="12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Y47" s="26"/>
      <c r="BE47" s="29"/>
    </row>
    <row r="48" spans="1:57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Y48" s="26"/>
      <c r="BE48" s="29"/>
    </row>
    <row r="49" spans="1:57" ht="12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Y49" s="26"/>
      <c r="BE49" s="29"/>
    </row>
    <row r="50" spans="1:57" ht="12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Y50" s="26"/>
      <c r="BE50" s="29"/>
    </row>
    <row r="51" spans="1:57" ht="12.7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Y51" s="26"/>
      <c r="BE51" s="29"/>
    </row>
    <row r="52" spans="1:57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Y52" s="26"/>
      <c r="BE52" s="29"/>
    </row>
    <row r="53" spans="1:57" ht="12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Y53" s="26"/>
      <c r="BE53" s="29"/>
    </row>
    <row r="54" spans="1:57" ht="12.7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Y54" s="26"/>
      <c r="BE54" s="29"/>
    </row>
    <row r="55" spans="1:57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Y55" s="26"/>
      <c r="BE55" s="29"/>
    </row>
    <row r="56" spans="1:57" ht="12.7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Y56" s="26"/>
      <c r="BE56" s="29"/>
    </row>
    <row r="57" spans="1:57" ht="12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Y57" s="26"/>
      <c r="BE57" s="29"/>
    </row>
    <row r="58" spans="1:57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Y58" s="26"/>
      <c r="BE58" s="29"/>
    </row>
    <row r="59" spans="1:57" ht="12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Y59" s="26"/>
      <c r="BE59" s="29"/>
    </row>
    <row r="60" spans="1:57" ht="12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Y60" s="26"/>
      <c r="BE60" s="29"/>
    </row>
    <row r="61" spans="1:57" ht="12.7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Y61" s="26"/>
      <c r="BE61" s="29"/>
    </row>
    <row r="62" spans="1:57" ht="12.7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Y62" s="26"/>
      <c r="BE62" s="29"/>
    </row>
    <row r="63" spans="1:57" ht="12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Y63" s="26"/>
      <c r="BE63" s="29"/>
    </row>
    <row r="64" spans="1:57" ht="12.7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Y64" s="26"/>
      <c r="BE64" s="29"/>
    </row>
    <row r="65" spans="1:57" ht="13.5" thickBo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2"/>
    </row>
    <row r="66" ht="13.5" thickTop="1"/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Andrew Kitching</cp:lastModifiedBy>
  <cp:lastPrinted>2013-10-24T10:28:33Z</cp:lastPrinted>
  <dcterms:created xsi:type="dcterms:W3CDTF">2002-08-22T07:01:03Z</dcterms:created>
  <dcterms:modified xsi:type="dcterms:W3CDTF">2014-03-13T08:13:56Z</dcterms:modified>
  <cp:category/>
  <cp:version/>
  <cp:contentType/>
  <cp:contentStatus/>
</cp:coreProperties>
</file>