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PAF3\"/>
    </mc:Choice>
  </mc:AlternateContent>
  <bookViews>
    <workbookView xWindow="120" yWindow="48" windowWidth="12120" windowHeight="8580" firstSheet="37" activeTab="46"/>
  </bookViews>
  <sheets>
    <sheet name="Closing" sheetId="6" r:id="rId1"/>
    <sheet name="Sep 05" sheetId="7" r:id="rId2"/>
    <sheet name="Dec 05" sheetId="8" r:id="rId3"/>
    <sheet name="Mar 06" sheetId="9" r:id="rId4"/>
    <sheet name="Jun 06" sheetId="10" r:id="rId5"/>
    <sheet name="Sep 06" sheetId="11" r:id="rId6"/>
    <sheet name="Dec 06" sheetId="12" r:id="rId7"/>
    <sheet name="Mar 07" sheetId="13" r:id="rId8"/>
    <sheet name="Jun 07" sheetId="14" r:id="rId9"/>
    <sheet name="Sep 07" sheetId="15" r:id="rId10"/>
    <sheet name="Dec 07" sheetId="16" r:id="rId11"/>
    <sheet name="Mar 08" sheetId="17" r:id="rId12"/>
    <sheet name="Jun 08" sheetId="18" r:id="rId13"/>
    <sheet name="Sep 08" sheetId="19" r:id="rId14"/>
    <sheet name="Dec 08" sheetId="20" r:id="rId15"/>
    <sheet name="Mar 09" sheetId="21" r:id="rId16"/>
    <sheet name="Jun 09" sheetId="22" r:id="rId17"/>
    <sheet name="Sep 09" sheetId="23" r:id="rId18"/>
    <sheet name="Dec 09" sheetId="24" r:id="rId19"/>
    <sheet name="Mar 10" sheetId="25" r:id="rId20"/>
    <sheet name="Jun 10" sheetId="26" r:id="rId21"/>
    <sheet name="Sep 10" sheetId="27" r:id="rId22"/>
    <sheet name="Dec 10" sheetId="28" r:id="rId23"/>
    <sheet name="Mar 11" sheetId="29" r:id="rId24"/>
    <sheet name="Jun 11" sheetId="30" r:id="rId25"/>
    <sheet name="Sep 11" sheetId="31" r:id="rId26"/>
    <sheet name="Dec 11" sheetId="32" r:id="rId27"/>
    <sheet name="Mar 12" sheetId="33" r:id="rId28"/>
    <sheet name="Jun 12" sheetId="34" r:id="rId29"/>
    <sheet name="Sep 12" sheetId="35" r:id="rId30"/>
    <sheet name="Dec 12" sheetId="36" r:id="rId31"/>
    <sheet name="Mar 13" sheetId="37" r:id="rId32"/>
    <sheet name="Jun 13" sheetId="38" r:id="rId33"/>
    <sheet name="Sep 13" sheetId="39" r:id="rId34"/>
    <sheet name="Dec 13" sheetId="40" r:id="rId35"/>
    <sheet name="Mar 14" sheetId="41" r:id="rId36"/>
    <sheet name="Jun 14" sheetId="42" r:id="rId37"/>
    <sheet name="Sep 14" sheetId="43" r:id="rId38"/>
    <sheet name="Dec 14" sheetId="44" r:id="rId39"/>
    <sheet name="Mar 15" sheetId="45" r:id="rId40"/>
    <sheet name="Jun 15" sheetId="46" r:id="rId41"/>
    <sheet name="Sep 15" sheetId="47" r:id="rId42"/>
    <sheet name="Dec 15" sheetId="48" r:id="rId43"/>
    <sheet name="Mar 16" sheetId="49" r:id="rId44"/>
    <sheet name="Jun 16" sheetId="50" r:id="rId45"/>
    <sheet name="Sep 16" sheetId="51" r:id="rId46"/>
    <sheet name="Dec 16" sheetId="52" r:id="rId47"/>
  </sheets>
  <definedNames>
    <definedName name="cars">#REF!</definedName>
    <definedName name="_xlnm.Print_Area" localSheetId="0">Closing!$A$1:$M$314</definedName>
    <definedName name="_xlnm.Print_Area" localSheetId="2">'Dec 05'!$A$1:$N$317</definedName>
    <definedName name="_xlnm.Print_Area" localSheetId="6">'Dec 06'!$A$1:$M$317</definedName>
    <definedName name="_xlnm.Print_Area" localSheetId="1">'Sep 05'!$A$1:$N$317</definedName>
    <definedName name="_xlnm.Print_Area" localSheetId="5">'Sep 06'!$A$1:$M$320</definedName>
    <definedName name="ret">#REF!</definedName>
    <definedName name="secs">#REF!</definedName>
  </definedNames>
  <calcPr calcId="171027"/>
</workbook>
</file>

<file path=xl/calcChain.xml><?xml version="1.0" encoding="utf-8"?>
<calcChain xmlns="http://schemas.openxmlformats.org/spreadsheetml/2006/main">
  <c r="G15" i="52" l="1"/>
  <c r="G14" i="52"/>
  <c r="G13" i="52"/>
  <c r="G12" i="52"/>
  <c r="G11" i="52"/>
  <c r="G10" i="52"/>
  <c r="G9" i="52" l="1"/>
  <c r="F19" i="51"/>
  <c r="E19" i="51"/>
  <c r="D19" i="51"/>
  <c r="C19" i="51"/>
  <c r="F18" i="51"/>
  <c r="E18" i="51"/>
  <c r="D18" i="51"/>
  <c r="C18" i="51"/>
  <c r="C17" i="51"/>
  <c r="G12" i="51"/>
  <c r="G11" i="51"/>
  <c r="G10" i="51"/>
  <c r="F9" i="51"/>
  <c r="E9" i="51"/>
  <c r="D9" i="51"/>
  <c r="C9" i="51"/>
  <c r="G18" i="51" l="1"/>
  <c r="G9" i="51"/>
  <c r="G21" i="51" s="1"/>
  <c r="G13" i="51"/>
  <c r="G15" i="51"/>
  <c r="G14" i="51"/>
  <c r="E19" i="50"/>
  <c r="F19" i="50"/>
  <c r="D19" i="50"/>
  <c r="C19" i="50"/>
  <c r="F18" i="50"/>
  <c r="E18" i="50"/>
  <c r="D18" i="50"/>
  <c r="C18" i="50"/>
  <c r="G18" i="50" s="1"/>
  <c r="C17" i="50"/>
  <c r="G12" i="50"/>
  <c r="G11" i="50"/>
  <c r="G10" i="50"/>
  <c r="F9" i="50"/>
  <c r="E9" i="50"/>
  <c r="D9" i="50"/>
  <c r="C9" i="50"/>
  <c r="G20" i="51" l="1"/>
  <c r="G17" i="51"/>
  <c r="G16" i="51"/>
  <c r="G19" i="51"/>
  <c r="G9" i="50"/>
  <c r="G21" i="50" s="1"/>
  <c r="G17" i="50"/>
  <c r="G19" i="50"/>
  <c r="G16" i="50"/>
  <c r="M338" i="49"/>
  <c r="L345" i="49"/>
  <c r="M333" i="49" s="1"/>
  <c r="J345" i="49"/>
  <c r="K333" i="49" s="1"/>
  <c r="K336" i="49" l="1"/>
  <c r="K343" i="49"/>
  <c r="K339" i="49"/>
  <c r="K335" i="49"/>
  <c r="M332" i="49"/>
  <c r="M340" i="49"/>
  <c r="M336" i="49"/>
  <c r="G14" i="50"/>
  <c r="G15" i="50"/>
  <c r="K341" i="49"/>
  <c r="K337" i="49"/>
  <c r="M342" i="49"/>
  <c r="K332" i="49"/>
  <c r="K340" i="49"/>
  <c r="K342" i="49"/>
  <c r="K338" i="49"/>
  <c r="K334" i="49"/>
  <c r="M343" i="49"/>
  <c r="M339" i="49"/>
  <c r="M335" i="49"/>
  <c r="G20" i="50"/>
  <c r="G13" i="50"/>
  <c r="M334" i="49"/>
  <c r="M341" i="49"/>
  <c r="M337" i="49"/>
  <c r="F335" i="49"/>
  <c r="F336" i="49"/>
  <c r="F340" i="49"/>
  <c r="F343" i="49"/>
  <c r="F332" i="49"/>
  <c r="D335" i="49"/>
  <c r="D336" i="49"/>
  <c r="D339" i="49"/>
  <c r="D340" i="49"/>
  <c r="D341" i="49"/>
  <c r="D343" i="49"/>
  <c r="D332" i="49"/>
  <c r="E345" i="49"/>
  <c r="F333" i="49" s="1"/>
  <c r="C345" i="49"/>
  <c r="D333" i="49" s="1"/>
  <c r="F339" i="49" l="1"/>
  <c r="D342" i="49"/>
  <c r="D338" i="49"/>
  <c r="D334" i="49"/>
  <c r="F342" i="49"/>
  <c r="F338" i="49"/>
  <c r="F334" i="49"/>
  <c r="D337" i="49"/>
  <c r="F341" i="49"/>
  <c r="F337" i="49"/>
  <c r="F19" i="49"/>
  <c r="E19" i="49"/>
  <c r="D19" i="49"/>
  <c r="C19" i="49"/>
  <c r="F18" i="49"/>
  <c r="E18" i="49"/>
  <c r="D18" i="49"/>
  <c r="C18" i="49"/>
  <c r="C17" i="49"/>
  <c r="G12" i="49"/>
  <c r="G11" i="49"/>
  <c r="G10" i="49"/>
  <c r="F9" i="49"/>
  <c r="E9" i="49"/>
  <c r="D9" i="49"/>
  <c r="C9" i="49"/>
  <c r="G18" i="49" l="1"/>
  <c r="G9" i="49"/>
  <c r="G21" i="49" s="1"/>
  <c r="F19" i="48"/>
  <c r="E19" i="48"/>
  <c r="D19" i="48"/>
  <c r="C19" i="48"/>
  <c r="F18" i="48"/>
  <c r="E18" i="48"/>
  <c r="D18" i="48"/>
  <c r="C18" i="48"/>
  <c r="C17" i="48"/>
  <c r="G12" i="48"/>
  <c r="G11" i="48"/>
  <c r="G10" i="48"/>
  <c r="F9" i="48"/>
  <c r="E9" i="48"/>
  <c r="D9" i="48"/>
  <c r="C9" i="48"/>
  <c r="G15" i="49" l="1"/>
  <c r="G14" i="49"/>
  <c r="G19" i="49"/>
  <c r="G20" i="49"/>
  <c r="G17" i="49"/>
  <c r="G13" i="49"/>
  <c r="G16" i="49"/>
  <c r="G9" i="48"/>
  <c r="G18" i="48"/>
  <c r="G13" i="48"/>
  <c r="G21" i="48"/>
  <c r="G15" i="48"/>
  <c r="G16" i="48"/>
  <c r="G20" i="48"/>
  <c r="G14" i="48"/>
  <c r="F19" i="47"/>
  <c r="E19" i="47"/>
  <c r="D19" i="47"/>
  <c r="C19" i="47"/>
  <c r="F18" i="47"/>
  <c r="E18" i="47"/>
  <c r="D18" i="47"/>
  <c r="C18" i="47"/>
  <c r="G18" i="47" s="1"/>
  <c r="C17" i="47"/>
  <c r="G12" i="47"/>
  <c r="G11" i="47"/>
  <c r="G10" i="47"/>
  <c r="F9" i="47"/>
  <c r="E9" i="47"/>
  <c r="D9" i="47"/>
  <c r="C9" i="47"/>
  <c r="G19" i="48" l="1"/>
  <c r="G17" i="48"/>
  <c r="G9" i="47"/>
  <c r="G19" i="47" s="1"/>
  <c r="F19" i="46"/>
  <c r="E19" i="46"/>
  <c r="D19" i="46"/>
  <c r="C19" i="46"/>
  <c r="F18" i="46"/>
  <c r="E18" i="46"/>
  <c r="D18" i="46"/>
  <c r="C18" i="46"/>
  <c r="C17" i="46"/>
  <c r="G12" i="46"/>
  <c r="G11" i="46"/>
  <c r="G10" i="46"/>
  <c r="F9" i="46"/>
  <c r="E9" i="46"/>
  <c r="D9" i="46"/>
  <c r="C9" i="46"/>
  <c r="G20" i="47" l="1"/>
  <c r="G14" i="47"/>
  <c r="G17" i="47"/>
  <c r="G13" i="47"/>
  <c r="G15" i="47"/>
  <c r="G21" i="47"/>
  <c r="G16" i="47"/>
  <c r="G18" i="46"/>
  <c r="G9" i="46"/>
  <c r="G21" i="46" s="1"/>
  <c r="F19" i="45"/>
  <c r="E19" i="45"/>
  <c r="D19" i="45"/>
  <c r="C19" i="45"/>
  <c r="F18" i="45"/>
  <c r="E18" i="45"/>
  <c r="D18" i="45"/>
  <c r="C18" i="45"/>
  <c r="C17" i="45"/>
  <c r="G12" i="45"/>
  <c r="G11" i="45"/>
  <c r="G10" i="45"/>
  <c r="F9" i="45"/>
  <c r="E9" i="45"/>
  <c r="D9" i="45"/>
  <c r="C9" i="45"/>
  <c r="G15" i="46" l="1"/>
  <c r="G14" i="46"/>
  <c r="G16" i="46"/>
  <c r="G20" i="46"/>
  <c r="G17" i="46"/>
  <c r="G13" i="46"/>
  <c r="G19" i="46"/>
  <c r="G18" i="45"/>
  <c r="G9" i="45"/>
  <c r="G15" i="45" s="1"/>
  <c r="F19" i="44"/>
  <c r="E19" i="44"/>
  <c r="D19" i="44"/>
  <c r="C19" i="44"/>
  <c r="F18" i="44"/>
  <c r="E18" i="44"/>
  <c r="D18" i="44"/>
  <c r="C18" i="44"/>
  <c r="C17" i="44"/>
  <c r="G12" i="44"/>
  <c r="G11" i="44"/>
  <c r="G10" i="44"/>
  <c r="F9" i="44"/>
  <c r="E9" i="44"/>
  <c r="D9" i="44"/>
  <c r="C9" i="44"/>
  <c r="G14" i="45" l="1"/>
  <c r="G20" i="45"/>
  <c r="G16" i="45"/>
  <c r="G21" i="45"/>
  <c r="G17" i="45"/>
  <c r="G13" i="45"/>
  <c r="G19" i="45"/>
  <c r="G18" i="44"/>
  <c r="G9" i="44"/>
  <c r="F19" i="43"/>
  <c r="E19" i="43"/>
  <c r="D19" i="43"/>
  <c r="C19" i="43"/>
  <c r="F18" i="43"/>
  <c r="E18" i="43"/>
  <c r="D18" i="43"/>
  <c r="C18" i="43"/>
  <c r="C17" i="43"/>
  <c r="G12" i="43"/>
  <c r="G11" i="43"/>
  <c r="G10" i="43"/>
  <c r="F9" i="43"/>
  <c r="E9" i="43"/>
  <c r="D9" i="43"/>
  <c r="C9" i="43"/>
  <c r="G17" i="44" l="1"/>
  <c r="G13" i="44"/>
  <c r="G21" i="44"/>
  <c r="G16" i="44"/>
  <c r="G14" i="44"/>
  <c r="G15" i="44"/>
  <c r="G20" i="44"/>
  <c r="G19" i="44"/>
  <c r="G18" i="43"/>
  <c r="G9" i="43"/>
  <c r="G14" i="43" s="1"/>
  <c r="F19" i="42"/>
  <c r="E19" i="42"/>
  <c r="D19" i="42"/>
  <c r="C19" i="42"/>
  <c r="F18" i="42"/>
  <c r="E18" i="42"/>
  <c r="D18" i="42"/>
  <c r="C18" i="42"/>
  <c r="C17" i="42"/>
  <c r="G12" i="42"/>
  <c r="G11" i="42"/>
  <c r="G10" i="42"/>
  <c r="F9" i="42"/>
  <c r="E9" i="42"/>
  <c r="D9" i="42"/>
  <c r="C9" i="42"/>
  <c r="G13" i="43" l="1"/>
  <c r="G17" i="43"/>
  <c r="G19" i="43"/>
  <c r="G16" i="43"/>
  <c r="G21" i="43"/>
  <c r="G15" i="43"/>
  <c r="G20" i="43"/>
  <c r="G18" i="42"/>
  <c r="G9" i="42"/>
  <c r="G21" i="42" s="1"/>
  <c r="F19" i="41"/>
  <c r="E19" i="41"/>
  <c r="D19" i="41"/>
  <c r="C19" i="41"/>
  <c r="F18" i="41"/>
  <c r="E18" i="41"/>
  <c r="D18" i="41"/>
  <c r="C18" i="41"/>
  <c r="C17" i="41"/>
  <c r="G12" i="41"/>
  <c r="G11" i="41"/>
  <c r="G10" i="41"/>
  <c r="F9" i="41"/>
  <c r="E9" i="41"/>
  <c r="D9" i="41"/>
  <c r="C9" i="41"/>
  <c r="G14" i="42" l="1"/>
  <c r="G20" i="42"/>
  <c r="G18" i="41"/>
  <c r="G16" i="42"/>
  <c r="G15" i="42"/>
  <c r="G17" i="42"/>
  <c r="G13" i="42"/>
  <c r="G19" i="42"/>
  <c r="G9" i="41"/>
  <c r="G14" i="41" s="1"/>
  <c r="F19" i="40"/>
  <c r="E19" i="40"/>
  <c r="D19" i="40"/>
  <c r="C19" i="40"/>
  <c r="F18" i="40"/>
  <c r="E18" i="40"/>
  <c r="D18" i="40"/>
  <c r="C18" i="40"/>
  <c r="C17" i="40"/>
  <c r="G12" i="40"/>
  <c r="G11" i="40"/>
  <c r="G10" i="40"/>
  <c r="F9" i="40"/>
  <c r="E9" i="40"/>
  <c r="D9" i="40"/>
  <c r="C9" i="40"/>
  <c r="F19" i="39"/>
  <c r="E19" i="39"/>
  <c r="D19" i="39"/>
  <c r="C19" i="39"/>
  <c r="F18" i="39"/>
  <c r="E18" i="39"/>
  <c r="D18" i="39"/>
  <c r="C18" i="39"/>
  <c r="C17" i="39"/>
  <c r="G12" i="39"/>
  <c r="G11" i="39"/>
  <c r="G10" i="39"/>
  <c r="F9" i="39"/>
  <c r="E9" i="39"/>
  <c r="D9" i="39"/>
  <c r="C9" i="39"/>
  <c r="C17" i="38"/>
  <c r="F19" i="38"/>
  <c r="E19" i="38"/>
  <c r="D19" i="38"/>
  <c r="C19" i="38"/>
  <c r="F18" i="38"/>
  <c r="E18" i="38"/>
  <c r="D18" i="38"/>
  <c r="C18" i="38"/>
  <c r="G12" i="38"/>
  <c r="G11" i="38"/>
  <c r="G10" i="38"/>
  <c r="F9" i="38"/>
  <c r="E9" i="38"/>
  <c r="D9" i="38"/>
  <c r="C9" i="38"/>
  <c r="F19" i="37"/>
  <c r="E19" i="37"/>
  <c r="D19" i="37"/>
  <c r="C19" i="37"/>
  <c r="F18" i="37"/>
  <c r="G18" i="37" s="1"/>
  <c r="E18" i="37"/>
  <c r="D18" i="37"/>
  <c r="C18" i="37"/>
  <c r="C17" i="37"/>
  <c r="G12" i="37"/>
  <c r="G11" i="37"/>
  <c r="G10" i="37"/>
  <c r="F9" i="37"/>
  <c r="E9" i="37"/>
  <c r="D9" i="37"/>
  <c r="C9" i="37"/>
  <c r="F19" i="36"/>
  <c r="E19" i="36"/>
  <c r="D19" i="36"/>
  <c r="C19" i="36"/>
  <c r="F18" i="36"/>
  <c r="E18" i="36"/>
  <c r="D18" i="36"/>
  <c r="C18" i="36"/>
  <c r="G18" i="36"/>
  <c r="C17" i="36"/>
  <c r="G12" i="36"/>
  <c r="G11" i="36"/>
  <c r="G10" i="36"/>
  <c r="F9" i="36"/>
  <c r="E9" i="36"/>
  <c r="D9" i="36"/>
  <c r="C9" i="36"/>
  <c r="F19" i="35"/>
  <c r="E19" i="35"/>
  <c r="D19" i="35"/>
  <c r="C19" i="35"/>
  <c r="F18" i="35"/>
  <c r="E18" i="35"/>
  <c r="D18" i="35"/>
  <c r="C18" i="35"/>
  <c r="G18" i="35" s="1"/>
  <c r="C17" i="35"/>
  <c r="G12" i="35"/>
  <c r="G11" i="35"/>
  <c r="G10" i="35"/>
  <c r="F9" i="35"/>
  <c r="E9" i="35"/>
  <c r="D9" i="35"/>
  <c r="C9" i="35"/>
  <c r="F9" i="34"/>
  <c r="F19" i="34"/>
  <c r="E19" i="34"/>
  <c r="D19" i="34"/>
  <c r="C19" i="34"/>
  <c r="F18" i="34"/>
  <c r="E18" i="34"/>
  <c r="D18" i="34"/>
  <c r="G18" i="34" s="1"/>
  <c r="C18" i="34"/>
  <c r="C17" i="34"/>
  <c r="G12" i="34"/>
  <c r="G11" i="34"/>
  <c r="G10" i="34"/>
  <c r="E9" i="34"/>
  <c r="D9" i="34"/>
  <c r="C9" i="34"/>
  <c r="C278" i="33"/>
  <c r="E278" i="33"/>
  <c r="L345" i="33"/>
  <c r="J345" i="33"/>
  <c r="F9" i="33" s="1"/>
  <c r="E345" i="33"/>
  <c r="C345" i="33"/>
  <c r="L323" i="33"/>
  <c r="J323" i="33"/>
  <c r="L303" i="33"/>
  <c r="J303" i="33"/>
  <c r="E300" i="33"/>
  <c r="C300" i="33"/>
  <c r="L278" i="33"/>
  <c r="J278" i="33"/>
  <c r="L254" i="33"/>
  <c r="J254" i="33"/>
  <c r="L232" i="33"/>
  <c r="J232" i="33"/>
  <c r="L210" i="33"/>
  <c r="J210" i="33"/>
  <c r="E190" i="33"/>
  <c r="C190" i="33"/>
  <c r="L186" i="33"/>
  <c r="J186" i="33"/>
  <c r="E168" i="33"/>
  <c r="C168" i="33"/>
  <c r="L165" i="33"/>
  <c r="J165" i="33"/>
  <c r="L145" i="33"/>
  <c r="J145" i="33"/>
  <c r="L125" i="33"/>
  <c r="J125" i="33"/>
  <c r="E125" i="33"/>
  <c r="C125" i="33"/>
  <c r="L103" i="33"/>
  <c r="J103" i="33"/>
  <c r="L81" i="33"/>
  <c r="J81" i="33"/>
  <c r="E81" i="33"/>
  <c r="C81" i="33"/>
  <c r="L45" i="33"/>
  <c r="J45" i="33"/>
  <c r="F19" i="33"/>
  <c r="E19" i="33"/>
  <c r="D19" i="33"/>
  <c r="C19" i="33"/>
  <c r="F18" i="33"/>
  <c r="E18" i="33"/>
  <c r="D18" i="33"/>
  <c r="C18" i="33"/>
  <c r="C17" i="33"/>
  <c r="G12" i="33"/>
  <c r="G11" i="33"/>
  <c r="G10" i="33"/>
  <c r="E9" i="33"/>
  <c r="D9" i="33"/>
  <c r="C9" i="33"/>
  <c r="L345" i="32"/>
  <c r="J345" i="32"/>
  <c r="F9" i="32" s="1"/>
  <c r="E345" i="32"/>
  <c r="C345" i="32"/>
  <c r="E9" i="32" s="1"/>
  <c r="L323" i="32"/>
  <c r="J323" i="32"/>
  <c r="D9" i="32" s="1"/>
  <c r="G9" i="32" s="1"/>
  <c r="E323" i="32"/>
  <c r="C323" i="32"/>
  <c r="C9" i="32" s="1"/>
  <c r="L303" i="32"/>
  <c r="J303" i="32"/>
  <c r="E300" i="32"/>
  <c r="C300" i="32"/>
  <c r="L278" i="32"/>
  <c r="J278" i="32"/>
  <c r="E278" i="32"/>
  <c r="C278" i="32"/>
  <c r="L254" i="32"/>
  <c r="J254" i="32"/>
  <c r="E254" i="32"/>
  <c r="C254" i="32"/>
  <c r="L232" i="32"/>
  <c r="J232" i="32"/>
  <c r="E232" i="32"/>
  <c r="C232" i="32"/>
  <c r="L210" i="32"/>
  <c r="J210" i="32"/>
  <c r="E209" i="32"/>
  <c r="C209" i="32"/>
  <c r="E190" i="32"/>
  <c r="C190" i="32"/>
  <c r="L186" i="32"/>
  <c r="J186" i="32"/>
  <c r="E168" i="32"/>
  <c r="C168" i="32"/>
  <c r="L165" i="32"/>
  <c r="J165" i="32"/>
  <c r="L145" i="32"/>
  <c r="J145" i="32"/>
  <c r="E143" i="32"/>
  <c r="C143" i="32"/>
  <c r="L125" i="32"/>
  <c r="J125" i="32"/>
  <c r="E125" i="32"/>
  <c r="C125" i="32"/>
  <c r="L103" i="32"/>
  <c r="J103" i="32"/>
  <c r="E99" i="32"/>
  <c r="C99" i="32"/>
  <c r="L81" i="32"/>
  <c r="J81" i="32"/>
  <c r="E81" i="32"/>
  <c r="C81" i="32"/>
  <c r="L70" i="32"/>
  <c r="J70" i="32"/>
  <c r="E70" i="32"/>
  <c r="C70" i="32"/>
  <c r="L45" i="32"/>
  <c r="J45" i="32"/>
  <c r="E45" i="32"/>
  <c r="C45" i="32"/>
  <c r="L31" i="32"/>
  <c r="J31" i="32"/>
  <c r="F19" i="32"/>
  <c r="E19" i="32"/>
  <c r="D19" i="32"/>
  <c r="C19" i="32"/>
  <c r="F18" i="32"/>
  <c r="E18" i="32"/>
  <c r="D18" i="32"/>
  <c r="C18" i="32"/>
  <c r="G18" i="32" s="1"/>
  <c r="C17" i="32"/>
  <c r="G12" i="32"/>
  <c r="G11" i="32"/>
  <c r="G10" i="32"/>
  <c r="L345" i="31"/>
  <c r="J345" i="31"/>
  <c r="F9" i="31" s="1"/>
  <c r="E345" i="31"/>
  <c r="C345" i="31"/>
  <c r="E9" i="31" s="1"/>
  <c r="L323" i="31"/>
  <c r="J323" i="31"/>
  <c r="D9" i="31" s="1"/>
  <c r="E323" i="31"/>
  <c r="C323" i="31"/>
  <c r="C9" i="31" s="1"/>
  <c r="L303" i="31"/>
  <c r="J303" i="31"/>
  <c r="E300" i="31"/>
  <c r="C300" i="31"/>
  <c r="L278" i="31"/>
  <c r="J278" i="31"/>
  <c r="E278" i="31"/>
  <c r="C278" i="31"/>
  <c r="L254" i="31"/>
  <c r="J254" i="31"/>
  <c r="E254" i="31"/>
  <c r="C254" i="31"/>
  <c r="L232" i="31"/>
  <c r="J232" i="31"/>
  <c r="E232" i="31"/>
  <c r="C232" i="31"/>
  <c r="L210" i="31"/>
  <c r="J210" i="31"/>
  <c r="E209" i="31"/>
  <c r="C209" i="31"/>
  <c r="E190" i="31"/>
  <c r="C190" i="31"/>
  <c r="L186" i="31"/>
  <c r="J186" i="31"/>
  <c r="E168" i="31"/>
  <c r="C168" i="31"/>
  <c r="L165" i="31"/>
  <c r="J165" i="31"/>
  <c r="L145" i="31"/>
  <c r="J145" i="31"/>
  <c r="E143" i="31"/>
  <c r="C143" i="31"/>
  <c r="L125" i="31"/>
  <c r="J125" i="31"/>
  <c r="E125" i="31"/>
  <c r="C125" i="31"/>
  <c r="L103" i="31"/>
  <c r="J103" i="31"/>
  <c r="E99" i="31"/>
  <c r="C99" i="31"/>
  <c r="L81" i="31"/>
  <c r="J81" i="31"/>
  <c r="E81" i="31"/>
  <c r="C81" i="31"/>
  <c r="L70" i="31"/>
  <c r="J70" i="31"/>
  <c r="E70" i="31"/>
  <c r="C70" i="31"/>
  <c r="L45" i="31"/>
  <c r="J45" i="31"/>
  <c r="E45" i="31"/>
  <c r="C45" i="31"/>
  <c r="L31" i="31"/>
  <c r="J31" i="31"/>
  <c r="F19" i="31"/>
  <c r="E19" i="31"/>
  <c r="D19" i="31"/>
  <c r="C19" i="31"/>
  <c r="F18" i="31"/>
  <c r="E18" i="31"/>
  <c r="D18" i="31"/>
  <c r="C18" i="31"/>
  <c r="C17" i="31"/>
  <c r="G12" i="31"/>
  <c r="G11" i="31"/>
  <c r="G10" i="31"/>
  <c r="L345" i="30"/>
  <c r="J345" i="30"/>
  <c r="F9" i="30" s="1"/>
  <c r="E345" i="30"/>
  <c r="C345" i="30"/>
  <c r="E9" i="30" s="1"/>
  <c r="L323" i="30"/>
  <c r="J323" i="30"/>
  <c r="D9" i="30" s="1"/>
  <c r="E323" i="30"/>
  <c r="C323" i="30"/>
  <c r="C9" i="30" s="1"/>
  <c r="L303" i="30"/>
  <c r="J303" i="30"/>
  <c r="E300" i="30"/>
  <c r="C300" i="30"/>
  <c r="L278" i="30"/>
  <c r="J278" i="30"/>
  <c r="E278" i="30"/>
  <c r="C278" i="30"/>
  <c r="L254" i="30"/>
  <c r="J254" i="30"/>
  <c r="E254" i="30"/>
  <c r="C254" i="30"/>
  <c r="L232" i="30"/>
  <c r="J232" i="30"/>
  <c r="E232" i="30"/>
  <c r="C232" i="30"/>
  <c r="L210" i="30"/>
  <c r="J210" i="30"/>
  <c r="E209" i="30"/>
  <c r="C209" i="30"/>
  <c r="E190" i="30"/>
  <c r="C190" i="30"/>
  <c r="L186" i="30"/>
  <c r="J186" i="30"/>
  <c r="E168" i="30"/>
  <c r="C168" i="30"/>
  <c r="L165" i="30"/>
  <c r="J165" i="30"/>
  <c r="L145" i="30"/>
  <c r="J145" i="30"/>
  <c r="E143" i="30"/>
  <c r="C143" i="30"/>
  <c r="L125" i="30"/>
  <c r="J125" i="30"/>
  <c r="E125" i="30"/>
  <c r="C125" i="30"/>
  <c r="L103" i="30"/>
  <c r="J103" i="30"/>
  <c r="E99" i="30"/>
  <c r="C99" i="30"/>
  <c r="L81" i="30"/>
  <c r="J81" i="30"/>
  <c r="E81" i="30"/>
  <c r="C81" i="30"/>
  <c r="L70" i="30"/>
  <c r="J70" i="30"/>
  <c r="E70" i="30"/>
  <c r="C70" i="30"/>
  <c r="L45" i="30"/>
  <c r="J45" i="30"/>
  <c r="E45" i="30"/>
  <c r="C45" i="30"/>
  <c r="L31" i="30"/>
  <c r="J31" i="30"/>
  <c r="F19" i="30"/>
  <c r="E19" i="30"/>
  <c r="D19" i="30"/>
  <c r="C19" i="30"/>
  <c r="F18" i="30"/>
  <c r="E18" i="30"/>
  <c r="D18" i="30"/>
  <c r="C18" i="30"/>
  <c r="G18" i="30" s="1"/>
  <c r="C17" i="30"/>
  <c r="G12" i="30"/>
  <c r="G11" i="30"/>
  <c r="G10" i="30"/>
  <c r="L345" i="29"/>
  <c r="J345" i="29"/>
  <c r="F9" i="29" s="1"/>
  <c r="E345" i="29"/>
  <c r="C345" i="29"/>
  <c r="L323" i="29"/>
  <c r="J323" i="29"/>
  <c r="D9" i="29" s="1"/>
  <c r="E323" i="29"/>
  <c r="C323" i="29"/>
  <c r="C9" i="29" s="1"/>
  <c r="L303" i="29"/>
  <c r="J303" i="29"/>
  <c r="E300" i="29"/>
  <c r="C300" i="29"/>
  <c r="L278" i="29"/>
  <c r="J278" i="29"/>
  <c r="E278" i="29"/>
  <c r="C278" i="29"/>
  <c r="L254" i="29"/>
  <c r="J254" i="29"/>
  <c r="E254" i="29"/>
  <c r="C254" i="29"/>
  <c r="L232" i="29"/>
  <c r="J232" i="29"/>
  <c r="E232" i="29"/>
  <c r="C232" i="29"/>
  <c r="L210" i="29"/>
  <c r="J210" i="29"/>
  <c r="E209" i="29"/>
  <c r="C209" i="29"/>
  <c r="E190" i="29"/>
  <c r="C190" i="29"/>
  <c r="L186" i="29"/>
  <c r="J186" i="29"/>
  <c r="E168" i="29"/>
  <c r="C168" i="29"/>
  <c r="L165" i="29"/>
  <c r="J165" i="29"/>
  <c r="L145" i="29"/>
  <c r="J145" i="29"/>
  <c r="E143" i="29"/>
  <c r="C143" i="29"/>
  <c r="L125" i="29"/>
  <c r="J125" i="29"/>
  <c r="E125" i="29"/>
  <c r="C125" i="29"/>
  <c r="L103" i="29"/>
  <c r="J103" i="29"/>
  <c r="E99" i="29"/>
  <c r="C99" i="29"/>
  <c r="L81" i="29"/>
  <c r="J81" i="29"/>
  <c r="E81" i="29"/>
  <c r="C81" i="29"/>
  <c r="L70" i="29"/>
  <c r="J70" i="29"/>
  <c r="E70" i="29"/>
  <c r="C70" i="29"/>
  <c r="L45" i="29"/>
  <c r="J45" i="29"/>
  <c r="E45" i="29"/>
  <c r="C45" i="29"/>
  <c r="L31" i="29"/>
  <c r="J31" i="29"/>
  <c r="F19" i="29"/>
  <c r="E19" i="29"/>
  <c r="D19" i="29"/>
  <c r="C19" i="29"/>
  <c r="F18" i="29"/>
  <c r="E18" i="29"/>
  <c r="D18" i="29"/>
  <c r="C18" i="29"/>
  <c r="C17" i="29"/>
  <c r="G12" i="29"/>
  <c r="G11" i="29"/>
  <c r="G10" i="29"/>
  <c r="E9" i="29"/>
  <c r="L345" i="28"/>
  <c r="J345" i="28"/>
  <c r="F9" i="28"/>
  <c r="E345" i="28"/>
  <c r="C345" i="28"/>
  <c r="L323" i="28"/>
  <c r="J323" i="28"/>
  <c r="D9" i="28" s="1"/>
  <c r="E323" i="28"/>
  <c r="C323" i="28"/>
  <c r="L303" i="28"/>
  <c r="J303" i="28"/>
  <c r="E300" i="28"/>
  <c r="C300" i="28"/>
  <c r="L278" i="28"/>
  <c r="J278" i="28"/>
  <c r="E278" i="28"/>
  <c r="C278" i="28"/>
  <c r="L254" i="28"/>
  <c r="J254" i="28"/>
  <c r="E254" i="28"/>
  <c r="C254" i="28"/>
  <c r="L232" i="28"/>
  <c r="J232" i="28"/>
  <c r="E232" i="28"/>
  <c r="C232" i="28"/>
  <c r="L210" i="28"/>
  <c r="J210" i="28"/>
  <c r="E209" i="28"/>
  <c r="C209" i="28"/>
  <c r="E190" i="28"/>
  <c r="C190" i="28"/>
  <c r="L186" i="28"/>
  <c r="J186" i="28"/>
  <c r="E168" i="28"/>
  <c r="C168" i="28"/>
  <c r="L165" i="28"/>
  <c r="J165" i="28"/>
  <c r="L145" i="28"/>
  <c r="J145" i="28"/>
  <c r="E143" i="28"/>
  <c r="C143" i="28"/>
  <c r="L125" i="28"/>
  <c r="J125" i="28"/>
  <c r="E125" i="28"/>
  <c r="C125" i="28"/>
  <c r="L103" i="28"/>
  <c r="J103" i="28"/>
  <c r="E99" i="28"/>
  <c r="C99" i="28"/>
  <c r="L81" i="28"/>
  <c r="J81" i="28"/>
  <c r="E81" i="28"/>
  <c r="C81" i="28"/>
  <c r="L70" i="28"/>
  <c r="J70" i="28"/>
  <c r="E70" i="28"/>
  <c r="C70" i="28"/>
  <c r="L45" i="28"/>
  <c r="J45" i="28"/>
  <c r="E45" i="28"/>
  <c r="C45" i="28"/>
  <c r="L31" i="28"/>
  <c r="J31" i="28"/>
  <c r="F19" i="28"/>
  <c r="E19" i="28"/>
  <c r="D19" i="28"/>
  <c r="C19" i="28"/>
  <c r="F18" i="28"/>
  <c r="E18" i="28"/>
  <c r="D18" i="28"/>
  <c r="G18" i="28" s="1"/>
  <c r="C18" i="28"/>
  <c r="C17" i="28"/>
  <c r="G12" i="28"/>
  <c r="G11" i="28"/>
  <c r="G10" i="28"/>
  <c r="E9" i="28"/>
  <c r="C9" i="28"/>
  <c r="C278" i="27"/>
  <c r="E278" i="27"/>
  <c r="L345" i="27"/>
  <c r="J345" i="27"/>
  <c r="E345" i="27"/>
  <c r="C345" i="27"/>
  <c r="E9" i="27" s="1"/>
  <c r="L323" i="27"/>
  <c r="J323" i="27"/>
  <c r="D9" i="27" s="1"/>
  <c r="E323" i="27"/>
  <c r="C323" i="27"/>
  <c r="C9" i="27" s="1"/>
  <c r="L303" i="27"/>
  <c r="J303" i="27"/>
  <c r="E300" i="27"/>
  <c r="C300" i="27"/>
  <c r="L278" i="27"/>
  <c r="J278" i="27"/>
  <c r="L254" i="27"/>
  <c r="J254" i="27"/>
  <c r="E254" i="27"/>
  <c r="C254" i="27"/>
  <c r="L232" i="27"/>
  <c r="J232" i="27"/>
  <c r="E232" i="27"/>
  <c r="C232" i="27"/>
  <c r="L210" i="27"/>
  <c r="J210" i="27"/>
  <c r="E209" i="27"/>
  <c r="C209" i="27"/>
  <c r="E190" i="27"/>
  <c r="C190" i="27"/>
  <c r="L186" i="27"/>
  <c r="J186" i="27"/>
  <c r="E168" i="27"/>
  <c r="C168" i="27"/>
  <c r="L165" i="27"/>
  <c r="J165" i="27"/>
  <c r="L145" i="27"/>
  <c r="J145" i="27"/>
  <c r="E143" i="27"/>
  <c r="C143" i="27"/>
  <c r="L125" i="27"/>
  <c r="J125" i="27"/>
  <c r="E125" i="27"/>
  <c r="C125" i="27"/>
  <c r="L103" i="27"/>
  <c r="J103" i="27"/>
  <c r="E99" i="27"/>
  <c r="C99" i="27"/>
  <c r="L81" i="27"/>
  <c r="J81" i="27"/>
  <c r="E81" i="27"/>
  <c r="C81" i="27"/>
  <c r="L70" i="27"/>
  <c r="J70" i="27"/>
  <c r="E70" i="27"/>
  <c r="C70" i="27"/>
  <c r="L45" i="27"/>
  <c r="J45" i="27"/>
  <c r="E45" i="27"/>
  <c r="C45" i="27"/>
  <c r="L31" i="27"/>
  <c r="J31" i="27"/>
  <c r="F19" i="27"/>
  <c r="E19" i="27"/>
  <c r="D19" i="27"/>
  <c r="C19" i="27"/>
  <c r="F18" i="27"/>
  <c r="E18" i="27"/>
  <c r="D18" i="27"/>
  <c r="C18" i="27"/>
  <c r="C17" i="27"/>
  <c r="G12" i="27"/>
  <c r="G11" i="27"/>
  <c r="G10" i="27"/>
  <c r="F9" i="27"/>
  <c r="L345" i="26"/>
  <c r="J345" i="26"/>
  <c r="E345" i="26"/>
  <c r="C345" i="26"/>
  <c r="E9" i="26"/>
  <c r="L323" i="26"/>
  <c r="J323" i="26"/>
  <c r="E323" i="26"/>
  <c r="C323" i="26"/>
  <c r="C9" i="26"/>
  <c r="L303" i="26"/>
  <c r="J303" i="26"/>
  <c r="E300" i="26"/>
  <c r="C300" i="26"/>
  <c r="L278" i="26"/>
  <c r="J278" i="26"/>
  <c r="E278" i="26"/>
  <c r="C278" i="26"/>
  <c r="L254" i="26"/>
  <c r="J254" i="26"/>
  <c r="E254" i="26"/>
  <c r="C254" i="26"/>
  <c r="L232" i="26"/>
  <c r="J232" i="26"/>
  <c r="E232" i="26"/>
  <c r="C232" i="26"/>
  <c r="L210" i="26"/>
  <c r="J210" i="26"/>
  <c r="E209" i="26"/>
  <c r="C209" i="26"/>
  <c r="E190" i="26"/>
  <c r="C190" i="26"/>
  <c r="L186" i="26"/>
  <c r="J186" i="26"/>
  <c r="E168" i="26"/>
  <c r="C168" i="26"/>
  <c r="L165" i="26"/>
  <c r="J165" i="26"/>
  <c r="L145" i="26"/>
  <c r="J145" i="26"/>
  <c r="E143" i="26"/>
  <c r="C143" i="26"/>
  <c r="L125" i="26"/>
  <c r="J125" i="26"/>
  <c r="E125" i="26"/>
  <c r="C125" i="26"/>
  <c r="L103" i="26"/>
  <c r="J103" i="26"/>
  <c r="E99" i="26"/>
  <c r="C99" i="26"/>
  <c r="L81" i="26"/>
  <c r="J81" i="26"/>
  <c r="E81" i="26"/>
  <c r="C81" i="26"/>
  <c r="L70" i="26"/>
  <c r="J70" i="26"/>
  <c r="E70" i="26"/>
  <c r="C70" i="26"/>
  <c r="L45" i="26"/>
  <c r="J45" i="26"/>
  <c r="E45" i="26"/>
  <c r="C45" i="26"/>
  <c r="L31" i="26"/>
  <c r="J31" i="26"/>
  <c r="D9" i="26"/>
  <c r="F9" i="26"/>
  <c r="C18" i="26"/>
  <c r="D18" i="26"/>
  <c r="E18" i="26"/>
  <c r="F18" i="26"/>
  <c r="F19" i="26"/>
  <c r="E19" i="26"/>
  <c r="D19" i="26"/>
  <c r="C19" i="26"/>
  <c r="C17" i="26"/>
  <c r="G12" i="26"/>
  <c r="G11" i="26"/>
  <c r="G10" i="26"/>
  <c r="L345" i="25"/>
  <c r="J345" i="25"/>
  <c r="E345" i="25"/>
  <c r="C345" i="25"/>
  <c r="E9" i="25" s="1"/>
  <c r="L323" i="25"/>
  <c r="J323" i="25"/>
  <c r="D9" i="25"/>
  <c r="E323" i="25"/>
  <c r="C323" i="25"/>
  <c r="C9" i="25" s="1"/>
  <c r="L303" i="25"/>
  <c r="J303" i="25"/>
  <c r="E300" i="25"/>
  <c r="C300" i="25"/>
  <c r="L278" i="25"/>
  <c r="J278" i="25"/>
  <c r="E278" i="25"/>
  <c r="C278" i="25"/>
  <c r="L254" i="25"/>
  <c r="J254" i="25"/>
  <c r="E254" i="25"/>
  <c r="C254" i="25"/>
  <c r="L232" i="25"/>
  <c r="J232" i="25"/>
  <c r="E232" i="25"/>
  <c r="C232" i="25"/>
  <c r="L210" i="25"/>
  <c r="J210" i="25"/>
  <c r="E209" i="25"/>
  <c r="C209" i="25"/>
  <c r="E190" i="25"/>
  <c r="C190" i="25"/>
  <c r="L186" i="25"/>
  <c r="J186" i="25"/>
  <c r="E168" i="25"/>
  <c r="C168" i="25"/>
  <c r="L165" i="25"/>
  <c r="J165" i="25"/>
  <c r="L145" i="25"/>
  <c r="J145" i="25"/>
  <c r="E143" i="25"/>
  <c r="C143" i="25"/>
  <c r="L125" i="25"/>
  <c r="J125" i="25"/>
  <c r="E125" i="25"/>
  <c r="C125" i="25"/>
  <c r="L103" i="25"/>
  <c r="J103" i="25"/>
  <c r="E99" i="25"/>
  <c r="C99" i="25"/>
  <c r="L81" i="25"/>
  <c r="J81" i="25"/>
  <c r="E81" i="25"/>
  <c r="C81" i="25"/>
  <c r="L70" i="25"/>
  <c r="J70" i="25"/>
  <c r="E70" i="25"/>
  <c r="C70" i="25"/>
  <c r="L45" i="25"/>
  <c r="J45" i="25"/>
  <c r="E45" i="25"/>
  <c r="C45" i="25"/>
  <c r="L31" i="25"/>
  <c r="J31" i="25"/>
  <c r="F9" i="25"/>
  <c r="C18" i="25"/>
  <c r="G18" i="25"/>
  <c r="D18" i="25"/>
  <c r="E18" i="25"/>
  <c r="F18" i="25"/>
  <c r="F19" i="25"/>
  <c r="E19" i="25"/>
  <c r="D19" i="25"/>
  <c r="C19" i="25"/>
  <c r="C17" i="25"/>
  <c r="G12" i="25"/>
  <c r="G11" i="25"/>
  <c r="G10" i="25"/>
  <c r="L345" i="24"/>
  <c r="J345" i="24"/>
  <c r="E345" i="24"/>
  <c r="C345" i="24"/>
  <c r="E9" i="24"/>
  <c r="L323" i="24"/>
  <c r="J323" i="24"/>
  <c r="E323" i="24"/>
  <c r="C323" i="24"/>
  <c r="C9" i="24" s="1"/>
  <c r="L303" i="24"/>
  <c r="J303" i="24"/>
  <c r="E300" i="24"/>
  <c r="C300" i="24"/>
  <c r="L278" i="24"/>
  <c r="J278" i="24"/>
  <c r="E278" i="24"/>
  <c r="C278" i="24"/>
  <c r="L254" i="24"/>
  <c r="J254" i="24"/>
  <c r="E254" i="24"/>
  <c r="C254" i="24"/>
  <c r="L232" i="24"/>
  <c r="J232" i="24"/>
  <c r="E232" i="24"/>
  <c r="C232" i="24"/>
  <c r="L210" i="24"/>
  <c r="J210" i="24"/>
  <c r="E209" i="24"/>
  <c r="C209" i="24"/>
  <c r="E190" i="24"/>
  <c r="C190" i="24"/>
  <c r="L186" i="24"/>
  <c r="J186" i="24"/>
  <c r="E168" i="24"/>
  <c r="C168" i="24"/>
  <c r="L165" i="24"/>
  <c r="J165" i="24"/>
  <c r="L145" i="24"/>
  <c r="J145" i="24"/>
  <c r="E143" i="24"/>
  <c r="C143" i="24"/>
  <c r="L125" i="24"/>
  <c r="J125" i="24"/>
  <c r="E125" i="24"/>
  <c r="C125" i="24"/>
  <c r="L103" i="24"/>
  <c r="J103" i="24"/>
  <c r="E99" i="24"/>
  <c r="C99" i="24"/>
  <c r="L81" i="24"/>
  <c r="J81" i="24"/>
  <c r="E81" i="24"/>
  <c r="C81" i="24"/>
  <c r="L70" i="24"/>
  <c r="J70" i="24"/>
  <c r="E70" i="24"/>
  <c r="C70" i="24"/>
  <c r="L45" i="24"/>
  <c r="J45" i="24"/>
  <c r="E45" i="24"/>
  <c r="C45" i="24"/>
  <c r="L31" i="24"/>
  <c r="J31" i="24"/>
  <c r="D9" i="24"/>
  <c r="F9" i="24"/>
  <c r="C18" i="24"/>
  <c r="G18" i="24" s="1"/>
  <c r="D18" i="24"/>
  <c r="E18" i="24"/>
  <c r="F18" i="24"/>
  <c r="F19" i="24"/>
  <c r="E19" i="24"/>
  <c r="D19" i="24"/>
  <c r="C19" i="24"/>
  <c r="C17" i="24"/>
  <c r="G12" i="24"/>
  <c r="G11" i="24"/>
  <c r="G10" i="24"/>
  <c r="L345" i="23"/>
  <c r="J345" i="23"/>
  <c r="E345" i="23"/>
  <c r="C345" i="23"/>
  <c r="E9" i="23"/>
  <c r="L323" i="23"/>
  <c r="J323" i="23"/>
  <c r="E323" i="23"/>
  <c r="C323" i="23"/>
  <c r="C9" i="23"/>
  <c r="L303" i="23"/>
  <c r="J303" i="23"/>
  <c r="E300" i="23"/>
  <c r="C300" i="23"/>
  <c r="L278" i="23"/>
  <c r="J278" i="23"/>
  <c r="E278" i="23"/>
  <c r="C278" i="23"/>
  <c r="L254" i="23"/>
  <c r="J254" i="23"/>
  <c r="E254" i="23"/>
  <c r="C254" i="23"/>
  <c r="L232" i="23"/>
  <c r="J232" i="23"/>
  <c r="E232" i="23"/>
  <c r="C232" i="23"/>
  <c r="L210" i="23"/>
  <c r="J210" i="23"/>
  <c r="E209" i="23"/>
  <c r="C209" i="23"/>
  <c r="E190" i="23"/>
  <c r="C190" i="23"/>
  <c r="L186" i="23"/>
  <c r="J186" i="23"/>
  <c r="E168" i="23"/>
  <c r="C168" i="23"/>
  <c r="L165" i="23"/>
  <c r="J165" i="23"/>
  <c r="L145" i="23"/>
  <c r="J145" i="23"/>
  <c r="E143" i="23"/>
  <c r="C143" i="23"/>
  <c r="L125" i="23"/>
  <c r="J125" i="23"/>
  <c r="E125" i="23"/>
  <c r="C125" i="23"/>
  <c r="L103" i="23"/>
  <c r="J103" i="23"/>
  <c r="E99" i="23"/>
  <c r="C99" i="23"/>
  <c r="L81" i="23"/>
  <c r="J81" i="23"/>
  <c r="E81" i="23"/>
  <c r="C81" i="23"/>
  <c r="L70" i="23"/>
  <c r="J70" i="23"/>
  <c r="E70" i="23"/>
  <c r="C70" i="23"/>
  <c r="L45" i="23"/>
  <c r="J45" i="23"/>
  <c r="E45" i="23"/>
  <c r="C45" i="23"/>
  <c r="L31" i="23"/>
  <c r="J31" i="23"/>
  <c r="D9" i="23"/>
  <c r="F9" i="23"/>
  <c r="C18" i="23"/>
  <c r="D18" i="23"/>
  <c r="E18" i="23"/>
  <c r="G18" i="23" s="1"/>
  <c r="F18" i="23"/>
  <c r="F19" i="23"/>
  <c r="E19" i="23"/>
  <c r="D19" i="23"/>
  <c r="C19" i="23"/>
  <c r="C17" i="23"/>
  <c r="G12" i="23"/>
  <c r="G11" i="23"/>
  <c r="G10" i="23"/>
  <c r="L345" i="22"/>
  <c r="J345" i="22"/>
  <c r="E345" i="22"/>
  <c r="C345" i="22"/>
  <c r="E9" i="22"/>
  <c r="L323" i="22"/>
  <c r="J323" i="22"/>
  <c r="D9" i="22" s="1"/>
  <c r="E323" i="22"/>
  <c r="C323" i="22"/>
  <c r="C9" i="22" s="1"/>
  <c r="L303" i="22"/>
  <c r="J303" i="22"/>
  <c r="E300" i="22"/>
  <c r="C300" i="22"/>
  <c r="L278" i="22"/>
  <c r="J278" i="22"/>
  <c r="E278" i="22"/>
  <c r="C278" i="22"/>
  <c r="L254" i="22"/>
  <c r="J254" i="22"/>
  <c r="E254" i="22"/>
  <c r="C254" i="22"/>
  <c r="L232" i="22"/>
  <c r="J232" i="22"/>
  <c r="E232" i="22"/>
  <c r="C232" i="22"/>
  <c r="L210" i="22"/>
  <c r="J210" i="22"/>
  <c r="E209" i="22"/>
  <c r="C209" i="22"/>
  <c r="E190" i="22"/>
  <c r="C190" i="22"/>
  <c r="L186" i="22"/>
  <c r="J186" i="22"/>
  <c r="E168" i="22"/>
  <c r="C168" i="22"/>
  <c r="L165" i="22"/>
  <c r="J165" i="22"/>
  <c r="L145" i="22"/>
  <c r="J145" i="22"/>
  <c r="E143" i="22"/>
  <c r="C143" i="22"/>
  <c r="L125" i="22"/>
  <c r="J125" i="22"/>
  <c r="E125" i="22"/>
  <c r="C125" i="22"/>
  <c r="L103" i="22"/>
  <c r="J103" i="22"/>
  <c r="E99" i="22"/>
  <c r="C99" i="22"/>
  <c r="L81" i="22"/>
  <c r="J81" i="22"/>
  <c r="E81" i="22"/>
  <c r="C81" i="22"/>
  <c r="L70" i="22"/>
  <c r="J70" i="22"/>
  <c r="E70" i="22"/>
  <c r="C70" i="22"/>
  <c r="L45" i="22"/>
  <c r="J45" i="22"/>
  <c r="E45" i="22"/>
  <c r="C45" i="22"/>
  <c r="L31" i="22"/>
  <c r="J31" i="22"/>
  <c r="F9" i="22"/>
  <c r="C18" i="22"/>
  <c r="D18" i="22"/>
  <c r="E18" i="22"/>
  <c r="F18" i="22"/>
  <c r="F19" i="22"/>
  <c r="E19" i="22"/>
  <c r="D19" i="22"/>
  <c r="C19" i="22"/>
  <c r="C17" i="22"/>
  <c r="G12" i="22"/>
  <c r="G11" i="22"/>
  <c r="G10" i="22"/>
  <c r="G12" i="21"/>
  <c r="G11" i="21"/>
  <c r="E278" i="21"/>
  <c r="C278" i="21"/>
  <c r="L70" i="21"/>
  <c r="J70" i="21"/>
  <c r="E70" i="21"/>
  <c r="C70" i="21"/>
  <c r="L345" i="21"/>
  <c r="J345" i="21"/>
  <c r="E345" i="21"/>
  <c r="C345" i="21"/>
  <c r="E9" i="21" s="1"/>
  <c r="L323" i="21"/>
  <c r="J323" i="21"/>
  <c r="E323" i="21"/>
  <c r="C323" i="21"/>
  <c r="C9" i="21" s="1"/>
  <c r="L303" i="21"/>
  <c r="J303" i="21"/>
  <c r="E300" i="21"/>
  <c r="C300" i="21"/>
  <c r="L278" i="21"/>
  <c r="J278" i="21"/>
  <c r="L254" i="21"/>
  <c r="J254" i="21"/>
  <c r="E254" i="21"/>
  <c r="C254" i="21"/>
  <c r="L232" i="21"/>
  <c r="J232" i="21"/>
  <c r="E232" i="21"/>
  <c r="C232" i="21"/>
  <c r="L210" i="21"/>
  <c r="J210" i="21"/>
  <c r="E209" i="21"/>
  <c r="C209" i="21"/>
  <c r="E190" i="21"/>
  <c r="C190" i="21"/>
  <c r="L186" i="21"/>
  <c r="J186" i="21"/>
  <c r="E168" i="21"/>
  <c r="C168" i="21"/>
  <c r="L165" i="21"/>
  <c r="J165" i="21"/>
  <c r="L145" i="21"/>
  <c r="J145" i="21"/>
  <c r="E143" i="21"/>
  <c r="C143" i="21"/>
  <c r="L125" i="21"/>
  <c r="J125" i="21"/>
  <c r="E125" i="21"/>
  <c r="C125" i="21"/>
  <c r="L103" i="21"/>
  <c r="J103" i="21"/>
  <c r="E99" i="21"/>
  <c r="C99" i="21"/>
  <c r="L81" i="21"/>
  <c r="J81" i="21"/>
  <c r="E81" i="21"/>
  <c r="C81" i="21"/>
  <c r="L45" i="21"/>
  <c r="J45" i="21"/>
  <c r="E45" i="21"/>
  <c r="C45" i="21"/>
  <c r="L31" i="21"/>
  <c r="J31" i="21"/>
  <c r="D9" i="21"/>
  <c r="F9" i="21"/>
  <c r="C18" i="21"/>
  <c r="D18" i="21"/>
  <c r="E18" i="21"/>
  <c r="F18" i="21"/>
  <c r="F19" i="21"/>
  <c r="E19" i="21"/>
  <c r="D19" i="21"/>
  <c r="C19" i="21"/>
  <c r="C17" i="21"/>
  <c r="G10" i="21"/>
  <c r="L319" i="20"/>
  <c r="J319" i="20"/>
  <c r="E319" i="20"/>
  <c r="C319" i="20"/>
  <c r="E9" i="20" s="1"/>
  <c r="L297" i="20"/>
  <c r="J297" i="20"/>
  <c r="E297" i="20"/>
  <c r="C297" i="20"/>
  <c r="C9" i="20"/>
  <c r="L277" i="20"/>
  <c r="J277" i="20"/>
  <c r="E274" i="20"/>
  <c r="C274" i="20"/>
  <c r="L252" i="20"/>
  <c r="J252" i="20"/>
  <c r="E252" i="20"/>
  <c r="C252" i="20"/>
  <c r="L229" i="20"/>
  <c r="J229" i="20"/>
  <c r="E229" i="20"/>
  <c r="C229" i="20"/>
  <c r="L207" i="20"/>
  <c r="J207" i="20"/>
  <c r="E207" i="20"/>
  <c r="C207" i="20"/>
  <c r="L185" i="20"/>
  <c r="J185" i="20"/>
  <c r="E184" i="20"/>
  <c r="C184" i="20"/>
  <c r="E165" i="20"/>
  <c r="C165" i="20"/>
  <c r="L161" i="20"/>
  <c r="J161" i="20"/>
  <c r="E143" i="20"/>
  <c r="C143" i="20"/>
  <c r="L140" i="20"/>
  <c r="J140" i="20"/>
  <c r="L120" i="20"/>
  <c r="J120" i="20"/>
  <c r="E118" i="20"/>
  <c r="C118" i="20"/>
  <c r="L100" i="20"/>
  <c r="J100" i="20"/>
  <c r="E100" i="20"/>
  <c r="C100" i="20"/>
  <c r="L78" i="20"/>
  <c r="J78" i="20"/>
  <c r="E74" i="20"/>
  <c r="C74" i="20"/>
  <c r="L56" i="20"/>
  <c r="J56" i="20"/>
  <c r="E56" i="20"/>
  <c r="C56" i="20"/>
  <c r="L43" i="20"/>
  <c r="J43" i="20"/>
  <c r="E43" i="20"/>
  <c r="C43" i="20"/>
  <c r="L29" i="20"/>
  <c r="J29" i="20"/>
  <c r="D9" i="20"/>
  <c r="F9" i="20"/>
  <c r="C16" i="20"/>
  <c r="D16" i="20"/>
  <c r="G16" i="20" s="1"/>
  <c r="E16" i="20"/>
  <c r="F16" i="20"/>
  <c r="F17" i="20"/>
  <c r="E17" i="20"/>
  <c r="D17" i="20"/>
  <c r="C17" i="20"/>
  <c r="C15" i="20"/>
  <c r="G10" i="20"/>
  <c r="L319" i="19"/>
  <c r="J319" i="19"/>
  <c r="E319" i="19"/>
  <c r="C319" i="19"/>
  <c r="L297" i="19"/>
  <c r="J297" i="19"/>
  <c r="D9" i="19" s="1"/>
  <c r="E297" i="19"/>
  <c r="C297" i="19"/>
  <c r="C9" i="19" s="1"/>
  <c r="L277" i="19"/>
  <c r="J277" i="19"/>
  <c r="E274" i="19"/>
  <c r="C274" i="19"/>
  <c r="L252" i="19"/>
  <c r="J252" i="19"/>
  <c r="E252" i="19"/>
  <c r="C252" i="19"/>
  <c r="L229" i="19"/>
  <c r="J229" i="19"/>
  <c r="E229" i="19"/>
  <c r="C229" i="19"/>
  <c r="L207" i="19"/>
  <c r="J207" i="19"/>
  <c r="E207" i="19"/>
  <c r="C207" i="19"/>
  <c r="L185" i="19"/>
  <c r="J185" i="19"/>
  <c r="E184" i="19"/>
  <c r="C184" i="19"/>
  <c r="E165" i="19"/>
  <c r="C165" i="19"/>
  <c r="L161" i="19"/>
  <c r="J161" i="19"/>
  <c r="E143" i="19"/>
  <c r="C143" i="19"/>
  <c r="L140" i="19"/>
  <c r="J140" i="19"/>
  <c r="L120" i="19"/>
  <c r="J120" i="19"/>
  <c r="E118" i="19"/>
  <c r="C118" i="19"/>
  <c r="L100" i="19"/>
  <c r="J100" i="19"/>
  <c r="E100" i="19"/>
  <c r="C100" i="19"/>
  <c r="L78" i="19"/>
  <c r="J78" i="19"/>
  <c r="E74" i="19"/>
  <c r="C74" i="19"/>
  <c r="L56" i="19"/>
  <c r="J56" i="19"/>
  <c r="E56" i="19"/>
  <c r="C56" i="19"/>
  <c r="L43" i="19"/>
  <c r="J43" i="19"/>
  <c r="E43" i="19"/>
  <c r="C43" i="19"/>
  <c r="L29" i="19"/>
  <c r="J29" i="19"/>
  <c r="E9" i="19"/>
  <c r="F9" i="19"/>
  <c r="C16" i="19"/>
  <c r="D16" i="19"/>
  <c r="E16" i="19"/>
  <c r="F16" i="19"/>
  <c r="F17" i="19"/>
  <c r="E17" i="19"/>
  <c r="D17" i="19"/>
  <c r="C17" i="19"/>
  <c r="C15" i="19"/>
  <c r="G10" i="19"/>
  <c r="L120" i="18"/>
  <c r="J120" i="18"/>
  <c r="E118" i="18"/>
  <c r="C118" i="18"/>
  <c r="G10" i="18"/>
  <c r="L100" i="18"/>
  <c r="J100" i="18"/>
  <c r="E100" i="18"/>
  <c r="C100" i="18"/>
  <c r="C297" i="18"/>
  <c r="C9" i="18" s="1"/>
  <c r="J297" i="18"/>
  <c r="D9" i="18" s="1"/>
  <c r="C319" i="18"/>
  <c r="E9" i="18" s="1"/>
  <c r="J319" i="18"/>
  <c r="F9" i="18" s="1"/>
  <c r="L319" i="18"/>
  <c r="E319" i="18"/>
  <c r="L297" i="18"/>
  <c r="E297" i="18"/>
  <c r="L277" i="18"/>
  <c r="J277" i="18"/>
  <c r="E274" i="18"/>
  <c r="C274" i="18"/>
  <c r="L252" i="18"/>
  <c r="J252" i="18"/>
  <c r="E252" i="18"/>
  <c r="C252" i="18"/>
  <c r="L229" i="18"/>
  <c r="J229" i="18"/>
  <c r="E229" i="18"/>
  <c r="C229" i="18"/>
  <c r="L207" i="18"/>
  <c r="J207" i="18"/>
  <c r="E207" i="18"/>
  <c r="C207" i="18"/>
  <c r="L185" i="18"/>
  <c r="J185" i="18"/>
  <c r="E184" i="18"/>
  <c r="C184" i="18"/>
  <c r="E165" i="18"/>
  <c r="C165" i="18"/>
  <c r="L161" i="18"/>
  <c r="J161" i="18"/>
  <c r="E143" i="18"/>
  <c r="C143" i="18"/>
  <c r="L140" i="18"/>
  <c r="J140" i="18"/>
  <c r="L78" i="18"/>
  <c r="J78" i="18"/>
  <c r="E74" i="18"/>
  <c r="C74" i="18"/>
  <c r="L56" i="18"/>
  <c r="J56" i="18"/>
  <c r="E56" i="18"/>
  <c r="C56" i="18"/>
  <c r="L43" i="18"/>
  <c r="J43" i="18"/>
  <c r="E43" i="18"/>
  <c r="C43" i="18"/>
  <c r="L29" i="18"/>
  <c r="J29" i="18"/>
  <c r="C16" i="18"/>
  <c r="D16" i="18"/>
  <c r="E16" i="18"/>
  <c r="F16" i="18"/>
  <c r="F17" i="18"/>
  <c r="E17" i="18"/>
  <c r="D17" i="18"/>
  <c r="C17" i="18"/>
  <c r="C15" i="18"/>
  <c r="L277" i="17"/>
  <c r="J277" i="17"/>
  <c r="L252" i="17"/>
  <c r="J252" i="17"/>
  <c r="E274" i="17"/>
  <c r="C274" i="17"/>
  <c r="E252" i="17"/>
  <c r="C252" i="17"/>
  <c r="L319" i="17"/>
  <c r="J319" i="17"/>
  <c r="F9" i="17" s="1"/>
  <c r="E319" i="17"/>
  <c r="C319" i="17"/>
  <c r="L297" i="17"/>
  <c r="J297" i="17"/>
  <c r="D9" i="17" s="1"/>
  <c r="E297" i="17"/>
  <c r="C297" i="17"/>
  <c r="C9" i="17" s="1"/>
  <c r="L229" i="17"/>
  <c r="J229" i="17"/>
  <c r="E229" i="17"/>
  <c r="C229" i="17"/>
  <c r="L207" i="17"/>
  <c r="J207" i="17"/>
  <c r="E207" i="17"/>
  <c r="C207" i="17"/>
  <c r="L185" i="17"/>
  <c r="J185" i="17"/>
  <c r="E184" i="17"/>
  <c r="C184" i="17"/>
  <c r="E165" i="17"/>
  <c r="C165" i="17"/>
  <c r="L161" i="17"/>
  <c r="J161" i="17"/>
  <c r="E143" i="17"/>
  <c r="C143" i="17"/>
  <c r="L140" i="17"/>
  <c r="J140" i="17"/>
  <c r="L120" i="17"/>
  <c r="J120" i="17"/>
  <c r="E118" i="17"/>
  <c r="C118" i="17"/>
  <c r="L100" i="17"/>
  <c r="J100" i="17"/>
  <c r="E100" i="17"/>
  <c r="C100" i="17"/>
  <c r="L78" i="17"/>
  <c r="J78" i="17"/>
  <c r="E74" i="17"/>
  <c r="C74" i="17"/>
  <c r="L56" i="17"/>
  <c r="J56" i="17"/>
  <c r="E56" i="17"/>
  <c r="C56" i="17"/>
  <c r="L43" i="17"/>
  <c r="J43" i="17"/>
  <c r="E43" i="17"/>
  <c r="C43" i="17"/>
  <c r="L29" i="17"/>
  <c r="J29" i="17"/>
  <c r="E9" i="17"/>
  <c r="C16" i="17"/>
  <c r="D16" i="17"/>
  <c r="E16" i="17"/>
  <c r="F16" i="17"/>
  <c r="F17" i="17"/>
  <c r="E17" i="17"/>
  <c r="D17" i="17"/>
  <c r="C17" i="17"/>
  <c r="C15" i="17"/>
  <c r="G10" i="17"/>
  <c r="L317" i="16"/>
  <c r="J317" i="16"/>
  <c r="E317" i="16"/>
  <c r="C317" i="16"/>
  <c r="L295" i="16"/>
  <c r="J295" i="16"/>
  <c r="D9" i="16" s="1"/>
  <c r="E295" i="16"/>
  <c r="C295" i="16"/>
  <c r="C9" i="16" s="1"/>
  <c r="L275" i="16"/>
  <c r="J275" i="16"/>
  <c r="E272" i="16"/>
  <c r="C272" i="16"/>
  <c r="L251" i="16"/>
  <c r="J251" i="16"/>
  <c r="E251" i="16"/>
  <c r="C251" i="16"/>
  <c r="L229" i="16"/>
  <c r="J229" i="16"/>
  <c r="E229" i="16"/>
  <c r="C229" i="16"/>
  <c r="L207" i="16"/>
  <c r="J207" i="16"/>
  <c r="E207" i="16"/>
  <c r="C207" i="16"/>
  <c r="L185" i="16"/>
  <c r="J185" i="16"/>
  <c r="E184" i="16"/>
  <c r="C184" i="16"/>
  <c r="E165" i="16"/>
  <c r="C165" i="16"/>
  <c r="L161" i="16"/>
  <c r="J161" i="16"/>
  <c r="E143" i="16"/>
  <c r="C143" i="16"/>
  <c r="L140" i="16"/>
  <c r="J140" i="16"/>
  <c r="L120" i="16"/>
  <c r="J120" i="16"/>
  <c r="E118" i="16"/>
  <c r="C118" i="16"/>
  <c r="L100" i="16"/>
  <c r="J100" i="16"/>
  <c r="E100" i="16"/>
  <c r="C100" i="16"/>
  <c r="L78" i="16"/>
  <c r="J78" i="16"/>
  <c r="E74" i="16"/>
  <c r="C74" i="16"/>
  <c r="L56" i="16"/>
  <c r="J56" i="16"/>
  <c r="E56" i="16"/>
  <c r="C56" i="16"/>
  <c r="L43" i="16"/>
  <c r="J43" i="16"/>
  <c r="E43" i="16"/>
  <c r="C43" i="16"/>
  <c r="L29" i="16"/>
  <c r="J29" i="16"/>
  <c r="E9" i="16"/>
  <c r="F9" i="16"/>
  <c r="C16" i="16"/>
  <c r="D16" i="16"/>
  <c r="E16" i="16"/>
  <c r="F16" i="16"/>
  <c r="F17" i="16"/>
  <c r="E17" i="16"/>
  <c r="D17" i="16"/>
  <c r="C17" i="16"/>
  <c r="C15" i="16"/>
  <c r="G10" i="16"/>
  <c r="L317" i="15"/>
  <c r="J317" i="15"/>
  <c r="E317" i="15"/>
  <c r="C317" i="15"/>
  <c r="E9" i="15"/>
  <c r="L295" i="15"/>
  <c r="J295" i="15"/>
  <c r="E295" i="15"/>
  <c r="C295" i="15"/>
  <c r="C9" i="15" s="1"/>
  <c r="L275" i="15"/>
  <c r="J275" i="15"/>
  <c r="E272" i="15"/>
  <c r="C272" i="15"/>
  <c r="L251" i="15"/>
  <c r="J251" i="15"/>
  <c r="E251" i="15"/>
  <c r="C251" i="15"/>
  <c r="L229" i="15"/>
  <c r="J229" i="15"/>
  <c r="E229" i="15"/>
  <c r="C229" i="15"/>
  <c r="L207" i="15"/>
  <c r="J207" i="15"/>
  <c r="E207" i="15"/>
  <c r="C207" i="15"/>
  <c r="L185" i="15"/>
  <c r="J185" i="15"/>
  <c r="E184" i="15"/>
  <c r="C184" i="15"/>
  <c r="E165" i="15"/>
  <c r="C165" i="15"/>
  <c r="L161" i="15"/>
  <c r="J161" i="15"/>
  <c r="E143" i="15"/>
  <c r="C143" i="15"/>
  <c r="L140" i="15"/>
  <c r="J140" i="15"/>
  <c r="L120" i="15"/>
  <c r="J120" i="15"/>
  <c r="E118" i="15"/>
  <c r="C118" i="15"/>
  <c r="L100" i="15"/>
  <c r="J100" i="15"/>
  <c r="E100" i="15"/>
  <c r="C100" i="15"/>
  <c r="L78" i="15"/>
  <c r="J78" i="15"/>
  <c r="E74" i="15"/>
  <c r="C74" i="15"/>
  <c r="L56" i="15"/>
  <c r="J56" i="15"/>
  <c r="E56" i="15"/>
  <c r="C56" i="15"/>
  <c r="L43" i="15"/>
  <c r="J43" i="15"/>
  <c r="E43" i="15"/>
  <c r="C43" i="15"/>
  <c r="L29" i="15"/>
  <c r="J29" i="15"/>
  <c r="D9" i="15"/>
  <c r="F9" i="15"/>
  <c r="C16" i="15"/>
  <c r="D16" i="15"/>
  <c r="E16" i="15"/>
  <c r="G16" i="15" s="1"/>
  <c r="F16" i="15"/>
  <c r="F17" i="15"/>
  <c r="E17" i="15"/>
  <c r="D17" i="15"/>
  <c r="C17" i="15"/>
  <c r="C15" i="15"/>
  <c r="G10" i="15"/>
  <c r="L317" i="14"/>
  <c r="J317" i="14"/>
  <c r="E317" i="14"/>
  <c r="C317" i="14"/>
  <c r="E9" i="14" s="1"/>
  <c r="L295" i="14"/>
  <c r="J295" i="14"/>
  <c r="D9" i="14" s="1"/>
  <c r="E295" i="14"/>
  <c r="C295" i="14"/>
  <c r="C9" i="14" s="1"/>
  <c r="L275" i="14"/>
  <c r="J275" i="14"/>
  <c r="E272" i="14"/>
  <c r="C272" i="14"/>
  <c r="L251" i="14"/>
  <c r="J251" i="14"/>
  <c r="E251" i="14"/>
  <c r="C251" i="14"/>
  <c r="L229" i="14"/>
  <c r="J229" i="14"/>
  <c r="E229" i="14"/>
  <c r="C229" i="14"/>
  <c r="L207" i="14"/>
  <c r="J207" i="14"/>
  <c r="E207" i="14"/>
  <c r="C207" i="14"/>
  <c r="L185" i="14"/>
  <c r="J185" i="14"/>
  <c r="E184" i="14"/>
  <c r="C184" i="14"/>
  <c r="E165" i="14"/>
  <c r="C165" i="14"/>
  <c r="L161" i="14"/>
  <c r="J161" i="14"/>
  <c r="E143" i="14"/>
  <c r="C143" i="14"/>
  <c r="L140" i="14"/>
  <c r="J140" i="14"/>
  <c r="L120" i="14"/>
  <c r="J120" i="14"/>
  <c r="E118" i="14"/>
  <c r="C118" i="14"/>
  <c r="L100" i="14"/>
  <c r="J100" i="14"/>
  <c r="E100" i="14"/>
  <c r="C100" i="14"/>
  <c r="L78" i="14"/>
  <c r="J78" i="14"/>
  <c r="E74" i="14"/>
  <c r="C74" i="14"/>
  <c r="L56" i="14"/>
  <c r="J56" i="14"/>
  <c r="E56" i="14"/>
  <c r="C56" i="14"/>
  <c r="L43" i="14"/>
  <c r="J43" i="14"/>
  <c r="E43" i="14"/>
  <c r="C43" i="14"/>
  <c r="L29" i="14"/>
  <c r="J29" i="14"/>
  <c r="F9" i="14"/>
  <c r="C16" i="14"/>
  <c r="D16" i="14"/>
  <c r="E16" i="14"/>
  <c r="F16" i="14"/>
  <c r="F17" i="14"/>
  <c r="E17" i="14"/>
  <c r="D17" i="14"/>
  <c r="C17" i="14"/>
  <c r="C15" i="14"/>
  <c r="G10" i="14"/>
  <c r="E272" i="13"/>
  <c r="C272" i="13"/>
  <c r="L251" i="13"/>
  <c r="J251" i="13"/>
  <c r="E251" i="13"/>
  <c r="C251" i="13"/>
  <c r="L317" i="13"/>
  <c r="J317" i="13"/>
  <c r="F9" i="13" s="1"/>
  <c r="E317" i="13"/>
  <c r="C317" i="13"/>
  <c r="L295" i="13"/>
  <c r="J295" i="13"/>
  <c r="D9" i="13" s="1"/>
  <c r="E295" i="13"/>
  <c r="C295" i="13"/>
  <c r="L275" i="13"/>
  <c r="J275" i="13"/>
  <c r="L229" i="13"/>
  <c r="J229" i="13"/>
  <c r="E229" i="13"/>
  <c r="C229" i="13"/>
  <c r="L207" i="13"/>
  <c r="J207" i="13"/>
  <c r="E207" i="13"/>
  <c r="C207" i="13"/>
  <c r="L185" i="13"/>
  <c r="J185" i="13"/>
  <c r="E184" i="13"/>
  <c r="C184" i="13"/>
  <c r="E165" i="13"/>
  <c r="C165" i="13"/>
  <c r="L161" i="13"/>
  <c r="J161" i="13"/>
  <c r="E143" i="13"/>
  <c r="C143" i="13"/>
  <c r="L140" i="13"/>
  <c r="J140" i="13"/>
  <c r="L120" i="13"/>
  <c r="J120" i="13"/>
  <c r="E118" i="13"/>
  <c r="C118" i="13"/>
  <c r="L100" i="13"/>
  <c r="J100" i="13"/>
  <c r="E100" i="13"/>
  <c r="C100" i="13"/>
  <c r="L78" i="13"/>
  <c r="J78" i="13"/>
  <c r="E74" i="13"/>
  <c r="C74" i="13"/>
  <c r="L56" i="13"/>
  <c r="J56" i="13"/>
  <c r="E56" i="13"/>
  <c r="C56" i="13"/>
  <c r="L43" i="13"/>
  <c r="J43" i="13"/>
  <c r="E43" i="13"/>
  <c r="C43" i="13"/>
  <c r="L29" i="13"/>
  <c r="J29" i="13"/>
  <c r="C9" i="13"/>
  <c r="E9" i="13"/>
  <c r="C16" i="13"/>
  <c r="D16" i="13"/>
  <c r="G16" i="13" s="1"/>
  <c r="E16" i="13"/>
  <c r="F16" i="13"/>
  <c r="F17" i="13"/>
  <c r="E17" i="13"/>
  <c r="D17" i="13"/>
  <c r="C17" i="13"/>
  <c r="C15" i="13"/>
  <c r="G10" i="13"/>
  <c r="L316" i="12"/>
  <c r="J316" i="12"/>
  <c r="F9" i="12" s="1"/>
  <c r="E316" i="12"/>
  <c r="C316" i="12"/>
  <c r="L294" i="12"/>
  <c r="J294" i="12"/>
  <c r="D9" i="12" s="1"/>
  <c r="E294" i="12"/>
  <c r="C294" i="12"/>
  <c r="L273" i="12"/>
  <c r="J273" i="12"/>
  <c r="E270" i="12"/>
  <c r="C270" i="12"/>
  <c r="L250" i="12"/>
  <c r="J250" i="12"/>
  <c r="E250" i="12"/>
  <c r="C250" i="12"/>
  <c r="L229" i="12"/>
  <c r="J229" i="12"/>
  <c r="E229" i="12"/>
  <c r="C229" i="12"/>
  <c r="L207" i="12"/>
  <c r="J207" i="12"/>
  <c r="E207" i="12"/>
  <c r="C207" i="12"/>
  <c r="L185" i="12"/>
  <c r="J185" i="12"/>
  <c r="E184" i="12"/>
  <c r="C184" i="12"/>
  <c r="E165" i="12"/>
  <c r="C165" i="12"/>
  <c r="L161" i="12"/>
  <c r="J161" i="12"/>
  <c r="E143" i="12"/>
  <c r="C143" i="12"/>
  <c r="L140" i="12"/>
  <c r="J140" i="12"/>
  <c r="L120" i="12"/>
  <c r="J120" i="12"/>
  <c r="E118" i="12"/>
  <c r="C118" i="12"/>
  <c r="L100" i="12"/>
  <c r="J100" i="12"/>
  <c r="E100" i="12"/>
  <c r="C100" i="12"/>
  <c r="L78" i="12"/>
  <c r="J78" i="12"/>
  <c r="E74" i="12"/>
  <c r="C74" i="12"/>
  <c r="L56" i="12"/>
  <c r="J56" i="12"/>
  <c r="E56" i="12"/>
  <c r="C56" i="12"/>
  <c r="L43" i="12"/>
  <c r="J43" i="12"/>
  <c r="E43" i="12"/>
  <c r="C43" i="12"/>
  <c r="L29" i="12"/>
  <c r="J29" i="12"/>
  <c r="C9" i="12"/>
  <c r="E9" i="12"/>
  <c r="C16" i="12"/>
  <c r="D16" i="12"/>
  <c r="E16" i="12"/>
  <c r="F16" i="12"/>
  <c r="F17" i="12"/>
  <c r="E17" i="12"/>
  <c r="D17" i="12"/>
  <c r="C17" i="12"/>
  <c r="C15" i="12"/>
  <c r="G10" i="12"/>
  <c r="C296" i="11"/>
  <c r="C11" i="11" s="1"/>
  <c r="J296" i="11"/>
  <c r="D11" i="11" s="1"/>
  <c r="C318" i="11"/>
  <c r="E11" i="11" s="1"/>
  <c r="J318" i="11"/>
  <c r="F11" i="11" s="1"/>
  <c r="L318" i="11"/>
  <c r="E318" i="11"/>
  <c r="L296" i="11"/>
  <c r="E296" i="11"/>
  <c r="L275" i="11"/>
  <c r="J275" i="11"/>
  <c r="E272" i="11"/>
  <c r="C272" i="11"/>
  <c r="L252" i="11"/>
  <c r="J252" i="11"/>
  <c r="E252" i="11"/>
  <c r="C252" i="11"/>
  <c r="L231" i="11"/>
  <c r="J231" i="11"/>
  <c r="E231" i="11"/>
  <c r="C231" i="11"/>
  <c r="L209" i="11"/>
  <c r="J209" i="11"/>
  <c r="E209" i="11"/>
  <c r="C209" i="11"/>
  <c r="L187" i="11"/>
  <c r="J187" i="11"/>
  <c r="E186" i="11"/>
  <c r="C186" i="11"/>
  <c r="E167" i="11"/>
  <c r="C167" i="11"/>
  <c r="L163" i="11"/>
  <c r="J163" i="11"/>
  <c r="E145" i="11"/>
  <c r="C145" i="11"/>
  <c r="L142" i="11"/>
  <c r="J142" i="11"/>
  <c r="L122" i="11"/>
  <c r="J122" i="11"/>
  <c r="E120" i="11"/>
  <c r="C120" i="11"/>
  <c r="L102" i="11"/>
  <c r="J102" i="11"/>
  <c r="E102" i="11"/>
  <c r="C102" i="11"/>
  <c r="L80" i="11"/>
  <c r="J80" i="11"/>
  <c r="E76" i="11"/>
  <c r="C76" i="11"/>
  <c r="L58" i="11"/>
  <c r="J58" i="11"/>
  <c r="E58" i="11"/>
  <c r="C58" i="11"/>
  <c r="L45" i="11"/>
  <c r="J45" i="11"/>
  <c r="E45" i="11"/>
  <c r="C45" i="11"/>
  <c r="L31" i="11"/>
  <c r="J31" i="11"/>
  <c r="C18" i="11"/>
  <c r="D18" i="11"/>
  <c r="E18" i="11"/>
  <c r="F18" i="11"/>
  <c r="F19" i="11"/>
  <c r="E19" i="11"/>
  <c r="D19" i="11"/>
  <c r="C19" i="11"/>
  <c r="C17" i="11"/>
  <c r="G12" i="11"/>
  <c r="L316" i="10"/>
  <c r="J316" i="10"/>
  <c r="F9" i="10" s="1"/>
  <c r="E316" i="10"/>
  <c r="C316" i="10"/>
  <c r="L294" i="10"/>
  <c r="J294" i="10"/>
  <c r="D9" i="10" s="1"/>
  <c r="E294" i="10"/>
  <c r="C294" i="10"/>
  <c r="L273" i="10"/>
  <c r="J273" i="10"/>
  <c r="E270" i="10"/>
  <c r="C270" i="10"/>
  <c r="L250" i="10"/>
  <c r="J250" i="10"/>
  <c r="E250" i="10"/>
  <c r="C250" i="10"/>
  <c r="L229" i="10"/>
  <c r="J229" i="10"/>
  <c r="E229" i="10"/>
  <c r="C229" i="10"/>
  <c r="L207" i="10"/>
  <c r="J207" i="10"/>
  <c r="E207" i="10"/>
  <c r="C207" i="10"/>
  <c r="L185" i="10"/>
  <c r="J185" i="10"/>
  <c r="E184" i="10"/>
  <c r="C184" i="10"/>
  <c r="E165" i="10"/>
  <c r="C165" i="10"/>
  <c r="L161" i="10"/>
  <c r="J161" i="10"/>
  <c r="E143" i="10"/>
  <c r="C143" i="10"/>
  <c r="L140" i="10"/>
  <c r="J140" i="10"/>
  <c r="L120" i="10"/>
  <c r="J120" i="10"/>
  <c r="E118" i="10"/>
  <c r="C118" i="10"/>
  <c r="L100" i="10"/>
  <c r="J100" i="10"/>
  <c r="E100" i="10"/>
  <c r="C100" i="10"/>
  <c r="L78" i="10"/>
  <c r="J78" i="10"/>
  <c r="E74" i="10"/>
  <c r="C74" i="10"/>
  <c r="L56" i="10"/>
  <c r="J56" i="10"/>
  <c r="E56" i="10"/>
  <c r="C56" i="10"/>
  <c r="L43" i="10"/>
  <c r="J43" i="10"/>
  <c r="E43" i="10"/>
  <c r="C43" i="10"/>
  <c r="L29" i="10"/>
  <c r="J29" i="10"/>
  <c r="C16" i="10"/>
  <c r="D16" i="10"/>
  <c r="E16" i="10"/>
  <c r="F16" i="10"/>
  <c r="C9" i="10"/>
  <c r="E9" i="10"/>
  <c r="F17" i="10"/>
  <c r="E17" i="10"/>
  <c r="D17" i="10"/>
  <c r="C17" i="10"/>
  <c r="C15" i="10"/>
  <c r="G10" i="10"/>
  <c r="E270" i="9"/>
  <c r="C270" i="9"/>
  <c r="L250" i="9"/>
  <c r="J250" i="9"/>
  <c r="E250" i="9"/>
  <c r="C250" i="9"/>
  <c r="L316" i="9"/>
  <c r="J316" i="9"/>
  <c r="E316" i="9"/>
  <c r="C316" i="9"/>
  <c r="E9" i="9" s="1"/>
  <c r="L294" i="9"/>
  <c r="J294" i="9"/>
  <c r="D9" i="9" s="1"/>
  <c r="E294" i="9"/>
  <c r="C294" i="9"/>
  <c r="C9" i="9" s="1"/>
  <c r="L273" i="9"/>
  <c r="J273" i="9"/>
  <c r="L229" i="9"/>
  <c r="J229" i="9"/>
  <c r="E229" i="9"/>
  <c r="C229" i="9"/>
  <c r="L207" i="9"/>
  <c r="J207" i="9"/>
  <c r="E207" i="9"/>
  <c r="C207" i="9"/>
  <c r="L185" i="9"/>
  <c r="J185" i="9"/>
  <c r="E184" i="9"/>
  <c r="C184" i="9"/>
  <c r="E165" i="9"/>
  <c r="C165" i="9"/>
  <c r="L161" i="9"/>
  <c r="J161" i="9"/>
  <c r="E143" i="9"/>
  <c r="C143" i="9"/>
  <c r="L140" i="9"/>
  <c r="J140" i="9"/>
  <c r="L120" i="9"/>
  <c r="J120" i="9"/>
  <c r="E118" i="9"/>
  <c r="C118" i="9"/>
  <c r="L100" i="9"/>
  <c r="J100" i="9"/>
  <c r="E100" i="9"/>
  <c r="C100" i="9"/>
  <c r="L78" i="9"/>
  <c r="J78" i="9"/>
  <c r="E74" i="9"/>
  <c r="C74" i="9"/>
  <c r="L56" i="9"/>
  <c r="J56" i="9"/>
  <c r="E56" i="9"/>
  <c r="C56" i="9"/>
  <c r="L43" i="9"/>
  <c r="J43" i="9"/>
  <c r="E43" i="9"/>
  <c r="C43" i="9"/>
  <c r="L29" i="9"/>
  <c r="J29" i="9"/>
  <c r="C16" i="9"/>
  <c r="D16" i="9"/>
  <c r="E16" i="9"/>
  <c r="F16" i="9"/>
  <c r="F9" i="9"/>
  <c r="F17" i="9"/>
  <c r="E17" i="9"/>
  <c r="D17" i="9"/>
  <c r="C17" i="9"/>
  <c r="C15" i="9"/>
  <c r="G10" i="9"/>
  <c r="G10" i="8"/>
  <c r="C143" i="8"/>
  <c r="C100" i="8"/>
  <c r="J140" i="8"/>
  <c r="L140" i="8"/>
  <c r="C207" i="8"/>
  <c r="E118" i="8"/>
  <c r="C118" i="8"/>
  <c r="C74" i="8"/>
  <c r="C43" i="8"/>
  <c r="J161" i="8"/>
  <c r="L120" i="8"/>
  <c r="J120" i="8"/>
  <c r="J292" i="8"/>
  <c r="D9" i="8" s="1"/>
  <c r="C292" i="8"/>
  <c r="C9" i="8"/>
  <c r="J314" i="8"/>
  <c r="F9" i="8" s="1"/>
  <c r="C314" i="8"/>
  <c r="E9" i="8" s="1"/>
  <c r="J100" i="8"/>
  <c r="L56" i="8"/>
  <c r="E43" i="8"/>
  <c r="J271" i="8"/>
  <c r="L271" i="8"/>
  <c r="L314" i="8"/>
  <c r="E314" i="8"/>
  <c r="L292" i="8"/>
  <c r="E292" i="8"/>
  <c r="E268" i="8"/>
  <c r="C268" i="8"/>
  <c r="L249" i="8"/>
  <c r="J249" i="8"/>
  <c r="E249" i="8"/>
  <c r="C249" i="8"/>
  <c r="L229" i="8"/>
  <c r="J229" i="8"/>
  <c r="E229" i="8"/>
  <c r="C229" i="8"/>
  <c r="L207" i="8"/>
  <c r="J207" i="8"/>
  <c r="E207" i="8"/>
  <c r="L185" i="8"/>
  <c r="J185" i="8"/>
  <c r="E184" i="8"/>
  <c r="C184" i="8"/>
  <c r="E165" i="8"/>
  <c r="C165" i="8"/>
  <c r="L161" i="8"/>
  <c r="E143" i="8"/>
  <c r="L100" i="8"/>
  <c r="E100" i="8"/>
  <c r="L78" i="8"/>
  <c r="J78" i="8"/>
  <c r="E74" i="8"/>
  <c r="J56" i="8"/>
  <c r="E56" i="8"/>
  <c r="C56" i="8"/>
  <c r="L43" i="8"/>
  <c r="J43" i="8"/>
  <c r="L29" i="8"/>
  <c r="J29" i="8"/>
  <c r="C16" i="8"/>
  <c r="D16" i="8"/>
  <c r="E16" i="8"/>
  <c r="G16" i="8" s="1"/>
  <c r="F16" i="8"/>
  <c r="F17" i="8"/>
  <c r="E17" i="8"/>
  <c r="D17" i="8"/>
  <c r="C17" i="8"/>
  <c r="C15" i="8"/>
  <c r="J271" i="7"/>
  <c r="L271" i="7"/>
  <c r="L314" i="7"/>
  <c r="J314" i="7"/>
  <c r="F9" i="7" s="1"/>
  <c r="E314" i="7"/>
  <c r="C314" i="7"/>
  <c r="L292" i="7"/>
  <c r="J292" i="7"/>
  <c r="D9" i="7" s="1"/>
  <c r="E292" i="7"/>
  <c r="C292" i="7"/>
  <c r="C9" i="7" s="1"/>
  <c r="E268" i="7"/>
  <c r="C268" i="7"/>
  <c r="L249" i="7"/>
  <c r="J249" i="7"/>
  <c r="E249" i="7"/>
  <c r="C249" i="7"/>
  <c r="L229" i="7"/>
  <c r="J229" i="7"/>
  <c r="E229" i="7"/>
  <c r="C229" i="7"/>
  <c r="L207" i="7"/>
  <c r="J207" i="7"/>
  <c r="E207" i="7"/>
  <c r="C207" i="7"/>
  <c r="L185" i="7"/>
  <c r="J185" i="7"/>
  <c r="E184" i="7"/>
  <c r="C184" i="7"/>
  <c r="E165" i="7"/>
  <c r="C165" i="7"/>
  <c r="L161" i="7"/>
  <c r="J161" i="7"/>
  <c r="E143" i="7"/>
  <c r="C143" i="7"/>
  <c r="L140" i="7"/>
  <c r="J140" i="7"/>
  <c r="L120" i="7"/>
  <c r="J120" i="7"/>
  <c r="E118" i="7"/>
  <c r="C118" i="7"/>
  <c r="L100" i="7"/>
  <c r="J100" i="7"/>
  <c r="E100" i="7"/>
  <c r="C100" i="7"/>
  <c r="L78" i="7"/>
  <c r="J78" i="7"/>
  <c r="E74" i="7"/>
  <c r="C74" i="7"/>
  <c r="L56" i="7"/>
  <c r="J56" i="7"/>
  <c r="E56" i="7"/>
  <c r="C56" i="7"/>
  <c r="L43" i="7"/>
  <c r="J43" i="7"/>
  <c r="E43" i="7"/>
  <c r="C43" i="7"/>
  <c r="L29" i="7"/>
  <c r="J29" i="7"/>
  <c r="C16" i="7"/>
  <c r="G16" i="7" s="1"/>
  <c r="D16" i="7"/>
  <c r="E16" i="7"/>
  <c r="F16" i="7"/>
  <c r="E9" i="7"/>
  <c r="F17" i="7"/>
  <c r="E17" i="7"/>
  <c r="D17" i="7"/>
  <c r="C17" i="7"/>
  <c r="C15" i="7"/>
  <c r="G10" i="7"/>
  <c r="C291" i="6"/>
  <c r="C8" i="6" s="1"/>
  <c r="J291" i="6"/>
  <c r="D8" i="6" s="1"/>
  <c r="C313" i="6"/>
  <c r="E8" i="6" s="1"/>
  <c r="J313" i="6"/>
  <c r="F8" i="6" s="1"/>
  <c r="E42" i="6"/>
  <c r="L42" i="6"/>
  <c r="L55" i="6"/>
  <c r="L99" i="6"/>
  <c r="F16" i="6"/>
  <c r="F15" i="6"/>
  <c r="L270" i="6"/>
  <c r="J270" i="6"/>
  <c r="E16" i="6"/>
  <c r="E15" i="6"/>
  <c r="C16" i="6"/>
  <c r="C15" i="6"/>
  <c r="C14" i="6"/>
  <c r="D16" i="6"/>
  <c r="D15" i="6"/>
  <c r="G15" i="6" s="1"/>
  <c r="G9" i="6"/>
  <c r="L313" i="6"/>
  <c r="L291" i="6"/>
  <c r="L139" i="6"/>
  <c r="J139" i="6"/>
  <c r="J99" i="6"/>
  <c r="L228" i="6"/>
  <c r="J228" i="6"/>
  <c r="L184" i="6"/>
  <c r="J184" i="6"/>
  <c r="J42" i="6"/>
  <c r="E55" i="6"/>
  <c r="C55" i="6"/>
  <c r="E313" i="6"/>
  <c r="E267" i="6"/>
  <c r="C267" i="6"/>
  <c r="E142" i="6"/>
  <c r="C142" i="6"/>
  <c r="E99" i="6"/>
  <c r="C99" i="6"/>
  <c r="E228" i="6"/>
  <c r="C228" i="6"/>
  <c r="E183" i="6"/>
  <c r="C183" i="6"/>
  <c r="J55" i="6"/>
  <c r="L248" i="6"/>
  <c r="J248" i="6"/>
  <c r="L119" i="6"/>
  <c r="J119" i="6"/>
  <c r="L77" i="6"/>
  <c r="J77" i="6"/>
  <c r="L206" i="6"/>
  <c r="J206" i="6"/>
  <c r="L160" i="6"/>
  <c r="J160" i="6"/>
  <c r="E291" i="6"/>
  <c r="E248" i="6"/>
  <c r="C248" i="6"/>
  <c r="E206" i="6"/>
  <c r="C206" i="6"/>
  <c r="E164" i="6"/>
  <c r="C164" i="6"/>
  <c r="E117" i="6"/>
  <c r="C117" i="6"/>
  <c r="E73" i="6"/>
  <c r="C73" i="6"/>
  <c r="L28" i="6"/>
  <c r="J28" i="6"/>
  <c r="C42" i="6"/>
  <c r="G9" i="21"/>
  <c r="G14" i="21"/>
  <c r="G18" i="26"/>
  <c r="G18" i="33"/>
  <c r="G9" i="34"/>
  <c r="G13" i="34" s="1"/>
  <c r="G21" i="34"/>
  <c r="G17" i="34"/>
  <c r="G9" i="35"/>
  <c r="G17" i="35" s="1"/>
  <c r="G20" i="35"/>
  <c r="G9" i="37"/>
  <c r="G13" i="37" s="1"/>
  <c r="G17" i="37"/>
  <c r="G9" i="38"/>
  <c r="G17" i="38" s="1"/>
  <c r="G16" i="38"/>
  <c r="G21" i="38"/>
  <c r="G9" i="40"/>
  <c r="G17" i="40" s="1"/>
  <c r="G15" i="40"/>
  <c r="G21" i="40"/>
  <c r="G9" i="31" l="1"/>
  <c r="G16" i="31" s="1"/>
  <c r="G21" i="31"/>
  <c r="G13" i="32"/>
  <c r="G17" i="32"/>
  <c r="G14" i="37"/>
  <c r="G16" i="10"/>
  <c r="G16" i="14"/>
  <c r="G16" i="17"/>
  <c r="G16" i="18"/>
  <c r="G18" i="22"/>
  <c r="G18" i="27"/>
  <c r="G18" i="11"/>
  <c r="G16" i="12"/>
  <c r="G16" i="16"/>
  <c r="G16" i="19"/>
  <c r="G18" i="21"/>
  <c r="G18" i="31"/>
  <c r="G19" i="31" s="1"/>
  <c r="G16" i="34"/>
  <c r="G19" i="34"/>
  <c r="G14" i="35"/>
  <c r="G19" i="35"/>
  <c r="G15" i="37"/>
  <c r="G19" i="37"/>
  <c r="G20" i="38"/>
  <c r="G18" i="38"/>
  <c r="G19" i="38" s="1"/>
  <c r="G18" i="39"/>
  <c r="G14" i="40"/>
  <c r="G18" i="40"/>
  <c r="G19" i="40" s="1"/>
  <c r="G9" i="7"/>
  <c r="G15" i="7" s="1"/>
  <c r="G17" i="7"/>
  <c r="G11" i="7"/>
  <c r="G17" i="21"/>
  <c r="G13" i="21"/>
  <c r="G9" i="15"/>
  <c r="G9" i="18"/>
  <c r="G13" i="18"/>
  <c r="G12" i="18"/>
  <c r="G14" i="34"/>
  <c r="G9" i="33"/>
  <c r="G19" i="33" s="1"/>
  <c r="G20" i="32"/>
  <c r="G19" i="18"/>
  <c r="G17" i="31"/>
  <c r="G13" i="31"/>
  <c r="G8" i="6"/>
  <c r="G9" i="12"/>
  <c r="G14" i="12" s="1"/>
  <c r="G19" i="12"/>
  <c r="G18" i="12"/>
  <c r="G12" i="12"/>
  <c r="G9" i="19"/>
  <c r="G18" i="19" s="1"/>
  <c r="G14" i="19"/>
  <c r="G19" i="19"/>
  <c r="G13" i="19"/>
  <c r="G9" i="20"/>
  <c r="G12" i="20" s="1"/>
  <c r="G15" i="21"/>
  <c r="G16" i="21"/>
  <c r="G21" i="21"/>
  <c r="G20" i="21"/>
  <c r="G9" i="24"/>
  <c r="G15" i="24" s="1"/>
  <c r="G9" i="29"/>
  <c r="G15" i="29" s="1"/>
  <c r="G16" i="32"/>
  <c r="G14" i="32"/>
  <c r="G15" i="32"/>
  <c r="G21" i="32"/>
  <c r="G19" i="21"/>
  <c r="G9" i="22"/>
  <c r="G21" i="22"/>
  <c r="G20" i="40"/>
  <c r="G13" i="38"/>
  <c r="G16" i="37"/>
  <c r="G16" i="35"/>
  <c r="G14" i="38"/>
  <c r="G9" i="36"/>
  <c r="G19" i="36" s="1"/>
  <c r="G9" i="8"/>
  <c r="G17" i="12"/>
  <c r="G17" i="18"/>
  <c r="G19" i="22"/>
  <c r="G20" i="23"/>
  <c r="G9" i="23"/>
  <c r="G16" i="23"/>
  <c r="G9" i="25"/>
  <c r="G21" i="25" s="1"/>
  <c r="G9" i="27"/>
  <c r="G21" i="27" s="1"/>
  <c r="G15" i="31"/>
  <c r="G14" i="31"/>
  <c r="G9" i="17"/>
  <c r="G18" i="17" s="1"/>
  <c r="G16" i="40"/>
  <c r="G15" i="38"/>
  <c r="G21" i="35"/>
  <c r="G15" i="35"/>
  <c r="G13" i="40"/>
  <c r="G9" i="39"/>
  <c r="G16" i="39" s="1"/>
  <c r="G21" i="37"/>
  <c r="G13" i="35"/>
  <c r="G15" i="34"/>
  <c r="G11" i="11"/>
  <c r="G19" i="11" s="1"/>
  <c r="G20" i="36"/>
  <c r="G20" i="37"/>
  <c r="G20" i="34"/>
  <c r="G18" i="18"/>
  <c r="G21" i="11"/>
  <c r="G14" i="22"/>
  <c r="G17" i="8"/>
  <c r="G12" i="8"/>
  <c r="G13" i="8"/>
  <c r="G16" i="9"/>
  <c r="G9" i="9"/>
  <c r="G12" i="9" s="1"/>
  <c r="G9" i="10"/>
  <c r="G12" i="10"/>
  <c r="G9" i="13"/>
  <c r="G17" i="13" s="1"/>
  <c r="G14" i="13"/>
  <c r="G9" i="14"/>
  <c r="G18" i="14" s="1"/>
  <c r="G18" i="16"/>
  <c r="G9" i="16"/>
  <c r="G19" i="16" s="1"/>
  <c r="G15" i="26"/>
  <c r="G9" i="26"/>
  <c r="G19" i="26" s="1"/>
  <c r="G9" i="28"/>
  <c r="G19" i="28" s="1"/>
  <c r="G15" i="28"/>
  <c r="G16" i="28"/>
  <c r="G14" i="28"/>
  <c r="G18" i="29"/>
  <c r="G9" i="30"/>
  <c r="G19" i="32"/>
  <c r="G19" i="41"/>
  <c r="G21" i="41"/>
  <c r="G13" i="41"/>
  <c r="G17" i="41"/>
  <c r="G16" i="41"/>
  <c r="G15" i="41"/>
  <c r="G20" i="41"/>
  <c r="G14" i="9" l="1"/>
  <c r="G19" i="20"/>
  <c r="G12" i="19"/>
  <c r="G12" i="14"/>
  <c r="G20" i="31"/>
  <c r="G14" i="16"/>
  <c r="G12" i="16"/>
  <c r="G13" i="13"/>
  <c r="G17" i="9"/>
  <c r="G14" i="17"/>
  <c r="G13" i="14"/>
  <c r="G15" i="11"/>
  <c r="G13" i="16"/>
  <c r="G19" i="13"/>
  <c r="G13" i="30"/>
  <c r="G19" i="30"/>
  <c r="G17" i="30"/>
  <c r="G13" i="29"/>
  <c r="G17" i="29"/>
  <c r="G14" i="29"/>
  <c r="G11" i="15"/>
  <c r="G15" i="15"/>
  <c r="G17" i="15"/>
  <c r="G21" i="26"/>
  <c r="G11" i="10"/>
  <c r="G15" i="10"/>
  <c r="G13" i="10"/>
  <c r="G20" i="39"/>
  <c r="G20" i="11"/>
  <c r="G15" i="27"/>
  <c r="G20" i="25"/>
  <c r="G16" i="25"/>
  <c r="G17" i="23"/>
  <c r="G13" i="23"/>
  <c r="G15" i="23"/>
  <c r="G19" i="23"/>
  <c r="G17" i="22"/>
  <c r="G13" i="22"/>
  <c r="G20" i="29"/>
  <c r="G19" i="25"/>
  <c r="G15" i="20"/>
  <c r="G11" i="20"/>
  <c r="G17" i="20"/>
  <c r="G13" i="20"/>
  <c r="G19" i="14"/>
  <c r="G17" i="14"/>
  <c r="G18" i="15"/>
  <c r="G17" i="10"/>
  <c r="G20" i="33"/>
  <c r="G17" i="39"/>
  <c r="G13" i="39"/>
  <c r="G17" i="36"/>
  <c r="G13" i="36"/>
  <c r="G16" i="36"/>
  <c r="G15" i="36"/>
  <c r="G14" i="39"/>
  <c r="G14" i="36"/>
  <c r="G13" i="11"/>
  <c r="G17" i="11"/>
  <c r="G14" i="11"/>
  <c r="G15" i="17"/>
  <c r="G11" i="17"/>
  <c r="G17" i="17"/>
  <c r="G16" i="11"/>
  <c r="G14" i="25"/>
  <c r="G21" i="23"/>
  <c r="G11" i="8"/>
  <c r="G15" i="8"/>
  <c r="G21" i="39"/>
  <c r="G16" i="22"/>
  <c r="G16" i="29"/>
  <c r="G14" i="20"/>
  <c r="G15" i="12"/>
  <c r="G13" i="12"/>
  <c r="G11" i="12"/>
  <c r="G15" i="18"/>
  <c r="G11" i="18"/>
  <c r="G19" i="15"/>
  <c r="G16" i="30"/>
  <c r="G15" i="22"/>
  <c r="G13" i="26"/>
  <c r="G17" i="26"/>
  <c r="G16" i="26"/>
  <c r="G20" i="27"/>
  <c r="G13" i="27"/>
  <c r="G17" i="27"/>
  <c r="G14" i="27"/>
  <c r="G19" i="27"/>
  <c r="G13" i="25"/>
  <c r="G17" i="25"/>
  <c r="G17" i="24"/>
  <c r="G13" i="24"/>
  <c r="G14" i="24"/>
  <c r="G20" i="24"/>
  <c r="G16" i="24"/>
  <c r="G13" i="33"/>
  <c r="G16" i="33"/>
  <c r="G17" i="33"/>
  <c r="G15" i="33"/>
  <c r="G14" i="30"/>
  <c r="G21" i="30"/>
  <c r="G14" i="26"/>
  <c r="G15" i="30"/>
  <c r="G19" i="29"/>
  <c r="G13" i="28"/>
  <c r="G17" i="28"/>
  <c r="G20" i="28"/>
  <c r="G21" i="28"/>
  <c r="G20" i="26"/>
  <c r="G11" i="16"/>
  <c r="G15" i="16"/>
  <c r="G11" i="14"/>
  <c r="G15" i="14"/>
  <c r="G11" i="13"/>
  <c r="G18" i="13"/>
  <c r="G12" i="13"/>
  <c r="G15" i="13"/>
  <c r="G11" i="9"/>
  <c r="G15" i="9"/>
  <c r="G13" i="9"/>
  <c r="G13" i="15"/>
  <c r="G20" i="30"/>
  <c r="G21" i="36"/>
  <c r="G21" i="33"/>
  <c r="G15" i="39"/>
  <c r="G13" i="17"/>
  <c r="G16" i="27"/>
  <c r="G15" i="25"/>
  <c r="G19" i="24"/>
  <c r="G14" i="23"/>
  <c r="G14" i="33"/>
  <c r="G20" i="22"/>
  <c r="G21" i="29"/>
  <c r="G21" i="24"/>
  <c r="G18" i="20"/>
  <c r="G11" i="19"/>
  <c r="G15" i="19"/>
  <c r="G17" i="19"/>
  <c r="G14" i="14"/>
  <c r="G14" i="6"/>
  <c r="G10" i="6"/>
  <c r="G16" i="6"/>
  <c r="G14" i="18"/>
  <c r="G14" i="15"/>
  <c r="G12" i="15"/>
  <c r="G14" i="10"/>
  <c r="G17" i="16"/>
  <c r="G14" i="8"/>
  <c r="G19" i="39"/>
  <c r="G12" i="17"/>
</calcChain>
</file>

<file path=xl/sharedStrings.xml><?xml version="1.0" encoding="utf-8"?>
<sst xmlns="http://schemas.openxmlformats.org/spreadsheetml/2006/main" count="23836" uniqueCount="266">
  <si>
    <t>97 to 98 months</t>
  </si>
  <si>
    <t>99 to 120 months</t>
  </si>
  <si>
    <t>Portfolio Loans Key Features</t>
  </si>
  <si>
    <t xml:space="preserve">Portfolio Loans Distribution by Remaining Term </t>
  </si>
  <si>
    <t>Per cent.</t>
  </si>
  <si>
    <t>Number</t>
  </si>
  <si>
    <t>0 to 12 months</t>
  </si>
  <si>
    <t>13 to 24 months</t>
  </si>
  <si>
    <t>25 to 36 months</t>
  </si>
  <si>
    <t>37 to 48 months</t>
  </si>
  <si>
    <t>49 to 60 months</t>
  </si>
  <si>
    <t xml:space="preserve">Portfolio Loans Distribution by Geographical Regions </t>
  </si>
  <si>
    <t>North</t>
  </si>
  <si>
    <t>North West</t>
  </si>
  <si>
    <t>Yorkshire</t>
  </si>
  <si>
    <t>East Midlands</t>
  </si>
  <si>
    <t>West Midlands</t>
  </si>
  <si>
    <t>East Anglia</t>
  </si>
  <si>
    <t>South East (exc Greater London)</t>
  </si>
  <si>
    <t>South West</t>
  </si>
  <si>
    <t>Greater London</t>
  </si>
  <si>
    <t>Wales</t>
  </si>
  <si>
    <t>Scotland</t>
  </si>
  <si>
    <t>Nth. Ireland</t>
  </si>
  <si>
    <t xml:space="preserve">Portfolio Loans Distribution by Annual Yield to Issuer </t>
  </si>
  <si>
    <t>10.00% to 10.99%</t>
  </si>
  <si>
    <t>11.00% to 11.99%</t>
  </si>
  <si>
    <t>12.00% to 12.99%</t>
  </si>
  <si>
    <t>13.00% to 13.99%</t>
  </si>
  <si>
    <t>14.00% to 14.99%</t>
  </si>
  <si>
    <t xml:space="preserve">Portfolio Loans Distribution by Seasoning to Issuer </t>
  </si>
  <si>
    <t>&lt;=1 month</t>
  </si>
  <si>
    <t>&gt;1 &lt;=2 months</t>
  </si>
  <si>
    <t>&gt;2 &lt;=3 months</t>
  </si>
  <si>
    <t>&gt;3 &lt;=4 months</t>
  </si>
  <si>
    <t>&gt;4 &lt;=5 months</t>
  </si>
  <si>
    <t>&gt;5 &lt;=6 months</t>
  </si>
  <si>
    <t>61 to 72 months</t>
  </si>
  <si>
    <t>73 to 84 months</t>
  </si>
  <si>
    <t>85 to 96 months</t>
  </si>
  <si>
    <t>97 to 108 months</t>
  </si>
  <si>
    <t>109 to 120 months</t>
  </si>
  <si>
    <t>7.00% to 7.99%</t>
  </si>
  <si>
    <t>8.00% to 8.99%</t>
  </si>
  <si>
    <t>9.00% to 9.99%</t>
  </si>
  <si>
    <t>&gt;6 &lt;=7 months</t>
  </si>
  <si>
    <t>&gt;7 &lt;=8 months</t>
  </si>
  <si>
    <t>&gt;8 &lt;=9 months</t>
  </si>
  <si>
    <t>&gt;9 &lt;=10 months</t>
  </si>
  <si>
    <t>&gt;10 &lt;=11months</t>
  </si>
  <si>
    <t>&gt;11 &lt;=12months</t>
  </si>
  <si>
    <t>Weighted average loan to value</t>
  </si>
  <si>
    <t xml:space="preserve">Portfolio Loans Distribution by loan to value ratios 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</si>
  <si>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</si>
  <si>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</si>
  <si>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</si>
  <si>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</si>
  <si>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</si>
  <si>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</si>
  <si>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</si>
  <si>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</si>
  <si>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80 &lt; = 85</t>
  </si>
  <si>
    <t>&gt; 85 &lt; = 90</t>
  </si>
  <si>
    <t>&gt; 90 &lt; = 95</t>
  </si>
  <si>
    <t>&gt; 95 &lt; = 100</t>
  </si>
  <si>
    <t>15.00% and over</t>
  </si>
  <si>
    <t>121 to 180 months</t>
  </si>
  <si>
    <t>181 to 240 months</t>
  </si>
  <si>
    <t>241 to 300 months</t>
  </si>
  <si>
    <t>more than 300 months</t>
  </si>
  <si>
    <t>Unknown</t>
  </si>
  <si>
    <t xml:space="preserve">Portfolio Loans Distribution by Rate Fixing Method </t>
  </si>
  <si>
    <t xml:space="preserve">Variable </t>
  </si>
  <si>
    <t>Fixed</t>
  </si>
  <si>
    <t>Weighted average annual yield</t>
  </si>
  <si>
    <t>&gt; 100 &lt; = 110</t>
  </si>
  <si>
    <t>&gt; 110 &lt; = 120</t>
  </si>
  <si>
    <t>&gt; 120 &lt; = 130</t>
  </si>
  <si>
    <t>&gt; 130</t>
  </si>
  <si>
    <t>Under £20,000</t>
  </si>
  <si>
    <t>£20,000 to £29,999</t>
  </si>
  <si>
    <t>£30,000 to £39,999</t>
  </si>
  <si>
    <t>£40,000 to £49,999</t>
  </si>
  <si>
    <t>£50,000 to £59,999</t>
  </si>
  <si>
    <t>£60,000 to £69,999</t>
  </si>
  <si>
    <t>£70,000 to £79,999</t>
  </si>
  <si>
    <t>£80,000 to £89,999</t>
  </si>
  <si>
    <t>£90,000 to £99,999</t>
  </si>
  <si>
    <t>£100,000 and above</t>
  </si>
  <si>
    <t>Under 7.00%</t>
  </si>
  <si>
    <t>Secured Loans</t>
  </si>
  <si>
    <t>Current Principal Balance</t>
  </si>
  <si>
    <t>Car Loans</t>
  </si>
  <si>
    <t>Retail Loans</t>
  </si>
  <si>
    <t>Unsecured Loans</t>
  </si>
  <si>
    <t>Total Pool</t>
  </si>
  <si>
    <t>n/a</t>
  </si>
  <si>
    <t>Variable Rate Loans %</t>
  </si>
  <si>
    <t>more than 120 months</t>
  </si>
  <si>
    <t>Under £2,000</t>
  </si>
  <si>
    <t>£2,000 to £3,999</t>
  </si>
  <si>
    <t>£4,000 to £5,999</t>
  </si>
  <si>
    <t>£6,000 to £7,999</t>
  </si>
  <si>
    <t>£8,000 to £9,999</t>
  </si>
  <si>
    <t>£10,000 to £11,999</t>
  </si>
  <si>
    <t>£12,000 to £13,999</t>
  </si>
  <si>
    <t>£14,000 to £15,999</t>
  </si>
  <si>
    <t>£16,000 to £17,999</t>
  </si>
  <si>
    <t>£18,000 to £19,999</t>
  </si>
  <si>
    <t>£20,000 to £24,999</t>
  </si>
  <si>
    <t>£25,000 to £29,999</t>
  </si>
  <si>
    <t>£30,000 to £44,999</t>
  </si>
  <si>
    <t>£45,000  and above</t>
  </si>
  <si>
    <t>Under 10.00%</t>
  </si>
  <si>
    <t>15.00% to 15.99%</t>
  </si>
  <si>
    <t>16.00% to 16.99%</t>
  </si>
  <si>
    <t>17.00% to 17.99%</t>
  </si>
  <si>
    <t>18.00% to 18.99%</t>
  </si>
  <si>
    <t>19.00% to 19.99%</t>
  </si>
  <si>
    <t>20.00% and above</t>
  </si>
  <si>
    <t>Under 5.00%</t>
  </si>
  <si>
    <t>5.00% to 5.99%</t>
  </si>
  <si>
    <t>6.00% to 6.99%</t>
  </si>
  <si>
    <t>15.00% and above</t>
  </si>
  <si>
    <t xml:space="preserve">Portfolio Loans by Product Type </t>
  </si>
  <si>
    <t>Motor Vehicle Hire Purchase</t>
  </si>
  <si>
    <t>Motor Vehicle Contract Purchase</t>
  </si>
  <si>
    <t>20.00% and over</t>
  </si>
  <si>
    <t xml:space="preserve">Portfolio Loans by Product type </t>
  </si>
  <si>
    <t>Deferred payment loans</t>
  </si>
  <si>
    <t>Non Deferred</t>
  </si>
  <si>
    <t xml:space="preserve">Portfolio Loans by Goods Category </t>
  </si>
  <si>
    <t>Furniture</t>
  </si>
  <si>
    <t>Other</t>
  </si>
  <si>
    <t xml:space="preserve">Average current principal balance outstanding </t>
  </si>
  <si>
    <t>Pool Tables - Overall Collateral Information</t>
  </si>
  <si>
    <t>Retail loans</t>
  </si>
  <si>
    <t>Unsecured loans</t>
  </si>
  <si>
    <t>Weighted average seasoning (months)</t>
  </si>
  <si>
    <t>Weighted average remaining term (months)</t>
  </si>
  <si>
    <t>Car loans</t>
  </si>
  <si>
    <t>Secured  loans</t>
  </si>
  <si>
    <t>Portfolio Loans Distribution by Months in arrears</t>
  </si>
  <si>
    <t>Car  loans</t>
  </si>
  <si>
    <t xml:space="preserve">&lt; or=  1 months arrears (Loan Value) </t>
  </si>
  <si>
    <t xml:space="preserve">&lt; or=  1 months arrears ( %) </t>
  </si>
  <si>
    <t>Motor Vehicle Conditional Sale Agreements</t>
  </si>
  <si>
    <t xml:space="preserve">Portfolio Loans Distribution by Current Principal Balance outstanding </t>
  </si>
  <si>
    <t>1986 - 1993</t>
  </si>
  <si>
    <t>Motability Scooters</t>
  </si>
  <si>
    <t>Carpets &amp; curtains</t>
  </si>
  <si>
    <t>Kitchens &amp; Conservatories</t>
  </si>
  <si>
    <t>Paragon Personal and Auto Finance (No.3) PLC - as at the Closing Date - 19th May 2005</t>
  </si>
  <si>
    <t>3rd October 2005</t>
  </si>
  <si>
    <t xml:space="preserve">Paragon Personal and Auto Finance (No.3) PLC - as at the Principal Determination Date </t>
  </si>
  <si>
    <t>3rd January 2006</t>
  </si>
  <si>
    <t>3rd April 2006</t>
  </si>
  <si>
    <t>3rd July 2006</t>
  </si>
  <si>
    <t>2nd October 2006</t>
  </si>
  <si>
    <t>Weighted average overall arrears (months)</t>
  </si>
  <si>
    <t>Weighted average &gt; 3 &lt;=12 arrears (months)</t>
  </si>
  <si>
    <t>1st January 2007</t>
  </si>
  <si>
    <t>2nd April 2007</t>
  </si>
  <si>
    <t>2nd July 2007</t>
  </si>
  <si>
    <t>1st October 2007</t>
  </si>
  <si>
    <t>2nd January 2008</t>
  </si>
  <si>
    <t>1st April 2008</t>
  </si>
  <si>
    <t>1st July 2008</t>
  </si>
  <si>
    <t>1st October 2008</t>
  </si>
  <si>
    <t>1st January 2009</t>
  </si>
  <si>
    <t>1st April 2009</t>
  </si>
  <si>
    <t>Portfolio Loans Distribution by loan to value ratios - Nationwide Index Dec 08</t>
  </si>
  <si>
    <t>Portfolio Loans Distribution by loan to value ratios - Halifax Index Dec 08</t>
  </si>
  <si>
    <t>Weighted average loan to value - Nationwide Index</t>
  </si>
  <si>
    <t>Weighted average loan to value - Halifax Index</t>
  </si>
  <si>
    <t>1st July 2009</t>
  </si>
  <si>
    <t>1st October 2009</t>
  </si>
  <si>
    <t>Portfolio Loans Distribution by loan to value ratios - Halifax Index Jun 09</t>
  </si>
  <si>
    <t>Portfolio Loans Distribution by loan to value ratios - Nationwide Index Jun 09</t>
  </si>
  <si>
    <t>Portfolio Loans Distribution by loan to value ratios - Nationwide Index Dec 09</t>
  </si>
  <si>
    <t>Portfolio Loans Distribution by loan to value ratios - Halifax Index Dec 09</t>
  </si>
  <si>
    <t>4th January 2010</t>
  </si>
  <si>
    <t>1st April 2010</t>
  </si>
  <si>
    <t>1st July 2010</t>
  </si>
  <si>
    <t>Portfolio Loans Distribution by loan to value ratios - Nationwide Index Mar 10</t>
  </si>
  <si>
    <t>Portfolio Loans Distribution by loan to value ratios - Halifax Index Mar 10</t>
  </si>
  <si>
    <t>1st October 2010</t>
  </si>
  <si>
    <t>Portfolio Loans Distribution by loan to value ratios - Nationwide Index Jun 10</t>
  </si>
  <si>
    <t>Portfolio Loans Distribution by loan to value ratios - Halifax Index Jun 10</t>
  </si>
  <si>
    <t>Portfolio Loans Distribution by loan to value ratios - Nationwide Index Sep 10</t>
  </si>
  <si>
    <t>Portfolio Loans Distribution by loan to value ratios - Halifax Index Sep 10</t>
  </si>
  <si>
    <t>4th January 2011</t>
  </si>
  <si>
    <t>1st April 2011</t>
  </si>
  <si>
    <t>Portfolio Loans Distribution by loan to value ratios - Nationwide Index Dec 10</t>
  </si>
  <si>
    <t>Portfolio Loans Distribution by loan to value ratios - Halifax Index Dec 10</t>
  </si>
  <si>
    <t>1st July 2011</t>
  </si>
  <si>
    <t>Portfolio Loans Distribution by loan to value ratios - Nationwide Index Mar 11</t>
  </si>
  <si>
    <t>Portfolio Loans Distribution by loan to value ratios - Halifax Index Mar 11</t>
  </si>
  <si>
    <t>Portfolio Loans Distribution by loan to value ratios - Nationwide Index Jun 11</t>
  </si>
  <si>
    <t>Portfolio Loans Distribution by loan to value ratios - Halifax Index Jun 11</t>
  </si>
  <si>
    <t>3rd October 2011</t>
  </si>
  <si>
    <t>3rd January 2012</t>
  </si>
  <si>
    <t>Portfolio Loans Distribution by loan to value ratios - Nationwide Index Sep 11</t>
  </si>
  <si>
    <t>Portfolio Loans Distribution by loan to value ratios - Halifax Index Sep 11</t>
  </si>
  <si>
    <t>Portfolio Loans Distribution by loan to value ratios - Nationwide Index Dec 11</t>
  </si>
  <si>
    <t>Portfolio Loans Distribution by loan to value ratios - Halifax Index Dec 11</t>
  </si>
  <si>
    <t>%</t>
  </si>
  <si>
    <t>2nd April 2012</t>
  </si>
  <si>
    <t>Portfolio Loans Distribution by loan to value ratios - Nationwide Index Mar 12</t>
  </si>
  <si>
    <t>Portfolio Loans Distribution by loan to value ratios - Halifax Index Mar 12</t>
  </si>
  <si>
    <t>2nd July 2012</t>
  </si>
  <si>
    <t>1st October 2012</t>
  </si>
  <si>
    <t>Portfolio Loans Distribution by loan to value ratios - Nationwide Index Jun 12</t>
  </si>
  <si>
    <t>Portfolio Loans Distribution by loan to value ratios - Halifax Index Jun 12</t>
  </si>
  <si>
    <t>2nd January 2013</t>
  </si>
  <si>
    <t>Portfolio Loans Distribution by loan to value ratios - Nationwide Index Sep 12</t>
  </si>
  <si>
    <t>Portfolio Loans Distribution by loan to value ratios - Halifax Index Sep 12</t>
  </si>
  <si>
    <t>Portfolio Loans Distribution by loan to value ratios - Nationwide Index Dec 12</t>
  </si>
  <si>
    <t>Portfolio Loans Distribution by loan to value ratios - Halifax Index Dec 12</t>
  </si>
  <si>
    <t>2nd April 2013</t>
  </si>
  <si>
    <t>1st July 2013</t>
  </si>
  <si>
    <t>Portfolio Loans Distribution by loan to value ratios - Nationwide Index Mar 13</t>
  </si>
  <si>
    <t>Portfolio Loans Distribution by loan to value ratios - Halifax Index Mar 13</t>
  </si>
  <si>
    <t>1st October 2013</t>
  </si>
  <si>
    <t>Portfolio Loans Distribution by loan to value ratios - Nationwide Index Jun 13</t>
  </si>
  <si>
    <t>Portfolio Loans Distribution by loan to value ratios - Halifax Index Jun 13</t>
  </si>
  <si>
    <t>2nd January 2014</t>
  </si>
  <si>
    <t>Portfolio Loans Distribution by loan to value ratios - Nationwide Index Sep 13</t>
  </si>
  <si>
    <t>Portfolio Loans Distribution by loan to value ratios - Halifax Index Sep 13</t>
  </si>
  <si>
    <t>1st April 2014</t>
  </si>
  <si>
    <t>Portfolio Loans Distribution by loan to value ratios - Nationwide Index Dec 13</t>
  </si>
  <si>
    <t>Portfolio Loans Distribution by loan to value ratios - Halifax Index Dec 13</t>
  </si>
  <si>
    <t>1st July 2014</t>
  </si>
  <si>
    <t>Portfolio Loans Distribution by loan to value ratios - Nationwide Index Mar 14</t>
  </si>
  <si>
    <t>Portfolio Loans Distribution by loan to value ratios - Halifax Index Mar 14</t>
  </si>
  <si>
    <t>1st October 2014</t>
  </si>
  <si>
    <t>Portfolio Loans Distribution by loan to value ratios - Nationwide Index Jun 14</t>
  </si>
  <si>
    <t>Portfolio Loans Distribution by loan to value ratios - Halifax Index Jun 14</t>
  </si>
  <si>
    <t>2nd January 2015</t>
  </si>
  <si>
    <t>Portfolio Loans Distribution by loan to value ratios - Halifax Index Sep 14</t>
  </si>
  <si>
    <t>Portfolio Loans Distribution by loan to value ratios - Nationwide Index Sep 14</t>
  </si>
  <si>
    <t>1st April 2015</t>
  </si>
  <si>
    <t>Portfolio Loans Distribution by loan to value ratios - Nationwide Index Dec 14</t>
  </si>
  <si>
    <t>Portfolio Loans Distribution by loan to value ratios - Halifax Index Dec 14</t>
  </si>
  <si>
    <t>1st July 2015</t>
  </si>
  <si>
    <t>Portfolio Loans Distribution by loan to value ratios - Nationwide Index Mar 15</t>
  </si>
  <si>
    <t>Portfolio Loans Distribution by loan to value ratios - Halifax Index Mar 15</t>
  </si>
  <si>
    <t>1st October 2015</t>
  </si>
  <si>
    <t>Portfolio Loans Distribution by loan to value ratios - Nationwide Index Jun 15</t>
  </si>
  <si>
    <t>Portfolio Loans Distribution by loan to value ratios - Halifax Index Jun 15</t>
  </si>
  <si>
    <t>Portfolio Loans Distribution by loan to value ratios - Nationwide Index Sep 15</t>
  </si>
  <si>
    <t>Portfolio Loans Distribution by loan to value ratios - Halifax Index Sep 15</t>
  </si>
  <si>
    <t>4th January 2016</t>
  </si>
  <si>
    <t>1st April 2016</t>
  </si>
  <si>
    <t>Portfolio Loans Distribution by loan to value ratios - Nationwide Index Dec 15</t>
  </si>
  <si>
    <t>Portfolio Loans Distribution by loan to value ratios - Halifax Index Dec 15</t>
  </si>
  <si>
    <t>1st July 2016</t>
  </si>
  <si>
    <t>Portfolio Loans Distribution by loan to value ratios - Nationwide Index Mar 16</t>
  </si>
  <si>
    <t>Portfolio Loans Distribution by loan to value ratios - Halifax Index Mar 16</t>
  </si>
  <si>
    <t>Portfolio Loans Distribution by loan to value ratios - Nationwide Index Jun 16</t>
  </si>
  <si>
    <t>Portfolio Loans Distribution by loan to value ratios - Halifax Index Jun 16</t>
  </si>
  <si>
    <t>3rd October 2016</t>
  </si>
  <si>
    <t>.</t>
  </si>
  <si>
    <t>3rd January 2017</t>
  </si>
  <si>
    <t>Note:</t>
  </si>
  <si>
    <t xml:space="preserve">PPAF3's Notes were fully repaid on 16th January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</si>
</sst>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0.000%"/>
    <numFmt numFmtId="167" formatCode="0.000"/>
  </numFmts>
  <fonts count="4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4"/>
      <color indexed="12"/>
      <name val="Arial"/>
      <family val="2"/>
    </font>
    <font>
      <sz val="10"/>
      <color indexed="12"/>
      <name val="Arial"/>
      <family val="2"/>
    </font>
    <font>
      <b/>
      <sz val="12"/>
      <color indexed="12"/>
      <name val="Arial"/>
      <family val="2"/>
    </font>
    <font>
      <b/>
      <i/>
      <sz val="11"/>
      <color indexed="53"/>
      <name val="Arial"/>
      <family val="2"/>
    </font>
    <font>
      <b/>
      <sz val="11"/>
      <color indexed="53"/>
      <name val="Arial"/>
      <family val="2"/>
    </font>
    <font>
      <sz val="11"/>
      <color indexed="12"/>
      <name val="Arial"/>
      <family val="2"/>
    </font>
    <font>
      <sz val="12"/>
      <color indexed="12"/>
      <name val="Arial"/>
      <family val="2"/>
    </font>
    <font>
      <b/>
      <sz val="11"/>
      <color indexed="12"/>
      <name val="Arial"/>
      <family val="2"/>
    </font>
    <font>
      <b/>
      <i/>
      <sz val="11"/>
      <color indexed="12"/>
      <name val="Arial"/>
      <family val="2"/>
    </font>
    <font>
      <sz val="11"/>
      <color indexed="53"/>
      <name val="Arial"/>
      <family val="2"/>
    </font>
    <font>
      <sz val="10"/>
      <color indexed="53"/>
      <name val="Arial"/>
      <family val="2"/>
    </font>
    <font>
      <sz val="10"/>
      <color indexed="12"/>
      <name val="Arial"/>
      <family val="2"/>
    </font>
    <font>
      <sz val="11"/>
      <color indexed="12"/>
      <name val="Arial"/>
      <family val="2"/>
    </font>
    <font>
      <b/>
      <sz val="12"/>
      <color indexed="12"/>
      <name val="Arial"/>
      <family val="2"/>
    </font>
    <font>
      <b/>
      <sz val="11"/>
      <color indexed="12"/>
      <name val="Arial"/>
      <family val="2"/>
    </font>
    <font>
      <sz val="14"/>
      <color indexed="12"/>
      <name val="Arial"/>
      <family val="2"/>
    </font>
    <font>
      <b/>
      <i/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4"/>
      <color indexed="18"/>
      <name val="Arial"/>
      <family val="2"/>
    </font>
    <font>
      <sz val="10"/>
      <color indexed="18"/>
      <name val="Arial"/>
      <family val="2"/>
    </font>
    <font>
      <b/>
      <sz val="12"/>
      <color indexed="18"/>
      <name val="Arial"/>
      <family val="2"/>
    </font>
    <font>
      <sz val="14"/>
      <color indexed="18"/>
      <name val="Arial"/>
      <family val="2"/>
    </font>
    <font>
      <sz val="11"/>
      <color indexed="18"/>
      <name val="Arial"/>
      <family val="2"/>
    </font>
    <font>
      <sz val="12"/>
      <color indexed="18"/>
      <name val="Arial"/>
      <family val="2"/>
    </font>
    <font>
      <b/>
      <i/>
      <sz val="11"/>
      <color indexed="18"/>
      <name val="Arial"/>
      <family val="2"/>
    </font>
    <font>
      <b/>
      <sz val="11"/>
      <color indexed="18"/>
      <name val="Arial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b/>
      <sz val="12"/>
      <color indexed="18"/>
      <name val="Arial"/>
      <family val="2"/>
    </font>
    <font>
      <b/>
      <sz val="11"/>
      <color indexed="18"/>
      <name val="Arial"/>
      <family val="2"/>
    </font>
    <font>
      <sz val="11"/>
      <color rgb="FF002060"/>
      <name val="Arial"/>
      <family val="2"/>
    </font>
    <font>
      <b/>
      <sz val="11"/>
      <color rgb="FF002060"/>
      <name val="Arial"/>
      <family val="2"/>
    </font>
    <font>
      <b/>
      <sz val="10"/>
      <color rgb="FF000080"/>
      <name val="Arial"/>
      <family val="2"/>
    </font>
    <font>
      <b/>
      <sz val="12"/>
      <color rgb="FF00008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0F0F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4">
    <xf numFmtId="0" fontId="0" fillId="0" borderId="0" xfId="0"/>
    <xf numFmtId="0" fontId="0" fillId="2" borderId="0" xfId="0" applyFill="1" applyBorder="1"/>
    <xf numFmtId="0" fontId="5" fillId="2" borderId="0" xfId="0" applyFont="1" applyFill="1"/>
    <xf numFmtId="0" fontId="0" fillId="2" borderId="0" xfId="0" applyFill="1"/>
    <xf numFmtId="43" fontId="0" fillId="2" borderId="0" xfId="1" applyFont="1" applyFill="1" applyBorder="1"/>
    <xf numFmtId="164" fontId="0" fillId="2" borderId="0" xfId="1" applyNumberFormat="1" applyFont="1" applyFill="1" applyBorder="1"/>
    <xf numFmtId="164" fontId="3" fillId="2" borderId="0" xfId="1" applyNumberFormat="1" applyFont="1" applyFill="1" applyBorder="1" applyAlignment="1">
      <alignment horizontal="center"/>
    </xf>
    <xf numFmtId="0" fontId="4" fillId="2" borderId="0" xfId="0" applyFont="1" applyFill="1" applyBorder="1"/>
    <xf numFmtId="10" fontId="0" fillId="2" borderId="0" xfId="3" applyNumberFormat="1" applyFont="1" applyFill="1" applyBorder="1"/>
    <xf numFmtId="0" fontId="4" fillId="2" borderId="0" xfId="0" applyFont="1" applyFill="1"/>
    <xf numFmtId="0" fontId="8" fillId="2" borderId="0" xfId="0" applyFont="1" applyFill="1" applyBorder="1"/>
    <xf numFmtId="0" fontId="9" fillId="2" borderId="0" xfId="0" applyFont="1" applyFill="1" applyBorder="1"/>
    <xf numFmtId="43" fontId="9" fillId="2" borderId="0" xfId="1" applyFont="1" applyFill="1" applyBorder="1"/>
    <xf numFmtId="164" fontId="9" fillId="2" borderId="0" xfId="1" applyNumberFormat="1" applyFont="1" applyFill="1" applyBorder="1"/>
    <xf numFmtId="0" fontId="3" fillId="2" borderId="0" xfId="0" applyFont="1" applyFill="1"/>
    <xf numFmtId="164" fontId="0" fillId="2" borderId="0" xfId="0" applyNumberFormat="1" applyFill="1"/>
    <xf numFmtId="43" fontId="10" fillId="2" borderId="0" xfId="0" applyNumberFormat="1" applyFont="1" applyFill="1"/>
    <xf numFmtId="43" fontId="0" fillId="2" borderId="0" xfId="0" applyNumberFormat="1" applyFill="1"/>
    <xf numFmtId="43" fontId="9" fillId="2" borderId="0" xfId="1" applyFont="1" applyFill="1"/>
    <xf numFmtId="0" fontId="9" fillId="2" borderId="0" xfId="0" applyFont="1" applyFill="1"/>
    <xf numFmtId="0" fontId="6" fillId="2" borderId="0" xfId="0" applyFont="1" applyFill="1"/>
    <xf numFmtId="164" fontId="9" fillId="2" borderId="0" xfId="1" applyNumberFormat="1" applyFont="1" applyFill="1"/>
    <xf numFmtId="0" fontId="7" fillId="2" borderId="0" xfId="0" applyFont="1" applyFill="1"/>
    <xf numFmtId="0" fontId="0" fillId="2" borderId="0" xfId="0" applyFill="1" applyAlignment="1">
      <alignment wrapText="1"/>
    </xf>
    <xf numFmtId="43" fontId="0" fillId="2" borderId="0" xfId="1" applyFont="1" applyFill="1"/>
    <xf numFmtId="10" fontId="0" fillId="2" borderId="0" xfId="3" applyNumberFormat="1" applyFont="1" applyFill="1"/>
    <xf numFmtId="164" fontId="0" fillId="2" borderId="0" xfId="1" applyNumberFormat="1" applyFont="1" applyFill="1"/>
    <xf numFmtId="43" fontId="7" fillId="2" borderId="0" xfId="1" applyFont="1" applyFill="1" applyBorder="1"/>
    <xf numFmtId="164" fontId="7" fillId="2" borderId="0" xfId="1" applyNumberFormat="1" applyFont="1" applyFill="1" applyBorder="1"/>
    <xf numFmtId="0" fontId="9" fillId="2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10" fontId="7" fillId="2" borderId="0" xfId="0" applyNumberFormat="1" applyFont="1" applyFill="1"/>
    <xf numFmtId="43" fontId="7" fillId="2" borderId="0" xfId="0" applyNumberFormat="1" applyFont="1" applyFill="1" applyBorder="1"/>
    <xf numFmtId="43" fontId="7" fillId="2" borderId="0" xfId="1" applyFont="1" applyFill="1" applyAlignment="1">
      <alignment wrapText="1"/>
    </xf>
    <xf numFmtId="164" fontId="7" fillId="2" borderId="0" xfId="1" applyNumberFormat="1" applyFont="1" applyFill="1" applyAlignment="1">
      <alignment wrapText="1"/>
    </xf>
    <xf numFmtId="0" fontId="12" fillId="2" borderId="0" xfId="0" applyFont="1" applyFill="1" applyBorder="1"/>
    <xf numFmtId="43" fontId="12" fillId="2" borderId="0" xfId="1" applyFont="1" applyFill="1" applyBorder="1"/>
    <xf numFmtId="164" fontId="12" fillId="2" borderId="0" xfId="1" applyNumberFormat="1" applyFont="1" applyFill="1" applyBorder="1"/>
    <xf numFmtId="0" fontId="13" fillId="2" borderId="0" xfId="0" applyFont="1" applyFill="1" applyBorder="1"/>
    <xf numFmtId="0" fontId="14" fillId="2" borderId="0" xfId="0" applyFont="1" applyFill="1" applyBorder="1"/>
    <xf numFmtId="0" fontId="15" fillId="2" borderId="0" xfId="0" applyFont="1" applyFill="1" applyBorder="1"/>
    <xf numFmtId="43" fontId="15" fillId="2" borderId="0" xfId="1" applyFont="1" applyFill="1" applyBorder="1" applyAlignment="1">
      <alignment horizontal="right"/>
    </xf>
    <xf numFmtId="0" fontId="15" fillId="2" borderId="0" xfId="0" applyFont="1" applyFill="1" applyBorder="1" applyAlignment="1">
      <alignment horizontal="right"/>
    </xf>
    <xf numFmtId="164" fontId="15" fillId="2" borderId="0" xfId="1" applyNumberFormat="1" applyFont="1" applyFill="1" applyBorder="1" applyAlignment="1">
      <alignment horizontal="right"/>
    </xf>
    <xf numFmtId="0" fontId="16" fillId="2" borderId="0" xfId="0" applyFont="1" applyFill="1" applyBorder="1"/>
    <xf numFmtId="43" fontId="16" fillId="2" borderId="0" xfId="1" applyFont="1" applyFill="1" applyBorder="1"/>
    <xf numFmtId="0" fontId="13" fillId="2" borderId="0" xfId="0" applyFont="1" applyFill="1"/>
    <xf numFmtId="10" fontId="16" fillId="2" borderId="0" xfId="3" applyNumberFormat="1" applyFont="1" applyFill="1" applyBorder="1"/>
    <xf numFmtId="43" fontId="16" fillId="2" borderId="0" xfId="1" applyFont="1" applyFill="1" applyBorder="1" applyAlignment="1">
      <alignment horizontal="right"/>
    </xf>
    <xf numFmtId="43" fontId="13" fillId="2" borderId="0" xfId="0" applyNumberFormat="1" applyFont="1" applyFill="1"/>
    <xf numFmtId="43" fontId="16" fillId="2" borderId="0" xfId="0" applyNumberFormat="1" applyFont="1" applyFill="1" applyBorder="1" applyAlignment="1">
      <alignment horizontal="right"/>
    </xf>
    <xf numFmtId="43" fontId="16" fillId="2" borderId="0" xfId="0" applyNumberFormat="1" applyFont="1" applyFill="1" applyBorder="1"/>
    <xf numFmtId="43" fontId="17" fillId="2" borderId="0" xfId="0" applyNumberFormat="1" applyFont="1" applyFill="1"/>
    <xf numFmtId="10" fontId="16" fillId="2" borderId="0" xfId="3" applyNumberFormat="1" applyFont="1" applyFill="1" applyBorder="1" applyAlignment="1">
      <alignment horizontal="right"/>
    </xf>
    <xf numFmtId="10" fontId="17" fillId="2" borderId="0" xfId="3" applyNumberFormat="1" applyFont="1" applyFill="1"/>
    <xf numFmtId="43" fontId="17" fillId="2" borderId="0" xfId="1" applyFont="1" applyFill="1"/>
    <xf numFmtId="43" fontId="16" fillId="2" borderId="0" xfId="1" applyFont="1" applyFill="1"/>
    <xf numFmtId="165" fontId="12" fillId="2" borderId="0" xfId="0" applyNumberFormat="1" applyFont="1" applyFill="1" applyBorder="1" applyAlignment="1">
      <alignment horizontal="right"/>
    </xf>
    <xf numFmtId="0" fontId="18" fillId="2" borderId="0" xfId="0" applyFont="1" applyFill="1" applyBorder="1"/>
    <xf numFmtId="0" fontId="19" fillId="2" borderId="0" xfId="0" applyFont="1" applyFill="1" applyBorder="1"/>
    <xf numFmtId="164" fontId="16" fillId="2" borderId="0" xfId="1" applyNumberFormat="1" applyFont="1" applyFill="1" applyBorder="1"/>
    <xf numFmtId="0" fontId="19" fillId="2" borderId="0" xfId="0" applyFont="1" applyFill="1"/>
    <xf numFmtId="0" fontId="20" fillId="2" borderId="0" xfId="0" applyFont="1" applyFill="1" applyBorder="1" applyAlignment="1">
      <alignment wrapText="1"/>
    </xf>
    <xf numFmtId="43" fontId="15" fillId="2" borderId="0" xfId="1" applyFont="1" applyFill="1" applyBorder="1" applyAlignment="1">
      <alignment horizontal="right" wrapText="1"/>
    </xf>
    <xf numFmtId="0" fontId="15" fillId="2" borderId="0" xfId="0" applyFont="1" applyFill="1" applyBorder="1" applyAlignment="1">
      <alignment horizontal="right" wrapText="1"/>
    </xf>
    <xf numFmtId="164" fontId="15" fillId="2" borderId="0" xfId="1" applyNumberFormat="1" applyFont="1" applyFill="1" applyBorder="1" applyAlignment="1">
      <alignment horizontal="right" wrapText="1"/>
    </xf>
    <xf numFmtId="0" fontId="20" fillId="2" borderId="0" xfId="0" applyFont="1" applyFill="1"/>
    <xf numFmtId="0" fontId="15" fillId="2" borderId="0" xfId="0" applyFont="1" applyFill="1"/>
    <xf numFmtId="0" fontId="21" fillId="2" borderId="0" xfId="0" applyFont="1" applyFill="1" applyAlignment="1">
      <alignment wrapText="1"/>
    </xf>
    <xf numFmtId="0" fontId="16" fillId="2" borderId="0" xfId="0" applyFont="1" applyFill="1"/>
    <xf numFmtId="10" fontId="16" fillId="2" borderId="0" xfId="3" applyNumberFormat="1" applyFont="1" applyFill="1"/>
    <xf numFmtId="164" fontId="16" fillId="2" borderId="0" xfId="1" applyNumberFormat="1" applyFont="1" applyFill="1"/>
    <xf numFmtId="43" fontId="18" fillId="2" borderId="1" xfId="1" applyFont="1" applyFill="1" applyBorder="1"/>
    <xf numFmtId="0" fontId="18" fillId="2" borderId="0" xfId="0" applyFont="1" applyFill="1"/>
    <xf numFmtId="164" fontId="18" fillId="2" borderId="1" xfId="1" applyNumberFormat="1" applyFont="1" applyFill="1" applyBorder="1"/>
    <xf numFmtId="43" fontId="18" fillId="2" borderId="0" xfId="1" applyFont="1" applyFill="1" applyBorder="1"/>
    <xf numFmtId="164" fontId="18" fillId="2" borderId="0" xfId="1" applyNumberFormat="1" applyFont="1" applyFill="1" applyBorder="1"/>
    <xf numFmtId="0" fontId="20" fillId="2" borderId="0" xfId="0" applyFont="1" applyFill="1" applyBorder="1"/>
    <xf numFmtId="0" fontId="21" fillId="2" borderId="0" xfId="0" applyFont="1" applyFill="1"/>
    <xf numFmtId="0" fontId="22" fillId="2" borderId="0" xfId="0" applyFont="1" applyFill="1"/>
    <xf numFmtId="43" fontId="23" fillId="2" borderId="0" xfId="1" applyFont="1" applyFill="1"/>
    <xf numFmtId="10" fontId="23" fillId="2" borderId="0" xfId="3" applyNumberFormat="1" applyFont="1" applyFill="1"/>
    <xf numFmtId="164" fontId="23" fillId="2" borderId="0" xfId="1" applyNumberFormat="1" applyFont="1" applyFill="1"/>
    <xf numFmtId="43" fontId="22" fillId="2" borderId="0" xfId="1" applyFont="1" applyFill="1"/>
    <xf numFmtId="10" fontId="22" fillId="2" borderId="0" xfId="3" applyNumberFormat="1" applyFont="1" applyFill="1"/>
    <xf numFmtId="164" fontId="22" fillId="2" borderId="0" xfId="1" applyNumberFormat="1" applyFont="1" applyFill="1"/>
    <xf numFmtId="0" fontId="24" fillId="2" borderId="0" xfId="0" applyFont="1" applyFill="1"/>
    <xf numFmtId="43" fontId="25" fillId="2" borderId="1" xfId="1" applyFont="1" applyFill="1" applyBorder="1"/>
    <xf numFmtId="0" fontId="23" fillId="2" borderId="0" xfId="0" applyFont="1" applyFill="1"/>
    <xf numFmtId="164" fontId="25" fillId="2" borderId="1" xfId="1" applyNumberFormat="1" applyFont="1" applyFill="1" applyBorder="1"/>
    <xf numFmtId="43" fontId="20" fillId="2" borderId="0" xfId="1" applyFont="1" applyFill="1"/>
    <xf numFmtId="164" fontId="20" fillId="2" borderId="0" xfId="1" applyNumberFormat="1" applyFont="1" applyFill="1"/>
    <xf numFmtId="43" fontId="18" fillId="2" borderId="0" xfId="1" applyFont="1" applyFill="1"/>
    <xf numFmtId="0" fontId="20" fillId="2" borderId="0" xfId="0" applyFont="1" applyFill="1" applyAlignment="1">
      <alignment wrapText="1"/>
    </xf>
    <xf numFmtId="0" fontId="15" fillId="2" borderId="0" xfId="0" applyFont="1" applyFill="1" applyAlignment="1">
      <alignment wrapText="1"/>
    </xf>
    <xf numFmtId="0" fontId="12" fillId="2" borderId="0" xfId="0" applyFont="1" applyFill="1"/>
    <xf numFmtId="43" fontId="16" fillId="2" borderId="0" xfId="0" applyNumberFormat="1" applyFont="1" applyFill="1"/>
    <xf numFmtId="10" fontId="18" fillId="2" borderId="0" xfId="0" applyNumberFormat="1" applyFont="1" applyFill="1"/>
    <xf numFmtId="43" fontId="18" fillId="2" borderId="1" xfId="0" applyNumberFormat="1" applyFont="1" applyFill="1" applyBorder="1"/>
    <xf numFmtId="164" fontId="18" fillId="2" borderId="1" xfId="0" applyNumberFormat="1" applyFont="1" applyFill="1" applyBorder="1"/>
    <xf numFmtId="0" fontId="16" fillId="2" borderId="0" xfId="0" applyNumberFormat="1" applyFont="1" applyFill="1"/>
    <xf numFmtId="0" fontId="16" fillId="2" borderId="0" xfId="0" applyNumberFormat="1" applyFont="1" applyFill="1" applyAlignment="1">
      <alignment horizontal="right"/>
    </xf>
    <xf numFmtId="43" fontId="15" fillId="2" borderId="0" xfId="1" applyFont="1" applyFill="1" applyBorder="1"/>
    <xf numFmtId="164" fontId="15" fillId="2" borderId="0" xfId="1" applyNumberFormat="1" applyFont="1" applyFill="1" applyBorder="1"/>
    <xf numFmtId="10" fontId="15" fillId="2" borderId="0" xfId="0" applyNumberFormat="1" applyFont="1" applyFill="1"/>
    <xf numFmtId="164" fontId="16" fillId="2" borderId="0" xfId="1" applyNumberFormat="1" applyFont="1" applyFill="1" applyBorder="1" applyAlignment="1">
      <alignment horizontal="right"/>
    </xf>
    <xf numFmtId="165" fontId="12" fillId="2" borderId="0" xfId="1" applyNumberFormat="1" applyFont="1" applyFill="1" applyBorder="1"/>
    <xf numFmtId="0" fontId="26" fillId="2" borderId="0" xfId="0" applyFont="1" applyFill="1" applyBorder="1" applyAlignment="1"/>
    <xf numFmtId="44" fontId="23" fillId="2" borderId="0" xfId="2" applyFont="1" applyFill="1" applyAlignment="1">
      <alignment horizontal="right"/>
    </xf>
    <xf numFmtId="43" fontId="23" fillId="2" borderId="0" xfId="0" applyNumberFormat="1" applyFont="1" applyFill="1" applyAlignment="1">
      <alignment horizontal="right"/>
    </xf>
    <xf numFmtId="166" fontId="23" fillId="2" borderId="0" xfId="3" applyNumberFormat="1" applyFont="1" applyFill="1" applyAlignment="1">
      <alignment horizontal="right"/>
    </xf>
    <xf numFmtId="165" fontId="23" fillId="2" borderId="0" xfId="0" applyNumberFormat="1" applyFont="1" applyFill="1" applyAlignment="1">
      <alignment horizontal="right"/>
    </xf>
    <xf numFmtId="43" fontId="23" fillId="2" borderId="0" xfId="0" applyNumberFormat="1" applyFont="1" applyFill="1"/>
    <xf numFmtId="166" fontId="16" fillId="2" borderId="0" xfId="3" applyNumberFormat="1" applyFont="1" applyFill="1" applyBorder="1"/>
    <xf numFmtId="43" fontId="12" fillId="2" borderId="0" xfId="0" applyNumberFormat="1" applyFont="1" applyFill="1"/>
    <xf numFmtId="165" fontId="16" fillId="2" borderId="0" xfId="0" applyNumberFormat="1" applyFont="1" applyFill="1" applyBorder="1" applyAlignment="1">
      <alignment horizontal="right"/>
    </xf>
    <xf numFmtId="165" fontId="16" fillId="2" borderId="0" xfId="1" applyNumberFormat="1" applyFont="1" applyFill="1" applyBorder="1"/>
    <xf numFmtId="165" fontId="16" fillId="2" borderId="0" xfId="0" applyNumberFormat="1" applyFont="1" applyFill="1" applyBorder="1"/>
    <xf numFmtId="43" fontId="21" fillId="2" borderId="0" xfId="0" applyNumberFormat="1" applyFont="1" applyFill="1"/>
    <xf numFmtId="10" fontId="0" fillId="2" borderId="0" xfId="0" applyNumberFormat="1" applyFill="1"/>
    <xf numFmtId="10" fontId="16" fillId="2" borderId="0" xfId="0" applyNumberFormat="1" applyFont="1" applyFill="1"/>
    <xf numFmtId="164" fontId="13" fillId="2" borderId="0" xfId="0" applyNumberFormat="1" applyFont="1" applyFill="1"/>
    <xf numFmtId="0" fontId="0" fillId="3" borderId="0" xfId="0" applyFill="1" applyBorder="1"/>
    <xf numFmtId="0" fontId="5" fillId="3" borderId="0" xfId="0" applyFont="1" applyFill="1"/>
    <xf numFmtId="0" fontId="0" fillId="3" borderId="0" xfId="0" applyFill="1"/>
    <xf numFmtId="43" fontId="0" fillId="3" borderId="0" xfId="1" applyFont="1" applyFill="1" applyBorder="1"/>
    <xf numFmtId="164" fontId="0" fillId="3" borderId="0" xfId="1" applyNumberFormat="1" applyFont="1" applyFill="1" applyBorder="1"/>
    <xf numFmtId="0" fontId="4" fillId="3" borderId="0" xfId="0" applyFont="1" applyFill="1" applyBorder="1"/>
    <xf numFmtId="10" fontId="0" fillId="3" borderId="0" xfId="3" applyNumberFormat="1" applyFont="1" applyFill="1" applyBorder="1"/>
    <xf numFmtId="0" fontId="15" fillId="3" borderId="0" xfId="0" applyFont="1" applyFill="1" applyBorder="1"/>
    <xf numFmtId="0" fontId="4" fillId="3" borderId="0" xfId="0" applyFont="1" applyFill="1"/>
    <xf numFmtId="0" fontId="8" fillId="3" borderId="0" xfId="0" applyFont="1" applyFill="1" applyBorder="1"/>
    <xf numFmtId="0" fontId="9" fillId="3" borderId="0" xfId="0" applyFont="1" applyFill="1" applyBorder="1"/>
    <xf numFmtId="43" fontId="9" fillId="3" borderId="0" xfId="1" applyFont="1" applyFill="1" applyBorder="1"/>
    <xf numFmtId="164" fontId="9" fillId="3" borderId="0" xfId="1" applyNumberFormat="1" applyFont="1" applyFill="1" applyBorder="1"/>
    <xf numFmtId="0" fontId="3" fillId="3" borderId="0" xfId="0" applyFont="1" applyFill="1"/>
    <xf numFmtId="0" fontId="16" fillId="3" borderId="0" xfId="0" applyFont="1" applyFill="1" applyBorder="1"/>
    <xf numFmtId="43" fontId="16" fillId="3" borderId="0" xfId="1" applyFont="1" applyFill="1" applyBorder="1"/>
    <xf numFmtId="43" fontId="0" fillId="3" borderId="0" xfId="0" applyNumberFormat="1" applyFill="1"/>
    <xf numFmtId="43" fontId="16" fillId="3" borderId="0" xfId="1" applyFont="1" applyFill="1"/>
    <xf numFmtId="0" fontId="20" fillId="3" borderId="0" xfId="0" applyFont="1" applyFill="1" applyBorder="1"/>
    <xf numFmtId="0" fontId="20" fillId="3" borderId="0" xfId="0" applyFont="1" applyFill="1"/>
    <xf numFmtId="0" fontId="21" fillId="3" borderId="0" xfId="0" applyFont="1" applyFill="1"/>
    <xf numFmtId="164" fontId="16" fillId="3" borderId="0" xfId="1" applyNumberFormat="1" applyFont="1" applyFill="1" applyBorder="1"/>
    <xf numFmtId="0" fontId="19" fillId="3" borderId="0" xfId="0" applyFont="1" applyFill="1"/>
    <xf numFmtId="0" fontId="9" fillId="3" borderId="0" xfId="0" applyFont="1" applyFill="1"/>
    <xf numFmtId="43" fontId="9" fillId="3" borderId="0" xfId="1" applyFont="1" applyFill="1"/>
    <xf numFmtId="164" fontId="9" fillId="3" borderId="0" xfId="1" applyNumberFormat="1" applyFont="1" applyFill="1"/>
    <xf numFmtId="0" fontId="20" fillId="3" borderId="0" xfId="0" applyFont="1" applyFill="1" applyBorder="1" applyAlignment="1">
      <alignment wrapText="1"/>
    </xf>
    <xf numFmtId="43" fontId="15" fillId="3" borderId="0" xfId="1" applyFont="1" applyFill="1" applyBorder="1" applyAlignment="1">
      <alignment horizontal="right" wrapText="1"/>
    </xf>
    <xf numFmtId="0" fontId="15" fillId="3" borderId="0" xfId="0" applyFont="1" applyFill="1" applyBorder="1" applyAlignment="1">
      <alignment horizontal="right" wrapText="1"/>
    </xf>
    <xf numFmtId="164" fontId="15" fillId="3" borderId="0" xfId="1" applyNumberFormat="1" applyFont="1" applyFill="1" applyBorder="1" applyAlignment="1">
      <alignment horizontal="right" wrapText="1"/>
    </xf>
    <xf numFmtId="0" fontId="15" fillId="3" borderId="0" xfId="0" applyFont="1" applyFill="1"/>
    <xf numFmtId="0" fontId="21" fillId="3" borderId="0" xfId="0" applyFont="1" applyFill="1" applyAlignment="1">
      <alignment wrapText="1"/>
    </xf>
    <xf numFmtId="0" fontId="7" fillId="3" borderId="0" xfId="0" applyFont="1" applyFill="1"/>
    <xf numFmtId="0" fontId="16" fillId="3" borderId="0" xfId="0" applyFont="1" applyFill="1"/>
    <xf numFmtId="164" fontId="16" fillId="3" borderId="0" xfId="1" applyNumberFormat="1" applyFont="1" applyFill="1"/>
    <xf numFmtId="0" fontId="18" fillId="3" borderId="0" xfId="0" applyFont="1" applyFill="1"/>
    <xf numFmtId="0" fontId="6" fillId="3" borderId="0" xfId="0" applyFont="1" applyFill="1"/>
    <xf numFmtId="43" fontId="18" fillId="3" borderId="0" xfId="1" applyFont="1" applyFill="1" applyBorder="1"/>
    <xf numFmtId="164" fontId="18" fillId="3" borderId="0" xfId="1" applyNumberFormat="1" applyFont="1" applyFill="1" applyBorder="1"/>
    <xf numFmtId="43" fontId="0" fillId="3" borderId="0" xfId="1" applyFont="1" applyFill="1"/>
    <xf numFmtId="10" fontId="0" fillId="3" borderId="0" xfId="3" applyNumberFormat="1" applyFont="1" applyFill="1"/>
    <xf numFmtId="164" fontId="0" fillId="3" borderId="0" xfId="1" applyNumberFormat="1" applyFont="1" applyFill="1"/>
    <xf numFmtId="43" fontId="7" fillId="3" borderId="0" xfId="1" applyFont="1" applyFill="1" applyBorder="1"/>
    <xf numFmtId="164" fontId="7" fillId="3" borderId="0" xfId="1" applyNumberFormat="1" applyFont="1" applyFill="1" applyBorder="1"/>
    <xf numFmtId="43" fontId="20" fillId="3" borderId="0" xfId="1" applyFont="1" applyFill="1"/>
    <xf numFmtId="164" fontId="20" fillId="3" borderId="0" xfId="1" applyNumberFormat="1" applyFont="1" applyFill="1"/>
    <xf numFmtId="0" fontId="12" fillId="3" borderId="0" xfId="0" applyFont="1" applyFill="1"/>
    <xf numFmtId="0" fontId="20" fillId="3" borderId="0" xfId="0" applyFont="1" applyFill="1" applyAlignment="1">
      <alignment wrapText="1"/>
    </xf>
    <xf numFmtId="0" fontId="15" fillId="3" borderId="0" xfId="0" applyFont="1" applyFill="1" applyAlignment="1">
      <alignment wrapText="1"/>
    </xf>
    <xf numFmtId="43" fontId="7" fillId="3" borderId="0" xfId="0" applyNumberFormat="1" applyFont="1" applyFill="1" applyBorder="1"/>
    <xf numFmtId="0" fontId="9" fillId="3" borderId="0" xfId="0" applyFont="1" applyFill="1" applyAlignment="1">
      <alignment wrapText="1"/>
    </xf>
    <xf numFmtId="0" fontId="7" fillId="3" borderId="0" xfId="0" applyFont="1" applyFill="1" applyAlignment="1">
      <alignment wrapText="1"/>
    </xf>
    <xf numFmtId="43" fontId="7" fillId="3" borderId="0" xfId="1" applyFont="1" applyFill="1" applyAlignment="1">
      <alignment wrapText="1"/>
    </xf>
    <xf numFmtId="164" fontId="7" fillId="3" borderId="0" xfId="1" applyNumberFormat="1" applyFont="1" applyFill="1" applyAlignment="1">
      <alignment wrapText="1"/>
    </xf>
    <xf numFmtId="0" fontId="0" fillId="3" borderId="0" xfId="0" applyFill="1" applyAlignment="1">
      <alignment wrapText="1"/>
    </xf>
    <xf numFmtId="10" fontId="7" fillId="3" borderId="0" xfId="0" applyNumberFormat="1" applyFont="1" applyFill="1"/>
    <xf numFmtId="43" fontId="15" fillId="3" borderId="0" xfId="1" applyFont="1" applyFill="1" applyBorder="1"/>
    <xf numFmtId="164" fontId="15" fillId="3" borderId="0" xfId="1" applyNumberFormat="1" applyFont="1" applyFill="1" applyBorder="1"/>
    <xf numFmtId="10" fontId="15" fillId="3" borderId="0" xfId="0" applyNumberFormat="1" applyFont="1" applyFill="1"/>
    <xf numFmtId="43" fontId="21" fillId="3" borderId="0" xfId="0" applyNumberFormat="1" applyFont="1" applyFill="1"/>
    <xf numFmtId="0" fontId="27" fillId="4" borderId="0" xfId="0" applyFont="1" applyFill="1" applyBorder="1"/>
    <xf numFmtId="0" fontId="28" fillId="4" borderId="0" xfId="0" applyFont="1" applyFill="1" applyBorder="1"/>
    <xf numFmtId="43" fontId="28" fillId="4" borderId="0" xfId="1" applyFont="1" applyFill="1" applyBorder="1" applyAlignment="1">
      <alignment horizontal="right"/>
    </xf>
    <xf numFmtId="0" fontId="28" fillId="4" borderId="0" xfId="0" applyFont="1" applyFill="1" applyBorder="1" applyAlignment="1">
      <alignment horizontal="right"/>
    </xf>
    <xf numFmtId="164" fontId="28" fillId="4" borderId="0" xfId="1" applyNumberFormat="1" applyFont="1" applyFill="1" applyBorder="1" applyAlignment="1">
      <alignment horizontal="right"/>
    </xf>
    <xf numFmtId="164" fontId="29" fillId="3" borderId="0" xfId="1" applyNumberFormat="1" applyFont="1" applyFill="1" applyBorder="1" applyAlignment="1">
      <alignment horizontal="center"/>
    </xf>
    <xf numFmtId="0" fontId="30" fillId="3" borderId="0" xfId="0" applyFont="1" applyFill="1" applyBorder="1"/>
    <xf numFmtId="0" fontId="31" fillId="3" borderId="0" xfId="0" applyFont="1" applyFill="1"/>
    <xf numFmtId="0" fontId="30" fillId="3" borderId="0" xfId="0" applyFont="1" applyFill="1"/>
    <xf numFmtId="0" fontId="32" fillId="3" borderId="0" xfId="0" applyFont="1" applyFill="1" applyBorder="1" applyAlignment="1"/>
    <xf numFmtId="0" fontId="31" fillId="3" borderId="0" xfId="0" applyFont="1" applyFill="1" applyBorder="1"/>
    <xf numFmtId="0" fontId="33" fillId="3" borderId="0" xfId="0" applyFont="1" applyFill="1" applyBorder="1"/>
    <xf numFmtId="43" fontId="33" fillId="3" borderId="0" xfId="1" applyFont="1" applyFill="1" applyBorder="1"/>
    <xf numFmtId="164" fontId="31" fillId="3" borderId="0" xfId="0" applyNumberFormat="1" applyFont="1" applyFill="1"/>
    <xf numFmtId="10" fontId="33" fillId="3" borderId="0" xfId="3" applyNumberFormat="1" applyFont="1" applyFill="1"/>
    <xf numFmtId="164" fontId="33" fillId="3" borderId="0" xfId="1" applyNumberFormat="1" applyFont="1" applyFill="1" applyBorder="1" applyAlignment="1">
      <alignment horizontal="right"/>
    </xf>
    <xf numFmtId="10" fontId="33" fillId="3" borderId="0" xfId="3" applyNumberFormat="1" applyFont="1" applyFill="1" applyBorder="1" applyAlignment="1">
      <alignment horizontal="right"/>
    </xf>
    <xf numFmtId="44" fontId="33" fillId="3" borderId="0" xfId="2" applyFont="1" applyFill="1" applyAlignment="1">
      <alignment horizontal="right"/>
    </xf>
    <xf numFmtId="43" fontId="31" fillId="3" borderId="0" xfId="0" applyNumberFormat="1" applyFont="1" applyFill="1"/>
    <xf numFmtId="164" fontId="30" fillId="3" borderId="0" xfId="0" applyNumberFormat="1" applyFont="1" applyFill="1"/>
    <xf numFmtId="43" fontId="33" fillId="3" borderId="0" xfId="0" applyNumberFormat="1" applyFont="1" applyFill="1" applyAlignment="1">
      <alignment horizontal="right"/>
    </xf>
    <xf numFmtId="43" fontId="33" fillId="3" borderId="0" xfId="0" applyNumberFormat="1" applyFont="1" applyFill="1" applyBorder="1"/>
    <xf numFmtId="43" fontId="34" fillId="3" borderId="0" xfId="0" applyNumberFormat="1" applyFont="1" applyFill="1"/>
    <xf numFmtId="43" fontId="30" fillId="3" borderId="0" xfId="0" applyNumberFormat="1" applyFont="1" applyFill="1"/>
    <xf numFmtId="166" fontId="33" fillId="3" borderId="0" xfId="3" applyNumberFormat="1" applyFont="1" applyFill="1" applyAlignment="1">
      <alignment horizontal="right"/>
    </xf>
    <xf numFmtId="166" fontId="33" fillId="3" borderId="0" xfId="3" applyNumberFormat="1" applyFont="1" applyFill="1" applyBorder="1"/>
    <xf numFmtId="10" fontId="34" fillId="3" borderId="0" xfId="3" applyNumberFormat="1" applyFont="1" applyFill="1"/>
    <xf numFmtId="165" fontId="33" fillId="3" borderId="0" xfId="0" applyNumberFormat="1" applyFont="1" applyFill="1" applyAlignment="1">
      <alignment horizontal="right"/>
    </xf>
    <xf numFmtId="43" fontId="34" fillId="3" borderId="0" xfId="1" applyFont="1" applyFill="1"/>
    <xf numFmtId="10" fontId="33" fillId="3" borderId="0" xfId="3" applyNumberFormat="1" applyFont="1" applyFill="1" applyBorder="1"/>
    <xf numFmtId="43" fontId="33" fillId="3" borderId="0" xfId="1" applyFont="1" applyFill="1" applyBorder="1" applyAlignment="1">
      <alignment horizontal="right"/>
    </xf>
    <xf numFmtId="43" fontId="33" fillId="3" borderId="0" xfId="1" applyFont="1" applyFill="1"/>
    <xf numFmtId="165" fontId="33" fillId="3" borderId="0" xfId="0" applyNumberFormat="1" applyFont="1" applyFill="1" applyBorder="1" applyAlignment="1">
      <alignment horizontal="right"/>
    </xf>
    <xf numFmtId="165" fontId="33" fillId="3" borderId="0" xfId="1" applyNumberFormat="1" applyFont="1" applyFill="1" applyBorder="1"/>
    <xf numFmtId="165" fontId="30" fillId="3" borderId="0" xfId="1" applyNumberFormat="1" applyFont="1" applyFill="1" applyBorder="1"/>
    <xf numFmtId="0" fontId="35" fillId="3" borderId="0" xfId="0" applyFont="1" applyFill="1" applyBorder="1"/>
    <xf numFmtId="164" fontId="33" fillId="3" borderId="0" xfId="1" applyNumberFormat="1" applyFont="1" applyFill="1" applyBorder="1"/>
    <xf numFmtId="0" fontId="35" fillId="3" borderId="0" xfId="0" applyFont="1" applyFill="1"/>
    <xf numFmtId="0" fontId="33" fillId="3" borderId="0" xfId="0" applyFont="1" applyFill="1"/>
    <xf numFmtId="164" fontId="33" fillId="3" borderId="0" xfId="1" applyNumberFormat="1" applyFont="1" applyFill="1"/>
    <xf numFmtId="43" fontId="36" fillId="3" borderId="1" xfId="1" applyFont="1" applyFill="1" applyBorder="1"/>
    <xf numFmtId="0" fontId="36" fillId="3" borderId="0" xfId="0" applyFont="1" applyFill="1"/>
    <xf numFmtId="164" fontId="36" fillId="3" borderId="1" xfId="1" applyNumberFormat="1" applyFont="1" applyFill="1" applyBorder="1"/>
    <xf numFmtId="0" fontId="37" fillId="3" borderId="0" xfId="0" applyFont="1" applyFill="1"/>
    <xf numFmtId="0" fontId="38" fillId="3" borderId="0" xfId="0" applyFont="1" applyFill="1"/>
    <xf numFmtId="43" fontId="37" fillId="3" borderId="0" xfId="1" applyFont="1" applyFill="1"/>
    <xf numFmtId="10" fontId="37" fillId="3" borderId="0" xfId="3" applyNumberFormat="1" applyFont="1" applyFill="1"/>
    <xf numFmtId="164" fontId="37" fillId="3" borderId="0" xfId="1" applyNumberFormat="1" applyFont="1" applyFill="1"/>
    <xf numFmtId="43" fontId="38" fillId="3" borderId="0" xfId="1" applyFont="1" applyFill="1"/>
    <xf numFmtId="10" fontId="38" fillId="3" borderId="0" xfId="3" applyNumberFormat="1" applyFont="1" applyFill="1"/>
    <xf numFmtId="164" fontId="38" fillId="3" borderId="0" xfId="1" applyNumberFormat="1" applyFont="1" applyFill="1"/>
    <xf numFmtId="0" fontId="39" fillId="3" borderId="0" xfId="0" applyFont="1" applyFill="1"/>
    <xf numFmtId="43" fontId="40" fillId="3" borderId="1" xfId="1" applyFont="1" applyFill="1" applyBorder="1"/>
    <xf numFmtId="164" fontId="40" fillId="3" borderId="1" xfId="1" applyNumberFormat="1" applyFont="1" applyFill="1" applyBorder="1"/>
    <xf numFmtId="43" fontId="36" fillId="3" borderId="0" xfId="1" applyFont="1" applyFill="1"/>
    <xf numFmtId="10" fontId="36" fillId="3" borderId="0" xfId="0" applyNumberFormat="1" applyFont="1" applyFill="1"/>
    <xf numFmtId="43" fontId="36" fillId="3" borderId="1" xfId="0" applyNumberFormat="1" applyFont="1" applyFill="1" applyBorder="1"/>
    <xf numFmtId="43" fontId="36" fillId="3" borderId="0" xfId="1" applyFont="1" applyFill="1" applyBorder="1"/>
    <xf numFmtId="164" fontId="36" fillId="3" borderId="0" xfId="1" applyNumberFormat="1" applyFont="1" applyFill="1" applyBorder="1"/>
    <xf numFmtId="164" fontId="36" fillId="3" borderId="1" xfId="0" applyNumberFormat="1" applyFont="1" applyFill="1" applyBorder="1"/>
    <xf numFmtId="0" fontId="36" fillId="3" borderId="0" xfId="0" applyFont="1" applyFill="1" applyBorder="1"/>
    <xf numFmtId="0" fontId="33" fillId="3" borderId="0" xfId="0" applyNumberFormat="1" applyFont="1" applyFill="1"/>
    <xf numFmtId="0" fontId="33" fillId="3" borderId="0" xfId="0" applyNumberFormat="1" applyFont="1" applyFill="1" applyAlignment="1">
      <alignment horizontal="right"/>
    </xf>
    <xf numFmtId="43" fontId="33" fillId="3" borderId="0" xfId="0" applyNumberFormat="1" applyFont="1" applyFill="1"/>
    <xf numFmtId="10" fontId="30" fillId="3" borderId="0" xfId="0" applyNumberFormat="1" applyFont="1" applyFill="1"/>
    <xf numFmtId="10" fontId="33" fillId="3" borderId="0" xfId="0" applyNumberFormat="1" applyFont="1" applyFill="1"/>
    <xf numFmtId="164" fontId="33" fillId="3" borderId="0" xfId="0" applyNumberFormat="1" applyFont="1" applyFill="1"/>
    <xf numFmtId="165" fontId="33" fillId="3" borderId="0" xfId="1" applyNumberFormat="1" applyFont="1" applyFill="1" applyBorder="1" applyAlignment="1">
      <alignment horizontal="right"/>
    </xf>
    <xf numFmtId="10" fontId="9" fillId="3" borderId="0" xfId="0" applyNumberFormat="1" applyFont="1" applyFill="1"/>
    <xf numFmtId="9" fontId="15" fillId="3" borderId="0" xfId="0" applyNumberFormat="1" applyFont="1" applyFill="1" applyBorder="1" applyAlignment="1">
      <alignment horizontal="right" wrapText="1"/>
    </xf>
    <xf numFmtId="10" fontId="31" fillId="3" borderId="0" xfId="0" applyNumberFormat="1" applyFont="1" applyFill="1"/>
    <xf numFmtId="0" fontId="38" fillId="3" borderId="0" xfId="3" applyNumberFormat="1" applyFont="1" applyFill="1"/>
    <xf numFmtId="10" fontId="38" fillId="3" borderId="0" xfId="0" applyNumberFormat="1" applyFont="1" applyFill="1"/>
    <xf numFmtId="10" fontId="33" fillId="3" borderId="0" xfId="3" applyNumberFormat="1" applyFont="1" applyFill="1" applyAlignment="1">
      <alignment horizontal="right"/>
    </xf>
    <xf numFmtId="164" fontId="29" fillId="3" borderId="0" xfId="1" applyNumberFormat="1" applyFont="1" applyFill="1" applyBorder="1" applyAlignment="1">
      <alignment horizontal="center"/>
    </xf>
    <xf numFmtId="44" fontId="30" fillId="3" borderId="0" xfId="0" applyNumberFormat="1" applyFont="1" applyFill="1"/>
    <xf numFmtId="10" fontId="34" fillId="3" borderId="0" xfId="0" applyNumberFormat="1" applyFont="1" applyFill="1"/>
    <xf numFmtId="167" fontId="33" fillId="3" borderId="0" xfId="1" applyNumberFormat="1" applyFont="1" applyFill="1" applyBorder="1"/>
    <xf numFmtId="167" fontId="33" fillId="3" borderId="0" xfId="1" applyNumberFormat="1" applyFont="1" applyFill="1" applyBorder="1" applyAlignment="1">
      <alignment horizontal="right"/>
    </xf>
    <xf numFmtId="164" fontId="29" fillId="3" borderId="0" xfId="1" applyNumberFormat="1" applyFont="1" applyFill="1" applyBorder="1" applyAlignment="1">
      <alignment horizontal="center"/>
    </xf>
    <xf numFmtId="165" fontId="30" fillId="3" borderId="0" xfId="0" applyNumberFormat="1" applyFont="1" applyFill="1" applyBorder="1"/>
    <xf numFmtId="165" fontId="20" fillId="3" borderId="0" xfId="0" applyNumberFormat="1" applyFont="1" applyFill="1" applyBorder="1"/>
    <xf numFmtId="164" fontId="29" fillId="3" borderId="0" xfId="1" applyNumberFormat="1" applyFont="1" applyFill="1" applyBorder="1" applyAlignment="1">
      <alignment horizontal="center"/>
    </xf>
    <xf numFmtId="164" fontId="29" fillId="3" borderId="0" xfId="1" applyNumberFormat="1" applyFont="1" applyFill="1" applyBorder="1" applyAlignment="1">
      <alignment horizontal="center"/>
    </xf>
    <xf numFmtId="10" fontId="31" fillId="3" borderId="0" xfId="3" applyNumberFormat="1" applyFont="1" applyFill="1"/>
    <xf numFmtId="164" fontId="29" fillId="3" borderId="0" xfId="1" applyNumberFormat="1" applyFont="1" applyFill="1" applyBorder="1" applyAlignment="1">
      <alignment horizontal="center"/>
    </xf>
    <xf numFmtId="164" fontId="29" fillId="3" borderId="0" xfId="1" applyNumberFormat="1" applyFont="1" applyFill="1" applyBorder="1" applyAlignment="1">
      <alignment horizontal="center"/>
    </xf>
    <xf numFmtId="0" fontId="33" fillId="3" borderId="0" xfId="1" applyNumberFormat="1" applyFont="1" applyFill="1" applyBorder="1"/>
    <xf numFmtId="0" fontId="33" fillId="3" borderId="0" xfId="1" applyNumberFormat="1" applyFont="1" applyFill="1" applyBorder="1" applyAlignment="1">
      <alignment horizontal="right"/>
    </xf>
    <xf numFmtId="164" fontId="29" fillId="3" borderId="0" xfId="1" applyNumberFormat="1" applyFont="1" applyFill="1" applyBorder="1" applyAlignment="1">
      <alignment horizontal="center"/>
    </xf>
    <xf numFmtId="164" fontId="29" fillId="3" borderId="0" xfId="1" applyNumberFormat="1" applyFont="1" applyFill="1" applyBorder="1" applyAlignment="1">
      <alignment horizontal="center"/>
    </xf>
    <xf numFmtId="164" fontId="29" fillId="3" borderId="0" xfId="1" applyNumberFormat="1" applyFont="1" applyFill="1" applyBorder="1" applyAlignment="1">
      <alignment horizontal="center"/>
    </xf>
    <xf numFmtId="164" fontId="29" fillId="3" borderId="0" xfId="1" applyNumberFormat="1" applyFont="1" applyFill="1" applyBorder="1" applyAlignment="1">
      <alignment horizontal="center"/>
    </xf>
    <xf numFmtId="164" fontId="29" fillId="3" borderId="0" xfId="1" applyNumberFormat="1" applyFont="1" applyFill="1" applyBorder="1" applyAlignment="1">
      <alignment horizontal="center"/>
    </xf>
    <xf numFmtId="10" fontId="0" fillId="3" borderId="0" xfId="1" applyNumberFormat="1" applyFont="1" applyFill="1" applyBorder="1"/>
    <xf numFmtId="10" fontId="0" fillId="3" borderId="0" xfId="0" applyNumberFormat="1" applyFill="1" applyBorder="1"/>
    <xf numFmtId="43" fontId="41" fillId="3" borderId="0" xfId="1" applyFont="1" applyFill="1"/>
    <xf numFmtId="10" fontId="41" fillId="3" borderId="0" xfId="3" applyNumberFormat="1" applyFont="1" applyFill="1"/>
    <xf numFmtId="164" fontId="41" fillId="3" borderId="0" xfId="1" applyNumberFormat="1" applyFont="1" applyFill="1"/>
    <xf numFmtId="0" fontId="41" fillId="3" borderId="0" xfId="0" applyFont="1" applyFill="1"/>
    <xf numFmtId="43" fontId="42" fillId="3" borderId="1" xfId="1" applyFont="1" applyFill="1" applyBorder="1"/>
    <xf numFmtId="164" fontId="42" fillId="3" borderId="1" xfId="1" applyNumberFormat="1" applyFont="1" applyFill="1" applyBorder="1"/>
    <xf numFmtId="43" fontId="42" fillId="3" borderId="0" xfId="1" applyFont="1" applyFill="1"/>
    <xf numFmtId="164" fontId="29" fillId="3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4" fontId="29" fillId="3" borderId="0" xfId="1" applyNumberFormat="1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/>
    </xf>
    <xf numFmtId="43" fontId="43" fillId="5" borderId="0" xfId="0" applyNumberFormat="1" applyFont="1" applyFill="1"/>
    <xf numFmtId="164" fontId="43" fillId="5" borderId="0" xfId="0" applyNumberFormat="1" applyFont="1" applyFill="1"/>
    <xf numFmtId="43" fontId="44" fillId="5" borderId="0" xfId="0" applyNumberFormat="1" applyFont="1" applyFill="1"/>
    <xf numFmtId="164" fontId="44" fillId="5" borderId="0" xfId="0" applyNumberFormat="1" applyFont="1" applyFill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EEEEEE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8080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1104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28575</xdr:rowOff>
    </xdr:from>
    <xdr:to>
      <xdr:col>0</xdr:col>
      <xdr:colOff>419100</xdr:colOff>
      <xdr:row>0</xdr:row>
      <xdr:rowOff>180975</xdr:rowOff>
    </xdr:to>
    <xdr:pic>
      <xdr:nvPicPr>
        <xdr:cNvPr id="10385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9525</xdr:rowOff>
    </xdr:from>
    <xdr:to>
      <xdr:col>0</xdr:col>
      <xdr:colOff>419100</xdr:colOff>
      <xdr:row>0</xdr:row>
      <xdr:rowOff>161925</xdr:rowOff>
    </xdr:to>
    <xdr:pic>
      <xdr:nvPicPr>
        <xdr:cNvPr id="11409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9525</xdr:rowOff>
    </xdr:from>
    <xdr:to>
      <xdr:col>0</xdr:col>
      <xdr:colOff>466725</xdr:colOff>
      <xdr:row>0</xdr:row>
      <xdr:rowOff>161925</xdr:rowOff>
    </xdr:to>
    <xdr:pic>
      <xdr:nvPicPr>
        <xdr:cNvPr id="1243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38100</xdr:rowOff>
    </xdr:from>
    <xdr:to>
      <xdr:col>0</xdr:col>
      <xdr:colOff>495300</xdr:colOff>
      <xdr:row>0</xdr:row>
      <xdr:rowOff>190500</xdr:rowOff>
    </xdr:to>
    <xdr:pic>
      <xdr:nvPicPr>
        <xdr:cNvPr id="13457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81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28575</xdr:rowOff>
    </xdr:from>
    <xdr:to>
      <xdr:col>0</xdr:col>
      <xdr:colOff>457200</xdr:colOff>
      <xdr:row>0</xdr:row>
      <xdr:rowOff>180975</xdr:rowOff>
    </xdr:to>
    <xdr:pic>
      <xdr:nvPicPr>
        <xdr:cNvPr id="14481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9525</xdr:rowOff>
    </xdr:from>
    <xdr:to>
      <xdr:col>0</xdr:col>
      <xdr:colOff>419100</xdr:colOff>
      <xdr:row>0</xdr:row>
      <xdr:rowOff>161925</xdr:rowOff>
    </xdr:to>
    <xdr:pic>
      <xdr:nvPicPr>
        <xdr:cNvPr id="15505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0</xdr:rowOff>
    </xdr:from>
    <xdr:to>
      <xdr:col>0</xdr:col>
      <xdr:colOff>495300</xdr:colOff>
      <xdr:row>0</xdr:row>
      <xdr:rowOff>152400</xdr:rowOff>
    </xdr:to>
    <xdr:pic>
      <xdr:nvPicPr>
        <xdr:cNvPr id="16529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38100</xdr:rowOff>
    </xdr:from>
    <xdr:to>
      <xdr:col>0</xdr:col>
      <xdr:colOff>466725</xdr:colOff>
      <xdr:row>0</xdr:row>
      <xdr:rowOff>190500</xdr:rowOff>
    </xdr:to>
    <xdr:pic>
      <xdr:nvPicPr>
        <xdr:cNvPr id="1755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81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38100</xdr:rowOff>
    </xdr:from>
    <xdr:to>
      <xdr:col>0</xdr:col>
      <xdr:colOff>542925</xdr:colOff>
      <xdr:row>0</xdr:row>
      <xdr:rowOff>190500</xdr:rowOff>
    </xdr:to>
    <xdr:pic>
      <xdr:nvPicPr>
        <xdr:cNvPr id="18577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1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0</xdr:rowOff>
    </xdr:from>
    <xdr:to>
      <xdr:col>0</xdr:col>
      <xdr:colOff>457200</xdr:colOff>
      <xdr:row>0</xdr:row>
      <xdr:rowOff>152400</xdr:rowOff>
    </xdr:to>
    <xdr:pic>
      <xdr:nvPicPr>
        <xdr:cNvPr id="19601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128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9525</xdr:rowOff>
    </xdr:from>
    <xdr:to>
      <xdr:col>0</xdr:col>
      <xdr:colOff>428625</xdr:colOff>
      <xdr:row>0</xdr:row>
      <xdr:rowOff>161925</xdr:rowOff>
    </xdr:to>
    <xdr:pic>
      <xdr:nvPicPr>
        <xdr:cNvPr id="20625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0</xdr:rowOff>
    </xdr:from>
    <xdr:to>
      <xdr:col>0</xdr:col>
      <xdr:colOff>476250</xdr:colOff>
      <xdr:row>0</xdr:row>
      <xdr:rowOff>152400</xdr:rowOff>
    </xdr:to>
    <xdr:pic>
      <xdr:nvPicPr>
        <xdr:cNvPr id="21649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0</xdr:rowOff>
    </xdr:from>
    <xdr:to>
      <xdr:col>0</xdr:col>
      <xdr:colOff>438150</xdr:colOff>
      <xdr:row>0</xdr:row>
      <xdr:rowOff>152400</xdr:rowOff>
    </xdr:to>
    <xdr:pic>
      <xdr:nvPicPr>
        <xdr:cNvPr id="22671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9525</xdr:rowOff>
    </xdr:from>
    <xdr:to>
      <xdr:col>0</xdr:col>
      <xdr:colOff>400050</xdr:colOff>
      <xdr:row>0</xdr:row>
      <xdr:rowOff>161925</xdr:rowOff>
    </xdr:to>
    <xdr:pic>
      <xdr:nvPicPr>
        <xdr:cNvPr id="2367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9525</xdr:rowOff>
    </xdr:from>
    <xdr:to>
      <xdr:col>0</xdr:col>
      <xdr:colOff>428625</xdr:colOff>
      <xdr:row>0</xdr:row>
      <xdr:rowOff>161925</xdr:rowOff>
    </xdr:to>
    <xdr:pic>
      <xdr:nvPicPr>
        <xdr:cNvPr id="24689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28575</xdr:rowOff>
    </xdr:from>
    <xdr:to>
      <xdr:col>0</xdr:col>
      <xdr:colOff>419100</xdr:colOff>
      <xdr:row>0</xdr:row>
      <xdr:rowOff>180975</xdr:rowOff>
    </xdr:to>
    <xdr:pic>
      <xdr:nvPicPr>
        <xdr:cNvPr id="25701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66675</xdr:rowOff>
    </xdr:from>
    <xdr:to>
      <xdr:col>0</xdr:col>
      <xdr:colOff>495300</xdr:colOff>
      <xdr:row>0</xdr:row>
      <xdr:rowOff>219075</xdr:rowOff>
    </xdr:to>
    <xdr:pic>
      <xdr:nvPicPr>
        <xdr:cNvPr id="2671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0</xdr:rowOff>
    </xdr:from>
    <xdr:to>
      <xdr:col>0</xdr:col>
      <xdr:colOff>495300</xdr:colOff>
      <xdr:row>0</xdr:row>
      <xdr:rowOff>152400</xdr:rowOff>
    </xdr:to>
    <xdr:pic>
      <xdr:nvPicPr>
        <xdr:cNvPr id="27725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0</xdr:rowOff>
    </xdr:from>
    <xdr:to>
      <xdr:col>0</xdr:col>
      <xdr:colOff>466725</xdr:colOff>
      <xdr:row>0</xdr:row>
      <xdr:rowOff>152400</xdr:rowOff>
    </xdr:to>
    <xdr:pic>
      <xdr:nvPicPr>
        <xdr:cNvPr id="28729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28575</xdr:rowOff>
    </xdr:from>
    <xdr:to>
      <xdr:col>0</xdr:col>
      <xdr:colOff>514350</xdr:colOff>
      <xdr:row>0</xdr:row>
      <xdr:rowOff>180975</xdr:rowOff>
    </xdr:to>
    <xdr:pic>
      <xdr:nvPicPr>
        <xdr:cNvPr id="29745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0</xdr:rowOff>
    </xdr:from>
    <xdr:to>
      <xdr:col>0</xdr:col>
      <xdr:colOff>457200</xdr:colOff>
      <xdr:row>0</xdr:row>
      <xdr:rowOff>152400</xdr:rowOff>
    </xdr:to>
    <xdr:pic>
      <xdr:nvPicPr>
        <xdr:cNvPr id="315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28575</xdr:rowOff>
    </xdr:from>
    <xdr:to>
      <xdr:col>0</xdr:col>
      <xdr:colOff>428625</xdr:colOff>
      <xdr:row>0</xdr:row>
      <xdr:rowOff>180975</xdr:rowOff>
    </xdr:to>
    <xdr:pic>
      <xdr:nvPicPr>
        <xdr:cNvPr id="30757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1789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1790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2801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2802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3817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3818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4831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4832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5847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5848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28575</xdr:rowOff>
    </xdr:from>
    <xdr:to>
      <xdr:col>0</xdr:col>
      <xdr:colOff>390525</xdr:colOff>
      <xdr:row>0</xdr:row>
      <xdr:rowOff>180975</xdr:rowOff>
    </xdr:to>
    <xdr:pic>
      <xdr:nvPicPr>
        <xdr:cNvPr id="4176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2" name="Picture 1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0</xdr:col>
      <xdr:colOff>438150</xdr:colOff>
      <xdr:row>0</xdr:row>
      <xdr:rowOff>180975</xdr:rowOff>
    </xdr:to>
    <xdr:pic>
      <xdr:nvPicPr>
        <xdr:cNvPr id="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47625</xdr:rowOff>
    </xdr:from>
    <xdr:to>
      <xdr:col>0</xdr:col>
      <xdr:colOff>438150</xdr:colOff>
      <xdr:row>0</xdr:row>
      <xdr:rowOff>200025</xdr:rowOff>
    </xdr:to>
    <xdr:pic>
      <xdr:nvPicPr>
        <xdr:cNvPr id="5265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</xdr:row>
      <xdr:rowOff>28575</xdr:rowOff>
    </xdr:from>
    <xdr:to>
      <xdr:col>0</xdr:col>
      <xdr:colOff>419100</xdr:colOff>
      <xdr:row>2</xdr:row>
      <xdr:rowOff>180975</xdr:rowOff>
    </xdr:to>
    <xdr:pic>
      <xdr:nvPicPr>
        <xdr:cNvPr id="6289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28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28575</xdr:rowOff>
    </xdr:from>
    <xdr:to>
      <xdr:col>0</xdr:col>
      <xdr:colOff>428625</xdr:colOff>
      <xdr:row>0</xdr:row>
      <xdr:rowOff>180975</xdr:rowOff>
    </xdr:to>
    <xdr:pic>
      <xdr:nvPicPr>
        <xdr:cNvPr id="7313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47625</xdr:rowOff>
    </xdr:from>
    <xdr:to>
      <xdr:col>0</xdr:col>
      <xdr:colOff>542925</xdr:colOff>
      <xdr:row>0</xdr:row>
      <xdr:rowOff>200025</xdr:rowOff>
    </xdr:to>
    <xdr:pic>
      <xdr:nvPicPr>
        <xdr:cNvPr id="8337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38100</xdr:rowOff>
    </xdr:from>
    <xdr:to>
      <xdr:col>0</xdr:col>
      <xdr:colOff>533400</xdr:colOff>
      <xdr:row>0</xdr:row>
      <xdr:rowOff>190500</xdr:rowOff>
    </xdr:to>
    <xdr:pic>
      <xdr:nvPicPr>
        <xdr:cNvPr id="9361" name="Picture 2" descr="C:\WINDOWS\TEMP\Symbol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81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8"/>
  </sheetPr>
  <dimension ref="A1:Q319"/>
  <sheetViews>
    <sheetView view="pageBreakPreview" zoomScale="75" zoomScaleNormal="75" zoomScaleSheetLayoutView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4.33203125" style="3" customWidth="1"/>
    <col min="3" max="3" width="29.109375" style="3" bestFit="1" customWidth="1"/>
    <col min="4" max="4" width="17.44140625" style="3" bestFit="1" customWidth="1"/>
    <col min="5" max="5" width="16.109375" style="3" bestFit="1" customWidth="1"/>
    <col min="6" max="6" width="20.109375" style="3" bestFit="1" customWidth="1"/>
    <col min="7" max="7" width="17.44140625" style="3" customWidth="1"/>
    <col min="8" max="8" width="22.44140625" style="2" customWidth="1"/>
    <col min="9" max="9" width="18" style="3" customWidth="1"/>
    <col min="10" max="10" width="29.109375" style="3" bestFit="1" customWidth="1"/>
    <col min="11" max="11" width="10.5546875" style="3" customWidth="1"/>
    <col min="12" max="12" width="17.6640625" style="3" bestFit="1" customWidth="1"/>
    <col min="13" max="13" width="10.5546875" style="3" customWidth="1"/>
    <col min="14" max="16384" width="9.109375" style="3"/>
  </cols>
  <sheetData>
    <row r="1" spans="1:13" ht="17.399999999999999" x14ac:dyDescent="0.3">
      <c r="A1" s="286" t="s">
        <v>152</v>
      </c>
      <c r="B1" s="286"/>
      <c r="C1" s="286"/>
      <c r="D1" s="286"/>
      <c r="E1" s="286"/>
      <c r="F1" s="286"/>
      <c r="G1" s="1"/>
    </row>
    <row r="2" spans="1:13" x14ac:dyDescent="0.3">
      <c r="A2" s="35"/>
      <c r="B2" s="35"/>
      <c r="C2" s="36"/>
      <c r="D2" s="35"/>
      <c r="E2" s="37"/>
      <c r="F2" s="35"/>
      <c r="G2" s="1"/>
    </row>
    <row r="3" spans="1:13" ht="20.100000000000001" customHeight="1" x14ac:dyDescent="0.3">
      <c r="A3" s="38" t="s">
        <v>135</v>
      </c>
      <c r="B3" s="35"/>
      <c r="C3" s="35"/>
      <c r="D3" s="35"/>
      <c r="E3" s="35"/>
      <c r="F3" s="35"/>
      <c r="G3" s="6"/>
    </row>
    <row r="4" spans="1:13" ht="20.100000000000001" customHeight="1" x14ac:dyDescent="0.3">
      <c r="A4" s="1"/>
      <c r="B4" s="1"/>
      <c r="C4" s="4"/>
      <c r="D4" s="1"/>
      <c r="E4" s="5"/>
      <c r="F4" s="1"/>
      <c r="G4" s="1"/>
    </row>
    <row r="5" spans="1:13" ht="20.100000000000001" customHeight="1" x14ac:dyDescent="0.3">
      <c r="A5" s="7"/>
      <c r="B5" s="1"/>
      <c r="C5" s="8"/>
      <c r="D5" s="8"/>
      <c r="E5" s="8"/>
      <c r="F5" s="8"/>
      <c r="G5" s="1"/>
    </row>
    <row r="6" spans="1:13" s="9" customFormat="1" ht="20.100000000000001" customHeight="1" x14ac:dyDescent="0.3">
      <c r="A6" s="39" t="s">
        <v>2</v>
      </c>
      <c r="B6" s="40"/>
      <c r="C6" s="41" t="s">
        <v>90</v>
      </c>
      <c r="D6" s="42" t="s">
        <v>92</v>
      </c>
      <c r="E6" s="43" t="s">
        <v>93</v>
      </c>
      <c r="F6" s="42" t="s">
        <v>94</v>
      </c>
      <c r="G6" s="42" t="s">
        <v>95</v>
      </c>
      <c r="H6" s="2"/>
    </row>
    <row r="7" spans="1:13" ht="20.100000000000001" customHeight="1" x14ac:dyDescent="0.3">
      <c r="A7" s="10"/>
      <c r="B7" s="11"/>
      <c r="C7" s="12"/>
      <c r="D7" s="11"/>
      <c r="E7" s="13"/>
      <c r="F7" s="11"/>
      <c r="G7" s="11"/>
      <c r="H7" s="14"/>
    </row>
    <row r="8" spans="1:13" ht="20.100000000000001" customHeight="1" x14ac:dyDescent="0.3">
      <c r="A8" s="44" t="s">
        <v>91</v>
      </c>
      <c r="B8" s="44"/>
      <c r="C8" s="45">
        <f>+C291</f>
        <v>220071761.28999975</v>
      </c>
      <c r="D8" s="45">
        <f>+J291</f>
        <v>138321328.5099996</v>
      </c>
      <c r="E8" s="45">
        <f>+C313</f>
        <v>24469988.44999991</v>
      </c>
      <c r="F8" s="45">
        <f>+J313</f>
        <v>67136911.460000411</v>
      </c>
      <c r="G8" s="45">
        <f>SUM(C8:F8)</f>
        <v>449999989.70999968</v>
      </c>
      <c r="H8" s="46"/>
    </row>
    <row r="9" spans="1:13" ht="20.100000000000001" customHeight="1" x14ac:dyDescent="0.3">
      <c r="A9" s="44" t="s">
        <v>51</v>
      </c>
      <c r="B9" s="44"/>
      <c r="C9" s="47">
        <v>0.88486774887122566</v>
      </c>
      <c r="D9" s="105" t="s">
        <v>96</v>
      </c>
      <c r="E9" s="105" t="s">
        <v>96</v>
      </c>
      <c r="F9" s="105" t="s">
        <v>96</v>
      </c>
      <c r="G9" s="53">
        <f>+C9</f>
        <v>0.88486774887122566</v>
      </c>
      <c r="H9" s="46"/>
    </row>
    <row r="10" spans="1:13" ht="20.100000000000001" customHeight="1" x14ac:dyDescent="0.3">
      <c r="A10" s="44" t="s">
        <v>134</v>
      </c>
      <c r="B10" s="44"/>
      <c r="C10" s="48">
        <v>24322.696871131739</v>
      </c>
      <c r="D10" s="45">
        <v>6033.9089386668993</v>
      </c>
      <c r="E10" s="45">
        <v>804.82793217997687</v>
      </c>
      <c r="F10" s="45">
        <v>4717.9839395643003</v>
      </c>
      <c r="G10" s="45">
        <f>+G8/(E42+L42+L55+L99)</f>
        <v>5874.213373756621</v>
      </c>
      <c r="H10" s="49"/>
      <c r="I10" s="15"/>
      <c r="J10" s="15"/>
    </row>
    <row r="11" spans="1:13" ht="20.100000000000001" customHeight="1" x14ac:dyDescent="0.25">
      <c r="A11" s="44" t="s">
        <v>138</v>
      </c>
      <c r="B11" s="44"/>
      <c r="C11" s="50">
        <v>16.686529142741321</v>
      </c>
      <c r="D11" s="45">
        <v>17.045280044353625</v>
      </c>
      <c r="E11" s="45">
        <v>12.19540242324892</v>
      </c>
      <c r="F11" s="51">
        <v>66.50542366956185</v>
      </c>
      <c r="G11" s="51">
        <v>23.985222183513571</v>
      </c>
      <c r="H11" s="52"/>
      <c r="I11" s="16"/>
      <c r="J11" s="16"/>
      <c r="K11" s="16"/>
      <c r="L11" s="16"/>
      <c r="M11" s="17"/>
    </row>
    <row r="12" spans="1:13" ht="20.100000000000001" customHeight="1" x14ac:dyDescent="0.25">
      <c r="A12" s="44" t="s">
        <v>74</v>
      </c>
      <c r="B12" s="44"/>
      <c r="C12" s="53">
        <v>9.7745628368580403E-2</v>
      </c>
      <c r="D12" s="47">
        <v>9.8805029460425298E-2</v>
      </c>
      <c r="E12" s="47">
        <v>0.11819261356484297</v>
      </c>
      <c r="F12" s="47">
        <v>0.14571595265181134</v>
      </c>
      <c r="G12" s="47">
        <v>0.10633997228099237</v>
      </c>
      <c r="H12" s="54"/>
    </row>
    <row r="13" spans="1:13" ht="20.100000000000001" customHeight="1" x14ac:dyDescent="0.25">
      <c r="A13" s="44" t="s">
        <v>139</v>
      </c>
      <c r="B13" s="44"/>
      <c r="C13" s="48">
        <v>187.46743911689126</v>
      </c>
      <c r="D13" s="45">
        <v>33.789012225414766</v>
      </c>
      <c r="E13" s="45">
        <v>15.776173854712324</v>
      </c>
      <c r="F13" s="45">
        <v>56.385893235410876</v>
      </c>
      <c r="G13" s="45">
        <v>111.33699828988136</v>
      </c>
      <c r="H13" s="55"/>
      <c r="I13" s="16"/>
      <c r="J13" s="16"/>
      <c r="K13" s="16"/>
      <c r="L13" s="16"/>
    </row>
    <row r="14" spans="1:13" ht="20.100000000000001" customHeight="1" x14ac:dyDescent="0.3">
      <c r="A14" s="44" t="s">
        <v>97</v>
      </c>
      <c r="B14" s="44"/>
      <c r="C14" s="53">
        <f>+K25</f>
        <v>0.98856557195139627</v>
      </c>
      <c r="D14" s="47">
        <v>0</v>
      </c>
      <c r="E14" s="47">
        <v>0</v>
      </c>
      <c r="F14" s="47">
        <v>0</v>
      </c>
      <c r="G14" s="47">
        <f>+J25/G8</f>
        <v>0.48345638121059126</v>
      </c>
      <c r="H14" s="49"/>
      <c r="L14" s="17"/>
    </row>
    <row r="15" spans="1:13" ht="20.100000000000001" customHeight="1" x14ac:dyDescent="0.3">
      <c r="A15" s="44" t="s">
        <v>144</v>
      </c>
      <c r="B15" s="44"/>
      <c r="C15" s="48">
        <f>+C278</f>
        <v>205889388.80999973</v>
      </c>
      <c r="D15" s="45">
        <f>+J278</f>
        <v>135301114.13999966</v>
      </c>
      <c r="E15" s="45">
        <f>+C300</f>
        <v>22697084.089999907</v>
      </c>
      <c r="F15" s="56">
        <f>+J300</f>
        <v>53806151.790000409</v>
      </c>
      <c r="G15" s="45">
        <f>SUM(C15:F15)</f>
        <v>417693738.82999969</v>
      </c>
      <c r="H15" s="46"/>
    </row>
    <row r="16" spans="1:13" ht="20.100000000000001" customHeight="1" x14ac:dyDescent="0.3">
      <c r="A16" s="44" t="s">
        <v>145</v>
      </c>
      <c r="B16" s="44"/>
      <c r="C16" s="53">
        <f>+D278</f>
        <v>0.93555569148505524</v>
      </c>
      <c r="D16" s="47">
        <f>+K278</f>
        <v>0.97816523017430679</v>
      </c>
      <c r="E16" s="47">
        <f>+D300</f>
        <v>0.92754780560593153</v>
      </c>
      <c r="F16" s="47">
        <f>+K300</f>
        <v>0.80143918777165757</v>
      </c>
      <c r="G16" s="47">
        <f>+G15/G8</f>
        <v>0.92820832973614154</v>
      </c>
      <c r="H16" s="46"/>
    </row>
    <row r="17" spans="1:13" ht="20.100000000000001" customHeight="1" x14ac:dyDescent="0.3">
      <c r="A17" s="35"/>
      <c r="B17" s="35"/>
      <c r="C17" s="57"/>
      <c r="D17" s="37"/>
      <c r="E17" s="37"/>
      <c r="F17" s="35"/>
      <c r="G17" s="35"/>
      <c r="H17" s="46"/>
    </row>
    <row r="18" spans="1:13" ht="20.100000000000001" customHeight="1" x14ac:dyDescent="0.3">
      <c r="A18" s="35"/>
      <c r="B18" s="35"/>
      <c r="C18" s="57"/>
      <c r="D18" s="37"/>
      <c r="E18" s="37"/>
      <c r="F18" s="35"/>
      <c r="G18" s="35"/>
      <c r="H18" s="46"/>
    </row>
    <row r="19" spans="1:13" ht="20.100000000000001" customHeight="1" x14ac:dyDescent="0.3">
      <c r="A19" s="35"/>
      <c r="B19" s="35"/>
      <c r="C19" s="38"/>
      <c r="D19" s="35"/>
      <c r="E19" s="35"/>
      <c r="F19" s="35"/>
      <c r="G19" s="35"/>
      <c r="H19" s="46"/>
    </row>
    <row r="20" spans="1:13" s="78" customFormat="1" ht="20.100000000000001" customHeight="1" x14ac:dyDescent="0.25">
      <c r="A20" s="40" t="s">
        <v>90</v>
      </c>
      <c r="B20" s="77"/>
      <c r="C20" s="40"/>
      <c r="D20" s="77"/>
      <c r="E20" s="77"/>
      <c r="F20" s="77"/>
      <c r="G20" s="77"/>
      <c r="H20" s="40" t="s">
        <v>90</v>
      </c>
      <c r="I20" s="66"/>
      <c r="J20" s="66"/>
      <c r="K20" s="66"/>
      <c r="L20" s="66"/>
      <c r="M20" s="66"/>
    </row>
    <row r="21" spans="1:13" ht="20.100000000000001" customHeight="1" x14ac:dyDescent="0.25">
      <c r="A21" s="59" t="s">
        <v>52</v>
      </c>
      <c r="B21" s="44"/>
      <c r="C21" s="45"/>
      <c r="D21" s="44"/>
      <c r="E21" s="60"/>
      <c r="F21" s="44"/>
      <c r="G21" s="44"/>
      <c r="H21" s="61" t="s">
        <v>71</v>
      </c>
      <c r="I21" s="19"/>
      <c r="J21" s="18"/>
      <c r="K21" s="19"/>
      <c r="L21" s="21"/>
      <c r="M21" s="19"/>
    </row>
    <row r="22" spans="1:13" ht="20.100000000000001" customHeight="1" x14ac:dyDescent="0.25">
      <c r="A22" s="44"/>
      <c r="B22" s="44"/>
      <c r="C22" s="45"/>
      <c r="D22" s="44"/>
      <c r="E22" s="60"/>
      <c r="F22" s="44"/>
      <c r="G22" s="44"/>
      <c r="H22" s="61"/>
      <c r="I22" s="19"/>
      <c r="J22" s="18"/>
      <c r="K22" s="19"/>
      <c r="L22" s="21"/>
      <c r="M22" s="19"/>
    </row>
    <row r="23" spans="1:13" s="68" customFormat="1" ht="20.100000000000001" customHeight="1" x14ac:dyDescent="0.25">
      <c r="A23" s="62"/>
      <c r="B23" s="62"/>
      <c r="C23" s="63" t="s">
        <v>91</v>
      </c>
      <c r="D23" s="64" t="s">
        <v>4</v>
      </c>
      <c r="E23" s="65" t="s">
        <v>5</v>
      </c>
      <c r="F23" s="64" t="s">
        <v>4</v>
      </c>
      <c r="G23" s="62"/>
      <c r="H23" s="66"/>
      <c r="I23" s="67"/>
      <c r="J23" s="63" t="s">
        <v>91</v>
      </c>
      <c r="K23" s="64" t="s">
        <v>4</v>
      </c>
      <c r="L23" s="65" t="s">
        <v>5</v>
      </c>
      <c r="M23" s="64" t="s">
        <v>4</v>
      </c>
    </row>
    <row r="24" spans="1:13" ht="20.100000000000001" customHeight="1" x14ac:dyDescent="0.25">
      <c r="A24" s="11"/>
      <c r="B24" s="11"/>
      <c r="C24" s="12"/>
      <c r="D24" s="11"/>
      <c r="E24" s="13"/>
      <c r="F24" s="11"/>
      <c r="G24" s="11"/>
      <c r="H24" s="22"/>
      <c r="I24" s="19"/>
      <c r="J24" s="18"/>
      <c r="K24" s="19"/>
      <c r="L24" s="21"/>
      <c r="M24" s="19"/>
    </row>
    <row r="25" spans="1:13" ht="20.100000000000001" customHeight="1" x14ac:dyDescent="0.25">
      <c r="A25" s="44" t="s">
        <v>53</v>
      </c>
      <c r="B25" s="44"/>
      <c r="C25" s="45">
        <v>1772474.44</v>
      </c>
      <c r="D25" s="47">
        <v>8.0540748599922263E-3</v>
      </c>
      <c r="E25" s="60">
        <v>168</v>
      </c>
      <c r="F25" s="47">
        <v>1.8567639257294429E-2</v>
      </c>
      <c r="G25" s="44"/>
      <c r="H25" s="69" t="s">
        <v>72</v>
      </c>
      <c r="I25" s="69"/>
      <c r="J25" s="56">
        <v>217555366.56999975</v>
      </c>
      <c r="K25" s="70">
        <v>0.98856557195139627</v>
      </c>
      <c r="L25" s="71">
        <v>8843</v>
      </c>
      <c r="M25" s="70">
        <v>0.97734305923961096</v>
      </c>
    </row>
    <row r="26" spans="1:13" ht="20.100000000000001" customHeight="1" x14ac:dyDescent="0.25">
      <c r="A26" s="44" t="s">
        <v>54</v>
      </c>
      <c r="B26" s="44"/>
      <c r="C26" s="45">
        <v>9532338.5500000007</v>
      </c>
      <c r="D26" s="47">
        <v>4.3314682874913434E-2</v>
      </c>
      <c r="E26" s="60">
        <v>669</v>
      </c>
      <c r="F26" s="47">
        <v>7.3938992042440324E-2</v>
      </c>
      <c r="G26" s="44"/>
      <c r="H26" s="69" t="s">
        <v>73</v>
      </c>
      <c r="I26" s="69"/>
      <c r="J26" s="56">
        <v>2516394.7200000002</v>
      </c>
      <c r="K26" s="70">
        <v>1.1434428048603737E-2</v>
      </c>
      <c r="L26" s="71">
        <v>205</v>
      </c>
      <c r="M26" s="70">
        <v>2.2656940760389037E-2</v>
      </c>
    </row>
    <row r="27" spans="1:13" ht="20.100000000000001" customHeight="1" x14ac:dyDescent="0.25">
      <c r="A27" s="44" t="s">
        <v>55</v>
      </c>
      <c r="B27" s="44"/>
      <c r="C27" s="45">
        <v>4134946.83</v>
      </c>
      <c r="D27" s="47">
        <v>1.878908409585164E-2</v>
      </c>
      <c r="E27" s="60">
        <v>244</v>
      </c>
      <c r="F27" s="47">
        <v>2.6967285587975242E-2</v>
      </c>
      <c r="G27" s="44"/>
      <c r="H27" s="69"/>
      <c r="I27" s="69"/>
      <c r="J27" s="56"/>
      <c r="K27" s="69"/>
      <c r="L27" s="71"/>
      <c r="M27" s="69"/>
    </row>
    <row r="28" spans="1:13" ht="20.100000000000001" customHeight="1" thickBot="1" x14ac:dyDescent="0.3">
      <c r="A28" s="44" t="s">
        <v>56</v>
      </c>
      <c r="B28" s="44"/>
      <c r="C28" s="45">
        <v>5254272.9800000004</v>
      </c>
      <c r="D28" s="47">
        <v>2.3875271180640811E-2</v>
      </c>
      <c r="E28" s="60">
        <v>318</v>
      </c>
      <c r="F28" s="47">
        <v>3.5145888594164454E-2</v>
      </c>
      <c r="G28" s="44"/>
      <c r="H28" s="69"/>
      <c r="I28" s="69"/>
      <c r="J28" s="72">
        <f>SUM(J25:J27)</f>
        <v>220071761.28999975</v>
      </c>
      <c r="K28" s="73"/>
      <c r="L28" s="74">
        <f>SUM(L25:L27)</f>
        <v>9048</v>
      </c>
      <c r="M28" s="69"/>
    </row>
    <row r="29" spans="1:13" ht="20.100000000000001" customHeight="1" thickTop="1" x14ac:dyDescent="0.25">
      <c r="A29" s="44" t="s">
        <v>57</v>
      </c>
      <c r="B29" s="44"/>
      <c r="C29" s="45">
        <v>7684491.9500000002</v>
      </c>
      <c r="D29" s="47">
        <v>3.491811900334521E-2</v>
      </c>
      <c r="E29" s="60">
        <v>410</v>
      </c>
      <c r="F29" s="47">
        <v>4.5313881520778074E-2</v>
      </c>
      <c r="G29" s="11"/>
      <c r="H29" s="22"/>
      <c r="I29" s="19"/>
      <c r="J29" s="19"/>
      <c r="K29" s="19"/>
      <c r="L29" s="19"/>
      <c r="M29" s="19"/>
    </row>
    <row r="30" spans="1:13" ht="20.100000000000001" customHeight="1" x14ac:dyDescent="0.25">
      <c r="A30" s="44" t="s">
        <v>58</v>
      </c>
      <c r="B30" s="44"/>
      <c r="C30" s="45">
        <v>9989635.5000000037</v>
      </c>
      <c r="D30" s="47">
        <v>4.5392627574948795E-2</v>
      </c>
      <c r="E30" s="60">
        <v>493</v>
      </c>
      <c r="F30" s="47">
        <v>5.4487179487179488E-2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59</v>
      </c>
      <c r="B31" s="44"/>
      <c r="C31" s="45">
        <v>12338787.139999997</v>
      </c>
      <c r="D31" s="47">
        <v>5.6067107691025082E-2</v>
      </c>
      <c r="E31" s="60">
        <v>600</v>
      </c>
      <c r="F31" s="47">
        <v>6.6312997347480113E-2</v>
      </c>
      <c r="G31" s="11"/>
      <c r="H31" s="67" t="s">
        <v>136</v>
      </c>
      <c r="I31" s="19"/>
      <c r="J31" s="19"/>
      <c r="K31" s="19"/>
      <c r="L31" s="19"/>
      <c r="M31" s="19"/>
    </row>
    <row r="32" spans="1:13" ht="20.100000000000001" customHeight="1" x14ac:dyDescent="0.25">
      <c r="A32" s="44" t="s">
        <v>60</v>
      </c>
      <c r="B32" s="44"/>
      <c r="C32" s="45">
        <v>15292571.799999984</v>
      </c>
      <c r="D32" s="47">
        <v>6.9489023536500744E-2</v>
      </c>
      <c r="E32" s="60">
        <v>678</v>
      </c>
      <c r="F32" s="47">
        <v>7.4933687002652516E-2</v>
      </c>
      <c r="G32" s="11"/>
      <c r="H32" s="61" t="s">
        <v>131</v>
      </c>
      <c r="I32" s="19"/>
      <c r="J32" s="19"/>
      <c r="K32" s="18"/>
      <c r="L32" s="19"/>
      <c r="M32" s="21"/>
    </row>
    <row r="33" spans="1:13" ht="20.100000000000001" customHeight="1" x14ac:dyDescent="0.25">
      <c r="A33" s="44" t="s">
        <v>61</v>
      </c>
      <c r="B33" s="44"/>
      <c r="C33" s="45">
        <v>20810514.889999993</v>
      </c>
      <c r="D33" s="47">
        <v>9.4562404408518791E-2</v>
      </c>
      <c r="E33" s="60">
        <v>873</v>
      </c>
      <c r="F33" s="47">
        <v>9.6485411140583552E-2</v>
      </c>
      <c r="G33" s="11"/>
      <c r="H33" s="20"/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62</v>
      </c>
      <c r="B34" s="44"/>
      <c r="C34" s="45">
        <v>22185090.280000035</v>
      </c>
      <c r="D34" s="47">
        <v>0.10080843698417802</v>
      </c>
      <c r="E34" s="60">
        <v>942</v>
      </c>
      <c r="F34" s="47">
        <v>0.10411140583554376</v>
      </c>
      <c r="G34" s="11"/>
      <c r="H34" s="19"/>
      <c r="I34" s="22"/>
      <c r="J34" s="63" t="s">
        <v>91</v>
      </c>
      <c r="K34" s="64" t="s">
        <v>4</v>
      </c>
      <c r="L34" s="65" t="s">
        <v>5</v>
      </c>
      <c r="M34" s="64" t="s">
        <v>4</v>
      </c>
    </row>
    <row r="35" spans="1:13" ht="20.100000000000001" customHeight="1" x14ac:dyDescent="0.25">
      <c r="A35" s="44" t="s">
        <v>63</v>
      </c>
      <c r="B35" s="44"/>
      <c r="C35" s="45">
        <v>26190499.539999999</v>
      </c>
      <c r="D35" s="47">
        <v>0.11900890594267301</v>
      </c>
      <c r="E35" s="60">
        <v>1031</v>
      </c>
      <c r="F35" s="47">
        <v>0.11394783377541998</v>
      </c>
      <c r="G35" s="11"/>
      <c r="H35" s="22"/>
      <c r="I35" s="19"/>
      <c r="J35" s="18"/>
      <c r="K35" s="19"/>
      <c r="L35" s="21"/>
      <c r="M35" s="19"/>
    </row>
    <row r="36" spans="1:13" ht="20.100000000000001" customHeight="1" x14ac:dyDescent="0.25">
      <c r="A36" s="44" t="s">
        <v>64</v>
      </c>
      <c r="B36" s="44"/>
      <c r="C36" s="45">
        <v>24946758.770000014</v>
      </c>
      <c r="D36" s="47">
        <v>0.11335738226371703</v>
      </c>
      <c r="E36" s="60">
        <v>936</v>
      </c>
      <c r="F36" s="47">
        <v>0.10344827586206896</v>
      </c>
      <c r="G36" s="11"/>
      <c r="H36" s="79" t="s">
        <v>150</v>
      </c>
      <c r="I36" s="79"/>
      <c r="J36" s="80">
        <v>281388.09999999998</v>
      </c>
      <c r="K36" s="81">
        <v>1.1499314786149812E-2</v>
      </c>
      <c r="L36" s="82">
        <v>465</v>
      </c>
      <c r="M36" s="81">
        <v>1.5294040257860807E-2</v>
      </c>
    </row>
    <row r="37" spans="1:13" ht="20.100000000000001" customHeight="1" x14ac:dyDescent="0.25">
      <c r="A37" s="44" t="s">
        <v>75</v>
      </c>
      <c r="B37" s="44"/>
      <c r="C37" s="45">
        <v>28071351.199999981</v>
      </c>
      <c r="D37" s="47">
        <v>0.12755544389454357</v>
      </c>
      <c r="E37" s="60">
        <v>884</v>
      </c>
      <c r="F37" s="47">
        <v>9.7701149425287362E-2</v>
      </c>
      <c r="G37" s="11"/>
      <c r="H37" s="79" t="s">
        <v>132</v>
      </c>
      <c r="I37" s="79"/>
      <c r="J37" s="80">
        <v>21948908.759999964</v>
      </c>
      <c r="K37" s="81">
        <v>0.89697258357308274</v>
      </c>
      <c r="L37" s="82">
        <v>27829</v>
      </c>
      <c r="M37" s="81">
        <v>0.91530719642152347</v>
      </c>
    </row>
    <row r="38" spans="1:13" ht="20.100000000000001" customHeight="1" x14ac:dyDescent="0.25">
      <c r="A38" s="44" t="s">
        <v>76</v>
      </c>
      <c r="B38" s="44"/>
      <c r="C38" s="45">
        <v>16275685.590000002</v>
      </c>
      <c r="D38" s="47">
        <v>7.3956265422680398E-2</v>
      </c>
      <c r="E38" s="60">
        <v>439</v>
      </c>
      <c r="F38" s="47">
        <v>4.8519009725906274E-2</v>
      </c>
      <c r="G38" s="11"/>
      <c r="H38" s="79" t="s">
        <v>151</v>
      </c>
      <c r="I38" s="79"/>
      <c r="J38" s="80">
        <v>555877.57999999996</v>
      </c>
      <c r="K38" s="81">
        <v>2.271670790265537E-2</v>
      </c>
      <c r="L38" s="82">
        <v>446</v>
      </c>
      <c r="M38" s="81">
        <v>1.46691224838837E-2</v>
      </c>
    </row>
    <row r="39" spans="1:13" ht="20.100000000000001" customHeight="1" x14ac:dyDescent="0.25">
      <c r="A39" s="44" t="s">
        <v>77</v>
      </c>
      <c r="B39" s="44"/>
      <c r="C39" s="45">
        <v>11291677.240000006</v>
      </c>
      <c r="D39" s="47">
        <v>5.1309069250008749E-2</v>
      </c>
      <c r="E39" s="60">
        <v>272</v>
      </c>
      <c r="F39" s="47">
        <v>3.0061892130857647E-2</v>
      </c>
      <c r="G39" s="11"/>
      <c r="H39" s="79" t="s">
        <v>149</v>
      </c>
      <c r="I39" s="79"/>
      <c r="J39" s="80">
        <v>470253.25</v>
      </c>
      <c r="K39" s="81">
        <v>1.9217550958835889E-2</v>
      </c>
      <c r="L39" s="82">
        <v>244</v>
      </c>
      <c r="M39" s="81">
        <v>8.0252598342323376E-3</v>
      </c>
    </row>
    <row r="40" spans="1:13" ht="20.100000000000001" customHeight="1" x14ac:dyDescent="0.25">
      <c r="A40" s="44" t="s">
        <v>78</v>
      </c>
      <c r="B40" s="44"/>
      <c r="C40" s="45">
        <v>4300664.59</v>
      </c>
      <c r="D40" s="47">
        <v>1.9542101016462494E-2</v>
      </c>
      <c r="E40" s="60">
        <v>91</v>
      </c>
      <c r="F40" s="47">
        <v>1.0057471264367816E-2</v>
      </c>
      <c r="G40" s="11"/>
      <c r="H40" s="79" t="s">
        <v>133</v>
      </c>
      <c r="I40" s="79"/>
      <c r="J40" s="80">
        <v>1213560.76</v>
      </c>
      <c r="K40" s="81">
        <v>4.9593842779276115E-2</v>
      </c>
      <c r="L40" s="82">
        <v>1420</v>
      </c>
      <c r="M40" s="81">
        <v>4.670438100249967E-2</v>
      </c>
    </row>
    <row r="41" spans="1:13" ht="20.100000000000001" customHeight="1" x14ac:dyDescent="0.25">
      <c r="A41" s="44"/>
      <c r="B41" s="44"/>
      <c r="C41" s="45"/>
      <c r="D41" s="44"/>
      <c r="E41" s="60"/>
      <c r="F41" s="44"/>
      <c r="G41" s="11"/>
      <c r="H41" s="79"/>
      <c r="I41" s="79"/>
      <c r="J41" s="83"/>
      <c r="K41" s="84"/>
      <c r="L41" s="85"/>
      <c r="M41" s="84"/>
    </row>
    <row r="42" spans="1:13" ht="20.100000000000001" customHeight="1" thickBot="1" x14ac:dyDescent="0.35">
      <c r="A42" s="44"/>
      <c r="B42" s="44"/>
      <c r="C42" s="72">
        <f>SUM(C25:C41)</f>
        <v>220071761.29000002</v>
      </c>
      <c r="D42" s="44"/>
      <c r="E42" s="74">
        <f>SUM(E25:E41)</f>
        <v>9048</v>
      </c>
      <c r="F42" s="44"/>
      <c r="G42" s="11"/>
      <c r="H42" s="86"/>
      <c r="I42" s="79"/>
      <c r="J42" s="87">
        <f>SUM(J36:J41)</f>
        <v>24469988.449999966</v>
      </c>
      <c r="K42" s="88"/>
      <c r="L42" s="89">
        <f>SUM(L36:L41)</f>
        <v>30404</v>
      </c>
      <c r="M42" s="79"/>
    </row>
    <row r="43" spans="1:13" ht="20.100000000000001" customHeight="1" thickTop="1" x14ac:dyDescent="0.25">
      <c r="A43" s="44"/>
      <c r="B43" s="44"/>
      <c r="C43" s="75"/>
      <c r="D43" s="44"/>
      <c r="E43" s="76"/>
      <c r="F43" s="44"/>
      <c r="G43" s="11"/>
      <c r="H43" s="3"/>
      <c r="J43" s="24"/>
      <c r="K43" s="25"/>
      <c r="L43" s="26"/>
      <c r="M43" s="25"/>
    </row>
    <row r="44" spans="1:13" ht="20.100000000000001" customHeight="1" x14ac:dyDescent="0.25">
      <c r="A44" s="11"/>
      <c r="B44" s="11"/>
      <c r="C44" s="27"/>
      <c r="D44" s="11"/>
      <c r="E44" s="28"/>
      <c r="F44" s="11"/>
      <c r="G44" s="11"/>
      <c r="H44" s="3"/>
      <c r="M44" s="25"/>
    </row>
    <row r="45" spans="1:13" ht="20.100000000000001" customHeight="1" x14ac:dyDescent="0.25">
      <c r="A45" s="19"/>
      <c r="B45" s="19"/>
      <c r="C45" s="19"/>
      <c r="D45" s="19"/>
      <c r="E45" s="19"/>
      <c r="F45" s="19"/>
      <c r="G45" s="19"/>
      <c r="H45" s="22"/>
      <c r="I45" s="19"/>
      <c r="J45" s="19"/>
      <c r="K45" s="19"/>
      <c r="L45" s="19"/>
      <c r="M45" s="19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67" t="s">
        <v>92</v>
      </c>
      <c r="I46" s="19"/>
      <c r="J46" s="19"/>
      <c r="K46" s="19"/>
      <c r="L46" s="19"/>
      <c r="M46" s="19"/>
    </row>
    <row r="47" spans="1:13" ht="20.100000000000001" customHeight="1" x14ac:dyDescent="0.25">
      <c r="A47" s="67" t="s">
        <v>136</v>
      </c>
      <c r="B47" s="19"/>
      <c r="C47" s="19"/>
      <c r="D47" s="18"/>
      <c r="E47" s="19"/>
      <c r="F47" s="21"/>
      <c r="G47" s="19"/>
      <c r="H47" s="61" t="s">
        <v>124</v>
      </c>
      <c r="I47" s="19"/>
      <c r="J47" s="19"/>
      <c r="K47" s="18"/>
      <c r="L47" s="19"/>
      <c r="M47" s="21"/>
    </row>
    <row r="48" spans="1:13" ht="20.100000000000001" customHeight="1" x14ac:dyDescent="0.25">
      <c r="A48" s="61" t="s">
        <v>128</v>
      </c>
      <c r="B48" s="19"/>
      <c r="C48" s="19"/>
      <c r="D48" s="18"/>
      <c r="E48" s="19"/>
      <c r="F48" s="21"/>
      <c r="G48" s="19"/>
      <c r="H48" s="20"/>
      <c r="I48" s="19"/>
      <c r="J48" s="19"/>
      <c r="K48" s="18"/>
      <c r="L48" s="19"/>
      <c r="M48" s="21"/>
    </row>
    <row r="49" spans="1:16" ht="20.100000000000001" customHeight="1" x14ac:dyDescent="0.25">
      <c r="A49" s="20"/>
      <c r="B49" s="19"/>
      <c r="C49" s="66"/>
      <c r="D49" s="90"/>
      <c r="E49" s="66"/>
      <c r="F49" s="91"/>
      <c r="G49" s="66"/>
      <c r="H49" s="66"/>
      <c r="I49" s="67"/>
      <c r="J49" s="63" t="s">
        <v>91</v>
      </c>
      <c r="K49" s="64" t="s">
        <v>4</v>
      </c>
      <c r="L49" s="65" t="s">
        <v>5</v>
      </c>
      <c r="M49" s="64" t="s">
        <v>4</v>
      </c>
      <c r="N49" s="78"/>
      <c r="O49" s="78"/>
      <c r="P49" s="78"/>
    </row>
    <row r="50" spans="1:16" ht="20.100000000000001" customHeight="1" x14ac:dyDescent="0.25">
      <c r="A50" s="19"/>
      <c r="B50" s="22"/>
      <c r="C50" s="63" t="s">
        <v>91</v>
      </c>
      <c r="D50" s="64" t="s">
        <v>4</v>
      </c>
      <c r="E50" s="65" t="s">
        <v>5</v>
      </c>
      <c r="F50" s="64" t="s">
        <v>4</v>
      </c>
      <c r="G50" s="66"/>
      <c r="H50" s="67"/>
      <c r="I50" s="66"/>
      <c r="J50" s="90"/>
      <c r="K50" s="66"/>
      <c r="L50" s="91"/>
      <c r="M50" s="66"/>
      <c r="N50" s="78"/>
      <c r="O50" s="78"/>
      <c r="P50" s="78"/>
    </row>
    <row r="51" spans="1:16" ht="20.100000000000001" customHeight="1" x14ac:dyDescent="0.25">
      <c r="A51" s="22"/>
      <c r="B51" s="19"/>
      <c r="C51" s="18"/>
      <c r="D51" s="19"/>
      <c r="E51" s="21"/>
      <c r="F51" s="19"/>
      <c r="G51" s="19"/>
      <c r="H51" s="69" t="s">
        <v>125</v>
      </c>
      <c r="I51" s="69"/>
      <c r="J51" s="56">
        <v>77295305.100000039</v>
      </c>
      <c r="K51" s="70">
        <v>0.55880973623248531</v>
      </c>
      <c r="L51" s="71">
        <v>19556</v>
      </c>
      <c r="M51" s="70">
        <v>0.85307974175536561</v>
      </c>
    </row>
    <row r="52" spans="1:16" ht="20.100000000000001" customHeight="1" x14ac:dyDescent="0.25">
      <c r="A52" s="69" t="s">
        <v>129</v>
      </c>
      <c r="B52" s="69"/>
      <c r="C52" s="56">
        <v>1322834.69</v>
      </c>
      <c r="D52" s="70">
        <v>5.405947341180703E-2</v>
      </c>
      <c r="E52" s="71">
        <v>2044</v>
      </c>
      <c r="F52" s="70">
        <v>6.7227996316274172E-2</v>
      </c>
      <c r="G52" s="69"/>
      <c r="H52" s="69" t="s">
        <v>126</v>
      </c>
      <c r="I52" s="69"/>
      <c r="J52" s="56">
        <v>63438.86</v>
      </c>
      <c r="K52" s="70">
        <v>4.5863396978155591E-4</v>
      </c>
      <c r="L52" s="71">
        <v>7</v>
      </c>
      <c r="M52" s="70">
        <v>3.0535683126853953E-4</v>
      </c>
    </row>
    <row r="53" spans="1:16" ht="20.100000000000001" customHeight="1" x14ac:dyDescent="0.25">
      <c r="A53" s="69" t="s">
        <v>130</v>
      </c>
      <c r="B53" s="69"/>
      <c r="C53" s="56">
        <v>23147153.760000009</v>
      </c>
      <c r="D53" s="70">
        <v>0.94594052658819294</v>
      </c>
      <c r="E53" s="71">
        <v>28360</v>
      </c>
      <c r="F53" s="70">
        <v>0.93277200368372581</v>
      </c>
      <c r="G53" s="69"/>
      <c r="H53" s="69" t="s">
        <v>146</v>
      </c>
      <c r="I53" s="69"/>
      <c r="J53" s="56">
        <v>60962584.549999945</v>
      </c>
      <c r="K53" s="70">
        <v>0.44073162979773312</v>
      </c>
      <c r="L53" s="71">
        <v>3361</v>
      </c>
      <c r="M53" s="70">
        <v>0.14661490141336592</v>
      </c>
    </row>
    <row r="54" spans="1:16" ht="20.100000000000001" customHeight="1" x14ac:dyDescent="0.25">
      <c r="A54" s="69"/>
      <c r="B54" s="69"/>
      <c r="C54" s="56"/>
      <c r="D54" s="69"/>
      <c r="E54" s="71"/>
      <c r="F54" s="69"/>
      <c r="G54" s="69"/>
      <c r="H54" s="69"/>
      <c r="I54" s="69"/>
      <c r="J54" s="56"/>
      <c r="K54" s="56"/>
      <c r="L54" s="71"/>
      <c r="M54" s="56"/>
    </row>
    <row r="55" spans="1:16" ht="20.100000000000001" customHeight="1" thickBot="1" x14ac:dyDescent="0.3">
      <c r="A55" s="69"/>
      <c r="B55" s="69"/>
      <c r="C55" s="72">
        <f>SUM(C52:C54)</f>
        <v>24469988.45000001</v>
      </c>
      <c r="D55" s="69"/>
      <c r="E55" s="74">
        <f>SUM(E52:E54)</f>
        <v>30404</v>
      </c>
      <c r="F55" s="69"/>
      <c r="G55" s="69"/>
      <c r="H55" s="69"/>
      <c r="I55" s="73"/>
      <c r="J55" s="72">
        <f>SUM(J51:J54)</f>
        <v>138321328.50999999</v>
      </c>
      <c r="K55" s="92"/>
      <c r="L55" s="74">
        <f>SUM(L51:L54)</f>
        <v>22924</v>
      </c>
      <c r="M55" s="92"/>
    </row>
    <row r="56" spans="1:16" ht="20.100000000000001" customHeight="1" thickTop="1" x14ac:dyDescent="0.25">
      <c r="A56" s="19"/>
      <c r="B56" s="19"/>
      <c r="C56" s="18"/>
      <c r="D56" s="19"/>
      <c r="E56" s="21"/>
      <c r="F56" s="19"/>
      <c r="G56" s="19"/>
      <c r="H56" s="22"/>
      <c r="I56" s="19"/>
      <c r="J56" s="19"/>
      <c r="K56" s="19"/>
      <c r="L56" s="19"/>
      <c r="M56" s="19"/>
    </row>
    <row r="57" spans="1:16" s="78" customFormat="1" ht="20.100000000000001" customHeight="1" x14ac:dyDescent="0.25">
      <c r="A57" s="67" t="s">
        <v>90</v>
      </c>
      <c r="B57" s="66"/>
      <c r="C57" s="90"/>
      <c r="D57" s="66"/>
      <c r="E57" s="91"/>
      <c r="F57" s="66"/>
      <c r="G57" s="66"/>
      <c r="H57" s="67" t="s">
        <v>92</v>
      </c>
      <c r="I57" s="66"/>
      <c r="J57" s="66"/>
      <c r="K57" s="66"/>
      <c r="L57" s="66"/>
      <c r="M57" s="66"/>
    </row>
    <row r="58" spans="1:16" s="95" customFormat="1" ht="20.100000000000001" customHeight="1" x14ac:dyDescent="0.25">
      <c r="A58" s="61" t="s">
        <v>147</v>
      </c>
      <c r="B58" s="69"/>
      <c r="C58" s="56"/>
      <c r="D58" s="69"/>
      <c r="E58" s="71"/>
      <c r="F58" s="69"/>
      <c r="G58" s="69"/>
      <c r="H58" s="61" t="s">
        <v>147</v>
      </c>
      <c r="I58" s="69"/>
      <c r="J58" s="73"/>
      <c r="K58" s="73"/>
      <c r="L58" s="73"/>
      <c r="M58" s="73"/>
    </row>
    <row r="59" spans="1:16" ht="20.100000000000001" customHeight="1" x14ac:dyDescent="0.25">
      <c r="A59" s="20"/>
      <c r="B59" s="19"/>
      <c r="C59" s="18"/>
      <c r="D59" s="19"/>
      <c r="E59" s="21"/>
      <c r="F59" s="19"/>
      <c r="G59" s="19"/>
      <c r="H59" s="22"/>
      <c r="I59" s="19"/>
      <c r="J59" s="19"/>
      <c r="K59" s="19"/>
      <c r="L59" s="19"/>
      <c r="M59" s="19"/>
    </row>
    <row r="60" spans="1:16" s="68" customFormat="1" ht="20.100000000000001" customHeight="1" x14ac:dyDescent="0.25">
      <c r="A60" s="93"/>
      <c r="B60" s="94"/>
      <c r="C60" s="63" t="s">
        <v>91</v>
      </c>
      <c r="D60" s="64" t="s">
        <v>4</v>
      </c>
      <c r="E60" s="65" t="s">
        <v>5</v>
      </c>
      <c r="F60" s="64" t="s">
        <v>4</v>
      </c>
      <c r="G60" s="93"/>
      <c r="H60" s="94"/>
      <c r="I60" s="93"/>
      <c r="J60" s="63" t="s">
        <v>91</v>
      </c>
      <c r="K60" s="64" t="s">
        <v>4</v>
      </c>
      <c r="L60" s="65" t="s">
        <v>5</v>
      </c>
      <c r="M60" s="64" t="s">
        <v>4</v>
      </c>
    </row>
    <row r="61" spans="1:16" ht="20.100000000000001" customHeight="1" x14ac:dyDescent="0.25">
      <c r="A61" s="22"/>
      <c r="B61" s="19"/>
      <c r="C61" s="18"/>
      <c r="D61" s="19"/>
      <c r="E61" s="21"/>
      <c r="F61" s="19"/>
      <c r="G61" s="19"/>
      <c r="H61" s="22"/>
      <c r="I61" s="19"/>
      <c r="J61" s="19"/>
      <c r="K61" s="19"/>
      <c r="L61" s="19"/>
      <c r="M61" s="19"/>
    </row>
    <row r="62" spans="1:16" ht="20.100000000000001" customHeight="1" x14ac:dyDescent="0.25">
      <c r="A62" s="69" t="s">
        <v>79</v>
      </c>
      <c r="B62" s="69"/>
      <c r="C62" s="56">
        <v>45785118.430000015</v>
      </c>
      <c r="D62" s="70">
        <v>0.20804631253742087</v>
      </c>
      <c r="E62" s="71">
        <v>4178</v>
      </c>
      <c r="F62" s="70">
        <v>0.46175950486295314</v>
      </c>
      <c r="G62" s="69"/>
      <c r="H62" s="69" t="s">
        <v>99</v>
      </c>
      <c r="I62" s="69"/>
      <c r="J62" s="96">
        <v>7231199.4000000162</v>
      </c>
      <c r="K62" s="70">
        <v>5.2278267407453609E-2</v>
      </c>
      <c r="L62" s="71">
        <v>6912</v>
      </c>
      <c r="M62" s="70">
        <v>0.30151805967544931</v>
      </c>
      <c r="N62" s="95"/>
      <c r="O62" s="95"/>
    </row>
    <row r="63" spans="1:16" ht="20.100000000000001" customHeight="1" x14ac:dyDescent="0.25">
      <c r="A63" s="69" t="s">
        <v>80</v>
      </c>
      <c r="B63" s="69"/>
      <c r="C63" s="56">
        <v>52232741.039999969</v>
      </c>
      <c r="D63" s="70">
        <v>0.23734413144978733</v>
      </c>
      <c r="E63" s="71">
        <v>2077</v>
      </c>
      <c r="F63" s="70">
        <v>0.22955349248452697</v>
      </c>
      <c r="G63" s="69"/>
      <c r="H63" s="69" t="s">
        <v>100</v>
      </c>
      <c r="I63" s="69"/>
      <c r="J63" s="96">
        <v>17685786.980000015</v>
      </c>
      <c r="K63" s="70">
        <v>0.12786015844780882</v>
      </c>
      <c r="L63" s="71">
        <v>5992</v>
      </c>
      <c r="M63" s="70">
        <v>0.26138544756586984</v>
      </c>
      <c r="N63" s="95"/>
      <c r="O63" s="95"/>
    </row>
    <row r="64" spans="1:16" ht="20.100000000000001" customHeight="1" x14ac:dyDescent="0.25">
      <c r="A64" s="69" t="s">
        <v>81</v>
      </c>
      <c r="B64" s="69"/>
      <c r="C64" s="56">
        <v>45584466.11999996</v>
      </c>
      <c r="D64" s="70">
        <v>0.20713455398728303</v>
      </c>
      <c r="E64" s="71">
        <v>1314</v>
      </c>
      <c r="F64" s="70">
        <v>0.14522546419098142</v>
      </c>
      <c r="G64" s="69"/>
      <c r="H64" s="69" t="s">
        <v>101</v>
      </c>
      <c r="I64" s="69"/>
      <c r="J64" s="96">
        <v>16410381.979999978</v>
      </c>
      <c r="K64" s="70">
        <v>0.11863956308671214</v>
      </c>
      <c r="L64" s="71">
        <v>3362</v>
      </c>
      <c r="M64" s="70">
        <v>0.14665852381783284</v>
      </c>
      <c r="N64" s="95"/>
      <c r="O64" s="95"/>
    </row>
    <row r="65" spans="1:15" ht="20.100000000000001" customHeight="1" x14ac:dyDescent="0.25">
      <c r="A65" s="69" t="s">
        <v>82</v>
      </c>
      <c r="B65" s="69"/>
      <c r="C65" s="56">
        <v>36400161.140000023</v>
      </c>
      <c r="D65" s="70">
        <v>0.16540132603398236</v>
      </c>
      <c r="E65" s="71">
        <v>809</v>
      </c>
      <c r="F65" s="70">
        <v>8.9412024756852337E-2</v>
      </c>
      <c r="G65" s="69"/>
      <c r="H65" s="69" t="s">
        <v>102</v>
      </c>
      <c r="I65" s="69"/>
      <c r="J65" s="96">
        <v>11159620.339999998</v>
      </c>
      <c r="K65" s="70">
        <v>8.0678955734532362E-2</v>
      </c>
      <c r="L65" s="71">
        <v>1622</v>
      </c>
      <c r="M65" s="70">
        <v>7.0755540045367299E-2</v>
      </c>
      <c r="N65" s="95"/>
      <c r="O65" s="95"/>
    </row>
    <row r="66" spans="1:15" ht="20.100000000000001" customHeight="1" x14ac:dyDescent="0.25">
      <c r="A66" s="69" t="s">
        <v>83</v>
      </c>
      <c r="B66" s="69"/>
      <c r="C66" s="56">
        <v>24086626.219999988</v>
      </c>
      <c r="D66" s="70">
        <v>0.10944896373260626</v>
      </c>
      <c r="E66" s="71">
        <v>438</v>
      </c>
      <c r="F66" s="70">
        <v>4.8408488063660479E-2</v>
      </c>
      <c r="G66" s="69"/>
      <c r="H66" s="69" t="s">
        <v>103</v>
      </c>
      <c r="I66" s="69"/>
      <c r="J66" s="96">
        <v>8761321.839999998</v>
      </c>
      <c r="K66" s="70">
        <v>6.3340353468095814E-2</v>
      </c>
      <c r="L66" s="71">
        <v>977</v>
      </c>
      <c r="M66" s="70">
        <v>4.2619089164194733E-2</v>
      </c>
      <c r="N66" s="95"/>
      <c r="O66" s="95"/>
    </row>
    <row r="67" spans="1:15" ht="20.100000000000001" customHeight="1" x14ac:dyDescent="0.25">
      <c r="A67" s="69" t="s">
        <v>84</v>
      </c>
      <c r="B67" s="69"/>
      <c r="C67" s="56">
        <v>9691301.2499999981</v>
      </c>
      <c r="D67" s="70">
        <v>4.4037004989610037E-2</v>
      </c>
      <c r="E67" s="71">
        <v>151</v>
      </c>
      <c r="F67" s="70">
        <v>1.6688770999115827E-2</v>
      </c>
      <c r="G67" s="69"/>
      <c r="H67" s="69" t="s">
        <v>104</v>
      </c>
      <c r="I67" s="69"/>
      <c r="J67" s="96">
        <v>8154674.8899999894</v>
      </c>
      <c r="K67" s="70">
        <v>5.8954573223394424E-2</v>
      </c>
      <c r="L67" s="71">
        <v>743</v>
      </c>
      <c r="M67" s="70">
        <v>3.2411446518932123E-2</v>
      </c>
      <c r="N67" s="95"/>
      <c r="O67" s="95"/>
    </row>
    <row r="68" spans="1:15" ht="20.100000000000001" customHeight="1" x14ac:dyDescent="0.25">
      <c r="A68" s="69" t="s">
        <v>85</v>
      </c>
      <c r="B68" s="69"/>
      <c r="C68" s="56">
        <v>4062905.25</v>
      </c>
      <c r="D68" s="70">
        <v>1.8461729147730591E-2</v>
      </c>
      <c r="E68" s="71">
        <v>55</v>
      </c>
      <c r="F68" s="70">
        <v>6.0786914235190096E-3</v>
      </c>
      <c r="G68" s="69"/>
      <c r="H68" s="69" t="s">
        <v>105</v>
      </c>
      <c r="I68" s="69"/>
      <c r="J68" s="96">
        <v>7993039.9899999918</v>
      </c>
      <c r="K68" s="70">
        <v>5.7786026754522761E-2</v>
      </c>
      <c r="L68" s="71">
        <v>617</v>
      </c>
      <c r="M68" s="70">
        <v>2.6915023556098414E-2</v>
      </c>
      <c r="N68" s="95"/>
      <c r="O68" s="95"/>
    </row>
    <row r="69" spans="1:15" ht="20.100000000000001" customHeight="1" x14ac:dyDescent="0.25">
      <c r="A69" s="69" t="s">
        <v>86</v>
      </c>
      <c r="B69" s="69"/>
      <c r="C69" s="56">
        <v>1754547.84</v>
      </c>
      <c r="D69" s="70">
        <v>7.9726168851256708E-3</v>
      </c>
      <c r="E69" s="71">
        <v>21</v>
      </c>
      <c r="F69" s="70">
        <v>2.3209549071618036E-3</v>
      </c>
      <c r="G69" s="69"/>
      <c r="H69" s="69" t="s">
        <v>106</v>
      </c>
      <c r="I69" s="69"/>
      <c r="J69" s="96">
        <v>8578000.2099999934</v>
      </c>
      <c r="K69" s="70">
        <v>6.2015021850949356E-2</v>
      </c>
      <c r="L69" s="71">
        <v>574</v>
      </c>
      <c r="M69" s="70">
        <v>2.5039260164020243E-2</v>
      </c>
      <c r="N69" s="95"/>
      <c r="O69" s="95"/>
    </row>
    <row r="70" spans="1:15" ht="20.100000000000001" customHeight="1" x14ac:dyDescent="0.25">
      <c r="A70" s="69" t="s">
        <v>87</v>
      </c>
      <c r="B70" s="69"/>
      <c r="C70" s="56">
        <v>473894</v>
      </c>
      <c r="D70" s="70">
        <v>2.1533612364538009E-3</v>
      </c>
      <c r="E70" s="71">
        <v>5</v>
      </c>
      <c r="F70" s="70">
        <v>5.5260831122900091E-4</v>
      </c>
      <c r="G70" s="69"/>
      <c r="H70" s="69" t="s">
        <v>107</v>
      </c>
      <c r="I70" s="69"/>
      <c r="J70" s="96">
        <v>7580648.8899999997</v>
      </c>
      <c r="K70" s="70">
        <v>5.4804627541239631E-2</v>
      </c>
      <c r="L70" s="71">
        <v>447</v>
      </c>
      <c r="M70" s="70">
        <v>1.9499214796719594E-2</v>
      </c>
      <c r="N70" s="95"/>
      <c r="O70" s="95"/>
    </row>
    <row r="71" spans="1:15" ht="20.100000000000001" customHeight="1" x14ac:dyDescent="0.25">
      <c r="A71" s="69" t="s">
        <v>88</v>
      </c>
      <c r="B71" s="69"/>
      <c r="C71" s="56">
        <v>0</v>
      </c>
      <c r="D71" s="70">
        <v>0</v>
      </c>
      <c r="E71" s="71">
        <v>0</v>
      </c>
      <c r="F71" s="70">
        <v>0</v>
      </c>
      <c r="G71" s="69"/>
      <c r="H71" s="69" t="s">
        <v>108</v>
      </c>
      <c r="I71" s="69"/>
      <c r="J71" s="96">
        <v>6946846.4300000025</v>
      </c>
      <c r="K71" s="70">
        <v>5.0222525367790823E-2</v>
      </c>
      <c r="L71" s="71">
        <v>366</v>
      </c>
      <c r="M71" s="70">
        <v>1.5965800034897924E-2</v>
      </c>
      <c r="N71" s="95"/>
      <c r="O71" s="95"/>
    </row>
    <row r="72" spans="1:15" ht="20.100000000000001" customHeight="1" x14ac:dyDescent="0.25">
      <c r="A72" s="69"/>
      <c r="B72" s="69"/>
      <c r="C72" s="56"/>
      <c r="D72" s="69"/>
      <c r="E72" s="71"/>
      <c r="F72" s="69"/>
      <c r="G72" s="69"/>
      <c r="H72" s="69" t="s">
        <v>109</v>
      </c>
      <c r="I72" s="69"/>
      <c r="J72" s="96">
        <v>14101140.540000003</v>
      </c>
      <c r="K72" s="70">
        <v>0.10194480266996969</v>
      </c>
      <c r="L72" s="71">
        <v>632</v>
      </c>
      <c r="M72" s="70">
        <v>2.7569359623102425E-2</v>
      </c>
      <c r="N72" s="95"/>
      <c r="O72" s="95"/>
    </row>
    <row r="73" spans="1:15" ht="20.100000000000001" customHeight="1" thickBot="1" x14ac:dyDescent="0.3">
      <c r="A73" s="69"/>
      <c r="B73" s="73"/>
      <c r="C73" s="72">
        <f>SUM(C62:C72)</f>
        <v>220071761.28999996</v>
      </c>
      <c r="D73" s="97"/>
      <c r="E73" s="74">
        <f>SUM(E62:E72)</f>
        <v>9048</v>
      </c>
      <c r="F73" s="73"/>
      <c r="G73" s="69"/>
      <c r="H73" s="69" t="s">
        <v>110</v>
      </c>
      <c r="I73" s="69"/>
      <c r="J73" s="96">
        <v>8504160.3600000013</v>
      </c>
      <c r="K73" s="70">
        <v>6.1481193476139798E-2</v>
      </c>
      <c r="L73" s="71">
        <v>312</v>
      </c>
      <c r="M73" s="70">
        <v>1.3610190193683477E-2</v>
      </c>
      <c r="N73" s="95"/>
      <c r="O73" s="95"/>
    </row>
    <row r="74" spans="1:15" ht="20.100000000000001" customHeight="1" thickTop="1" x14ac:dyDescent="0.25">
      <c r="A74" s="69"/>
      <c r="B74" s="69"/>
      <c r="C74" s="56"/>
      <c r="D74" s="69"/>
      <c r="E74" s="71"/>
      <c r="F74" s="69"/>
      <c r="G74" s="69"/>
      <c r="H74" s="69" t="s">
        <v>111</v>
      </c>
      <c r="I74" s="69"/>
      <c r="J74" s="96">
        <v>9882029.1899999995</v>
      </c>
      <c r="K74" s="70">
        <v>7.1442555507884489E-2</v>
      </c>
      <c r="L74" s="71">
        <v>276</v>
      </c>
      <c r="M74" s="70">
        <v>1.2039783632873844E-2</v>
      </c>
      <c r="N74" s="95"/>
      <c r="O74" s="95"/>
    </row>
    <row r="75" spans="1:15" ht="20.100000000000001" customHeight="1" x14ac:dyDescent="0.25">
      <c r="A75" s="69"/>
      <c r="B75" s="69"/>
      <c r="C75" s="69"/>
      <c r="D75" s="69"/>
      <c r="E75" s="69"/>
      <c r="F75" s="69"/>
      <c r="G75" s="69"/>
      <c r="H75" s="69" t="s">
        <v>112</v>
      </c>
      <c r="I75" s="69"/>
      <c r="J75" s="96">
        <v>5332477.47</v>
      </c>
      <c r="K75" s="70">
        <v>3.855137546350626E-2</v>
      </c>
      <c r="L75" s="71">
        <v>92</v>
      </c>
      <c r="M75" s="70">
        <v>4.0132612109579479E-3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73"/>
      <c r="I76" s="69"/>
      <c r="J76" s="69"/>
      <c r="K76" s="69"/>
      <c r="L76" s="71"/>
      <c r="M76" s="69"/>
      <c r="N76" s="95"/>
      <c r="O76" s="95"/>
    </row>
    <row r="77" spans="1:15" ht="20.100000000000001" customHeight="1" thickBot="1" x14ac:dyDescent="0.3">
      <c r="A77" s="69"/>
      <c r="B77" s="69"/>
      <c r="C77" s="69"/>
      <c r="D77" s="69"/>
      <c r="E77" s="69"/>
      <c r="F77" s="69"/>
      <c r="G77" s="69"/>
      <c r="H77" s="73"/>
      <c r="I77" s="69"/>
      <c r="J77" s="98">
        <f>SUM(J62:J76)</f>
        <v>138321328.50999999</v>
      </c>
      <c r="K77" s="69"/>
      <c r="L77" s="74">
        <f>SUM(L62:L76)</f>
        <v>22924</v>
      </c>
      <c r="M77" s="69"/>
      <c r="N77" s="95"/>
      <c r="O77" s="95"/>
    </row>
    <row r="78" spans="1:15" ht="20.100000000000001" customHeight="1" thickTop="1" x14ac:dyDescent="0.25">
      <c r="A78" s="19"/>
      <c r="B78" s="19"/>
      <c r="C78" s="19"/>
      <c r="D78" s="19"/>
      <c r="E78" s="19"/>
      <c r="F78" s="19"/>
      <c r="G78" s="19"/>
      <c r="H78" s="22"/>
      <c r="I78" s="19"/>
      <c r="J78" s="32"/>
      <c r="K78" s="19"/>
      <c r="L78" s="28"/>
      <c r="M78" s="19"/>
    </row>
    <row r="79" spans="1:15" s="78" customFormat="1" ht="20.100000000000001" customHeight="1" x14ac:dyDescent="0.25">
      <c r="A79" s="67" t="s">
        <v>136</v>
      </c>
      <c r="B79" s="66"/>
      <c r="C79" s="90"/>
      <c r="D79" s="66"/>
      <c r="E79" s="91"/>
      <c r="F79" s="66"/>
      <c r="G79" s="66"/>
      <c r="H79" s="67" t="s">
        <v>137</v>
      </c>
      <c r="I79" s="66"/>
      <c r="J79" s="66"/>
      <c r="K79" s="66"/>
      <c r="L79" s="66"/>
      <c r="M79" s="66"/>
    </row>
    <row r="80" spans="1:15" s="95" customFormat="1" ht="20.100000000000001" customHeight="1" x14ac:dyDescent="0.25">
      <c r="A80" s="61" t="s">
        <v>147</v>
      </c>
      <c r="B80" s="69"/>
      <c r="C80" s="56"/>
      <c r="D80" s="69"/>
      <c r="E80" s="71"/>
      <c r="F80" s="69"/>
      <c r="G80" s="69"/>
      <c r="H80" s="61" t="s">
        <v>147</v>
      </c>
      <c r="I80" s="69"/>
      <c r="J80" s="69"/>
      <c r="K80" s="69"/>
      <c r="L80" s="69"/>
      <c r="M80" s="69"/>
    </row>
    <row r="81" spans="1:13" ht="20.100000000000001" customHeight="1" x14ac:dyDescent="0.25">
      <c r="A81" s="20"/>
      <c r="B81" s="19"/>
      <c r="C81" s="18"/>
      <c r="D81" s="19"/>
      <c r="E81" s="21"/>
      <c r="F81" s="19"/>
      <c r="G81" s="19"/>
      <c r="H81" s="22"/>
      <c r="I81" s="19"/>
      <c r="J81" s="19"/>
      <c r="K81" s="19"/>
      <c r="L81" s="19"/>
      <c r="M81" s="19"/>
    </row>
    <row r="82" spans="1:13" s="78" customFormat="1" ht="20.100000000000001" customHeight="1" x14ac:dyDescent="0.25">
      <c r="A82" s="93"/>
      <c r="B82" s="94"/>
      <c r="C82" s="63" t="s">
        <v>91</v>
      </c>
      <c r="D82" s="64" t="s">
        <v>4</v>
      </c>
      <c r="E82" s="65" t="s">
        <v>5</v>
      </c>
      <c r="F82" s="64" t="s">
        <v>4</v>
      </c>
      <c r="G82" s="66"/>
      <c r="H82" s="67"/>
      <c r="I82" s="66"/>
      <c r="J82" s="63" t="s">
        <v>91</v>
      </c>
      <c r="K82" s="64" t="s">
        <v>4</v>
      </c>
      <c r="L82" s="65" t="s">
        <v>5</v>
      </c>
      <c r="M82" s="64" t="s">
        <v>4</v>
      </c>
    </row>
    <row r="83" spans="1:13" ht="20.100000000000001" customHeight="1" x14ac:dyDescent="0.25">
      <c r="A83" s="29"/>
      <c r="B83" s="30"/>
      <c r="C83" s="33"/>
      <c r="D83" s="30"/>
      <c r="E83" s="34"/>
      <c r="F83" s="30"/>
      <c r="G83" s="19"/>
      <c r="H83" s="22"/>
      <c r="I83" s="19"/>
      <c r="J83" s="19"/>
      <c r="K83" s="19"/>
      <c r="L83" s="19"/>
      <c r="M83" s="19"/>
    </row>
    <row r="84" spans="1:13" ht="20.100000000000001" customHeight="1" x14ac:dyDescent="0.25">
      <c r="A84" s="69" t="s">
        <v>99</v>
      </c>
      <c r="B84" s="69"/>
      <c r="C84" s="56">
        <v>18477923.390000019</v>
      </c>
      <c r="D84" s="70">
        <v>0.75512595470800092</v>
      </c>
      <c r="E84" s="71">
        <v>28304</v>
      </c>
      <c r="F84" s="70">
        <v>0.93093014077095115</v>
      </c>
      <c r="G84" s="69"/>
      <c r="H84" s="69" t="s">
        <v>99</v>
      </c>
      <c r="I84" s="69"/>
      <c r="J84" s="96">
        <v>3606758.3500000145</v>
      </c>
      <c r="K84" s="70">
        <v>5.3722434821103025E-2</v>
      </c>
      <c r="L84" s="71">
        <v>4628</v>
      </c>
      <c r="M84" s="70">
        <v>0.32522839072382292</v>
      </c>
    </row>
    <row r="85" spans="1:13" ht="20.100000000000001" customHeight="1" x14ac:dyDescent="0.25">
      <c r="A85" s="69" t="s">
        <v>100</v>
      </c>
      <c r="B85" s="69"/>
      <c r="C85" s="56">
        <v>4934910.7199999932</v>
      </c>
      <c r="D85" s="70">
        <v>0.20167196768742202</v>
      </c>
      <c r="E85" s="71">
        <v>1915</v>
      </c>
      <c r="F85" s="70">
        <v>6.2985133535061175E-2</v>
      </c>
      <c r="G85" s="69"/>
      <c r="H85" s="69" t="s">
        <v>100</v>
      </c>
      <c r="I85" s="69"/>
      <c r="J85" s="96">
        <v>10303071.15000001</v>
      </c>
      <c r="K85" s="70">
        <v>0.1534635854695007</v>
      </c>
      <c r="L85" s="71">
        <v>3474</v>
      </c>
      <c r="M85" s="70">
        <v>0.24413211524947295</v>
      </c>
    </row>
    <row r="86" spans="1:13" ht="20.100000000000001" customHeight="1" x14ac:dyDescent="0.25">
      <c r="A86" s="69" t="s">
        <v>101</v>
      </c>
      <c r="B86" s="69"/>
      <c r="C86" s="56">
        <v>624604.71</v>
      </c>
      <c r="D86" s="70">
        <v>2.5525337344407272E-2</v>
      </c>
      <c r="E86" s="71">
        <v>134</v>
      </c>
      <c r="F86" s="70">
        <v>4.4073148269964477E-3</v>
      </c>
      <c r="G86" s="69"/>
      <c r="H86" s="69" t="s">
        <v>101</v>
      </c>
      <c r="I86" s="69"/>
      <c r="J86" s="96">
        <v>11506179.289999977</v>
      </c>
      <c r="K86" s="70">
        <v>0.17138380422601551</v>
      </c>
      <c r="L86" s="71">
        <v>2336</v>
      </c>
      <c r="M86" s="70">
        <v>0.16416022487702037</v>
      </c>
    </row>
    <row r="87" spans="1:13" ht="20.100000000000001" customHeight="1" x14ac:dyDescent="0.25">
      <c r="A87" s="69" t="s">
        <v>102</v>
      </c>
      <c r="B87" s="69"/>
      <c r="C87" s="56">
        <v>191123.73</v>
      </c>
      <c r="D87" s="70">
        <v>7.8105361753858888E-3</v>
      </c>
      <c r="E87" s="71">
        <v>28</v>
      </c>
      <c r="F87" s="70">
        <v>9.2093145638731742E-4</v>
      </c>
      <c r="G87" s="69"/>
      <c r="H87" s="69" t="s">
        <v>102</v>
      </c>
      <c r="I87" s="69"/>
      <c r="J87" s="96">
        <v>8252688.8799999896</v>
      </c>
      <c r="K87" s="70">
        <v>0.12292327276504104</v>
      </c>
      <c r="L87" s="71">
        <v>1203</v>
      </c>
      <c r="M87" s="70">
        <v>8.4539704848910754E-2</v>
      </c>
    </row>
    <row r="88" spans="1:13" ht="20.100000000000001" customHeight="1" x14ac:dyDescent="0.25">
      <c r="A88" s="69" t="s">
        <v>103</v>
      </c>
      <c r="B88" s="69"/>
      <c r="C88" s="56">
        <v>128848.76</v>
      </c>
      <c r="D88" s="70">
        <v>5.26558319646448E-3</v>
      </c>
      <c r="E88" s="71">
        <v>14</v>
      </c>
      <c r="F88" s="70">
        <v>4.6046572819365871E-4</v>
      </c>
      <c r="G88" s="69"/>
      <c r="H88" s="69" t="s">
        <v>103</v>
      </c>
      <c r="I88" s="69"/>
      <c r="J88" s="96">
        <v>8245780.5700000096</v>
      </c>
      <c r="K88" s="70">
        <v>0.12282037392966498</v>
      </c>
      <c r="L88" s="71">
        <v>919</v>
      </c>
      <c r="M88" s="70">
        <v>6.4581869290231908E-2</v>
      </c>
    </row>
    <row r="89" spans="1:13" ht="20.100000000000001" customHeight="1" x14ac:dyDescent="0.25">
      <c r="A89" s="69" t="s">
        <v>104</v>
      </c>
      <c r="B89" s="69"/>
      <c r="C89" s="56">
        <v>43186.64</v>
      </c>
      <c r="D89" s="70">
        <v>1.7648819119078893E-3</v>
      </c>
      <c r="E89" s="71">
        <v>4</v>
      </c>
      <c r="F89" s="70">
        <v>1.3156163662675965E-4</v>
      </c>
      <c r="G89" s="69"/>
      <c r="H89" s="69" t="s">
        <v>104</v>
      </c>
      <c r="I89" s="69"/>
      <c r="J89" s="96">
        <v>6517293.7400000021</v>
      </c>
      <c r="K89" s="70">
        <v>9.7074673205409356E-2</v>
      </c>
      <c r="L89" s="71">
        <v>599</v>
      </c>
      <c r="M89" s="70">
        <v>4.2094167252283904E-2</v>
      </c>
    </row>
    <row r="90" spans="1:13" ht="20.100000000000001" customHeight="1" x14ac:dyDescent="0.25">
      <c r="A90" s="69" t="s">
        <v>105</v>
      </c>
      <c r="B90" s="69"/>
      <c r="C90" s="56">
        <v>38654.480000000003</v>
      </c>
      <c r="D90" s="70">
        <v>1.5796689107141764E-3</v>
      </c>
      <c r="E90" s="71">
        <v>3</v>
      </c>
      <c r="F90" s="70">
        <v>9.8671227470069722E-5</v>
      </c>
      <c r="G90" s="69"/>
      <c r="H90" s="69" t="s">
        <v>105</v>
      </c>
      <c r="I90" s="69"/>
      <c r="J90" s="96">
        <v>6279158.7399999984</v>
      </c>
      <c r="K90" s="70">
        <v>9.3527667619043006E-2</v>
      </c>
      <c r="L90" s="71">
        <v>486</v>
      </c>
      <c r="M90" s="70">
        <v>3.4153197470133519E-2</v>
      </c>
    </row>
    <row r="91" spans="1:13" ht="20.100000000000001" customHeight="1" x14ac:dyDescent="0.25">
      <c r="A91" s="69" t="s">
        <v>106</v>
      </c>
      <c r="B91" s="69"/>
      <c r="C91" s="56">
        <v>30736.02</v>
      </c>
      <c r="D91" s="70">
        <v>1.2560700656971491E-3</v>
      </c>
      <c r="E91" s="71">
        <v>2</v>
      </c>
      <c r="F91" s="70">
        <v>6.5780818313379823E-5</v>
      </c>
      <c r="G91" s="69"/>
      <c r="H91" s="69" t="s">
        <v>106</v>
      </c>
      <c r="I91" s="69"/>
      <c r="J91" s="96">
        <v>3934995.2</v>
      </c>
      <c r="K91" s="70">
        <v>5.8611501697459843E-2</v>
      </c>
      <c r="L91" s="71">
        <v>265</v>
      </c>
      <c r="M91" s="70">
        <v>1.8622628250175684E-2</v>
      </c>
    </row>
    <row r="92" spans="1:13" ht="20.100000000000001" customHeight="1" x14ac:dyDescent="0.25">
      <c r="A92" s="69" t="s">
        <v>107</v>
      </c>
      <c r="B92" s="69"/>
      <c r="C92" s="56">
        <v>0</v>
      </c>
      <c r="D92" s="70">
        <v>0</v>
      </c>
      <c r="E92" s="71">
        <v>0</v>
      </c>
      <c r="F92" s="70">
        <v>0</v>
      </c>
      <c r="G92" s="69"/>
      <c r="H92" s="69" t="s">
        <v>107</v>
      </c>
      <c r="I92" s="69"/>
      <c r="J92" s="96">
        <v>1499206.76</v>
      </c>
      <c r="K92" s="70">
        <v>2.2330588753598286E-2</v>
      </c>
      <c r="L92" s="71">
        <v>89</v>
      </c>
      <c r="M92" s="70">
        <v>6.254392129304287E-3</v>
      </c>
    </row>
    <row r="93" spans="1:13" ht="20.100000000000001" customHeight="1" x14ac:dyDescent="0.25">
      <c r="A93" s="69" t="s">
        <v>108</v>
      </c>
      <c r="B93" s="69"/>
      <c r="C93" s="56">
        <v>0</v>
      </c>
      <c r="D93" s="70">
        <v>0</v>
      </c>
      <c r="E93" s="71">
        <v>0</v>
      </c>
      <c r="F93" s="70">
        <v>0</v>
      </c>
      <c r="G93" s="69"/>
      <c r="H93" s="69" t="s">
        <v>108</v>
      </c>
      <c r="I93" s="69"/>
      <c r="J93" s="96">
        <v>757258.25</v>
      </c>
      <c r="K93" s="70">
        <v>1.1279313175601956E-2</v>
      </c>
      <c r="L93" s="71">
        <v>40</v>
      </c>
      <c r="M93" s="70">
        <v>2.8109627547434997E-3</v>
      </c>
    </row>
    <row r="94" spans="1:13" ht="20.100000000000001" customHeight="1" x14ac:dyDescent="0.25">
      <c r="A94" s="69" t="s">
        <v>109</v>
      </c>
      <c r="B94" s="69"/>
      <c r="C94" s="56">
        <v>0</v>
      </c>
      <c r="D94" s="70">
        <v>0</v>
      </c>
      <c r="E94" s="71">
        <v>0</v>
      </c>
      <c r="F94" s="70">
        <v>0</v>
      </c>
      <c r="G94" s="69"/>
      <c r="H94" s="69" t="s">
        <v>109</v>
      </c>
      <c r="I94" s="69"/>
      <c r="J94" s="96">
        <v>1627358.86</v>
      </c>
      <c r="K94" s="70">
        <v>2.4239406082443578E-2</v>
      </c>
      <c r="L94" s="71">
        <v>73</v>
      </c>
      <c r="M94" s="70">
        <v>5.1300070274068865E-3</v>
      </c>
    </row>
    <row r="95" spans="1:13" ht="20.100000000000001" customHeight="1" x14ac:dyDescent="0.25">
      <c r="A95" s="69" t="s">
        <v>110</v>
      </c>
      <c r="B95" s="69"/>
      <c r="C95" s="56">
        <v>0</v>
      </c>
      <c r="D95" s="70">
        <v>0</v>
      </c>
      <c r="E95" s="71">
        <v>0</v>
      </c>
      <c r="F95" s="70">
        <v>0</v>
      </c>
      <c r="G95" s="69"/>
      <c r="H95" s="69" t="s">
        <v>110</v>
      </c>
      <c r="I95" s="69"/>
      <c r="J95" s="96">
        <v>1099968.98</v>
      </c>
      <c r="K95" s="70">
        <v>1.6383967568352604E-2</v>
      </c>
      <c r="L95" s="71">
        <v>40</v>
      </c>
      <c r="M95" s="70">
        <v>2.8109627547434997E-3</v>
      </c>
    </row>
    <row r="96" spans="1:13" ht="20.100000000000001" customHeight="1" x14ac:dyDescent="0.25">
      <c r="A96" s="69" t="s">
        <v>111</v>
      </c>
      <c r="B96" s="69"/>
      <c r="C96" s="56">
        <v>0</v>
      </c>
      <c r="D96" s="70">
        <v>0</v>
      </c>
      <c r="E96" s="71">
        <v>0</v>
      </c>
      <c r="F96" s="70">
        <v>0</v>
      </c>
      <c r="G96" s="69"/>
      <c r="H96" s="69" t="s">
        <v>111</v>
      </c>
      <c r="I96" s="69"/>
      <c r="J96" s="96">
        <v>1924022.39</v>
      </c>
      <c r="K96" s="70">
        <v>2.8658190377827082E-2</v>
      </c>
      <c r="L96" s="71">
        <v>55</v>
      </c>
      <c r="M96" s="70">
        <v>3.8650737877723119E-3</v>
      </c>
    </row>
    <row r="97" spans="1:14" ht="20.100000000000001" customHeight="1" x14ac:dyDescent="0.25">
      <c r="A97" s="69" t="s">
        <v>112</v>
      </c>
      <c r="B97" s="69"/>
      <c r="C97" s="56">
        <v>0</v>
      </c>
      <c r="D97" s="70">
        <v>0</v>
      </c>
      <c r="E97" s="71">
        <v>0</v>
      </c>
      <c r="F97" s="70">
        <v>0</v>
      </c>
      <c r="G97" s="69"/>
      <c r="H97" s="69" t="s">
        <v>112</v>
      </c>
      <c r="I97" s="69"/>
      <c r="J97" s="96">
        <v>1583170.3</v>
      </c>
      <c r="K97" s="70">
        <v>2.3581220308939131E-2</v>
      </c>
      <c r="L97" s="71">
        <v>23</v>
      </c>
      <c r="M97" s="70">
        <v>1.6163035839775123E-3</v>
      </c>
    </row>
    <row r="98" spans="1:14" ht="20.100000000000001" customHeight="1" x14ac:dyDescent="0.25">
      <c r="A98" s="69"/>
      <c r="B98" s="69"/>
      <c r="C98" s="56"/>
      <c r="D98" s="69"/>
      <c r="E98" s="71"/>
      <c r="F98" s="69"/>
      <c r="G98" s="69"/>
      <c r="H98" s="73"/>
      <c r="I98" s="69"/>
      <c r="J98" s="69"/>
      <c r="K98" s="69"/>
      <c r="L98" s="69"/>
      <c r="M98" s="69"/>
    </row>
    <row r="99" spans="1:14" ht="20.100000000000001" customHeight="1" thickBot="1" x14ac:dyDescent="0.3">
      <c r="A99" s="69"/>
      <c r="B99" s="69"/>
      <c r="C99" s="72">
        <f>SUM(C84:C98)</f>
        <v>24469988.450000018</v>
      </c>
      <c r="D99" s="69"/>
      <c r="E99" s="74">
        <f>SUM(E84:E98)</f>
        <v>30404</v>
      </c>
      <c r="F99" s="69"/>
      <c r="G99" s="69"/>
      <c r="H99" s="73"/>
      <c r="I99" s="69"/>
      <c r="J99" s="72">
        <f>SUM(J84:J98)</f>
        <v>67136911.459999993</v>
      </c>
      <c r="K99" s="69"/>
      <c r="L99" s="74">
        <f>SUM(L84:L98)</f>
        <v>14230</v>
      </c>
      <c r="M99" s="69"/>
    </row>
    <row r="100" spans="1:14" ht="20.100000000000001" customHeight="1" thickTop="1" x14ac:dyDescent="0.25">
      <c r="A100" s="69"/>
      <c r="B100" s="69"/>
      <c r="C100" s="56"/>
      <c r="D100" s="69"/>
      <c r="E100" s="71"/>
      <c r="F100" s="69"/>
      <c r="G100" s="69"/>
      <c r="H100" s="73"/>
      <c r="I100" s="69"/>
      <c r="J100" s="69"/>
      <c r="K100" s="69"/>
      <c r="L100" s="69"/>
      <c r="M100" s="69"/>
    </row>
    <row r="101" spans="1:14" ht="20.100000000000001" customHeight="1" x14ac:dyDescent="0.25">
      <c r="A101" s="67" t="s">
        <v>90</v>
      </c>
      <c r="B101" s="19"/>
      <c r="C101" s="18"/>
      <c r="D101" s="19"/>
      <c r="E101" s="21"/>
      <c r="F101" s="19"/>
      <c r="G101" s="19"/>
      <c r="H101" s="67" t="s">
        <v>92</v>
      </c>
      <c r="I101" s="18"/>
      <c r="J101" s="19"/>
      <c r="K101" s="21"/>
      <c r="L101" s="19"/>
      <c r="M101" s="19"/>
    </row>
    <row r="102" spans="1:14" ht="20.100000000000001" customHeight="1" x14ac:dyDescent="0.25">
      <c r="A102" s="61" t="s">
        <v>24</v>
      </c>
      <c r="B102" s="69"/>
      <c r="C102" s="56"/>
      <c r="D102" s="69"/>
      <c r="E102" s="71"/>
      <c r="F102" s="69"/>
      <c r="G102" s="69"/>
      <c r="H102" s="61" t="s">
        <v>24</v>
      </c>
      <c r="I102" s="56"/>
      <c r="J102" s="69"/>
      <c r="K102" s="21"/>
      <c r="L102" s="19"/>
      <c r="M102" s="19"/>
    </row>
    <row r="103" spans="1:14" ht="20.100000000000001" customHeight="1" x14ac:dyDescent="0.25">
      <c r="A103" s="20"/>
      <c r="B103" s="19"/>
      <c r="C103" s="18"/>
      <c r="D103" s="19"/>
      <c r="E103" s="21"/>
      <c r="F103" s="19"/>
      <c r="G103" s="19"/>
      <c r="H103" s="20"/>
      <c r="I103" s="18"/>
      <c r="J103" s="19"/>
      <c r="K103" s="21"/>
      <c r="L103" s="19"/>
      <c r="M103" s="19"/>
    </row>
    <row r="104" spans="1:14" s="23" customFormat="1" ht="20.100000000000001" customHeight="1" x14ac:dyDescent="0.25">
      <c r="A104" s="29"/>
      <c r="B104" s="30"/>
      <c r="C104" s="63" t="s">
        <v>91</v>
      </c>
      <c r="D104" s="64" t="s">
        <v>4</v>
      </c>
      <c r="E104" s="65" t="s">
        <v>5</v>
      </c>
      <c r="F104" s="64" t="s">
        <v>4</v>
      </c>
      <c r="G104" s="93"/>
      <c r="H104" s="29"/>
      <c r="I104" s="29"/>
      <c r="J104" s="63" t="s">
        <v>91</v>
      </c>
      <c r="K104" s="64" t="s">
        <v>4</v>
      </c>
      <c r="L104" s="65" t="s">
        <v>5</v>
      </c>
      <c r="M104" s="64" t="s">
        <v>4</v>
      </c>
    </row>
    <row r="105" spans="1:14" ht="20.100000000000001" customHeight="1" x14ac:dyDescent="0.25">
      <c r="A105" s="22"/>
      <c r="B105" s="19"/>
      <c r="C105" s="18"/>
      <c r="D105" s="19"/>
      <c r="E105" s="21"/>
      <c r="F105" s="19"/>
      <c r="G105" s="19"/>
      <c r="H105" s="22"/>
      <c r="I105" s="19"/>
      <c r="J105" s="19"/>
      <c r="K105" s="19"/>
      <c r="L105" s="19"/>
      <c r="M105" s="19"/>
    </row>
    <row r="106" spans="1:14" ht="20.100000000000001" customHeight="1" x14ac:dyDescent="0.25">
      <c r="A106" s="69" t="s">
        <v>89</v>
      </c>
      <c r="B106" s="69"/>
      <c r="C106" s="56">
        <v>0</v>
      </c>
      <c r="D106" s="70">
        <v>0</v>
      </c>
      <c r="E106" s="71">
        <v>0</v>
      </c>
      <c r="F106" s="70">
        <v>0</v>
      </c>
      <c r="G106" s="69"/>
      <c r="H106" s="69" t="s">
        <v>120</v>
      </c>
      <c r="I106" s="69"/>
      <c r="J106" s="96">
        <v>111073.09</v>
      </c>
      <c r="K106" s="70">
        <v>8.0300768649695217E-4</v>
      </c>
      <c r="L106" s="71">
        <v>27</v>
      </c>
      <c r="M106" s="70">
        <v>1.1778049206072239E-3</v>
      </c>
      <c r="N106" s="95"/>
    </row>
    <row r="107" spans="1:14" ht="20.100000000000001" customHeight="1" x14ac:dyDescent="0.25">
      <c r="A107" s="69" t="s">
        <v>42</v>
      </c>
      <c r="B107" s="69"/>
      <c r="C107" s="56">
        <v>10458487.759999998</v>
      </c>
      <c r="D107" s="70">
        <v>4.7523079284208139E-2</v>
      </c>
      <c r="E107" s="71">
        <v>257</v>
      </c>
      <c r="F107" s="70">
        <v>2.8404067197170646E-2</v>
      </c>
      <c r="G107" s="69"/>
      <c r="H107" s="69" t="s">
        <v>121</v>
      </c>
      <c r="I107" s="69"/>
      <c r="J107" s="96">
        <v>521833.96</v>
      </c>
      <c r="K107" s="70">
        <v>3.7726210818042724E-3</v>
      </c>
      <c r="L107" s="71">
        <v>49</v>
      </c>
      <c r="M107" s="70">
        <v>2.1374978188797768E-3</v>
      </c>
      <c r="N107" s="95"/>
    </row>
    <row r="108" spans="1:14" ht="20.100000000000001" customHeight="1" x14ac:dyDescent="0.25">
      <c r="A108" s="69" t="s">
        <v>43</v>
      </c>
      <c r="B108" s="69"/>
      <c r="C108" s="56">
        <v>53476042.639999971</v>
      </c>
      <c r="D108" s="70">
        <v>0.24299365955240304</v>
      </c>
      <c r="E108" s="71">
        <v>1568</v>
      </c>
      <c r="F108" s="70">
        <v>0.17329796640141468</v>
      </c>
      <c r="G108" s="69"/>
      <c r="H108" s="69" t="s">
        <v>122</v>
      </c>
      <c r="I108" s="69"/>
      <c r="J108" s="96">
        <v>5426289.5700000012</v>
      </c>
      <c r="K108" s="70">
        <v>3.9229594079612289E-2</v>
      </c>
      <c r="L108" s="71">
        <v>743</v>
      </c>
      <c r="M108" s="70">
        <v>3.2411446518932123E-2</v>
      </c>
      <c r="N108" s="95"/>
    </row>
    <row r="109" spans="1:14" ht="20.100000000000001" customHeight="1" x14ac:dyDescent="0.25">
      <c r="A109" s="69" t="s">
        <v>44</v>
      </c>
      <c r="B109" s="69"/>
      <c r="C109" s="56">
        <v>61147041.179999955</v>
      </c>
      <c r="D109" s="70">
        <v>0.2778504648736978</v>
      </c>
      <c r="E109" s="71">
        <v>2297</v>
      </c>
      <c r="F109" s="70">
        <v>0.25386825817860298</v>
      </c>
      <c r="G109" s="69"/>
      <c r="H109" s="69" t="s">
        <v>42</v>
      </c>
      <c r="I109" s="69"/>
      <c r="J109" s="96">
        <v>17468857.229999997</v>
      </c>
      <c r="K109" s="70">
        <v>0.12629185548009744</v>
      </c>
      <c r="L109" s="71">
        <v>2466</v>
      </c>
      <c r="M109" s="70">
        <v>0.10757284941545978</v>
      </c>
      <c r="N109" s="95"/>
    </row>
    <row r="110" spans="1:14" ht="20.100000000000001" customHeight="1" x14ac:dyDescent="0.25">
      <c r="A110" s="69" t="s">
        <v>25</v>
      </c>
      <c r="B110" s="69"/>
      <c r="C110" s="56">
        <v>74580464.630000055</v>
      </c>
      <c r="D110" s="70">
        <v>0.33889156969903789</v>
      </c>
      <c r="E110" s="71">
        <v>2922</v>
      </c>
      <c r="F110" s="70">
        <v>0.3229442970822281</v>
      </c>
      <c r="G110" s="69"/>
      <c r="H110" s="69" t="s">
        <v>43</v>
      </c>
      <c r="I110" s="69"/>
      <c r="J110" s="96">
        <v>25683314.579999976</v>
      </c>
      <c r="K110" s="70">
        <v>0.18567862857204409</v>
      </c>
      <c r="L110" s="71">
        <v>2477</v>
      </c>
      <c r="M110" s="70">
        <v>0.10805269586459605</v>
      </c>
      <c r="N110" s="95"/>
    </row>
    <row r="111" spans="1:14" ht="20.100000000000001" customHeight="1" x14ac:dyDescent="0.25">
      <c r="A111" s="69" t="s">
        <v>26</v>
      </c>
      <c r="B111" s="69"/>
      <c r="C111" s="56">
        <v>9184396.1700000111</v>
      </c>
      <c r="D111" s="70">
        <v>4.1733642318140286E-2</v>
      </c>
      <c r="E111" s="71">
        <v>710</v>
      </c>
      <c r="F111" s="70">
        <v>7.847038019451813E-2</v>
      </c>
      <c r="G111" s="69"/>
      <c r="H111" s="69" t="s">
        <v>44</v>
      </c>
      <c r="I111" s="69"/>
      <c r="J111" s="96">
        <v>34352021.719999939</v>
      </c>
      <c r="K111" s="70">
        <v>0.24834942007888866</v>
      </c>
      <c r="L111" s="71">
        <v>4488</v>
      </c>
      <c r="M111" s="70">
        <v>0.19577735124760076</v>
      </c>
      <c r="N111" s="95"/>
    </row>
    <row r="112" spans="1:14" ht="20.100000000000001" customHeight="1" x14ac:dyDescent="0.25">
      <c r="A112" s="69" t="s">
        <v>27</v>
      </c>
      <c r="B112" s="69"/>
      <c r="C112" s="56">
        <v>4721902.7300000004</v>
      </c>
      <c r="D112" s="70">
        <v>2.1456195480608273E-2</v>
      </c>
      <c r="E112" s="71">
        <v>673</v>
      </c>
      <c r="F112" s="70">
        <v>7.4381078691423519E-2</v>
      </c>
      <c r="G112" s="69"/>
      <c r="H112" s="69" t="s">
        <v>25</v>
      </c>
      <c r="I112" s="69"/>
      <c r="J112" s="96">
        <v>24280268.860000055</v>
      </c>
      <c r="K112" s="70">
        <v>0.17553524913003354</v>
      </c>
      <c r="L112" s="71">
        <v>4505</v>
      </c>
      <c r="M112" s="70">
        <v>0.19651893212353866</v>
      </c>
      <c r="N112" s="95"/>
    </row>
    <row r="113" spans="1:14" ht="20.100000000000001" customHeight="1" x14ac:dyDescent="0.25">
      <c r="A113" s="69" t="s">
        <v>28</v>
      </c>
      <c r="B113" s="69"/>
      <c r="C113" s="56">
        <v>5987077.2599999998</v>
      </c>
      <c r="D113" s="70">
        <v>2.7205113572524722E-2</v>
      </c>
      <c r="E113" s="71">
        <v>543</v>
      </c>
      <c r="F113" s="70">
        <v>6.0013262599469493E-2</v>
      </c>
      <c r="G113" s="69"/>
      <c r="H113" s="69" t="s">
        <v>26</v>
      </c>
      <c r="I113" s="69"/>
      <c r="J113" s="96">
        <v>10878165.899999987</v>
      </c>
      <c r="K113" s="70">
        <v>7.8644168742303178E-2</v>
      </c>
      <c r="L113" s="71">
        <v>2166</v>
      </c>
      <c r="M113" s="70">
        <v>9.4486128075379511E-2</v>
      </c>
      <c r="N113" s="95"/>
    </row>
    <row r="114" spans="1:14" ht="20.100000000000001" customHeight="1" x14ac:dyDescent="0.25">
      <c r="A114" s="69" t="s">
        <v>29</v>
      </c>
      <c r="B114" s="69"/>
      <c r="C114" s="56">
        <v>167104.43</v>
      </c>
      <c r="D114" s="70">
        <v>7.5931791076001712E-4</v>
      </c>
      <c r="E114" s="71">
        <v>36</v>
      </c>
      <c r="F114" s="70">
        <v>3.9787798408488064E-3</v>
      </c>
      <c r="G114" s="69"/>
      <c r="H114" s="69" t="s">
        <v>27</v>
      </c>
      <c r="I114" s="69"/>
      <c r="J114" s="96">
        <v>8209462.6999999983</v>
      </c>
      <c r="K114" s="70">
        <v>5.9350664054723085E-2</v>
      </c>
      <c r="L114" s="71">
        <v>1898</v>
      </c>
      <c r="M114" s="70">
        <v>8.2795323678241148E-2</v>
      </c>
      <c r="N114" s="95"/>
    </row>
    <row r="115" spans="1:14" ht="20.100000000000001" customHeight="1" x14ac:dyDescent="0.25">
      <c r="A115" s="69" t="s">
        <v>65</v>
      </c>
      <c r="B115" s="69"/>
      <c r="C115" s="56">
        <v>349244.49</v>
      </c>
      <c r="D115" s="70">
        <v>1.5869573086198115E-3</v>
      </c>
      <c r="E115" s="71">
        <v>42</v>
      </c>
      <c r="F115" s="70">
        <v>4.6419098143236073E-3</v>
      </c>
      <c r="G115" s="69"/>
      <c r="H115" s="69" t="s">
        <v>28</v>
      </c>
      <c r="I115" s="69"/>
      <c r="J115" s="96">
        <v>3754181.87</v>
      </c>
      <c r="K115" s="70">
        <v>2.7141019468509418E-2</v>
      </c>
      <c r="L115" s="71">
        <v>1256</v>
      </c>
      <c r="M115" s="70">
        <v>5.4789740010469379E-2</v>
      </c>
      <c r="N115" s="95"/>
    </row>
    <row r="116" spans="1:14" ht="20.100000000000001" customHeight="1" x14ac:dyDescent="0.25">
      <c r="A116" s="69"/>
      <c r="B116" s="69"/>
      <c r="C116" s="56"/>
      <c r="D116" s="69"/>
      <c r="E116" s="71"/>
      <c r="F116" s="69"/>
      <c r="G116" s="69"/>
      <c r="H116" s="69" t="s">
        <v>29</v>
      </c>
      <c r="I116" s="69"/>
      <c r="J116" s="96">
        <v>3908182.18</v>
      </c>
      <c r="K116" s="70">
        <v>2.825437134026269E-2</v>
      </c>
      <c r="L116" s="71">
        <v>1216</v>
      </c>
      <c r="M116" s="70">
        <v>5.3044843831792012E-2</v>
      </c>
      <c r="N116" s="95"/>
    </row>
    <row r="117" spans="1:14" ht="20.100000000000001" customHeight="1" thickBot="1" x14ac:dyDescent="0.3">
      <c r="A117" s="69"/>
      <c r="B117" s="73"/>
      <c r="C117" s="72">
        <f>SUM(C106:C116)</f>
        <v>220071761.28999999</v>
      </c>
      <c r="D117" s="73"/>
      <c r="E117" s="74">
        <f>SUM(E106:E116)</f>
        <v>9048</v>
      </c>
      <c r="F117" s="73"/>
      <c r="G117" s="73"/>
      <c r="H117" s="69" t="s">
        <v>123</v>
      </c>
      <c r="I117" s="69"/>
      <c r="J117" s="96">
        <v>3727676.85</v>
      </c>
      <c r="K117" s="70">
        <v>2.6949400285224304E-2</v>
      </c>
      <c r="L117" s="71">
        <v>1633</v>
      </c>
      <c r="M117" s="70">
        <v>7.1235386494503575E-2</v>
      </c>
      <c r="N117" s="95"/>
    </row>
    <row r="118" spans="1:14" ht="20.100000000000001" customHeight="1" thickTop="1" x14ac:dyDescent="0.25">
      <c r="A118" s="69"/>
      <c r="B118" s="73"/>
      <c r="C118" s="75"/>
      <c r="D118" s="73"/>
      <c r="E118" s="76"/>
      <c r="F118" s="73"/>
      <c r="G118" s="73"/>
      <c r="H118" s="69"/>
      <c r="I118" s="69"/>
      <c r="J118" s="69"/>
      <c r="K118" s="69"/>
      <c r="L118" s="71"/>
      <c r="M118" s="69"/>
      <c r="N118" s="95"/>
    </row>
    <row r="119" spans="1:14" ht="20.100000000000001" customHeight="1" thickBot="1" x14ac:dyDescent="0.3">
      <c r="A119" s="69"/>
      <c r="B119" s="73"/>
      <c r="C119" s="75"/>
      <c r="D119" s="73"/>
      <c r="E119" s="76"/>
      <c r="F119" s="73"/>
      <c r="G119" s="73"/>
      <c r="H119" s="69"/>
      <c r="I119" s="69"/>
      <c r="J119" s="98">
        <f>SUM(J106:J118)</f>
        <v>138321328.50999996</v>
      </c>
      <c r="K119" s="69"/>
      <c r="L119" s="74">
        <f>SUM(L106:L118)</f>
        <v>22924</v>
      </c>
      <c r="M119" s="69"/>
      <c r="N119" s="95"/>
    </row>
    <row r="120" spans="1:14" ht="20.100000000000001" customHeight="1" thickTop="1" x14ac:dyDescent="0.25">
      <c r="A120" s="69"/>
      <c r="B120" s="69"/>
      <c r="C120" s="56"/>
      <c r="D120" s="69"/>
      <c r="E120" s="71"/>
      <c r="F120" s="69"/>
      <c r="G120" s="69"/>
      <c r="H120" s="73"/>
      <c r="I120" s="69"/>
      <c r="J120" s="69"/>
      <c r="K120" s="69"/>
      <c r="L120" s="69"/>
      <c r="M120" s="69"/>
      <c r="N120" s="95"/>
    </row>
    <row r="121" spans="1:14" ht="20.100000000000001" customHeight="1" x14ac:dyDescent="0.25">
      <c r="A121" s="67" t="s">
        <v>93</v>
      </c>
      <c r="B121" s="19"/>
      <c r="C121" s="18"/>
      <c r="D121" s="19"/>
      <c r="E121" s="21"/>
      <c r="F121" s="19"/>
      <c r="G121" s="19"/>
      <c r="H121" s="67" t="s">
        <v>94</v>
      </c>
      <c r="I121" s="18"/>
      <c r="J121" s="19"/>
      <c r="K121" s="21"/>
      <c r="L121" s="19"/>
      <c r="M121" s="19"/>
    </row>
    <row r="122" spans="1:14" ht="20.100000000000001" customHeight="1" x14ac:dyDescent="0.25">
      <c r="A122" s="61" t="s">
        <v>24</v>
      </c>
      <c r="B122" s="69"/>
      <c r="C122" s="56"/>
      <c r="D122" s="69"/>
      <c r="E122" s="71"/>
      <c r="F122" s="69"/>
      <c r="G122" s="69"/>
      <c r="H122" s="61" t="s">
        <v>24</v>
      </c>
      <c r="I122" s="56"/>
      <c r="J122" s="69"/>
      <c r="K122" s="71"/>
      <c r="L122" s="69"/>
      <c r="M122" s="69"/>
    </row>
    <row r="123" spans="1:14" ht="20.100000000000001" customHeight="1" x14ac:dyDescent="0.25">
      <c r="A123" s="20"/>
      <c r="B123" s="19"/>
      <c r="C123" s="18"/>
      <c r="D123" s="19"/>
      <c r="E123" s="21"/>
      <c r="F123" s="19"/>
      <c r="G123" s="19"/>
      <c r="H123" s="20"/>
      <c r="I123" s="18"/>
      <c r="J123" s="19"/>
      <c r="K123" s="21"/>
      <c r="L123" s="19"/>
      <c r="M123" s="19"/>
    </row>
    <row r="124" spans="1:14" s="78" customFormat="1" ht="20.100000000000001" customHeight="1" x14ac:dyDescent="0.25">
      <c r="A124" s="93"/>
      <c r="B124" s="94"/>
      <c r="C124" s="63" t="s">
        <v>91</v>
      </c>
      <c r="D124" s="64" t="s">
        <v>4</v>
      </c>
      <c r="E124" s="65" t="s">
        <v>5</v>
      </c>
      <c r="F124" s="64" t="s">
        <v>4</v>
      </c>
      <c r="G124" s="93"/>
      <c r="H124" s="93"/>
      <c r="I124" s="66"/>
      <c r="J124" s="63" t="s">
        <v>91</v>
      </c>
      <c r="K124" s="64" t="s">
        <v>4</v>
      </c>
      <c r="L124" s="65" t="s">
        <v>5</v>
      </c>
      <c r="M124" s="64" t="s">
        <v>4</v>
      </c>
    </row>
    <row r="125" spans="1:14" ht="20.100000000000001" customHeight="1" x14ac:dyDescent="0.25">
      <c r="A125" s="22"/>
      <c r="B125" s="19"/>
      <c r="C125" s="18"/>
      <c r="D125" s="19"/>
      <c r="E125" s="21"/>
      <c r="F125" s="19"/>
      <c r="G125" s="19"/>
      <c r="H125" s="22"/>
      <c r="I125" s="19"/>
      <c r="J125" s="19"/>
      <c r="K125" s="19"/>
      <c r="L125" s="19"/>
      <c r="M125" s="19"/>
    </row>
    <row r="126" spans="1:14" ht="20.100000000000001" customHeight="1" x14ac:dyDescent="0.25">
      <c r="A126" s="69" t="s">
        <v>89</v>
      </c>
      <c r="B126" s="69"/>
      <c r="C126" s="56">
        <v>3267634.45</v>
      </c>
      <c r="D126" s="70">
        <v>0.13353641162016947</v>
      </c>
      <c r="E126" s="71">
        <v>2689</v>
      </c>
      <c r="F126" s="70">
        <v>8.8442310222339171E-2</v>
      </c>
      <c r="G126" s="69"/>
      <c r="H126" s="69" t="s">
        <v>113</v>
      </c>
      <c r="I126" s="69"/>
      <c r="J126" s="96">
        <v>6343972.6599999964</v>
      </c>
      <c r="K126" s="70">
        <v>9.4493066809898149E-2</v>
      </c>
      <c r="L126" s="71">
        <v>980</v>
      </c>
      <c r="M126" s="70">
        <v>6.8868587491215744E-2</v>
      </c>
      <c r="N126" s="95"/>
    </row>
    <row r="127" spans="1:14" ht="20.100000000000001" customHeight="1" x14ac:dyDescent="0.25">
      <c r="A127" s="69" t="s">
        <v>42</v>
      </c>
      <c r="B127" s="69"/>
      <c r="C127" s="56">
        <v>7727393.9400000405</v>
      </c>
      <c r="D127" s="70">
        <v>0.31579066560613867</v>
      </c>
      <c r="E127" s="71">
        <v>9507</v>
      </c>
      <c r="F127" s="70">
        <v>0.31268911985265097</v>
      </c>
      <c r="G127" s="69"/>
      <c r="H127" s="69" t="s">
        <v>25</v>
      </c>
      <c r="I127" s="69"/>
      <c r="J127" s="96">
        <v>1362310.13</v>
      </c>
      <c r="K127" s="70">
        <v>2.0291522209979245E-2</v>
      </c>
      <c r="L127" s="71">
        <v>323</v>
      </c>
      <c r="M127" s="70">
        <v>2.269852424455376E-2</v>
      </c>
      <c r="N127" s="95"/>
    </row>
    <row r="128" spans="1:14" ht="20.100000000000001" customHeight="1" x14ac:dyDescent="0.25">
      <c r="A128" s="69" t="s">
        <v>43</v>
      </c>
      <c r="B128" s="69"/>
      <c r="C128" s="56">
        <v>1688481.84</v>
      </c>
      <c r="D128" s="70">
        <v>6.9002151081930599E-2</v>
      </c>
      <c r="E128" s="71">
        <v>2882</v>
      </c>
      <c r="F128" s="70">
        <v>9.4790159189580322E-2</v>
      </c>
      <c r="G128" s="69"/>
      <c r="H128" s="69" t="s">
        <v>26</v>
      </c>
      <c r="I128" s="69"/>
      <c r="J128" s="96">
        <v>4039512.78</v>
      </c>
      <c r="K128" s="70">
        <v>6.016828436331529E-2</v>
      </c>
      <c r="L128" s="71">
        <v>916</v>
      </c>
      <c r="M128" s="70">
        <v>6.4371047083626148E-2</v>
      </c>
      <c r="N128" s="95"/>
    </row>
    <row r="129" spans="1:17" ht="20.100000000000001" customHeight="1" x14ac:dyDescent="0.25">
      <c r="A129" s="69" t="s">
        <v>44</v>
      </c>
      <c r="B129" s="69"/>
      <c r="C129" s="56">
        <v>1105881.75</v>
      </c>
      <c r="D129" s="70">
        <v>4.5193390763533334E-2</v>
      </c>
      <c r="E129" s="71">
        <v>1502</v>
      </c>
      <c r="F129" s="70">
        <v>4.9401394553348243E-2</v>
      </c>
      <c r="G129" s="69"/>
      <c r="H129" s="69" t="s">
        <v>27</v>
      </c>
      <c r="I129" s="69"/>
      <c r="J129" s="96">
        <v>2878762.64</v>
      </c>
      <c r="K129" s="70">
        <v>4.2878985306244885E-2</v>
      </c>
      <c r="L129" s="71">
        <v>900</v>
      </c>
      <c r="M129" s="70">
        <v>6.3246661981728736E-2</v>
      </c>
      <c r="N129" s="95"/>
    </row>
    <row r="130" spans="1:17" ht="20.100000000000001" customHeight="1" x14ac:dyDescent="0.25">
      <c r="A130" s="69" t="s">
        <v>25</v>
      </c>
      <c r="B130" s="69"/>
      <c r="C130" s="56">
        <v>2062425.05</v>
      </c>
      <c r="D130" s="70">
        <v>8.4283858744526458E-2</v>
      </c>
      <c r="E130" s="71">
        <v>2650</v>
      </c>
      <c r="F130" s="70">
        <v>8.7159584265228254E-2</v>
      </c>
      <c r="G130" s="69"/>
      <c r="H130" s="69" t="s">
        <v>28</v>
      </c>
      <c r="I130" s="69"/>
      <c r="J130" s="96">
        <v>6795076.450000003</v>
      </c>
      <c r="K130" s="70">
        <v>0.10121222889510628</v>
      </c>
      <c r="L130" s="71">
        <v>1838</v>
      </c>
      <c r="M130" s="70">
        <v>0.12916373858046382</v>
      </c>
      <c r="N130" s="95"/>
    </row>
    <row r="131" spans="1:17" ht="20.100000000000001" customHeight="1" x14ac:dyDescent="0.25">
      <c r="A131" s="69" t="s">
        <v>26</v>
      </c>
      <c r="B131" s="69"/>
      <c r="C131" s="56">
        <v>723986.05000000098</v>
      </c>
      <c r="D131" s="70">
        <v>2.9586693572795683E-2</v>
      </c>
      <c r="E131" s="71">
        <v>1331</v>
      </c>
      <c r="F131" s="70">
        <v>4.3777134587554271E-2</v>
      </c>
      <c r="G131" s="69"/>
      <c r="H131" s="69" t="s">
        <v>29</v>
      </c>
      <c r="I131" s="69"/>
      <c r="J131" s="96">
        <v>29439584.330000013</v>
      </c>
      <c r="K131" s="70">
        <v>0.4385007247099838</v>
      </c>
      <c r="L131" s="71">
        <v>5666</v>
      </c>
      <c r="M131" s="70">
        <v>0.39817287420941672</v>
      </c>
      <c r="N131" s="95"/>
    </row>
    <row r="132" spans="1:17" ht="20.100000000000001" customHeight="1" x14ac:dyDescent="0.25">
      <c r="A132" s="69" t="s">
        <v>27</v>
      </c>
      <c r="B132" s="69"/>
      <c r="C132" s="56">
        <v>1158667.56</v>
      </c>
      <c r="D132" s="70">
        <v>4.7350556064524645E-2</v>
      </c>
      <c r="E132" s="71">
        <v>1409</v>
      </c>
      <c r="F132" s="70">
        <v>4.6342586501776084E-2</v>
      </c>
      <c r="G132" s="69"/>
      <c r="H132" s="69" t="s">
        <v>114</v>
      </c>
      <c r="I132" s="69"/>
      <c r="J132" s="96">
        <v>1133291.76</v>
      </c>
      <c r="K132" s="70">
        <v>1.688030824407543E-2</v>
      </c>
      <c r="L132" s="71">
        <v>280</v>
      </c>
      <c r="M132" s="70">
        <v>1.9676739283204497E-2</v>
      </c>
      <c r="N132" s="95"/>
    </row>
    <row r="133" spans="1:17" ht="20.100000000000001" customHeight="1" x14ac:dyDescent="0.25">
      <c r="A133" s="69" t="s">
        <v>28</v>
      </c>
      <c r="B133" s="69"/>
      <c r="C133" s="56">
        <v>860642.15000000072</v>
      </c>
      <c r="D133" s="70">
        <v>3.5171334541434944E-2</v>
      </c>
      <c r="E133" s="71">
        <v>1238</v>
      </c>
      <c r="F133" s="70">
        <v>4.0718326535982105E-2</v>
      </c>
      <c r="G133" s="69"/>
      <c r="H133" s="69" t="s">
        <v>115</v>
      </c>
      <c r="I133" s="69"/>
      <c r="J133" s="96">
        <v>4492064.5799999768</v>
      </c>
      <c r="K133" s="70">
        <v>6.6909014464812511E-2</v>
      </c>
      <c r="L133" s="71">
        <v>1866</v>
      </c>
      <c r="M133" s="70">
        <v>0.13113141250878427</v>
      </c>
      <c r="N133" s="95"/>
    </row>
    <row r="134" spans="1:17" ht="20.100000000000001" customHeight="1" x14ac:dyDescent="0.25">
      <c r="A134" s="69" t="s">
        <v>29</v>
      </c>
      <c r="B134" s="69"/>
      <c r="C134" s="56">
        <v>303303.5</v>
      </c>
      <c r="D134" s="70">
        <v>1.2394917987793307E-2</v>
      </c>
      <c r="E134" s="71">
        <v>724</v>
      </c>
      <c r="F134" s="70">
        <v>2.3812656229443493E-2</v>
      </c>
      <c r="G134" s="69"/>
      <c r="H134" s="69" t="s">
        <v>116</v>
      </c>
      <c r="I134" s="69"/>
      <c r="J134" s="96">
        <v>1010708.34</v>
      </c>
      <c r="K134" s="70">
        <v>1.5054436047481533E-2</v>
      </c>
      <c r="L134" s="71">
        <v>176</v>
      </c>
      <c r="M134" s="70">
        <v>1.2368236120871399E-2</v>
      </c>
      <c r="N134" s="95"/>
    </row>
    <row r="135" spans="1:17" ht="20.100000000000001" customHeight="1" x14ac:dyDescent="0.25">
      <c r="A135" s="69" t="s">
        <v>114</v>
      </c>
      <c r="B135" s="69"/>
      <c r="C135" s="56">
        <v>196883.67</v>
      </c>
      <c r="D135" s="70">
        <v>8.0459241083131686E-3</v>
      </c>
      <c r="E135" s="71">
        <v>398</v>
      </c>
      <c r="F135" s="70">
        <v>1.3090382844362584E-2</v>
      </c>
      <c r="G135" s="69"/>
      <c r="H135" s="69" t="s">
        <v>117</v>
      </c>
      <c r="I135" s="69"/>
      <c r="J135" s="96">
        <v>2987159.93</v>
      </c>
      <c r="K135" s="70">
        <v>4.4493556004281537E-2</v>
      </c>
      <c r="L135" s="71">
        <v>393</v>
      </c>
      <c r="M135" s="70">
        <v>2.7617709065354885E-2</v>
      </c>
      <c r="N135" s="95"/>
    </row>
    <row r="136" spans="1:17" ht="20.100000000000001" customHeight="1" x14ac:dyDescent="0.25">
      <c r="A136" s="69" t="s">
        <v>115</v>
      </c>
      <c r="B136" s="69"/>
      <c r="C136" s="56">
        <v>151821.32999999999</v>
      </c>
      <c r="D136" s="70">
        <v>6.204389115680181E-3</v>
      </c>
      <c r="E136" s="71">
        <v>326</v>
      </c>
      <c r="F136" s="70">
        <v>1.0722273385080911E-2</v>
      </c>
      <c r="G136" s="69"/>
      <c r="H136" s="69" t="s">
        <v>118</v>
      </c>
      <c r="I136" s="69"/>
      <c r="J136" s="96">
        <v>993912.18</v>
      </c>
      <c r="K136" s="70">
        <v>1.480425831909426E-2</v>
      </c>
      <c r="L136" s="71">
        <v>187</v>
      </c>
      <c r="M136" s="70">
        <v>1.3141250878425862E-2</v>
      </c>
      <c r="N136" s="95"/>
    </row>
    <row r="137" spans="1:17" ht="20.100000000000001" customHeight="1" x14ac:dyDescent="0.25">
      <c r="A137" s="69" t="s">
        <v>116</v>
      </c>
      <c r="B137" s="73"/>
      <c r="C137" s="56">
        <v>191180.54</v>
      </c>
      <c r="D137" s="70">
        <v>7.8128577947898185E-3</v>
      </c>
      <c r="E137" s="71">
        <v>447</v>
      </c>
      <c r="F137" s="70">
        <v>1.4702012893040389E-2</v>
      </c>
      <c r="G137" s="73"/>
      <c r="H137" s="69" t="s">
        <v>119</v>
      </c>
      <c r="I137" s="69"/>
      <c r="J137" s="96">
        <v>5660555.6799999941</v>
      </c>
      <c r="K137" s="70">
        <v>8.4313614625727007E-2</v>
      </c>
      <c r="L137" s="71">
        <v>705</v>
      </c>
      <c r="M137" s="70">
        <v>4.9543218552354183E-2</v>
      </c>
      <c r="N137" s="95"/>
    </row>
    <row r="138" spans="1:17" ht="20.100000000000001" customHeight="1" x14ac:dyDescent="0.25">
      <c r="A138" s="69" t="s">
        <v>117</v>
      </c>
      <c r="B138" s="69"/>
      <c r="C138" s="56">
        <v>335475.37</v>
      </c>
      <c r="D138" s="70">
        <v>1.3709666054215057E-2</v>
      </c>
      <c r="E138" s="71">
        <v>567</v>
      </c>
      <c r="F138" s="70">
        <v>1.864886199184318E-2</v>
      </c>
      <c r="G138" s="69"/>
      <c r="H138" s="73"/>
      <c r="I138" s="69"/>
      <c r="J138" s="69"/>
      <c r="K138" s="69"/>
      <c r="L138" s="69"/>
      <c r="M138" s="69"/>
      <c r="N138" s="95"/>
    </row>
    <row r="139" spans="1:17" ht="20.100000000000001" customHeight="1" thickBot="1" x14ac:dyDescent="0.3">
      <c r="A139" s="69" t="s">
        <v>118</v>
      </c>
      <c r="B139" s="69"/>
      <c r="C139" s="56">
        <v>86611.39</v>
      </c>
      <c r="D139" s="70">
        <v>3.5394945190503273E-3</v>
      </c>
      <c r="E139" s="71">
        <v>156</v>
      </c>
      <c r="F139" s="70">
        <v>5.1309038284436262E-3</v>
      </c>
      <c r="G139" s="69"/>
      <c r="H139" s="73"/>
      <c r="I139" s="69"/>
      <c r="J139" s="98">
        <f>SUM(J126:J138)</f>
        <v>67136911.459999979</v>
      </c>
      <c r="K139" s="69"/>
      <c r="L139" s="99">
        <f>SUM(L126:L138)</f>
        <v>14230</v>
      </c>
      <c r="M139" s="69"/>
      <c r="N139" s="95"/>
    </row>
    <row r="140" spans="1:17" ht="20.100000000000001" customHeight="1" thickTop="1" x14ac:dyDescent="0.25">
      <c r="A140" s="69" t="s">
        <v>127</v>
      </c>
      <c r="B140" s="69"/>
      <c r="C140" s="56">
        <v>4609599.8600000003</v>
      </c>
      <c r="D140" s="70">
        <v>0.18837768842510411</v>
      </c>
      <c r="E140" s="71">
        <v>4578</v>
      </c>
      <c r="F140" s="70">
        <v>0.15057229311932641</v>
      </c>
      <c r="G140" s="69"/>
      <c r="H140" s="73"/>
      <c r="I140" s="69"/>
      <c r="J140" s="69"/>
      <c r="K140" s="69"/>
      <c r="L140" s="69"/>
      <c r="M140" s="69"/>
      <c r="N140" s="95"/>
    </row>
    <row r="141" spans="1:17" ht="20.100000000000001" customHeight="1" x14ac:dyDescent="0.25">
      <c r="A141" s="19"/>
      <c r="B141" s="19"/>
      <c r="C141" s="18"/>
      <c r="D141" s="19"/>
      <c r="E141" s="21"/>
      <c r="F141" s="19"/>
      <c r="G141" s="19"/>
      <c r="H141" s="22"/>
      <c r="I141" s="19"/>
      <c r="J141" s="19"/>
      <c r="K141" s="19"/>
      <c r="L141" s="19"/>
      <c r="M141" s="19"/>
    </row>
    <row r="142" spans="1:17" ht="20.100000000000001" customHeight="1" thickBot="1" x14ac:dyDescent="0.3">
      <c r="A142" s="69"/>
      <c r="B142" s="69"/>
      <c r="C142" s="72">
        <f>SUM(C126:C141)</f>
        <v>24469988.450000044</v>
      </c>
      <c r="D142" s="69"/>
      <c r="E142" s="74">
        <f>SUM(E126:E141)</f>
        <v>30404</v>
      </c>
      <c r="F142" s="69"/>
      <c r="G142" s="69"/>
      <c r="H142" s="73"/>
      <c r="I142" s="69"/>
      <c r="J142" s="69"/>
      <c r="K142" s="69"/>
      <c r="L142" s="69"/>
      <c r="M142" s="69"/>
      <c r="N142" s="95"/>
      <c r="O142" s="95"/>
      <c r="P142" s="95"/>
      <c r="Q142" s="95"/>
    </row>
    <row r="143" spans="1:17" ht="20.100000000000001" customHeight="1" thickTop="1" x14ac:dyDescent="0.25">
      <c r="A143" s="19"/>
      <c r="B143" s="19"/>
      <c r="C143" s="18"/>
      <c r="D143" s="19"/>
      <c r="E143" s="21"/>
      <c r="F143" s="19"/>
      <c r="G143" s="19"/>
      <c r="H143" s="22"/>
      <c r="I143" s="19"/>
      <c r="J143" s="19"/>
      <c r="K143" s="19"/>
      <c r="L143" s="19"/>
      <c r="M143" s="19"/>
    </row>
    <row r="144" spans="1:17" ht="20.100000000000001" customHeight="1" x14ac:dyDescent="0.25">
      <c r="A144" s="67" t="s">
        <v>90</v>
      </c>
      <c r="B144" s="19"/>
      <c r="C144" s="18"/>
      <c r="D144" s="19"/>
      <c r="E144" s="21"/>
      <c r="F144" s="19"/>
      <c r="G144" s="19"/>
      <c r="H144" s="67" t="s">
        <v>92</v>
      </c>
      <c r="I144" s="19"/>
      <c r="J144" s="19"/>
      <c r="K144" s="19"/>
      <c r="L144" s="19"/>
      <c r="M144" s="19"/>
    </row>
    <row r="145" spans="1:15" ht="20.100000000000001" customHeight="1" x14ac:dyDescent="0.25">
      <c r="A145" s="61" t="s">
        <v>3</v>
      </c>
      <c r="B145" s="69"/>
      <c r="C145" s="56"/>
      <c r="D145" s="69"/>
      <c r="E145" s="71"/>
      <c r="F145" s="69"/>
      <c r="G145" s="69"/>
      <c r="H145" s="61" t="s">
        <v>3</v>
      </c>
      <c r="I145" s="69"/>
      <c r="J145" s="69"/>
      <c r="K145" s="19"/>
      <c r="L145" s="19"/>
      <c r="M145" s="19"/>
    </row>
    <row r="146" spans="1:15" ht="20.100000000000001" customHeight="1" x14ac:dyDescent="0.25">
      <c r="A146" s="20"/>
      <c r="B146" s="19"/>
      <c r="C146" s="18"/>
      <c r="D146" s="19"/>
      <c r="E146" s="21"/>
      <c r="F146" s="19"/>
      <c r="G146" s="19"/>
      <c r="H146" s="22"/>
      <c r="I146" s="19"/>
      <c r="J146" s="19"/>
      <c r="K146" s="19"/>
      <c r="L146" s="19"/>
      <c r="M146" s="19"/>
    </row>
    <row r="147" spans="1:15" s="68" customFormat="1" ht="20.100000000000001" customHeight="1" x14ac:dyDescent="0.25">
      <c r="A147" s="93"/>
      <c r="B147" s="94"/>
      <c r="C147" s="63" t="s">
        <v>91</v>
      </c>
      <c r="D147" s="64" t="s">
        <v>4</v>
      </c>
      <c r="E147" s="65" t="s">
        <v>5</v>
      </c>
      <c r="F147" s="64" t="s">
        <v>4</v>
      </c>
      <c r="G147" s="93"/>
      <c r="H147" s="94"/>
      <c r="I147" s="93"/>
      <c r="J147" s="63" t="s">
        <v>91</v>
      </c>
      <c r="K147" s="64" t="s">
        <v>4</v>
      </c>
      <c r="L147" s="65" t="s">
        <v>5</v>
      </c>
      <c r="M147" s="64" t="s">
        <v>4</v>
      </c>
    </row>
    <row r="148" spans="1:15" ht="20.100000000000001" customHeight="1" x14ac:dyDescent="0.25">
      <c r="A148" s="22"/>
      <c r="B148" s="19"/>
      <c r="C148" s="18"/>
      <c r="D148" s="19"/>
      <c r="E148" s="21"/>
      <c r="F148" s="19"/>
      <c r="G148" s="19"/>
      <c r="H148" s="22"/>
      <c r="I148" s="19"/>
      <c r="J148" s="19"/>
      <c r="K148" s="19"/>
      <c r="L148" s="19"/>
      <c r="M148" s="19"/>
    </row>
    <row r="149" spans="1:15" ht="20.100000000000001" customHeight="1" x14ac:dyDescent="0.25">
      <c r="A149" s="69" t="s">
        <v>6</v>
      </c>
      <c r="B149" s="69"/>
      <c r="C149" s="56">
        <v>385724.22</v>
      </c>
      <c r="D149" s="70">
        <v>1.7527201933541638E-3</v>
      </c>
      <c r="E149" s="71">
        <v>215</v>
      </c>
      <c r="F149" s="70">
        <v>2.3762157382847038E-2</v>
      </c>
      <c r="G149" s="69"/>
      <c r="H149" s="69" t="s">
        <v>6</v>
      </c>
      <c r="I149" s="69"/>
      <c r="J149" s="96">
        <v>9313658.650000019</v>
      </c>
      <c r="K149" s="70">
        <v>6.7333496217300157E-2</v>
      </c>
      <c r="L149" s="71">
        <v>5662</v>
      </c>
      <c r="M149" s="70">
        <v>0.24699005409178154</v>
      </c>
      <c r="N149" s="95"/>
      <c r="O149" s="95"/>
    </row>
    <row r="150" spans="1:15" ht="20.100000000000001" customHeight="1" x14ac:dyDescent="0.25">
      <c r="A150" s="69" t="s">
        <v>7</v>
      </c>
      <c r="B150" s="69"/>
      <c r="C150" s="56">
        <v>1341644.1299999999</v>
      </c>
      <c r="D150" s="70">
        <v>6.0963938405166193E-3</v>
      </c>
      <c r="E150" s="71">
        <v>466</v>
      </c>
      <c r="F150" s="70">
        <v>5.1503094606542885E-2</v>
      </c>
      <c r="G150" s="69"/>
      <c r="H150" s="69" t="s">
        <v>7</v>
      </c>
      <c r="I150" s="69"/>
      <c r="J150" s="96">
        <v>28490294.660000026</v>
      </c>
      <c r="K150" s="70">
        <v>0.20597181191720773</v>
      </c>
      <c r="L150" s="71">
        <v>6551</v>
      </c>
      <c r="M150" s="70">
        <v>0.28577037166288605</v>
      </c>
      <c r="N150" s="95"/>
      <c r="O150" s="95"/>
    </row>
    <row r="151" spans="1:15" ht="20.100000000000001" customHeight="1" x14ac:dyDescent="0.25">
      <c r="A151" s="69" t="s">
        <v>8</v>
      </c>
      <c r="B151" s="69"/>
      <c r="C151" s="56">
        <v>1250556.31</v>
      </c>
      <c r="D151" s="70">
        <v>5.6824933043184787E-3</v>
      </c>
      <c r="E151" s="71">
        <v>188</v>
      </c>
      <c r="F151" s="70">
        <v>2.0778072502210435E-2</v>
      </c>
      <c r="G151" s="69"/>
      <c r="H151" s="69" t="s">
        <v>8</v>
      </c>
      <c r="I151" s="69"/>
      <c r="J151" s="96">
        <v>49842488.540000029</v>
      </c>
      <c r="K151" s="70">
        <v>0.36033841690868834</v>
      </c>
      <c r="L151" s="71">
        <v>6814</v>
      </c>
      <c r="M151" s="70">
        <v>0.29724306403768974</v>
      </c>
      <c r="N151" s="95"/>
      <c r="O151" s="95"/>
    </row>
    <row r="152" spans="1:15" ht="20.100000000000001" customHeight="1" x14ac:dyDescent="0.25">
      <c r="A152" s="69" t="s">
        <v>9</v>
      </c>
      <c r="B152" s="69"/>
      <c r="C152" s="56">
        <v>2937942.05</v>
      </c>
      <c r="D152" s="70">
        <v>1.3349927463562773E-2</v>
      </c>
      <c r="E152" s="71">
        <v>316</v>
      </c>
      <c r="F152" s="70">
        <v>3.4924845269672856E-2</v>
      </c>
      <c r="G152" s="69"/>
      <c r="H152" s="69" t="s">
        <v>9</v>
      </c>
      <c r="I152" s="69"/>
      <c r="J152" s="96">
        <v>33033867.36999996</v>
      </c>
      <c r="K152" s="70">
        <v>0.23881976645135936</v>
      </c>
      <c r="L152" s="71">
        <v>2717</v>
      </c>
      <c r="M152" s="70">
        <v>0.11852207293666027</v>
      </c>
      <c r="N152" s="95"/>
      <c r="O152" s="95"/>
    </row>
    <row r="153" spans="1:15" ht="20.100000000000001" customHeight="1" x14ac:dyDescent="0.25">
      <c r="A153" s="69" t="s">
        <v>10</v>
      </c>
      <c r="B153" s="69"/>
      <c r="C153" s="56">
        <v>3586729.79</v>
      </c>
      <c r="D153" s="70">
        <v>1.6298001020101711E-2</v>
      </c>
      <c r="E153" s="71">
        <v>317</v>
      </c>
      <c r="F153" s="70">
        <v>3.5035366931918659E-2</v>
      </c>
      <c r="G153" s="69"/>
      <c r="H153" s="69" t="s">
        <v>10</v>
      </c>
      <c r="I153" s="69"/>
      <c r="J153" s="96">
        <v>14290597.239999996</v>
      </c>
      <c r="K153" s="70">
        <v>0.10331448803983147</v>
      </c>
      <c r="L153" s="71">
        <v>1019</v>
      </c>
      <c r="M153" s="70">
        <v>4.4451230151805965E-2</v>
      </c>
      <c r="N153" s="95"/>
      <c r="O153" s="95"/>
    </row>
    <row r="154" spans="1:15" ht="20.100000000000001" customHeight="1" x14ac:dyDescent="0.25">
      <c r="A154" s="69" t="s">
        <v>37</v>
      </c>
      <c r="B154" s="69"/>
      <c r="C154" s="56">
        <v>3383399.27</v>
      </c>
      <c r="D154" s="70">
        <v>1.5374072757756133E-2</v>
      </c>
      <c r="E154" s="71">
        <v>230</v>
      </c>
      <c r="F154" s="70">
        <v>2.5419982316534039E-2</v>
      </c>
      <c r="G154" s="69"/>
      <c r="H154" s="69" t="s">
        <v>37</v>
      </c>
      <c r="I154" s="69"/>
      <c r="J154" s="96">
        <v>248042.1</v>
      </c>
      <c r="K154" s="70">
        <v>1.7932310416037371E-3</v>
      </c>
      <c r="L154" s="71">
        <v>16</v>
      </c>
      <c r="M154" s="70">
        <v>6.979584714709475E-4</v>
      </c>
      <c r="N154" s="95"/>
      <c r="O154" s="95"/>
    </row>
    <row r="155" spans="1:15" ht="20.100000000000001" customHeight="1" x14ac:dyDescent="0.25">
      <c r="A155" s="69" t="s">
        <v>38</v>
      </c>
      <c r="B155" s="69"/>
      <c r="C155" s="56">
        <v>4902537.1500000004</v>
      </c>
      <c r="D155" s="70">
        <v>2.2276993291927484E-2</v>
      </c>
      <c r="E155" s="71">
        <v>322</v>
      </c>
      <c r="F155" s="70">
        <v>3.5587975243147656E-2</v>
      </c>
      <c r="G155" s="69"/>
      <c r="H155" s="69" t="s">
        <v>38</v>
      </c>
      <c r="I155" s="69"/>
      <c r="J155" s="96">
        <v>166565.43</v>
      </c>
      <c r="K155" s="70">
        <v>1.2041919477946458E-3</v>
      </c>
      <c r="L155" s="71">
        <v>9</v>
      </c>
      <c r="M155" s="70">
        <v>3.9260164020240798E-4</v>
      </c>
      <c r="N155" s="95"/>
      <c r="O155" s="95"/>
    </row>
    <row r="156" spans="1:15" ht="20.100000000000001" customHeight="1" x14ac:dyDescent="0.25">
      <c r="A156" s="69" t="s">
        <v>39</v>
      </c>
      <c r="B156" s="69"/>
      <c r="C156" s="56">
        <v>8808789.2100000046</v>
      </c>
      <c r="D156" s="70">
        <v>4.0026894674561199E-2</v>
      </c>
      <c r="E156" s="71">
        <v>455</v>
      </c>
      <c r="F156" s="70">
        <v>5.0287356321839081E-2</v>
      </c>
      <c r="G156" s="69"/>
      <c r="H156" s="69" t="s">
        <v>39</v>
      </c>
      <c r="I156" s="69"/>
      <c r="J156" s="96">
        <v>946035.67</v>
      </c>
      <c r="K156" s="70">
        <v>6.8394056085978516E-3</v>
      </c>
      <c r="L156" s="71">
        <v>42</v>
      </c>
      <c r="M156" s="70">
        <v>1.832140987611237E-3</v>
      </c>
      <c r="N156" s="95"/>
      <c r="O156" s="95"/>
    </row>
    <row r="157" spans="1:15" ht="20.100000000000001" customHeight="1" x14ac:dyDescent="0.25">
      <c r="A157" s="69" t="s">
        <v>40</v>
      </c>
      <c r="B157" s="69"/>
      <c r="C157" s="56">
        <v>18380888.250000007</v>
      </c>
      <c r="D157" s="70">
        <v>8.3522248116961073E-2</v>
      </c>
      <c r="E157" s="71">
        <v>856</v>
      </c>
      <c r="F157" s="70">
        <v>9.4606542882404956E-2</v>
      </c>
      <c r="G157" s="69"/>
      <c r="H157" s="69" t="s">
        <v>40</v>
      </c>
      <c r="I157" s="69"/>
      <c r="J157" s="96">
        <v>1989778.85</v>
      </c>
      <c r="K157" s="70">
        <v>1.4385191867616763E-2</v>
      </c>
      <c r="L157" s="71">
        <v>94</v>
      </c>
      <c r="M157" s="70">
        <v>4.1005060198918168E-3</v>
      </c>
      <c r="N157" s="95"/>
      <c r="O157" s="95"/>
    </row>
    <row r="158" spans="1:15" ht="20.100000000000001" customHeight="1" x14ac:dyDescent="0.25">
      <c r="A158" s="69" t="s">
        <v>41</v>
      </c>
      <c r="B158" s="69"/>
      <c r="C158" s="56">
        <v>13067321.069999995</v>
      </c>
      <c r="D158" s="70">
        <v>5.9377545730551533E-2</v>
      </c>
      <c r="E158" s="71">
        <v>601</v>
      </c>
      <c r="F158" s="70">
        <v>6.6423519009725901E-2</v>
      </c>
      <c r="G158" s="69"/>
      <c r="H158" s="69" t="s">
        <v>41</v>
      </c>
      <c r="I158" s="69"/>
      <c r="J158" s="96">
        <v>0</v>
      </c>
      <c r="K158" s="70">
        <v>0</v>
      </c>
      <c r="L158" s="71">
        <v>0</v>
      </c>
      <c r="M158" s="70">
        <v>0</v>
      </c>
      <c r="N158" s="95"/>
      <c r="O158" s="95"/>
    </row>
    <row r="159" spans="1:15" ht="20.100000000000001" customHeight="1" x14ac:dyDescent="0.25">
      <c r="A159" s="69" t="s">
        <v>66</v>
      </c>
      <c r="B159" s="69"/>
      <c r="C159" s="56">
        <v>58686568.289999984</v>
      </c>
      <c r="D159" s="70">
        <v>0.26667014407480316</v>
      </c>
      <c r="E159" s="71">
        <v>2100</v>
      </c>
      <c r="F159" s="70">
        <v>0.23209549071618038</v>
      </c>
      <c r="G159" s="69"/>
      <c r="H159" s="73"/>
      <c r="I159" s="69"/>
      <c r="J159" s="69"/>
      <c r="K159" s="69"/>
      <c r="L159" s="71"/>
      <c r="M159" s="69"/>
      <c r="N159" s="95"/>
      <c r="O159" s="95"/>
    </row>
    <row r="160" spans="1:15" ht="20.100000000000001" customHeight="1" thickBot="1" x14ac:dyDescent="0.3">
      <c r="A160" s="69" t="s">
        <v>67</v>
      </c>
      <c r="B160" s="69"/>
      <c r="C160" s="56">
        <v>38409108.150000006</v>
      </c>
      <c r="D160" s="70">
        <v>0.17452992571539575</v>
      </c>
      <c r="E160" s="71">
        <v>1121</v>
      </c>
      <c r="F160" s="70">
        <v>0.12389478337754199</v>
      </c>
      <c r="G160" s="69"/>
      <c r="H160" s="73"/>
      <c r="I160" s="69"/>
      <c r="J160" s="98">
        <f>SUM(J149:J159)</f>
        <v>138321328.51000002</v>
      </c>
      <c r="K160" s="69"/>
      <c r="L160" s="74">
        <f>SUM(L149:L159)</f>
        <v>22924</v>
      </c>
      <c r="M160" s="69"/>
      <c r="N160" s="95"/>
      <c r="O160" s="95"/>
    </row>
    <row r="161" spans="1:15" ht="20.100000000000001" customHeight="1" thickTop="1" x14ac:dyDescent="0.25">
      <c r="A161" s="69" t="s">
        <v>68</v>
      </c>
      <c r="B161" s="69"/>
      <c r="C161" s="56">
        <v>64930553.399999999</v>
      </c>
      <c r="D161" s="70">
        <v>0.29504263981618994</v>
      </c>
      <c r="E161" s="71">
        <v>1861</v>
      </c>
      <c r="F161" s="70">
        <v>0.20568081343943412</v>
      </c>
      <c r="G161" s="69"/>
      <c r="H161" s="73"/>
      <c r="I161" s="69"/>
      <c r="J161" s="69"/>
      <c r="K161" s="69"/>
      <c r="L161" s="69"/>
      <c r="M161" s="69"/>
      <c r="N161" s="95"/>
      <c r="O161" s="95"/>
    </row>
    <row r="162" spans="1:15" ht="20.100000000000001" customHeight="1" x14ac:dyDescent="0.25">
      <c r="A162" s="69" t="s">
        <v>69</v>
      </c>
      <c r="B162" s="69"/>
      <c r="C162" s="56">
        <v>0</v>
      </c>
      <c r="D162" s="70">
        <v>0</v>
      </c>
      <c r="E162" s="71">
        <v>0</v>
      </c>
      <c r="F162" s="70">
        <v>0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/>
      <c r="B163" s="73"/>
      <c r="C163" s="56"/>
      <c r="D163" s="69"/>
      <c r="E163" s="71"/>
      <c r="F163" s="69"/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thickBot="1" x14ac:dyDescent="0.3">
      <c r="A164" s="69"/>
      <c r="B164" s="69"/>
      <c r="C164" s="72">
        <f>SUM(C149:C163)</f>
        <v>220071761.28999999</v>
      </c>
      <c r="D164" s="73"/>
      <c r="E164" s="74">
        <f>SUM(E149:E163)</f>
        <v>9048</v>
      </c>
      <c r="F164" s="97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Top="1" x14ac:dyDescent="0.25">
      <c r="A165" s="69"/>
      <c r="B165" s="69"/>
      <c r="C165" s="56"/>
      <c r="D165" s="69"/>
      <c r="E165" s="71"/>
      <c r="F165" s="69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7" t="s">
        <v>93</v>
      </c>
      <c r="B167" s="19"/>
      <c r="C167" s="18"/>
      <c r="D167" s="19"/>
      <c r="E167" s="21"/>
      <c r="F167" s="19"/>
      <c r="G167" s="19"/>
      <c r="H167" s="67" t="s">
        <v>94</v>
      </c>
      <c r="I167" s="19"/>
      <c r="J167" s="19"/>
      <c r="K167" s="19"/>
      <c r="L167" s="19"/>
      <c r="M167" s="19"/>
    </row>
    <row r="168" spans="1:15" ht="20.100000000000001" customHeight="1" x14ac:dyDescent="0.25">
      <c r="A168" s="61" t="s">
        <v>3</v>
      </c>
      <c r="B168" s="69"/>
      <c r="C168" s="56"/>
      <c r="D168" s="69"/>
      <c r="E168" s="71"/>
      <c r="F168" s="69"/>
      <c r="G168" s="69"/>
      <c r="H168" s="61" t="s">
        <v>3</v>
      </c>
      <c r="I168" s="69"/>
      <c r="J168" s="69"/>
      <c r="K168" s="69"/>
      <c r="L168" s="69"/>
      <c r="M168" s="19"/>
    </row>
    <row r="169" spans="1:15" ht="20.100000000000001" customHeight="1" x14ac:dyDescent="0.25">
      <c r="A169" s="20"/>
      <c r="B169" s="19"/>
      <c r="C169" s="18"/>
      <c r="D169" s="19"/>
      <c r="E169" s="21"/>
      <c r="F169" s="19"/>
      <c r="G169" s="19"/>
      <c r="H169" s="22"/>
      <c r="I169" s="19"/>
      <c r="J169" s="19"/>
      <c r="K169" s="19"/>
      <c r="L169" s="19"/>
      <c r="M169" s="19"/>
    </row>
    <row r="170" spans="1:15" s="78" customFormat="1" ht="20.100000000000001" customHeight="1" x14ac:dyDescent="0.25">
      <c r="A170" s="93"/>
      <c r="B170" s="94"/>
      <c r="C170" s="63" t="s">
        <v>91</v>
      </c>
      <c r="D170" s="64" t="s">
        <v>4</v>
      </c>
      <c r="E170" s="65" t="s">
        <v>5</v>
      </c>
      <c r="F170" s="64" t="s">
        <v>4</v>
      </c>
      <c r="G170" s="93"/>
      <c r="H170" s="94"/>
      <c r="I170" s="93"/>
      <c r="J170" s="63" t="s">
        <v>91</v>
      </c>
      <c r="K170" s="64" t="s">
        <v>4</v>
      </c>
      <c r="L170" s="65" t="s">
        <v>5</v>
      </c>
      <c r="M170" s="64" t="s">
        <v>4</v>
      </c>
    </row>
    <row r="171" spans="1:15" ht="20.100000000000001" customHeight="1" x14ac:dyDescent="0.25">
      <c r="A171" s="22"/>
      <c r="B171" s="19"/>
      <c r="C171" s="18"/>
      <c r="D171" s="19"/>
      <c r="E171" s="21"/>
      <c r="F171" s="19"/>
      <c r="G171" s="19"/>
      <c r="H171" s="22"/>
      <c r="I171" s="19"/>
      <c r="J171" s="19"/>
      <c r="K171" s="19"/>
      <c r="L171" s="19"/>
      <c r="M171" s="19"/>
    </row>
    <row r="172" spans="1:15" ht="20.100000000000001" customHeight="1" x14ac:dyDescent="0.25">
      <c r="A172" s="69" t="s">
        <v>6</v>
      </c>
      <c r="B172" s="69"/>
      <c r="C172" s="56">
        <v>11983115.660000039</v>
      </c>
      <c r="D172" s="70">
        <v>0.48970663326978503</v>
      </c>
      <c r="E172" s="71">
        <v>21905</v>
      </c>
      <c r="F172" s="70">
        <v>0.72046441257729243</v>
      </c>
      <c r="G172" s="69"/>
      <c r="H172" s="69" t="s">
        <v>6</v>
      </c>
      <c r="I172" s="69"/>
      <c r="J172" s="96">
        <v>10400216.229999935</v>
      </c>
      <c r="K172" s="70">
        <v>0.15491055521963301</v>
      </c>
      <c r="L172" s="71">
        <v>3746</v>
      </c>
      <c r="M172" s="70">
        <v>0.26324666198172875</v>
      </c>
      <c r="N172" s="95"/>
    </row>
    <row r="173" spans="1:15" ht="20.100000000000001" customHeight="1" x14ac:dyDescent="0.25">
      <c r="A173" s="69" t="s">
        <v>7</v>
      </c>
      <c r="B173" s="69"/>
      <c r="C173" s="56">
        <v>7772415.7699999958</v>
      </c>
      <c r="D173" s="70">
        <v>0.31763054510146232</v>
      </c>
      <c r="E173" s="71">
        <v>5837</v>
      </c>
      <c r="F173" s="70">
        <v>0.19198131824759901</v>
      </c>
      <c r="G173" s="69"/>
      <c r="H173" s="69" t="s">
        <v>7</v>
      </c>
      <c r="I173" s="69"/>
      <c r="J173" s="96">
        <v>4585685.419999986</v>
      </c>
      <c r="K173" s="70">
        <v>6.83034908856677E-2</v>
      </c>
      <c r="L173" s="71">
        <v>1656</v>
      </c>
      <c r="M173" s="70">
        <v>0.11637385804638088</v>
      </c>
      <c r="N173" s="95"/>
    </row>
    <row r="174" spans="1:15" ht="20.100000000000001" customHeight="1" x14ac:dyDescent="0.25">
      <c r="A174" s="69" t="s">
        <v>8</v>
      </c>
      <c r="B174" s="69"/>
      <c r="C174" s="56">
        <v>2578049.7299999916</v>
      </c>
      <c r="D174" s="70">
        <v>0.10535557608732703</v>
      </c>
      <c r="E174" s="71">
        <v>1641</v>
      </c>
      <c r="F174" s="70">
        <v>5.3973161426128138E-2</v>
      </c>
      <c r="G174" s="69"/>
      <c r="H174" s="69" t="s">
        <v>8</v>
      </c>
      <c r="I174" s="69"/>
      <c r="J174" s="96">
        <v>6687891.9900000123</v>
      </c>
      <c r="K174" s="70">
        <v>9.9615723222308883E-2</v>
      </c>
      <c r="L174" s="71">
        <v>1566</v>
      </c>
      <c r="M174" s="70">
        <v>0.11004919184820801</v>
      </c>
      <c r="N174" s="95"/>
    </row>
    <row r="175" spans="1:15" ht="20.100000000000001" customHeight="1" x14ac:dyDescent="0.25">
      <c r="A175" s="69" t="s">
        <v>9</v>
      </c>
      <c r="B175" s="69"/>
      <c r="C175" s="56">
        <v>1388506.43</v>
      </c>
      <c r="D175" s="70">
        <v>5.6743240105615954E-2</v>
      </c>
      <c r="E175" s="71">
        <v>717</v>
      </c>
      <c r="F175" s="70">
        <v>2.3582423365346664E-2</v>
      </c>
      <c r="G175" s="69"/>
      <c r="H175" s="69" t="s">
        <v>9</v>
      </c>
      <c r="I175" s="69"/>
      <c r="J175" s="96">
        <v>6092014.3299999908</v>
      </c>
      <c r="K175" s="70">
        <v>9.0740163607758481E-2</v>
      </c>
      <c r="L175" s="71">
        <v>1329</v>
      </c>
      <c r="M175" s="70">
        <v>9.3394237526352772E-2</v>
      </c>
      <c r="N175" s="95"/>
    </row>
    <row r="176" spans="1:15" ht="20.100000000000001" customHeight="1" x14ac:dyDescent="0.25">
      <c r="A176" s="69" t="s">
        <v>10</v>
      </c>
      <c r="B176" s="69"/>
      <c r="C176" s="56">
        <v>747900.86</v>
      </c>
      <c r="D176" s="70">
        <v>3.056400543580964E-2</v>
      </c>
      <c r="E176" s="71">
        <v>304</v>
      </c>
      <c r="F176" s="70">
        <v>9.9986843836337332E-3</v>
      </c>
      <c r="G176" s="69"/>
      <c r="H176" s="69" t="s">
        <v>10</v>
      </c>
      <c r="I176" s="69"/>
      <c r="J176" s="96">
        <v>9569556.7800000068</v>
      </c>
      <c r="K176" s="70">
        <v>0.14253793586709051</v>
      </c>
      <c r="L176" s="71">
        <v>1711</v>
      </c>
      <c r="M176" s="70">
        <v>0.1202389318341532</v>
      </c>
      <c r="N176" s="95"/>
    </row>
    <row r="177" spans="1:14" ht="20.100000000000001" customHeight="1" x14ac:dyDescent="0.25">
      <c r="A177" s="69" t="s">
        <v>37</v>
      </c>
      <c r="B177" s="69"/>
      <c r="C177" s="56">
        <v>0</v>
      </c>
      <c r="D177" s="70">
        <v>0</v>
      </c>
      <c r="E177" s="71">
        <v>0</v>
      </c>
      <c r="F177" s="70">
        <v>0</v>
      </c>
      <c r="G177" s="69"/>
      <c r="H177" s="69" t="s">
        <v>37</v>
      </c>
      <c r="I177" s="69"/>
      <c r="J177" s="96">
        <v>12326225.200000005</v>
      </c>
      <c r="K177" s="70">
        <v>0.18359833557943678</v>
      </c>
      <c r="L177" s="71">
        <v>1925</v>
      </c>
      <c r="M177" s="70">
        <v>0.13527758257203093</v>
      </c>
      <c r="N177" s="95"/>
    </row>
    <row r="178" spans="1:14" ht="20.100000000000001" customHeight="1" x14ac:dyDescent="0.25">
      <c r="A178" s="69" t="s">
        <v>38</v>
      </c>
      <c r="B178" s="69"/>
      <c r="C178" s="56">
        <v>0</v>
      </c>
      <c r="D178" s="70">
        <v>0</v>
      </c>
      <c r="E178" s="71">
        <v>0</v>
      </c>
      <c r="F178" s="70">
        <v>0</v>
      </c>
      <c r="G178" s="69"/>
      <c r="H178" s="69" t="s">
        <v>38</v>
      </c>
      <c r="I178" s="69"/>
      <c r="J178" s="96">
        <v>11933560.600000016</v>
      </c>
      <c r="K178" s="70">
        <v>0.17774962148966311</v>
      </c>
      <c r="L178" s="71">
        <v>1716</v>
      </c>
      <c r="M178" s="70">
        <v>0.12059030217849613</v>
      </c>
      <c r="N178" s="95"/>
    </row>
    <row r="179" spans="1:14" ht="20.100000000000001" customHeight="1" x14ac:dyDescent="0.25">
      <c r="A179" s="69" t="s">
        <v>39</v>
      </c>
      <c r="B179" s="69"/>
      <c r="C179" s="56">
        <v>0</v>
      </c>
      <c r="D179" s="70">
        <v>0</v>
      </c>
      <c r="E179" s="71">
        <v>0</v>
      </c>
      <c r="F179" s="70">
        <v>0</v>
      </c>
      <c r="G179" s="69"/>
      <c r="H179" s="69" t="s">
        <v>39</v>
      </c>
      <c r="I179" s="69"/>
      <c r="J179" s="96">
        <v>4538468.13</v>
      </c>
      <c r="K179" s="70">
        <v>6.7600192372626655E-2</v>
      </c>
      <c r="L179" s="71">
        <v>460</v>
      </c>
      <c r="M179" s="70">
        <v>3.2326071679550247E-2</v>
      </c>
      <c r="N179" s="95"/>
    </row>
    <row r="180" spans="1:14" ht="20.100000000000001" customHeight="1" x14ac:dyDescent="0.25">
      <c r="A180" s="69" t="s">
        <v>40</v>
      </c>
      <c r="B180" s="69"/>
      <c r="C180" s="56">
        <v>0</v>
      </c>
      <c r="D180" s="70">
        <v>0</v>
      </c>
      <c r="E180" s="71">
        <v>0</v>
      </c>
      <c r="F180" s="70">
        <v>0</v>
      </c>
      <c r="G180" s="69"/>
      <c r="H180" s="69" t="s">
        <v>40</v>
      </c>
      <c r="I180" s="69"/>
      <c r="J180" s="96">
        <v>652510.05000000005</v>
      </c>
      <c r="K180" s="70">
        <v>9.7190954396042511E-3</v>
      </c>
      <c r="L180" s="71">
        <v>86</v>
      </c>
      <c r="M180" s="70">
        <v>6.0435699226985239E-3</v>
      </c>
      <c r="N180" s="95"/>
    </row>
    <row r="181" spans="1:14" ht="20.100000000000001" customHeight="1" x14ac:dyDescent="0.25">
      <c r="A181" s="69" t="s">
        <v>41</v>
      </c>
      <c r="B181" s="69"/>
      <c r="C181" s="56">
        <v>0</v>
      </c>
      <c r="D181" s="70">
        <v>0</v>
      </c>
      <c r="E181" s="71">
        <v>0</v>
      </c>
      <c r="F181" s="70">
        <v>0</v>
      </c>
      <c r="G181" s="69"/>
      <c r="H181" s="69" t="s">
        <v>41</v>
      </c>
      <c r="I181" s="69"/>
      <c r="J181" s="96">
        <v>170000.68</v>
      </c>
      <c r="K181" s="70">
        <v>2.5321492499887502E-3</v>
      </c>
      <c r="L181" s="71">
        <v>17</v>
      </c>
      <c r="M181" s="70">
        <v>1.1946591707659873E-3</v>
      </c>
      <c r="N181" s="95"/>
    </row>
    <row r="182" spans="1:14" ht="20.100000000000001" customHeight="1" x14ac:dyDescent="0.25">
      <c r="A182" s="69"/>
      <c r="B182" s="73"/>
      <c r="C182" s="56"/>
      <c r="D182" s="69"/>
      <c r="E182" s="71"/>
      <c r="F182" s="69"/>
      <c r="G182" s="69"/>
      <c r="H182" s="69" t="s">
        <v>98</v>
      </c>
      <c r="I182" s="69"/>
      <c r="J182" s="96">
        <v>180782.05</v>
      </c>
      <c r="K182" s="70">
        <v>2.6927370662219049E-3</v>
      </c>
      <c r="L182" s="71">
        <v>18</v>
      </c>
      <c r="M182" s="70">
        <v>1.2649332396345748E-3</v>
      </c>
      <c r="N182" s="95"/>
    </row>
    <row r="183" spans="1:14" ht="20.100000000000001" customHeight="1" thickBot="1" x14ac:dyDescent="0.3">
      <c r="A183" s="69"/>
      <c r="B183" s="69"/>
      <c r="C183" s="72">
        <f>SUM(C172:C182)</f>
        <v>24469988.450000029</v>
      </c>
      <c r="D183" s="73"/>
      <c r="E183" s="74">
        <f>SUM(E172:E182)</f>
        <v>30404</v>
      </c>
      <c r="F183" s="97"/>
      <c r="G183" s="69"/>
      <c r="H183" s="73"/>
      <c r="I183" s="69"/>
      <c r="J183" s="75"/>
      <c r="K183" s="58"/>
      <c r="L183" s="76"/>
      <c r="M183" s="69"/>
      <c r="N183" s="95"/>
    </row>
    <row r="184" spans="1:14" ht="20.100000000000001" customHeight="1" thickTop="1" thickBot="1" x14ac:dyDescent="0.3">
      <c r="A184" s="69"/>
      <c r="B184" s="69"/>
      <c r="C184" s="75"/>
      <c r="D184" s="73"/>
      <c r="E184" s="76"/>
      <c r="F184" s="97"/>
      <c r="G184" s="69"/>
      <c r="H184" s="73"/>
      <c r="I184" s="69"/>
      <c r="J184" s="98">
        <f>SUM(J172:J183)</f>
        <v>67136911.459999949</v>
      </c>
      <c r="K184" s="69"/>
      <c r="L184" s="74">
        <f>SUM(L172:L183)</f>
        <v>14230</v>
      </c>
      <c r="M184" s="69"/>
      <c r="N184" s="95"/>
    </row>
    <row r="185" spans="1:14" ht="20.100000000000001" customHeight="1" thickTop="1" x14ac:dyDescent="0.25">
      <c r="A185" s="19"/>
      <c r="B185" s="19"/>
      <c r="C185" s="27"/>
      <c r="D185" s="22"/>
      <c r="E185" s="28"/>
      <c r="F185" s="31"/>
      <c r="G185" s="19"/>
      <c r="H185" s="22"/>
      <c r="I185" s="19"/>
      <c r="J185" s="19"/>
      <c r="K185" s="19"/>
      <c r="L185" s="19"/>
      <c r="M185" s="19"/>
    </row>
    <row r="186" spans="1:14" ht="20.100000000000001" customHeight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s="78" customFormat="1" ht="20.100000000000001" customHeight="1" x14ac:dyDescent="0.25">
      <c r="A187" s="67" t="s">
        <v>90</v>
      </c>
      <c r="B187" s="66"/>
      <c r="C187" s="102"/>
      <c r="D187" s="67"/>
      <c r="E187" s="103"/>
      <c r="F187" s="104"/>
      <c r="G187" s="66"/>
      <c r="H187" s="67" t="s">
        <v>140</v>
      </c>
      <c r="I187" s="66"/>
      <c r="J187" s="102"/>
      <c r="K187" s="67"/>
      <c r="L187" s="103"/>
      <c r="M187" s="104"/>
    </row>
    <row r="188" spans="1:14" ht="20.100000000000001" customHeight="1" x14ac:dyDescent="0.25">
      <c r="A188" s="61" t="s">
        <v>11</v>
      </c>
      <c r="B188" s="69"/>
      <c r="C188" s="56"/>
      <c r="D188" s="69"/>
      <c r="E188" s="71"/>
      <c r="F188" s="69"/>
      <c r="G188" s="69"/>
      <c r="H188" s="61" t="s">
        <v>11</v>
      </c>
      <c r="I188" s="69"/>
      <c r="J188" s="56"/>
      <c r="K188" s="69"/>
      <c r="L188" s="21"/>
      <c r="M188" s="19"/>
    </row>
    <row r="189" spans="1:14" ht="20.100000000000001" customHeight="1" x14ac:dyDescent="0.25">
      <c r="A189" s="20"/>
      <c r="B189" s="19"/>
      <c r="C189" s="18"/>
      <c r="D189" s="19"/>
      <c r="E189" s="21"/>
      <c r="F189" s="19"/>
      <c r="G189" s="19"/>
      <c r="H189" s="20"/>
      <c r="I189" s="19"/>
      <c r="J189" s="18"/>
      <c r="K189" s="19"/>
      <c r="L189" s="21"/>
      <c r="M189" s="19"/>
    </row>
    <row r="190" spans="1:14" s="68" customFormat="1" ht="20.100000000000001" customHeight="1" x14ac:dyDescent="0.25">
      <c r="A190" s="93"/>
      <c r="B190" s="94"/>
      <c r="C190" s="63" t="s">
        <v>91</v>
      </c>
      <c r="D190" s="64" t="s">
        <v>4</v>
      </c>
      <c r="E190" s="65" t="s">
        <v>5</v>
      </c>
      <c r="F190" s="64" t="s">
        <v>4</v>
      </c>
      <c r="G190" s="93"/>
      <c r="H190" s="93"/>
      <c r="I190" s="94"/>
      <c r="J190" s="63" t="s">
        <v>91</v>
      </c>
      <c r="K190" s="64" t="s">
        <v>4</v>
      </c>
      <c r="L190" s="65" t="s">
        <v>5</v>
      </c>
      <c r="M190" s="64" t="s">
        <v>4</v>
      </c>
    </row>
    <row r="191" spans="1:14" ht="20.100000000000001" customHeight="1" x14ac:dyDescent="0.25">
      <c r="A191" s="22"/>
      <c r="B191" s="19"/>
      <c r="C191" s="18"/>
      <c r="D191" s="19"/>
      <c r="E191" s="21"/>
      <c r="F191" s="19"/>
      <c r="G191" s="19"/>
      <c r="H191" s="22"/>
      <c r="I191" s="19"/>
      <c r="J191" s="19"/>
      <c r="K191" s="19"/>
      <c r="L191" s="19"/>
      <c r="M191" s="19"/>
    </row>
    <row r="192" spans="1:14" ht="20.100000000000001" customHeight="1" x14ac:dyDescent="0.25">
      <c r="A192" s="69" t="s">
        <v>12</v>
      </c>
      <c r="B192" s="69"/>
      <c r="C192" s="56">
        <v>11141648.150000002</v>
      </c>
      <c r="D192" s="70">
        <v>5.062734121220612E-2</v>
      </c>
      <c r="E192" s="71">
        <v>499</v>
      </c>
      <c r="F192" s="70">
        <v>5.5150309460654287E-2</v>
      </c>
      <c r="G192" s="69"/>
      <c r="H192" s="69" t="s">
        <v>12</v>
      </c>
      <c r="I192" s="69"/>
      <c r="J192" s="96">
        <v>8924376.129999999</v>
      </c>
      <c r="K192" s="70">
        <v>6.4519161478085479E-2</v>
      </c>
      <c r="L192" s="71">
        <v>2153</v>
      </c>
      <c r="M192" s="70">
        <v>9.391903681730937E-2</v>
      </c>
    </row>
    <row r="193" spans="1:13" ht="20.100000000000001" customHeight="1" x14ac:dyDescent="0.25">
      <c r="A193" s="69" t="s">
        <v>13</v>
      </c>
      <c r="B193" s="69"/>
      <c r="C193" s="56">
        <v>21507986.25999999</v>
      </c>
      <c r="D193" s="70">
        <v>9.7731695034047564E-2</v>
      </c>
      <c r="E193" s="71">
        <v>964</v>
      </c>
      <c r="F193" s="70">
        <v>0.10654288240495137</v>
      </c>
      <c r="G193" s="69"/>
      <c r="H193" s="69" t="s">
        <v>13</v>
      </c>
      <c r="I193" s="69"/>
      <c r="J193" s="96">
        <v>21720620.82</v>
      </c>
      <c r="K193" s="70">
        <v>0.1570301634171313</v>
      </c>
      <c r="L193" s="71">
        <v>2580</v>
      </c>
      <c r="M193" s="70">
        <v>0.11254580352469028</v>
      </c>
    </row>
    <row r="194" spans="1:13" ht="20.100000000000001" customHeight="1" x14ac:dyDescent="0.25">
      <c r="A194" s="69" t="s">
        <v>14</v>
      </c>
      <c r="B194" s="69"/>
      <c r="C194" s="56">
        <v>17228161.609999996</v>
      </c>
      <c r="D194" s="70">
        <v>7.8284290128880066E-2</v>
      </c>
      <c r="E194" s="71">
        <v>759</v>
      </c>
      <c r="F194" s="70">
        <v>8.388594164456234E-2</v>
      </c>
      <c r="G194" s="69"/>
      <c r="H194" s="69" t="s">
        <v>14</v>
      </c>
      <c r="I194" s="69"/>
      <c r="J194" s="96">
        <v>20521059.669999991</v>
      </c>
      <c r="K194" s="70">
        <v>0.14835788443512826</v>
      </c>
      <c r="L194" s="71">
        <v>3356</v>
      </c>
      <c r="M194" s="70">
        <v>0.14639678939103123</v>
      </c>
    </row>
    <row r="195" spans="1:13" ht="20.100000000000001" customHeight="1" x14ac:dyDescent="0.25">
      <c r="A195" s="69" t="s">
        <v>15</v>
      </c>
      <c r="B195" s="69"/>
      <c r="C195" s="56">
        <v>17087179.170000006</v>
      </c>
      <c r="D195" s="70">
        <v>7.7643669818606778E-2</v>
      </c>
      <c r="E195" s="71">
        <v>733</v>
      </c>
      <c r="F195" s="70">
        <v>8.1012378426171525E-2</v>
      </c>
      <c r="G195" s="69"/>
      <c r="H195" s="69" t="s">
        <v>15</v>
      </c>
      <c r="I195" s="69"/>
      <c r="J195" s="96">
        <v>7773723.2499999991</v>
      </c>
      <c r="K195" s="70">
        <v>5.6200466939832744E-2</v>
      </c>
      <c r="L195" s="71">
        <v>1250</v>
      </c>
      <c r="M195" s="70">
        <v>5.4528005583667771E-2</v>
      </c>
    </row>
    <row r="196" spans="1:13" ht="20.100000000000001" customHeight="1" x14ac:dyDescent="0.25">
      <c r="A196" s="69" t="s">
        <v>16</v>
      </c>
      <c r="B196" s="69"/>
      <c r="C196" s="56">
        <v>20518762.049999997</v>
      </c>
      <c r="D196" s="70">
        <v>9.3236687568294424E-2</v>
      </c>
      <c r="E196" s="71">
        <v>851</v>
      </c>
      <c r="F196" s="70">
        <v>9.4053934571175946E-2</v>
      </c>
      <c r="G196" s="69"/>
      <c r="H196" s="69" t="s">
        <v>16</v>
      </c>
      <c r="I196" s="69"/>
      <c r="J196" s="96">
        <v>10028388.919999998</v>
      </c>
      <c r="K196" s="70">
        <v>7.2500669477556332E-2</v>
      </c>
      <c r="L196" s="71">
        <v>1592</v>
      </c>
      <c r="M196" s="70">
        <v>6.9446867911359275E-2</v>
      </c>
    </row>
    <row r="197" spans="1:13" ht="20.100000000000001" customHeight="1" x14ac:dyDescent="0.25">
      <c r="A197" s="69" t="s">
        <v>17</v>
      </c>
      <c r="B197" s="69"/>
      <c r="C197" s="56">
        <v>9094419.8500000052</v>
      </c>
      <c r="D197" s="70">
        <v>4.1324792407217648E-2</v>
      </c>
      <c r="E197" s="71">
        <v>381</v>
      </c>
      <c r="F197" s="70">
        <v>4.2108753315649866E-2</v>
      </c>
      <c r="G197" s="69"/>
      <c r="H197" s="69" t="s">
        <v>17</v>
      </c>
      <c r="I197" s="69"/>
      <c r="J197" s="96">
        <v>1571949.56</v>
      </c>
      <c r="K197" s="70">
        <v>1.1364477025582902E-2</v>
      </c>
      <c r="L197" s="71">
        <v>205</v>
      </c>
      <c r="M197" s="70">
        <v>8.9425929157215152E-3</v>
      </c>
    </row>
    <row r="198" spans="1:13" ht="20.100000000000001" customHeight="1" x14ac:dyDescent="0.25">
      <c r="A198" s="69" t="s">
        <v>18</v>
      </c>
      <c r="B198" s="69"/>
      <c r="C198" s="56">
        <v>61101306.509999961</v>
      </c>
      <c r="D198" s="70">
        <v>0.27764264779743186</v>
      </c>
      <c r="E198" s="71">
        <v>2175</v>
      </c>
      <c r="F198" s="70">
        <v>0.24038461538461539</v>
      </c>
      <c r="G198" s="69"/>
      <c r="H198" s="69" t="s">
        <v>18</v>
      </c>
      <c r="I198" s="69"/>
      <c r="J198" s="96">
        <v>22433434.259999972</v>
      </c>
      <c r="K198" s="70">
        <v>0.16218347887237172</v>
      </c>
      <c r="L198" s="71">
        <v>2934</v>
      </c>
      <c r="M198" s="70">
        <v>0.127988134705985</v>
      </c>
    </row>
    <row r="199" spans="1:13" ht="20.100000000000001" customHeight="1" x14ac:dyDescent="0.25">
      <c r="A199" s="69" t="s">
        <v>19</v>
      </c>
      <c r="B199" s="69"/>
      <c r="C199" s="56">
        <v>17538656.109999999</v>
      </c>
      <c r="D199" s="70">
        <v>7.9695168554080889E-2</v>
      </c>
      <c r="E199" s="71">
        <v>701</v>
      </c>
      <c r="F199" s="70">
        <v>7.7475685234305924E-2</v>
      </c>
      <c r="G199" s="69"/>
      <c r="H199" s="69" t="s">
        <v>19</v>
      </c>
      <c r="I199" s="69"/>
      <c r="J199" s="96">
        <v>7205407.5600000033</v>
      </c>
      <c r="K199" s="70">
        <v>5.2091804189684933E-2</v>
      </c>
      <c r="L199" s="71">
        <v>1371</v>
      </c>
      <c r="M199" s="70">
        <v>5.9806316524166812E-2</v>
      </c>
    </row>
    <row r="200" spans="1:13" ht="20.100000000000001" customHeight="1" x14ac:dyDescent="0.25">
      <c r="A200" s="69" t="s">
        <v>20</v>
      </c>
      <c r="B200" s="69"/>
      <c r="C200" s="56">
        <v>9804831.8400000017</v>
      </c>
      <c r="D200" s="70">
        <v>4.4552884852317183E-2</v>
      </c>
      <c r="E200" s="71">
        <v>341</v>
      </c>
      <c r="F200" s="70">
        <v>3.7687886825817862E-2</v>
      </c>
      <c r="G200" s="69"/>
      <c r="H200" s="69" t="s">
        <v>20</v>
      </c>
      <c r="I200" s="69"/>
      <c r="J200" s="96">
        <v>3704849.71</v>
      </c>
      <c r="K200" s="70">
        <v>2.6784370493753294E-2</v>
      </c>
      <c r="L200" s="71">
        <v>319</v>
      </c>
      <c r="M200" s="70">
        <v>1.3915547024952015E-2</v>
      </c>
    </row>
    <row r="201" spans="1:13" ht="20.100000000000001" customHeight="1" x14ac:dyDescent="0.25">
      <c r="A201" s="69" t="s">
        <v>21</v>
      </c>
      <c r="B201" s="69"/>
      <c r="C201" s="56">
        <v>10324930.829999994</v>
      </c>
      <c r="D201" s="70">
        <v>4.6916200286116212E-2</v>
      </c>
      <c r="E201" s="71">
        <v>477</v>
      </c>
      <c r="F201" s="70">
        <v>5.2718832891246688E-2</v>
      </c>
      <c r="G201" s="69"/>
      <c r="H201" s="69" t="s">
        <v>21</v>
      </c>
      <c r="I201" s="69"/>
      <c r="J201" s="96">
        <v>5919913.7399999909</v>
      </c>
      <c r="K201" s="70">
        <v>4.2798271270016099E-2</v>
      </c>
      <c r="L201" s="71">
        <v>907</v>
      </c>
      <c r="M201" s="70">
        <v>3.9565520851509335E-2</v>
      </c>
    </row>
    <row r="202" spans="1:13" ht="20.100000000000001" customHeight="1" x14ac:dyDescent="0.25">
      <c r="A202" s="69" t="s">
        <v>22</v>
      </c>
      <c r="B202" s="69"/>
      <c r="C202" s="56">
        <v>22301420.550000023</v>
      </c>
      <c r="D202" s="70">
        <v>0.10133703851541537</v>
      </c>
      <c r="E202" s="71">
        <v>1089</v>
      </c>
      <c r="F202" s="70">
        <v>0.12035809018567639</v>
      </c>
      <c r="G202" s="69"/>
      <c r="H202" s="69" t="s">
        <v>22</v>
      </c>
      <c r="I202" s="69"/>
      <c r="J202" s="96">
        <v>25598580.770000011</v>
      </c>
      <c r="K202" s="70">
        <v>0.1850660418443664</v>
      </c>
      <c r="L202" s="71">
        <v>5808</v>
      </c>
      <c r="M202" s="70">
        <v>0.25335892514395392</v>
      </c>
    </row>
    <row r="203" spans="1:13" ht="20.100000000000001" customHeight="1" x14ac:dyDescent="0.25">
      <c r="A203" s="69" t="s">
        <v>23</v>
      </c>
      <c r="B203" s="69"/>
      <c r="C203" s="56">
        <v>2320084.48</v>
      </c>
      <c r="D203" s="70">
        <v>1.0542399744521081E-2</v>
      </c>
      <c r="E203" s="71">
        <v>75</v>
      </c>
      <c r="F203" s="70">
        <v>8.2891246684350141E-3</v>
      </c>
      <c r="G203" s="69"/>
      <c r="H203" s="69" t="s">
        <v>23</v>
      </c>
      <c r="I203" s="69"/>
      <c r="J203" s="96">
        <v>0</v>
      </c>
      <c r="K203" s="70">
        <v>0</v>
      </c>
      <c r="L203" s="71">
        <v>0</v>
      </c>
      <c r="M203" s="70">
        <v>0</v>
      </c>
    </row>
    <row r="204" spans="1:13" ht="20.100000000000001" customHeight="1" x14ac:dyDescent="0.25">
      <c r="A204" s="69" t="s">
        <v>70</v>
      </c>
      <c r="B204" s="69"/>
      <c r="C204" s="56">
        <v>102373.88</v>
      </c>
      <c r="D204" s="70">
        <v>4.6518408086486227E-4</v>
      </c>
      <c r="E204" s="71">
        <v>3</v>
      </c>
      <c r="F204" s="70">
        <v>3.3156498673740051E-4</v>
      </c>
      <c r="G204" s="69"/>
      <c r="H204" s="69" t="s">
        <v>70</v>
      </c>
      <c r="I204" s="69"/>
      <c r="J204" s="96">
        <v>2919024.12</v>
      </c>
      <c r="K204" s="70">
        <v>2.1103210556490348E-2</v>
      </c>
      <c r="L204" s="71">
        <v>449</v>
      </c>
      <c r="M204" s="70">
        <v>1.9586459605653462E-2</v>
      </c>
    </row>
    <row r="205" spans="1:13" ht="20.100000000000001" customHeight="1" x14ac:dyDescent="0.25">
      <c r="A205" s="69"/>
      <c r="B205" s="69"/>
      <c r="C205" s="56"/>
      <c r="D205" s="69"/>
      <c r="E205" s="71"/>
      <c r="F205" s="69"/>
      <c r="G205" s="69"/>
      <c r="H205" s="73"/>
      <c r="I205" s="69"/>
      <c r="J205" s="69"/>
      <c r="K205" s="69"/>
      <c r="L205" s="71"/>
      <c r="M205" s="69"/>
    </row>
    <row r="206" spans="1:13" ht="20.100000000000001" customHeight="1" thickBot="1" x14ac:dyDescent="0.3">
      <c r="A206" s="69"/>
      <c r="B206" s="73"/>
      <c r="C206" s="72">
        <f>SUM(C192:C205)</f>
        <v>220071761.28999996</v>
      </c>
      <c r="D206" s="97"/>
      <c r="E206" s="74">
        <f>SUM(E192:E205)</f>
        <v>9048</v>
      </c>
      <c r="F206" s="97"/>
      <c r="G206" s="69"/>
      <c r="H206" s="73"/>
      <c r="I206" s="69"/>
      <c r="J206" s="98">
        <f>SUM(J192:J205)</f>
        <v>138321328.50999999</v>
      </c>
      <c r="K206" s="69"/>
      <c r="L206" s="74">
        <f>SUM(L192:L205)</f>
        <v>22924</v>
      </c>
      <c r="M206" s="69"/>
    </row>
    <row r="207" spans="1:13" ht="20.100000000000001" customHeight="1" thickTop="1" x14ac:dyDescent="0.25">
      <c r="A207" s="69"/>
      <c r="B207" s="69"/>
      <c r="C207" s="56"/>
      <c r="D207" s="69"/>
      <c r="E207" s="71"/>
      <c r="F207" s="69"/>
      <c r="G207" s="69"/>
      <c r="H207" s="73"/>
      <c r="I207" s="69"/>
      <c r="J207" s="69"/>
      <c r="K207" s="69"/>
      <c r="L207" s="69"/>
      <c r="M207" s="69"/>
    </row>
    <row r="208" spans="1:13" ht="20.100000000000001" customHeight="1" x14ac:dyDescent="0.25">
      <c r="A208" s="19"/>
      <c r="B208" s="19"/>
      <c r="C208" s="18"/>
      <c r="D208" s="19"/>
      <c r="E208" s="21"/>
      <c r="F208" s="19"/>
      <c r="G208" s="19"/>
      <c r="H208" s="22"/>
      <c r="I208" s="19"/>
      <c r="J208" s="19"/>
      <c r="K208" s="19"/>
      <c r="L208" s="19"/>
      <c r="M208" s="19"/>
    </row>
    <row r="209" spans="1:15" ht="20.100000000000001" customHeight="1" x14ac:dyDescent="0.25">
      <c r="A209" s="67" t="s">
        <v>93</v>
      </c>
      <c r="B209" s="19"/>
      <c r="C209" s="27"/>
      <c r="D209" s="22"/>
      <c r="E209" s="28"/>
      <c r="F209" s="31"/>
      <c r="G209" s="19"/>
      <c r="H209" s="67" t="s">
        <v>137</v>
      </c>
      <c r="I209" s="19"/>
      <c r="J209" s="27"/>
      <c r="K209" s="22"/>
      <c r="L209" s="28"/>
      <c r="M209" s="31"/>
    </row>
    <row r="210" spans="1:15" ht="20.100000000000001" customHeight="1" x14ac:dyDescent="0.25">
      <c r="A210" s="61" t="s">
        <v>11</v>
      </c>
      <c r="B210" s="69"/>
      <c r="C210" s="56"/>
      <c r="D210" s="69"/>
      <c r="E210" s="71"/>
      <c r="F210" s="69"/>
      <c r="G210" s="69"/>
      <c r="H210" s="61" t="s">
        <v>11</v>
      </c>
      <c r="I210" s="69"/>
      <c r="J210" s="56"/>
      <c r="K210" s="69"/>
      <c r="L210" s="71"/>
      <c r="M210" s="69"/>
      <c r="N210" s="95"/>
      <c r="O210" s="95"/>
    </row>
    <row r="211" spans="1:15" ht="20.100000000000001" customHeight="1" x14ac:dyDescent="0.25">
      <c r="A211" s="20"/>
      <c r="B211" s="19"/>
      <c r="C211" s="18"/>
      <c r="D211" s="19"/>
      <c r="E211" s="21"/>
      <c r="F211" s="19"/>
      <c r="G211" s="19"/>
      <c r="H211" s="20"/>
      <c r="I211" s="19"/>
      <c r="J211" s="18"/>
      <c r="K211" s="19"/>
      <c r="L211" s="21"/>
      <c r="M211" s="19"/>
    </row>
    <row r="212" spans="1:15" s="78" customFormat="1" ht="20.100000000000001" customHeight="1" x14ac:dyDescent="0.25">
      <c r="A212" s="93"/>
      <c r="B212" s="94"/>
      <c r="C212" s="63" t="s">
        <v>91</v>
      </c>
      <c r="D212" s="64" t="s">
        <v>4</v>
      </c>
      <c r="E212" s="65" t="s">
        <v>5</v>
      </c>
      <c r="F212" s="64" t="s">
        <v>4</v>
      </c>
      <c r="G212" s="93"/>
      <c r="H212" s="93"/>
      <c r="I212" s="94"/>
      <c r="J212" s="63" t="s">
        <v>91</v>
      </c>
      <c r="K212" s="64" t="s">
        <v>4</v>
      </c>
      <c r="L212" s="65" t="s">
        <v>5</v>
      </c>
      <c r="M212" s="64" t="s">
        <v>4</v>
      </c>
    </row>
    <row r="213" spans="1:15" ht="20.100000000000001" customHeight="1" x14ac:dyDescent="0.25">
      <c r="A213" s="22"/>
      <c r="B213" s="19"/>
      <c r="C213" s="18"/>
      <c r="D213" s="19"/>
      <c r="E213" s="21"/>
      <c r="F213" s="19"/>
      <c r="G213" s="19"/>
      <c r="H213" s="22"/>
      <c r="I213" s="19"/>
      <c r="J213" s="19"/>
      <c r="K213" s="19"/>
      <c r="L213" s="19"/>
      <c r="M213" s="19"/>
    </row>
    <row r="214" spans="1:15" ht="20.100000000000001" customHeight="1" x14ac:dyDescent="0.25">
      <c r="A214" s="69" t="s">
        <v>12</v>
      </c>
      <c r="B214" s="69"/>
      <c r="C214" s="56">
        <v>3318685.7899999921</v>
      </c>
      <c r="D214" s="70">
        <v>0.13562269540016869</v>
      </c>
      <c r="E214" s="71">
        <v>4853</v>
      </c>
      <c r="F214" s="70">
        <v>0.15961715563741613</v>
      </c>
      <c r="G214" s="69"/>
      <c r="H214" s="69" t="s">
        <v>12</v>
      </c>
      <c r="I214" s="69"/>
      <c r="J214" s="96">
        <v>5828287.040000001</v>
      </c>
      <c r="K214" s="70">
        <v>8.6811962499533268E-2</v>
      </c>
      <c r="L214" s="71">
        <v>1035</v>
      </c>
      <c r="M214" s="70">
        <v>7.273366127898806E-2</v>
      </c>
      <c r="N214" s="95"/>
    </row>
    <row r="215" spans="1:15" ht="20.100000000000001" customHeight="1" x14ac:dyDescent="0.25">
      <c r="A215" s="69" t="s">
        <v>13</v>
      </c>
      <c r="B215" s="69"/>
      <c r="C215" s="56">
        <v>984121.01000000106</v>
      </c>
      <c r="D215" s="70">
        <v>4.0217469330272704E-2</v>
      </c>
      <c r="E215" s="71">
        <v>1296</v>
      </c>
      <c r="F215" s="70">
        <v>4.2625970267070122E-2</v>
      </c>
      <c r="G215" s="69"/>
      <c r="H215" s="69" t="s">
        <v>13</v>
      </c>
      <c r="I215" s="69"/>
      <c r="J215" s="96">
        <v>7999997.190000006</v>
      </c>
      <c r="K215" s="70">
        <v>0.11915944621263058</v>
      </c>
      <c r="L215" s="71">
        <v>1630</v>
      </c>
      <c r="M215" s="70">
        <v>0.11454673225579762</v>
      </c>
      <c r="N215" s="95"/>
    </row>
    <row r="216" spans="1:15" ht="20.100000000000001" customHeight="1" x14ac:dyDescent="0.25">
      <c r="A216" s="69" t="s">
        <v>14</v>
      </c>
      <c r="B216" s="69"/>
      <c r="C216" s="56">
        <v>1423089.63</v>
      </c>
      <c r="D216" s="70">
        <v>5.8156530515240279E-2</v>
      </c>
      <c r="E216" s="71">
        <v>2091</v>
      </c>
      <c r="F216" s="70">
        <v>6.8773845546638596E-2</v>
      </c>
      <c r="G216" s="69"/>
      <c r="H216" s="69" t="s">
        <v>14</v>
      </c>
      <c r="I216" s="69"/>
      <c r="J216" s="96">
        <v>6866890.3299999833</v>
      </c>
      <c r="K216" s="70">
        <v>0.10228189204222277</v>
      </c>
      <c r="L216" s="71">
        <v>1284</v>
      </c>
      <c r="M216" s="70">
        <v>9.0231904427266335E-2</v>
      </c>
      <c r="N216" s="95"/>
    </row>
    <row r="217" spans="1:15" ht="20.100000000000001" customHeight="1" x14ac:dyDescent="0.25">
      <c r="A217" s="69" t="s">
        <v>15</v>
      </c>
      <c r="B217" s="69"/>
      <c r="C217" s="56">
        <v>902081.15999999933</v>
      </c>
      <c r="D217" s="70">
        <v>3.686479713070729E-2</v>
      </c>
      <c r="E217" s="71">
        <v>1074</v>
      </c>
      <c r="F217" s="70">
        <v>3.5324299434284966E-2</v>
      </c>
      <c r="G217" s="69"/>
      <c r="H217" s="69" t="s">
        <v>15</v>
      </c>
      <c r="I217" s="69"/>
      <c r="J217" s="96">
        <v>4054380.58</v>
      </c>
      <c r="K217" s="70">
        <v>6.0389739292901382E-2</v>
      </c>
      <c r="L217" s="71">
        <v>830</v>
      </c>
      <c r="M217" s="70">
        <v>5.8327477160927621E-2</v>
      </c>
      <c r="N217" s="95"/>
    </row>
    <row r="218" spans="1:15" ht="20.100000000000001" customHeight="1" x14ac:dyDescent="0.25">
      <c r="A218" s="69" t="s">
        <v>16</v>
      </c>
      <c r="B218" s="69"/>
      <c r="C218" s="56">
        <v>2774713.94</v>
      </c>
      <c r="D218" s="70">
        <v>0.11339253165851003</v>
      </c>
      <c r="E218" s="71">
        <v>2666</v>
      </c>
      <c r="F218" s="70">
        <v>8.7685830811735296E-2</v>
      </c>
      <c r="G218" s="69"/>
      <c r="H218" s="69" t="s">
        <v>16</v>
      </c>
      <c r="I218" s="69"/>
      <c r="J218" s="96">
        <v>4963621.3799999887</v>
      </c>
      <c r="K218" s="70">
        <v>7.3932822825150443E-2</v>
      </c>
      <c r="L218" s="71">
        <v>1034</v>
      </c>
      <c r="M218" s="70">
        <v>7.2663387210119459E-2</v>
      </c>
      <c r="N218" s="95"/>
    </row>
    <row r="219" spans="1:15" ht="20.100000000000001" customHeight="1" x14ac:dyDescent="0.25">
      <c r="A219" s="69" t="s">
        <v>17</v>
      </c>
      <c r="B219" s="69"/>
      <c r="C219" s="56">
        <v>602536.35</v>
      </c>
      <c r="D219" s="70">
        <v>2.4623483220320062E-2</v>
      </c>
      <c r="E219" s="71">
        <v>684</v>
      </c>
      <c r="F219" s="70">
        <v>2.2497039863175899E-2</v>
      </c>
      <c r="G219" s="69"/>
      <c r="H219" s="69" t="s">
        <v>17</v>
      </c>
      <c r="I219" s="69"/>
      <c r="J219" s="96">
        <v>2467361.7599999998</v>
      </c>
      <c r="K219" s="70">
        <v>3.6751195524835162E-2</v>
      </c>
      <c r="L219" s="71">
        <v>600</v>
      </c>
      <c r="M219" s="70">
        <v>4.2164441321152497E-2</v>
      </c>
      <c r="N219" s="95"/>
    </row>
    <row r="220" spans="1:15" ht="20.100000000000001" customHeight="1" x14ac:dyDescent="0.25">
      <c r="A220" s="69" t="s">
        <v>18</v>
      </c>
      <c r="B220" s="69"/>
      <c r="C220" s="56">
        <v>8055322.5399999898</v>
      </c>
      <c r="D220" s="70">
        <v>0.32919192244244805</v>
      </c>
      <c r="E220" s="71">
        <v>9254</v>
      </c>
      <c r="F220" s="70">
        <v>0.30436784633600844</v>
      </c>
      <c r="G220" s="69"/>
      <c r="H220" s="69" t="s">
        <v>18</v>
      </c>
      <c r="I220" s="69"/>
      <c r="J220" s="96">
        <v>11025150.23999997</v>
      </c>
      <c r="K220" s="70">
        <v>0.16421890730807204</v>
      </c>
      <c r="L220" s="71">
        <v>2572</v>
      </c>
      <c r="M220" s="70">
        <v>0.18074490513000702</v>
      </c>
      <c r="N220" s="95"/>
    </row>
    <row r="221" spans="1:15" ht="20.100000000000001" customHeight="1" x14ac:dyDescent="0.25">
      <c r="A221" s="69" t="s">
        <v>19</v>
      </c>
      <c r="B221" s="69"/>
      <c r="C221" s="56">
        <v>1374131.69</v>
      </c>
      <c r="D221" s="70">
        <v>5.6155796428257035E-2</v>
      </c>
      <c r="E221" s="71">
        <v>1727</v>
      </c>
      <c r="F221" s="70">
        <v>5.6801736613603472E-2</v>
      </c>
      <c r="G221" s="69"/>
      <c r="H221" s="69" t="s">
        <v>19</v>
      </c>
      <c r="I221" s="69"/>
      <c r="J221" s="96">
        <v>5778051.6100000003</v>
      </c>
      <c r="K221" s="70">
        <v>8.6063708984327539E-2</v>
      </c>
      <c r="L221" s="71">
        <v>1520</v>
      </c>
      <c r="M221" s="70">
        <v>0.10681658468025299</v>
      </c>
      <c r="N221" s="95"/>
    </row>
    <row r="222" spans="1:15" ht="20.100000000000001" customHeight="1" x14ac:dyDescent="0.25">
      <c r="A222" s="69" t="s">
        <v>20</v>
      </c>
      <c r="B222" s="69"/>
      <c r="C222" s="56">
        <v>1089302.48</v>
      </c>
      <c r="D222" s="70">
        <v>4.4515855911652469E-2</v>
      </c>
      <c r="E222" s="71">
        <v>1235</v>
      </c>
      <c r="F222" s="70">
        <v>4.061965530851204E-2</v>
      </c>
      <c r="G222" s="69"/>
      <c r="H222" s="69" t="s">
        <v>20</v>
      </c>
      <c r="I222" s="69"/>
      <c r="J222" s="96">
        <v>2173783.7200000002</v>
      </c>
      <c r="K222" s="70">
        <v>3.2378369405556259E-2</v>
      </c>
      <c r="L222" s="71">
        <v>423</v>
      </c>
      <c r="M222" s="70">
        <v>2.972593113141251E-2</v>
      </c>
      <c r="N222" s="95"/>
    </row>
    <row r="223" spans="1:15" ht="20.100000000000001" customHeight="1" x14ac:dyDescent="0.25">
      <c r="A223" s="69" t="s">
        <v>21</v>
      </c>
      <c r="B223" s="69"/>
      <c r="C223" s="56">
        <v>1275926.25</v>
      </c>
      <c r="D223" s="70">
        <v>5.2142494983482508E-2</v>
      </c>
      <c r="E223" s="71">
        <v>1886</v>
      </c>
      <c r="F223" s="70">
        <v>6.203131166951717E-2</v>
      </c>
      <c r="G223" s="69"/>
      <c r="H223" s="69" t="s">
        <v>21</v>
      </c>
      <c r="I223" s="69"/>
      <c r="J223" s="96">
        <v>5402874.1900000032</v>
      </c>
      <c r="K223" s="70">
        <v>8.0475465321621559E-2</v>
      </c>
      <c r="L223" s="71">
        <v>1302</v>
      </c>
      <c r="M223" s="70">
        <v>9.1496837666900907E-2</v>
      </c>
      <c r="N223" s="95"/>
    </row>
    <row r="224" spans="1:15" ht="20.100000000000001" customHeight="1" x14ac:dyDescent="0.25">
      <c r="A224" s="69" t="s">
        <v>22</v>
      </c>
      <c r="B224" s="69"/>
      <c r="C224" s="56">
        <v>2315894.2099999944</v>
      </c>
      <c r="D224" s="70">
        <v>9.4642227344410426E-2</v>
      </c>
      <c r="E224" s="71">
        <v>3186</v>
      </c>
      <c r="F224" s="70">
        <v>0.10478884357321405</v>
      </c>
      <c r="G224" s="69"/>
      <c r="H224" s="69" t="s">
        <v>22</v>
      </c>
      <c r="I224" s="69"/>
      <c r="J224" s="96">
        <v>8526347.6499999892</v>
      </c>
      <c r="K224" s="70">
        <v>0.12699940263233545</v>
      </c>
      <c r="L224" s="71">
        <v>1591</v>
      </c>
      <c r="M224" s="70">
        <v>0.1118060435699227</v>
      </c>
      <c r="N224" s="95"/>
    </row>
    <row r="225" spans="1:16" ht="20.100000000000001" customHeight="1" x14ac:dyDescent="0.25">
      <c r="A225" s="69" t="s">
        <v>23</v>
      </c>
      <c r="B225" s="69"/>
      <c r="C225" s="56">
        <v>177073.81</v>
      </c>
      <c r="D225" s="70">
        <v>7.2363667176148696E-3</v>
      </c>
      <c r="E225" s="71">
        <v>213</v>
      </c>
      <c r="F225" s="70">
        <v>7.0056571503749505E-3</v>
      </c>
      <c r="G225" s="69"/>
      <c r="H225" s="69" t="s">
        <v>23</v>
      </c>
      <c r="I225" s="69"/>
      <c r="J225" s="96">
        <v>0</v>
      </c>
      <c r="K225" s="70">
        <v>0</v>
      </c>
      <c r="L225" s="71">
        <v>0</v>
      </c>
      <c r="M225" s="70">
        <v>0</v>
      </c>
      <c r="N225" s="95"/>
    </row>
    <row r="226" spans="1:16" ht="20.100000000000001" customHeight="1" x14ac:dyDescent="0.25">
      <c r="A226" s="69" t="s">
        <v>70</v>
      </c>
      <c r="B226" s="69"/>
      <c r="C226" s="56">
        <v>177109.59</v>
      </c>
      <c r="D226" s="70">
        <v>7.2378289169155782E-3</v>
      </c>
      <c r="E226" s="71">
        <v>239</v>
      </c>
      <c r="F226" s="70">
        <v>7.8608077884488887E-3</v>
      </c>
      <c r="G226" s="69"/>
      <c r="H226" s="69" t="s">
        <v>70</v>
      </c>
      <c r="I226" s="69"/>
      <c r="J226" s="96">
        <v>2050165.77</v>
      </c>
      <c r="K226" s="70">
        <v>3.053708795081355E-2</v>
      </c>
      <c r="L226" s="71">
        <v>409</v>
      </c>
      <c r="M226" s="70">
        <v>2.8742094167252284E-2</v>
      </c>
      <c r="N226" s="95"/>
    </row>
    <row r="227" spans="1:16" ht="20.100000000000001" customHeight="1" x14ac:dyDescent="0.25">
      <c r="A227" s="69"/>
      <c r="B227" s="69"/>
      <c r="C227" s="56"/>
      <c r="D227" s="69"/>
      <c r="E227" s="71"/>
      <c r="F227" s="69"/>
      <c r="G227" s="69"/>
      <c r="H227" s="73"/>
      <c r="I227" s="69"/>
      <c r="J227" s="69"/>
      <c r="K227" s="69"/>
      <c r="L227" s="71"/>
      <c r="M227" s="69"/>
      <c r="N227" s="95"/>
    </row>
    <row r="228" spans="1:16" ht="20.100000000000001" customHeight="1" thickBot="1" x14ac:dyDescent="0.3">
      <c r="A228" s="69"/>
      <c r="B228" s="73"/>
      <c r="C228" s="72">
        <f>SUM(C214:C227)</f>
        <v>24469988.449999973</v>
      </c>
      <c r="D228" s="97"/>
      <c r="E228" s="74">
        <f>SUM(E214:E227)</f>
        <v>30404</v>
      </c>
      <c r="F228" s="97"/>
      <c r="G228" s="69"/>
      <c r="H228" s="73"/>
      <c r="I228" s="69"/>
      <c r="J228" s="98">
        <f>SUM(J214:J227)</f>
        <v>67136911.459999949</v>
      </c>
      <c r="K228" s="69"/>
      <c r="L228" s="74">
        <f>SUM(L214:L227)</f>
        <v>14230</v>
      </c>
      <c r="M228" s="69"/>
      <c r="N228" s="95"/>
    </row>
    <row r="229" spans="1:16" ht="20.100000000000001" customHeight="1" thickTop="1" x14ac:dyDescent="0.25">
      <c r="A229" s="69"/>
      <c r="B229" s="69"/>
      <c r="C229" s="56"/>
      <c r="D229" s="69"/>
      <c r="E229" s="71"/>
      <c r="F229" s="69"/>
      <c r="G229" s="69"/>
      <c r="H229" s="73"/>
      <c r="I229" s="69"/>
      <c r="J229" s="69"/>
      <c r="K229" s="69"/>
      <c r="L229" s="69"/>
      <c r="M229" s="69"/>
      <c r="N229" s="95"/>
    </row>
    <row r="230" spans="1:16" ht="20.100000000000001" customHeight="1" x14ac:dyDescent="0.25">
      <c r="A230" s="19"/>
      <c r="B230" s="19"/>
      <c r="C230" s="18"/>
      <c r="D230" s="19"/>
      <c r="E230" s="21"/>
      <c r="F230" s="19"/>
      <c r="G230" s="19"/>
      <c r="H230" s="22"/>
      <c r="I230" s="19"/>
      <c r="J230" s="19"/>
      <c r="K230" s="19"/>
      <c r="L230" s="19"/>
      <c r="M230" s="19"/>
    </row>
    <row r="231" spans="1:16" ht="19.5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s="78" customFormat="1" ht="20.100000000000001" customHeight="1" x14ac:dyDescent="0.25">
      <c r="A232" s="67" t="s">
        <v>90</v>
      </c>
      <c r="B232" s="66"/>
      <c r="C232" s="90"/>
      <c r="D232" s="66"/>
      <c r="E232" s="91"/>
      <c r="F232" s="66"/>
      <c r="G232" s="66"/>
      <c r="H232" s="67" t="s">
        <v>140</v>
      </c>
      <c r="I232" s="66"/>
      <c r="J232" s="90"/>
      <c r="K232" s="66"/>
      <c r="L232" s="91"/>
      <c r="M232" s="66"/>
    </row>
    <row r="233" spans="1:16" ht="20.100000000000001" customHeight="1" x14ac:dyDescent="0.25">
      <c r="A233" s="61" t="s">
        <v>30</v>
      </c>
      <c r="B233" s="69"/>
      <c r="C233" s="56"/>
      <c r="D233" s="69"/>
      <c r="E233" s="71"/>
      <c r="F233" s="69"/>
      <c r="G233" s="69"/>
      <c r="H233" s="61" t="s">
        <v>30</v>
      </c>
      <c r="I233" s="69"/>
      <c r="J233" s="56"/>
      <c r="K233" s="69"/>
      <c r="L233" s="71"/>
      <c r="M233" s="69"/>
      <c r="N233" s="95"/>
      <c r="O233" s="95"/>
      <c r="P233" s="95"/>
    </row>
    <row r="234" spans="1:16" ht="20.100000000000001" customHeight="1" x14ac:dyDescent="0.25">
      <c r="A234" s="19"/>
      <c r="B234" s="19"/>
      <c r="C234" s="18"/>
      <c r="D234" s="19"/>
      <c r="E234" s="21"/>
      <c r="F234" s="19"/>
      <c r="G234" s="19"/>
      <c r="H234" s="19"/>
      <c r="I234" s="19"/>
      <c r="J234" s="18"/>
      <c r="K234" s="19"/>
      <c r="L234" s="21"/>
      <c r="M234" s="19"/>
    </row>
    <row r="235" spans="1:16" s="78" customFormat="1" ht="20.100000000000001" customHeight="1" x14ac:dyDescent="0.25">
      <c r="A235" s="66"/>
      <c r="B235" s="66"/>
      <c r="C235" s="63" t="s">
        <v>91</v>
      </c>
      <c r="D235" s="64" t="s">
        <v>4</v>
      </c>
      <c r="E235" s="65" t="s">
        <v>5</v>
      </c>
      <c r="F235" s="64" t="s">
        <v>4</v>
      </c>
      <c r="G235" s="66"/>
      <c r="H235" s="66"/>
      <c r="I235" s="66"/>
      <c r="J235" s="63" t="s">
        <v>91</v>
      </c>
      <c r="K235" s="64" t="s">
        <v>4</v>
      </c>
      <c r="L235" s="65" t="s">
        <v>5</v>
      </c>
      <c r="M235" s="64" t="s">
        <v>4</v>
      </c>
    </row>
    <row r="236" spans="1:16" ht="20.100000000000001" customHeight="1" x14ac:dyDescent="0.25">
      <c r="A236" s="19"/>
      <c r="B236" s="19"/>
      <c r="C236" s="18"/>
      <c r="D236" s="19"/>
      <c r="E236" s="21"/>
      <c r="F236" s="19"/>
      <c r="G236" s="19"/>
      <c r="H236" s="19"/>
      <c r="I236" s="19"/>
      <c r="J236" s="18"/>
      <c r="K236" s="19"/>
      <c r="L236" s="21"/>
      <c r="M236" s="19"/>
    </row>
    <row r="237" spans="1:16" ht="20.100000000000001" customHeight="1" x14ac:dyDescent="0.25">
      <c r="A237" s="100">
        <v>1996</v>
      </c>
      <c r="B237" s="69"/>
      <c r="C237" s="56">
        <v>0</v>
      </c>
      <c r="D237" s="70">
        <v>0</v>
      </c>
      <c r="E237" s="71">
        <v>0</v>
      </c>
      <c r="F237" s="70">
        <v>0</v>
      </c>
      <c r="G237" s="69"/>
      <c r="H237" s="100">
        <v>1996</v>
      </c>
      <c r="I237" s="69"/>
      <c r="J237" s="56">
        <v>0</v>
      </c>
      <c r="K237" s="70">
        <v>0</v>
      </c>
      <c r="L237" s="71">
        <v>0</v>
      </c>
      <c r="M237" s="70">
        <v>0</v>
      </c>
    </row>
    <row r="238" spans="1:16" ht="20.100000000000001" customHeight="1" x14ac:dyDescent="0.25">
      <c r="A238" s="100">
        <v>1997</v>
      </c>
      <c r="B238" s="69"/>
      <c r="C238" s="56">
        <v>0</v>
      </c>
      <c r="D238" s="70">
        <v>0</v>
      </c>
      <c r="E238" s="71">
        <v>0</v>
      </c>
      <c r="F238" s="70">
        <v>0</v>
      </c>
      <c r="G238" s="69"/>
      <c r="H238" s="100">
        <v>1997</v>
      </c>
      <c r="I238" s="69"/>
      <c r="J238" s="56">
        <v>0</v>
      </c>
      <c r="K238" s="70">
        <v>0</v>
      </c>
      <c r="L238" s="71">
        <v>0</v>
      </c>
      <c r="M238" s="70">
        <v>0</v>
      </c>
    </row>
    <row r="239" spans="1:16" ht="20.100000000000001" customHeight="1" x14ac:dyDescent="0.25">
      <c r="A239" s="100">
        <v>1998</v>
      </c>
      <c r="B239" s="69"/>
      <c r="C239" s="56">
        <v>0</v>
      </c>
      <c r="D239" s="70">
        <v>0</v>
      </c>
      <c r="E239" s="71">
        <v>0</v>
      </c>
      <c r="F239" s="70">
        <v>0</v>
      </c>
      <c r="G239" s="69"/>
      <c r="H239" s="100">
        <v>1998</v>
      </c>
      <c r="I239" s="69"/>
      <c r="J239" s="56">
        <v>0</v>
      </c>
      <c r="K239" s="70">
        <v>0</v>
      </c>
      <c r="L239" s="71">
        <v>0</v>
      </c>
      <c r="M239" s="70">
        <v>0</v>
      </c>
    </row>
    <row r="240" spans="1:16" ht="20.100000000000001" customHeight="1" x14ac:dyDescent="0.25">
      <c r="A240" s="100">
        <v>1999</v>
      </c>
      <c r="B240" s="69"/>
      <c r="C240" s="56">
        <v>0</v>
      </c>
      <c r="D240" s="70">
        <v>0</v>
      </c>
      <c r="E240" s="71">
        <v>0</v>
      </c>
      <c r="F240" s="70">
        <v>0</v>
      </c>
      <c r="G240" s="69"/>
      <c r="H240" s="100">
        <v>1999</v>
      </c>
      <c r="I240" s="69"/>
      <c r="J240" s="56">
        <v>0</v>
      </c>
      <c r="K240" s="70">
        <v>0</v>
      </c>
      <c r="L240" s="71">
        <v>0</v>
      </c>
      <c r="M240" s="70">
        <v>0</v>
      </c>
    </row>
    <row r="241" spans="1:14" ht="20.100000000000001" customHeight="1" x14ac:dyDescent="0.25">
      <c r="A241" s="100">
        <v>2000</v>
      </c>
      <c r="B241" s="69"/>
      <c r="C241" s="56">
        <v>30097.91</v>
      </c>
      <c r="D241" s="70">
        <v>1.3676407106288601E-4</v>
      </c>
      <c r="E241" s="71">
        <v>5</v>
      </c>
      <c r="F241" s="70">
        <v>5.5260831122900091E-4</v>
      </c>
      <c r="G241" s="69"/>
      <c r="H241" s="100">
        <v>2000</v>
      </c>
      <c r="I241" s="69"/>
      <c r="J241" s="56">
        <v>654514.64</v>
      </c>
      <c r="K241" s="70">
        <v>4.7318417705385319E-3</v>
      </c>
      <c r="L241" s="71">
        <v>813</v>
      </c>
      <c r="M241" s="70">
        <v>3.5465014831617521E-2</v>
      </c>
    </row>
    <row r="242" spans="1:14" ht="20.100000000000001" customHeight="1" x14ac:dyDescent="0.25">
      <c r="A242" s="100">
        <v>2001</v>
      </c>
      <c r="B242" s="69"/>
      <c r="C242" s="56">
        <v>7302650.6600000001</v>
      </c>
      <c r="D242" s="70">
        <v>3.3183042736577767E-2</v>
      </c>
      <c r="E242" s="71">
        <v>973</v>
      </c>
      <c r="F242" s="70">
        <v>0.10753757736516358</v>
      </c>
      <c r="G242" s="69"/>
      <c r="H242" s="100">
        <v>2001</v>
      </c>
      <c r="I242" s="69"/>
      <c r="J242" s="56">
        <v>4289757.8299999926</v>
      </c>
      <c r="K242" s="70">
        <v>3.1012988930986606E-2</v>
      </c>
      <c r="L242" s="71">
        <v>2227</v>
      </c>
      <c r="M242" s="70">
        <v>9.7147094747862497E-2</v>
      </c>
    </row>
    <row r="243" spans="1:14" ht="20.100000000000001" customHeight="1" x14ac:dyDescent="0.25">
      <c r="A243" s="100">
        <v>2002</v>
      </c>
      <c r="B243" s="69"/>
      <c r="C243" s="56">
        <v>20526588.389999993</v>
      </c>
      <c r="D243" s="70">
        <v>9.3272250240916066E-2</v>
      </c>
      <c r="E243" s="71">
        <v>945</v>
      </c>
      <c r="F243" s="70">
        <v>0.10444297082228117</v>
      </c>
      <c r="G243" s="69"/>
      <c r="H243" s="100">
        <v>2002</v>
      </c>
      <c r="I243" s="69"/>
      <c r="J243" s="56">
        <v>25520725.330000032</v>
      </c>
      <c r="K243" s="70">
        <v>0.18450318258875742</v>
      </c>
      <c r="L243" s="71">
        <v>7261</v>
      </c>
      <c r="M243" s="70">
        <v>0.31674227883440936</v>
      </c>
    </row>
    <row r="244" spans="1:14" ht="20.100000000000001" customHeight="1" x14ac:dyDescent="0.25">
      <c r="A244" s="100">
        <v>2003</v>
      </c>
      <c r="B244" s="69"/>
      <c r="C244" s="56">
        <v>86364577.319999829</v>
      </c>
      <c r="D244" s="70">
        <v>0.39243825202177063</v>
      </c>
      <c r="E244" s="71">
        <v>3323</v>
      </c>
      <c r="F244" s="70">
        <v>0.36726348364279399</v>
      </c>
      <c r="G244" s="69"/>
      <c r="H244" s="100">
        <v>2003</v>
      </c>
      <c r="I244" s="69"/>
      <c r="J244" s="56">
        <v>33741889.810000017</v>
      </c>
      <c r="K244" s="70">
        <v>0.24393844516582003</v>
      </c>
      <c r="L244" s="71">
        <v>6558</v>
      </c>
      <c r="M244" s="70">
        <v>0.28607572849415458</v>
      </c>
    </row>
    <row r="245" spans="1:14" ht="20.100000000000001" customHeight="1" x14ac:dyDescent="0.25">
      <c r="A245" s="100">
        <v>2004</v>
      </c>
      <c r="B245" s="69"/>
      <c r="C245" s="56">
        <v>99814703.999999866</v>
      </c>
      <c r="D245" s="70">
        <v>0.45355525586251383</v>
      </c>
      <c r="E245" s="71">
        <v>3662</v>
      </c>
      <c r="F245" s="70">
        <v>0.40473032714412027</v>
      </c>
      <c r="G245" s="69"/>
      <c r="H245" s="100">
        <v>2004</v>
      </c>
      <c r="I245" s="69"/>
      <c r="J245" s="56">
        <v>55163397.829999983</v>
      </c>
      <c r="K245" s="70">
        <v>0.39880615971680689</v>
      </c>
      <c r="L245" s="71">
        <v>4785</v>
      </c>
      <c r="M245" s="70">
        <v>0.20873320537428022</v>
      </c>
    </row>
    <row r="246" spans="1:14" ht="20.100000000000001" customHeight="1" x14ac:dyDescent="0.25">
      <c r="A246" s="69">
        <v>2005</v>
      </c>
      <c r="B246" s="69"/>
      <c r="C246" s="56">
        <v>6033143.0100000016</v>
      </c>
      <c r="D246" s="70">
        <v>2.7414435067158956E-2</v>
      </c>
      <c r="E246" s="71">
        <v>140</v>
      </c>
      <c r="F246" s="70">
        <v>1.5473032714412025E-2</v>
      </c>
      <c r="G246" s="69"/>
      <c r="H246" s="69">
        <v>2005</v>
      </c>
      <c r="I246" s="69"/>
      <c r="J246" s="56">
        <v>18951043.069999982</v>
      </c>
      <c r="K246" s="70">
        <v>0.13700738182709044</v>
      </c>
      <c r="L246" s="71">
        <v>1280</v>
      </c>
      <c r="M246" s="70">
        <v>5.5836677717675795E-2</v>
      </c>
    </row>
    <row r="247" spans="1:14" ht="20.100000000000001" customHeight="1" x14ac:dyDescent="0.25">
      <c r="A247" s="69"/>
      <c r="B247" s="69"/>
      <c r="C247" s="56"/>
      <c r="D247" s="69"/>
      <c r="E247" s="71"/>
      <c r="F247" s="69"/>
      <c r="G247" s="69"/>
      <c r="H247" s="69"/>
      <c r="I247" s="69"/>
      <c r="J247" s="56"/>
      <c r="K247" s="69"/>
      <c r="L247" s="71"/>
      <c r="M247" s="69"/>
    </row>
    <row r="248" spans="1:14" ht="20.100000000000001" customHeight="1" thickBot="1" x14ac:dyDescent="0.3">
      <c r="A248" s="69"/>
      <c r="B248" s="69"/>
      <c r="C248" s="72">
        <f>SUM(C237:C246)</f>
        <v>220071761.28999966</v>
      </c>
      <c r="D248" s="69"/>
      <c r="E248" s="74">
        <f>SUM(E237:E246)</f>
        <v>9048</v>
      </c>
      <c r="F248" s="69"/>
      <c r="G248" s="69"/>
      <c r="H248" s="69"/>
      <c r="I248" s="69"/>
      <c r="J248" s="72">
        <f>SUM(J237:J246)</f>
        <v>138321328.51000002</v>
      </c>
      <c r="K248" s="69"/>
      <c r="L248" s="74">
        <f>SUM(L237:L246)</f>
        <v>22924</v>
      </c>
      <c r="M248" s="69"/>
    </row>
    <row r="249" spans="1:14" ht="20.100000000000001" customHeight="1" thickTop="1" x14ac:dyDescent="0.25">
      <c r="A249" s="69"/>
      <c r="B249" s="69"/>
      <c r="C249" s="56"/>
      <c r="D249" s="69"/>
      <c r="E249" s="71"/>
      <c r="F249" s="69"/>
      <c r="G249" s="69"/>
      <c r="H249" s="73"/>
      <c r="I249" s="69"/>
      <c r="J249" s="69"/>
      <c r="K249" s="69"/>
      <c r="L249" s="69"/>
      <c r="M249" s="69"/>
    </row>
    <row r="250" spans="1:14" ht="20.100000000000001" customHeight="1" x14ac:dyDescent="0.25">
      <c r="A250" s="69"/>
      <c r="B250" s="69"/>
      <c r="C250" s="56"/>
      <c r="D250" s="69"/>
      <c r="E250" s="71"/>
      <c r="F250" s="69"/>
      <c r="G250" s="69"/>
      <c r="H250" s="73"/>
      <c r="I250" s="69"/>
      <c r="J250" s="69"/>
      <c r="K250" s="69"/>
      <c r="L250" s="69"/>
      <c r="M250" s="69"/>
    </row>
    <row r="251" spans="1:14" s="78" customFormat="1" ht="20.100000000000001" customHeight="1" x14ac:dyDescent="0.25">
      <c r="A251" s="67" t="s">
        <v>136</v>
      </c>
      <c r="B251" s="66"/>
      <c r="C251" s="90"/>
      <c r="D251" s="66"/>
      <c r="E251" s="91"/>
      <c r="F251" s="66"/>
      <c r="G251" s="66"/>
      <c r="H251" s="67" t="s">
        <v>137</v>
      </c>
      <c r="I251" s="66"/>
      <c r="J251" s="90"/>
      <c r="K251" s="66"/>
      <c r="L251" s="91"/>
      <c r="M251" s="66"/>
    </row>
    <row r="252" spans="1:14" ht="20.100000000000001" customHeight="1" x14ac:dyDescent="0.25">
      <c r="A252" s="61" t="s">
        <v>30</v>
      </c>
      <c r="B252" s="69"/>
      <c r="C252" s="56"/>
      <c r="D252" s="69"/>
      <c r="E252" s="71"/>
      <c r="F252" s="69"/>
      <c r="G252" s="69"/>
      <c r="H252" s="61" t="s">
        <v>30</v>
      </c>
      <c r="I252" s="69"/>
      <c r="J252" s="56"/>
      <c r="K252" s="69"/>
      <c r="L252" s="71"/>
      <c r="M252" s="69"/>
    </row>
    <row r="253" spans="1:14" ht="20.100000000000001" customHeight="1" x14ac:dyDescent="0.25">
      <c r="A253" s="19"/>
      <c r="B253" s="19"/>
      <c r="C253" s="18"/>
      <c r="D253" s="19"/>
      <c r="E253" s="21"/>
      <c r="F253" s="19"/>
      <c r="G253" s="19"/>
      <c r="H253" s="19"/>
      <c r="I253" s="19"/>
      <c r="J253" s="18"/>
      <c r="K253" s="19"/>
      <c r="L253" s="21"/>
      <c r="M253" s="19"/>
    </row>
    <row r="254" spans="1:14" s="78" customFormat="1" ht="20.100000000000001" customHeight="1" x14ac:dyDescent="0.25">
      <c r="A254" s="66"/>
      <c r="B254" s="66"/>
      <c r="C254" s="63" t="s">
        <v>91</v>
      </c>
      <c r="D254" s="64" t="s">
        <v>4</v>
      </c>
      <c r="E254" s="65" t="s">
        <v>5</v>
      </c>
      <c r="F254" s="64" t="s">
        <v>4</v>
      </c>
      <c r="G254" s="66"/>
      <c r="H254" s="66"/>
      <c r="I254" s="66"/>
      <c r="J254" s="63" t="s">
        <v>91</v>
      </c>
      <c r="K254" s="64" t="s">
        <v>4</v>
      </c>
      <c r="L254" s="65" t="s">
        <v>5</v>
      </c>
      <c r="M254" s="64" t="s">
        <v>4</v>
      </c>
    </row>
    <row r="255" spans="1:14" ht="20.100000000000001" customHeight="1" x14ac:dyDescent="0.25">
      <c r="A255" s="19"/>
      <c r="B255" s="19"/>
      <c r="C255" s="18"/>
      <c r="D255" s="19"/>
      <c r="E255" s="21"/>
      <c r="F255" s="19"/>
      <c r="G255" s="19"/>
      <c r="H255" s="19"/>
      <c r="I255" s="19"/>
      <c r="J255" s="18"/>
      <c r="K255" s="19"/>
      <c r="L255" s="21"/>
      <c r="M255" s="19"/>
    </row>
    <row r="256" spans="1:14" ht="20.100000000000001" customHeight="1" x14ac:dyDescent="0.25">
      <c r="A256" s="100">
        <v>1996</v>
      </c>
      <c r="B256" s="69"/>
      <c r="C256" s="56">
        <v>0</v>
      </c>
      <c r="D256" s="70">
        <v>0</v>
      </c>
      <c r="E256" s="71">
        <v>0</v>
      </c>
      <c r="F256" s="70">
        <v>0</v>
      </c>
      <c r="G256" s="69"/>
      <c r="H256" s="101" t="s">
        <v>148</v>
      </c>
      <c r="I256" s="69"/>
      <c r="J256" s="56">
        <v>2961956.23</v>
      </c>
      <c r="K256" s="70">
        <v>4.4118148505605984E-2</v>
      </c>
      <c r="L256" s="71">
        <v>280</v>
      </c>
      <c r="M256" s="70">
        <v>1.9676739283204497E-2</v>
      </c>
      <c r="N256" s="95"/>
    </row>
    <row r="257" spans="1:14" ht="20.100000000000001" customHeight="1" x14ac:dyDescent="0.25">
      <c r="A257" s="100">
        <v>1997</v>
      </c>
      <c r="B257" s="69"/>
      <c r="C257" s="56">
        <v>2361.75</v>
      </c>
      <c r="D257" s="70">
        <v>9.6516187771228574E-5</v>
      </c>
      <c r="E257" s="71">
        <v>4</v>
      </c>
      <c r="F257" s="70">
        <v>1.3156163662675965E-4</v>
      </c>
      <c r="G257" s="69"/>
      <c r="H257" s="100">
        <v>1994</v>
      </c>
      <c r="I257" s="69"/>
      <c r="J257" s="56">
        <v>821633.33</v>
      </c>
      <c r="K257" s="70">
        <v>1.2238175872739197E-2</v>
      </c>
      <c r="L257" s="71">
        <v>135</v>
      </c>
      <c r="M257" s="70">
        <v>9.4869992972593121E-3</v>
      </c>
      <c r="N257" s="95"/>
    </row>
    <row r="258" spans="1:14" ht="20.100000000000001" customHeight="1" x14ac:dyDescent="0.25">
      <c r="A258" s="100">
        <v>1998</v>
      </c>
      <c r="B258" s="69"/>
      <c r="C258" s="56">
        <v>27229.17</v>
      </c>
      <c r="D258" s="70">
        <v>1.1127577790090838E-3</v>
      </c>
      <c r="E258" s="71">
        <v>98</v>
      </c>
      <c r="F258" s="70">
        <v>3.2232600973556109E-3</v>
      </c>
      <c r="G258" s="69"/>
      <c r="H258" s="69">
        <v>1995</v>
      </c>
      <c r="I258" s="69"/>
      <c r="J258" s="56">
        <v>1456427.61</v>
      </c>
      <c r="K258" s="70">
        <v>2.1693396051853459E-2</v>
      </c>
      <c r="L258" s="71">
        <v>465</v>
      </c>
      <c r="M258" s="70">
        <v>3.267744202389318E-2</v>
      </c>
      <c r="N258" s="95"/>
    </row>
    <row r="259" spans="1:14" ht="20.100000000000001" customHeight="1" x14ac:dyDescent="0.25">
      <c r="A259" s="100">
        <v>1999</v>
      </c>
      <c r="B259" s="69"/>
      <c r="C259" s="56">
        <v>176256.84</v>
      </c>
      <c r="D259" s="70">
        <v>7.2029801060245176E-3</v>
      </c>
      <c r="E259" s="71">
        <v>411</v>
      </c>
      <c r="F259" s="70">
        <v>1.3517958163399553E-2</v>
      </c>
      <c r="G259" s="69"/>
      <c r="H259" s="69">
        <v>1996</v>
      </c>
      <c r="I259" s="69"/>
      <c r="J259" s="56">
        <v>3424591.82</v>
      </c>
      <c r="K259" s="70">
        <v>5.1009076013875963E-2</v>
      </c>
      <c r="L259" s="71">
        <v>804</v>
      </c>
      <c r="M259" s="70">
        <v>5.6500351370344343E-2</v>
      </c>
      <c r="N259" s="95"/>
    </row>
    <row r="260" spans="1:14" ht="20.100000000000001" customHeight="1" x14ac:dyDescent="0.25">
      <c r="A260" s="100">
        <v>2000</v>
      </c>
      <c r="B260" s="69"/>
      <c r="C260" s="56">
        <v>360050.74</v>
      </c>
      <c r="D260" s="70">
        <v>1.4713972617342981E-2</v>
      </c>
      <c r="E260" s="71">
        <v>1019</v>
      </c>
      <c r="F260" s="70">
        <v>3.3515326930667021E-2</v>
      </c>
      <c r="G260" s="69"/>
      <c r="H260" s="69">
        <v>1997</v>
      </c>
      <c r="I260" s="69"/>
      <c r="J260" s="56">
        <v>4630944.5</v>
      </c>
      <c r="K260" s="70">
        <v>6.897762198606798E-2</v>
      </c>
      <c r="L260" s="71">
        <v>1196</v>
      </c>
      <c r="M260" s="70">
        <v>8.4047786366830635E-2</v>
      </c>
      <c r="N260" s="95"/>
    </row>
    <row r="261" spans="1:14" ht="20.100000000000001" customHeight="1" x14ac:dyDescent="0.25">
      <c r="A261" s="100">
        <v>2001</v>
      </c>
      <c r="B261" s="69"/>
      <c r="C261" s="56">
        <v>841909.44000000274</v>
      </c>
      <c r="D261" s="70">
        <v>3.4405796378706534E-2</v>
      </c>
      <c r="E261" s="71">
        <v>1686</v>
      </c>
      <c r="F261" s="70">
        <v>5.5453229838179185E-2</v>
      </c>
      <c r="G261" s="69"/>
      <c r="H261" s="69">
        <v>1998</v>
      </c>
      <c r="I261" s="69"/>
      <c r="J261" s="56">
        <v>5986170.2999999905</v>
      </c>
      <c r="K261" s="70">
        <v>8.916362355403458E-2</v>
      </c>
      <c r="L261" s="71">
        <v>1692</v>
      </c>
      <c r="M261" s="70">
        <v>0.11890372452565004</v>
      </c>
      <c r="N261" s="95"/>
    </row>
    <row r="262" spans="1:14" ht="20.100000000000001" customHeight="1" x14ac:dyDescent="0.25">
      <c r="A262" s="100">
        <v>2002</v>
      </c>
      <c r="B262" s="69"/>
      <c r="C262" s="56">
        <v>2136387.109999992</v>
      </c>
      <c r="D262" s="70">
        <v>8.7306420857750214E-2</v>
      </c>
      <c r="E262" s="71">
        <v>3163</v>
      </c>
      <c r="F262" s="70">
        <v>0.10403236416261018</v>
      </c>
      <c r="G262" s="69"/>
      <c r="H262" s="69">
        <v>1999</v>
      </c>
      <c r="I262" s="69"/>
      <c r="J262" s="56">
        <v>8760796.0099999718</v>
      </c>
      <c r="K262" s="70">
        <v>0.13049149595181528</v>
      </c>
      <c r="L262" s="71">
        <v>2341</v>
      </c>
      <c r="M262" s="70">
        <v>0.16451159522136333</v>
      </c>
      <c r="N262" s="95"/>
    </row>
    <row r="263" spans="1:14" ht="20.100000000000001" customHeight="1" x14ac:dyDescent="0.25">
      <c r="A263" s="100">
        <v>2003</v>
      </c>
      <c r="B263" s="69"/>
      <c r="C263" s="56">
        <v>3494469.1100000055</v>
      </c>
      <c r="D263" s="70">
        <v>0.14280632445496708</v>
      </c>
      <c r="E263" s="71">
        <v>4935</v>
      </c>
      <c r="F263" s="70">
        <v>0.16231416918826469</v>
      </c>
      <c r="G263" s="69"/>
      <c r="H263" s="69">
        <v>2000</v>
      </c>
      <c r="I263" s="69"/>
      <c r="J263" s="56">
        <v>12829742.060000025</v>
      </c>
      <c r="K263" s="70">
        <v>0.19109818698830003</v>
      </c>
      <c r="L263" s="71">
        <v>2891</v>
      </c>
      <c r="M263" s="70">
        <v>0.20316233309908643</v>
      </c>
      <c r="N263" s="95"/>
    </row>
    <row r="264" spans="1:14" ht="20.100000000000001" customHeight="1" x14ac:dyDescent="0.25">
      <c r="A264" s="100">
        <v>2004</v>
      </c>
      <c r="B264" s="69"/>
      <c r="C264" s="56">
        <v>13467890.730000051</v>
      </c>
      <c r="D264" s="70">
        <v>0.55038402480324911</v>
      </c>
      <c r="E264" s="71">
        <v>15145</v>
      </c>
      <c r="F264" s="70">
        <v>0.49812524667806868</v>
      </c>
      <c r="G264" s="69"/>
      <c r="H264" s="69">
        <v>2001</v>
      </c>
      <c r="I264" s="69"/>
      <c r="J264" s="56">
        <v>15748702.580000015</v>
      </c>
      <c r="K264" s="70">
        <v>0.23457591714481907</v>
      </c>
      <c r="L264" s="71">
        <v>2847</v>
      </c>
      <c r="M264" s="70">
        <v>0.2000702740688686</v>
      </c>
      <c r="N264" s="95"/>
    </row>
    <row r="265" spans="1:14" ht="20.100000000000001" customHeight="1" x14ac:dyDescent="0.25">
      <c r="A265" s="69">
        <v>2005</v>
      </c>
      <c r="B265" s="69"/>
      <c r="C265" s="56">
        <v>3963433.5600000066</v>
      </c>
      <c r="D265" s="70">
        <v>0.16197120681517924</v>
      </c>
      <c r="E265" s="71">
        <v>3943</v>
      </c>
      <c r="F265" s="70">
        <v>0.1296868833048283</v>
      </c>
      <c r="G265" s="69"/>
      <c r="H265" s="69">
        <v>2002</v>
      </c>
      <c r="I265" s="69"/>
      <c r="J265" s="56">
        <v>9296381.9300000034</v>
      </c>
      <c r="K265" s="70">
        <v>0.13846901395722921</v>
      </c>
      <c r="L265" s="71">
        <v>1354</v>
      </c>
      <c r="M265" s="70">
        <v>9.5151089248067464E-2</v>
      </c>
      <c r="N265" s="95"/>
    </row>
    <row r="266" spans="1:14" ht="20.100000000000001" customHeight="1" x14ac:dyDescent="0.25">
      <c r="A266" s="69"/>
      <c r="B266" s="69"/>
      <c r="C266" s="56"/>
      <c r="D266" s="69"/>
      <c r="E266" s="71"/>
      <c r="F266" s="69"/>
      <c r="G266" s="69"/>
      <c r="H266" s="69">
        <v>2003</v>
      </c>
      <c r="I266" s="69"/>
      <c r="J266" s="56">
        <v>1050519.98</v>
      </c>
      <c r="K266" s="70">
        <v>1.5647427877671986E-2</v>
      </c>
      <c r="L266" s="71">
        <v>183</v>
      </c>
      <c r="M266" s="70">
        <v>1.286015460295151E-2</v>
      </c>
      <c r="N266" s="95"/>
    </row>
    <row r="267" spans="1:14" ht="20.100000000000001" customHeight="1" thickBot="1" x14ac:dyDescent="0.3">
      <c r="A267" s="69"/>
      <c r="B267" s="69"/>
      <c r="C267" s="72">
        <f>SUM(C256:C265)</f>
        <v>24469988.450000059</v>
      </c>
      <c r="D267" s="69"/>
      <c r="E267" s="74">
        <f>SUM(E256:E265)</f>
        <v>30404</v>
      </c>
      <c r="F267" s="69"/>
      <c r="G267" s="69"/>
      <c r="H267" s="69">
        <v>2004</v>
      </c>
      <c r="I267" s="69"/>
      <c r="J267" s="56">
        <v>138505.32</v>
      </c>
      <c r="K267" s="70">
        <v>2.0630278782264376E-3</v>
      </c>
      <c r="L267" s="71">
        <v>37</v>
      </c>
      <c r="M267" s="70">
        <v>2.6001405481377374E-3</v>
      </c>
      <c r="N267" s="95"/>
    </row>
    <row r="268" spans="1:14" ht="20.100000000000001" customHeight="1" thickTop="1" x14ac:dyDescent="0.25">
      <c r="A268" s="69"/>
      <c r="B268" s="69"/>
      <c r="C268" s="75"/>
      <c r="D268" s="69"/>
      <c r="E268" s="76"/>
      <c r="F268" s="69"/>
      <c r="G268" s="69"/>
      <c r="H268" s="69">
        <v>2005</v>
      </c>
      <c r="I268" s="69"/>
      <c r="J268" s="56">
        <v>30539.79</v>
      </c>
      <c r="K268" s="70">
        <v>4.5488821776073991E-4</v>
      </c>
      <c r="L268" s="71">
        <v>5</v>
      </c>
      <c r="M268" s="70">
        <v>3.5137034434293746E-4</v>
      </c>
      <c r="N268" s="95"/>
    </row>
    <row r="269" spans="1:14" ht="20.100000000000001" customHeight="1" x14ac:dyDescent="0.25">
      <c r="A269" s="69"/>
      <c r="B269" s="69"/>
      <c r="C269" s="75"/>
      <c r="D269" s="69"/>
      <c r="E269" s="76"/>
      <c r="F269" s="69"/>
      <c r="G269" s="69"/>
      <c r="H269" s="69"/>
      <c r="I269" s="69"/>
      <c r="J269" s="75"/>
      <c r="K269" s="69"/>
      <c r="L269" s="76"/>
      <c r="M269" s="69"/>
      <c r="N269" s="95"/>
    </row>
    <row r="270" spans="1:14" ht="20.100000000000001" customHeight="1" thickBot="1" x14ac:dyDescent="0.3">
      <c r="A270" s="69"/>
      <c r="B270" s="69"/>
      <c r="C270" s="75"/>
      <c r="D270" s="69"/>
      <c r="E270" s="76"/>
      <c r="F270" s="69"/>
      <c r="G270" s="69"/>
      <c r="H270" s="73"/>
      <c r="I270" s="69"/>
      <c r="J270" s="98">
        <f>SUM(J256:J269)</f>
        <v>67136911.460000008</v>
      </c>
      <c r="K270" s="69"/>
      <c r="L270" s="74">
        <f>SUM(L256:L269)</f>
        <v>14230</v>
      </c>
      <c r="M270" s="69"/>
      <c r="N270" s="95"/>
    </row>
    <row r="271" spans="1:14" ht="20.100000000000001" customHeight="1" thickTop="1" x14ac:dyDescent="0.3">
      <c r="A271" s="69"/>
      <c r="B271" s="69"/>
      <c r="C271" s="75"/>
      <c r="D271" s="69"/>
      <c r="E271" s="76"/>
      <c r="F271" s="69"/>
      <c r="G271" s="69"/>
      <c r="H271" s="46"/>
      <c r="I271" s="95"/>
      <c r="J271" s="95"/>
      <c r="K271" s="95"/>
      <c r="L271" s="95"/>
      <c r="M271" s="95"/>
      <c r="N271" s="95"/>
    </row>
    <row r="272" spans="1:14" ht="20.100000000000001" customHeight="1" x14ac:dyDescent="0.3">
      <c r="A272" s="19"/>
      <c r="B272" s="19"/>
      <c r="C272" s="27"/>
      <c r="D272" s="19"/>
      <c r="E272" s="28"/>
      <c r="F272" s="19"/>
      <c r="G272" s="19"/>
    </row>
    <row r="273" spans="1:13" s="78" customFormat="1" ht="20.100000000000001" customHeight="1" x14ac:dyDescent="0.25">
      <c r="A273" s="67" t="s">
        <v>141</v>
      </c>
      <c r="B273" s="66"/>
      <c r="C273" s="90"/>
      <c r="D273" s="66"/>
      <c r="E273" s="91"/>
      <c r="F273" s="66"/>
      <c r="G273" s="66"/>
      <c r="H273" s="67" t="s">
        <v>143</v>
      </c>
      <c r="I273" s="66"/>
      <c r="J273" s="90"/>
      <c r="K273" s="66"/>
      <c r="L273" s="91"/>
      <c r="M273" s="66"/>
    </row>
    <row r="274" spans="1:13" s="95" customFormat="1" ht="20.100000000000001" customHeight="1" x14ac:dyDescent="0.25">
      <c r="A274" s="61" t="s">
        <v>142</v>
      </c>
      <c r="B274" s="69"/>
      <c r="C274" s="56"/>
      <c r="D274" s="69"/>
      <c r="E274" s="71"/>
      <c r="F274" s="69"/>
      <c r="G274" s="69"/>
      <c r="H274" s="61" t="s">
        <v>142</v>
      </c>
      <c r="I274" s="69"/>
      <c r="J274" s="56"/>
      <c r="K274" s="69"/>
      <c r="L274" s="71"/>
      <c r="M274" s="69"/>
    </row>
    <row r="275" spans="1:13" ht="20.100000000000001" customHeight="1" x14ac:dyDescent="0.25">
      <c r="A275" s="20"/>
      <c r="B275" s="19"/>
      <c r="C275" s="18"/>
      <c r="D275" s="19"/>
      <c r="E275" s="21"/>
      <c r="F275" s="19"/>
      <c r="G275" s="19"/>
      <c r="H275" s="20"/>
      <c r="I275" s="19"/>
      <c r="J275" s="18"/>
      <c r="K275" s="19"/>
      <c r="L275" s="21"/>
      <c r="M275" s="19"/>
    </row>
    <row r="276" spans="1:13" s="78" customFormat="1" ht="20.100000000000001" customHeight="1" x14ac:dyDescent="0.25">
      <c r="A276" s="66"/>
      <c r="B276" s="67"/>
      <c r="C276" s="63" t="s">
        <v>91</v>
      </c>
      <c r="D276" s="64" t="s">
        <v>4</v>
      </c>
      <c r="E276" s="65" t="s">
        <v>5</v>
      </c>
      <c r="F276" s="64" t="s">
        <v>4</v>
      </c>
      <c r="G276" s="66"/>
      <c r="H276" s="66"/>
      <c r="I276" s="67"/>
      <c r="J276" s="63" t="s">
        <v>91</v>
      </c>
      <c r="K276" s="64" t="s">
        <v>4</v>
      </c>
      <c r="L276" s="65" t="s">
        <v>5</v>
      </c>
      <c r="M276" s="64" t="s">
        <v>4</v>
      </c>
    </row>
    <row r="277" spans="1:13" ht="20.100000000000001" customHeight="1" x14ac:dyDescent="0.25">
      <c r="A277" s="22"/>
      <c r="B277" s="19"/>
      <c r="C277" s="18"/>
      <c r="D277" s="19"/>
      <c r="E277" s="21"/>
      <c r="F277" s="19"/>
      <c r="G277" s="19"/>
      <c r="H277" s="22"/>
      <c r="I277" s="19"/>
      <c r="J277" s="18"/>
      <c r="K277" s="19"/>
      <c r="L277" s="21"/>
      <c r="M277" s="19"/>
    </row>
    <row r="278" spans="1:13" s="95" customFormat="1" ht="20.100000000000001" customHeight="1" x14ac:dyDescent="0.25">
      <c r="A278" s="69" t="s">
        <v>31</v>
      </c>
      <c r="B278" s="69"/>
      <c r="C278" s="56">
        <v>205889388.80999973</v>
      </c>
      <c r="D278" s="70">
        <v>0.93555569148505524</v>
      </c>
      <c r="E278" s="71">
        <v>8513</v>
      </c>
      <c r="F278" s="70">
        <v>0.94087091069849693</v>
      </c>
      <c r="G278" s="69"/>
      <c r="H278" s="69" t="s">
        <v>31</v>
      </c>
      <c r="I278" s="69"/>
      <c r="J278" s="56">
        <v>135301114.13999966</v>
      </c>
      <c r="K278" s="70">
        <v>0.97816523017430679</v>
      </c>
      <c r="L278" s="71">
        <v>22515</v>
      </c>
      <c r="M278" s="70">
        <v>0.98215843657302393</v>
      </c>
    </row>
    <row r="279" spans="1:13" s="95" customFormat="1" ht="20.100000000000001" customHeight="1" x14ac:dyDescent="0.25">
      <c r="A279" s="69" t="s">
        <v>32</v>
      </c>
      <c r="B279" s="69"/>
      <c r="C279" s="56">
        <v>4875423.26</v>
      </c>
      <c r="D279" s="70">
        <v>2.2153788525259299E-2</v>
      </c>
      <c r="E279" s="71">
        <v>193</v>
      </c>
      <c r="F279" s="70">
        <v>2.1330680813439435E-2</v>
      </c>
      <c r="G279" s="69"/>
      <c r="H279" s="69" t="s">
        <v>32</v>
      </c>
      <c r="I279" s="69"/>
      <c r="J279" s="56">
        <v>799278.14</v>
      </c>
      <c r="K279" s="70">
        <v>5.7784157266984187E-3</v>
      </c>
      <c r="L279" s="71">
        <v>126</v>
      </c>
      <c r="M279" s="70">
        <v>5.4964229628337111E-3</v>
      </c>
    </row>
    <row r="280" spans="1:13" s="95" customFormat="1" ht="20.100000000000001" customHeight="1" x14ac:dyDescent="0.25">
      <c r="A280" s="69" t="s">
        <v>33</v>
      </c>
      <c r="B280" s="69"/>
      <c r="C280" s="56">
        <v>3340370.53</v>
      </c>
      <c r="D280" s="70">
        <v>1.5178551352611858E-2</v>
      </c>
      <c r="E280" s="71">
        <v>116</v>
      </c>
      <c r="F280" s="70">
        <v>1.282051282051282E-2</v>
      </c>
      <c r="G280" s="69"/>
      <c r="H280" s="69" t="s">
        <v>33</v>
      </c>
      <c r="I280" s="69"/>
      <c r="J280" s="56">
        <v>521309.64</v>
      </c>
      <c r="K280" s="70">
        <v>3.7688304877892586E-3</v>
      </c>
      <c r="L280" s="71">
        <v>58</v>
      </c>
      <c r="M280" s="70">
        <v>2.5300994590821847E-3</v>
      </c>
    </row>
    <row r="281" spans="1:13" s="95" customFormat="1" ht="20.100000000000001" customHeight="1" x14ac:dyDescent="0.25">
      <c r="A281" s="69" t="s">
        <v>34</v>
      </c>
      <c r="B281" s="69"/>
      <c r="C281" s="56">
        <v>1821732.8</v>
      </c>
      <c r="D281" s="70">
        <v>8.2779034862151633E-3</v>
      </c>
      <c r="E281" s="71">
        <v>68</v>
      </c>
      <c r="F281" s="70">
        <v>7.5154730327144119E-3</v>
      </c>
      <c r="G281" s="69"/>
      <c r="H281" s="69" t="s">
        <v>34</v>
      </c>
      <c r="I281" s="69"/>
      <c r="J281" s="56">
        <v>323465.52</v>
      </c>
      <c r="K281" s="70">
        <v>2.3385079039102471E-3</v>
      </c>
      <c r="L281" s="71">
        <v>47</v>
      </c>
      <c r="M281" s="70">
        <v>2.0502530099459084E-3</v>
      </c>
    </row>
    <row r="282" spans="1:13" s="95" customFormat="1" ht="20.100000000000001" customHeight="1" x14ac:dyDescent="0.25">
      <c r="A282" s="69" t="s">
        <v>35</v>
      </c>
      <c r="B282" s="69"/>
      <c r="C282" s="56">
        <v>1073318.8799999999</v>
      </c>
      <c r="D282" s="70">
        <v>4.8771313216584523E-3</v>
      </c>
      <c r="E282" s="71">
        <v>39</v>
      </c>
      <c r="F282" s="70">
        <v>4.3103448275862068E-3</v>
      </c>
      <c r="G282" s="69"/>
      <c r="H282" s="69" t="s">
        <v>35</v>
      </c>
      <c r="I282" s="69"/>
      <c r="J282" s="56">
        <v>386790.24</v>
      </c>
      <c r="K282" s="70">
        <v>2.7963166936474152E-3</v>
      </c>
      <c r="L282" s="71">
        <v>37</v>
      </c>
      <c r="M282" s="70">
        <v>1.6140289652765661E-3</v>
      </c>
    </row>
    <row r="283" spans="1:13" s="95" customFormat="1" ht="20.100000000000001" customHeight="1" x14ac:dyDescent="0.25">
      <c r="A283" s="69" t="s">
        <v>36</v>
      </c>
      <c r="B283" s="69"/>
      <c r="C283" s="56">
        <v>781543.5</v>
      </c>
      <c r="D283" s="70">
        <v>3.5513120602970972E-3</v>
      </c>
      <c r="E283" s="71">
        <v>34</v>
      </c>
      <c r="F283" s="70">
        <v>3.7577365163572059E-3</v>
      </c>
      <c r="G283" s="69"/>
      <c r="H283" s="69" t="s">
        <v>36</v>
      </c>
      <c r="I283" s="69"/>
      <c r="J283" s="56">
        <v>260626.32</v>
      </c>
      <c r="K283" s="70">
        <v>1.8842092019175384E-3</v>
      </c>
      <c r="L283" s="71">
        <v>29</v>
      </c>
      <c r="M283" s="70">
        <v>1.2650497295410923E-3</v>
      </c>
    </row>
    <row r="284" spans="1:13" s="95" customFormat="1" ht="20.100000000000001" customHeight="1" x14ac:dyDescent="0.25">
      <c r="A284" s="69" t="s">
        <v>45</v>
      </c>
      <c r="B284" s="69"/>
      <c r="C284" s="56">
        <v>760400.69</v>
      </c>
      <c r="D284" s="70">
        <v>3.4552397160941576E-3</v>
      </c>
      <c r="E284" s="71">
        <v>29</v>
      </c>
      <c r="F284" s="70">
        <v>3.205128205128205E-3</v>
      </c>
      <c r="G284" s="69"/>
      <c r="H284" s="69" t="s">
        <v>45</v>
      </c>
      <c r="I284" s="69"/>
      <c r="J284" s="56">
        <v>136732.75</v>
      </c>
      <c r="K284" s="70">
        <v>9.8851530326442196E-4</v>
      </c>
      <c r="L284" s="71">
        <v>24</v>
      </c>
      <c r="M284" s="70">
        <v>1.0469377072064212E-3</v>
      </c>
    </row>
    <row r="285" spans="1:13" s="95" customFormat="1" ht="20.100000000000001" customHeight="1" x14ac:dyDescent="0.25">
      <c r="A285" s="69" t="s">
        <v>46</v>
      </c>
      <c r="B285" s="69"/>
      <c r="C285" s="56">
        <v>501199.24</v>
      </c>
      <c r="D285" s="70">
        <v>2.2774354922326647E-3</v>
      </c>
      <c r="E285" s="71">
        <v>19</v>
      </c>
      <c r="F285" s="70">
        <v>2.0999115826702032E-3</v>
      </c>
      <c r="G285" s="69"/>
      <c r="H285" s="69" t="s">
        <v>46</v>
      </c>
      <c r="I285" s="69"/>
      <c r="J285" s="56">
        <v>130454.95</v>
      </c>
      <c r="K285" s="70">
        <v>9.4312967786865272E-4</v>
      </c>
      <c r="L285" s="71">
        <v>17</v>
      </c>
      <c r="M285" s="70">
        <v>7.4158087593788173E-4</v>
      </c>
    </row>
    <row r="286" spans="1:13" s="95" customFormat="1" ht="20.100000000000001" customHeight="1" x14ac:dyDescent="0.25">
      <c r="A286" s="69" t="s">
        <v>47</v>
      </c>
      <c r="B286" s="69"/>
      <c r="C286" s="56">
        <v>345659.34</v>
      </c>
      <c r="D286" s="70">
        <v>1.5706664861218022E-3</v>
      </c>
      <c r="E286" s="71">
        <v>15</v>
      </c>
      <c r="F286" s="70">
        <v>1.6578249336870027E-3</v>
      </c>
      <c r="G286" s="69"/>
      <c r="H286" s="69" t="s">
        <v>47</v>
      </c>
      <c r="I286" s="69"/>
      <c r="J286" s="56">
        <v>154949.35</v>
      </c>
      <c r="K286" s="70">
        <v>1.1202129972949059E-3</v>
      </c>
      <c r="L286" s="71">
        <v>25</v>
      </c>
      <c r="M286" s="70">
        <v>1.0905601116733554E-3</v>
      </c>
    </row>
    <row r="287" spans="1:13" s="95" customFormat="1" ht="20.100000000000001" customHeight="1" x14ac:dyDescent="0.25">
      <c r="A287" s="69" t="s">
        <v>48</v>
      </c>
      <c r="B287" s="69"/>
      <c r="C287" s="56">
        <v>356845.38</v>
      </c>
      <c r="D287" s="70">
        <v>1.6214955426733133E-3</v>
      </c>
      <c r="E287" s="71">
        <v>10</v>
      </c>
      <c r="F287" s="70">
        <v>1.1052166224580018E-3</v>
      </c>
      <c r="G287" s="69"/>
      <c r="H287" s="69" t="s">
        <v>48</v>
      </c>
      <c r="I287" s="69"/>
      <c r="J287" s="56">
        <v>125286.7</v>
      </c>
      <c r="K287" s="70">
        <v>9.0576559197045822E-4</v>
      </c>
      <c r="L287" s="71">
        <v>21</v>
      </c>
      <c r="M287" s="70">
        <v>9.1607049380561852E-4</v>
      </c>
    </row>
    <row r="288" spans="1:13" s="95" customFormat="1" ht="20.100000000000001" customHeight="1" x14ac:dyDescent="0.25">
      <c r="A288" s="69" t="s">
        <v>49</v>
      </c>
      <c r="B288" s="73"/>
      <c r="C288" s="56">
        <v>90905.78</v>
      </c>
      <c r="D288" s="70">
        <v>4.1307335147015443E-4</v>
      </c>
      <c r="E288" s="71">
        <v>5</v>
      </c>
      <c r="F288" s="70">
        <v>5.5260831122900091E-4</v>
      </c>
      <c r="G288" s="73"/>
      <c r="H288" s="69" t="s">
        <v>49</v>
      </c>
      <c r="I288" s="73"/>
      <c r="J288" s="56">
        <v>106473.57</v>
      </c>
      <c r="K288" s="70">
        <v>7.697552586208912E-4</v>
      </c>
      <c r="L288" s="71">
        <v>17</v>
      </c>
      <c r="M288" s="70">
        <v>7.4158087593788173E-4</v>
      </c>
    </row>
    <row r="289" spans="1:13" s="95" customFormat="1" ht="20.100000000000001" customHeight="1" x14ac:dyDescent="0.25">
      <c r="A289" s="69" t="s">
        <v>50</v>
      </c>
      <c r="B289" s="69"/>
      <c r="C289" s="56">
        <v>234973.08</v>
      </c>
      <c r="D289" s="70">
        <v>1.0677111803106989E-3</v>
      </c>
      <c r="E289" s="71">
        <v>7</v>
      </c>
      <c r="F289" s="70">
        <v>7.7365163572060125E-4</v>
      </c>
      <c r="G289" s="69"/>
      <c r="H289" s="69" t="s">
        <v>50</v>
      </c>
      <c r="I289" s="69"/>
      <c r="J289" s="56">
        <v>74847.19</v>
      </c>
      <c r="K289" s="70">
        <v>5.4111098271145586E-4</v>
      </c>
      <c r="L289" s="71">
        <v>8</v>
      </c>
      <c r="M289" s="70">
        <v>3.4897923573547375E-4</v>
      </c>
    </row>
    <row r="290" spans="1:13" s="95" customFormat="1" ht="20.100000000000001" customHeight="1" x14ac:dyDescent="0.2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</row>
    <row r="291" spans="1:13" s="95" customFormat="1" ht="20.100000000000001" customHeight="1" thickBot="1" x14ac:dyDescent="0.3">
      <c r="A291" s="69"/>
      <c r="B291" s="69"/>
      <c r="C291" s="72">
        <f>SUM(C278:C290)</f>
        <v>220071761.28999975</v>
      </c>
      <c r="D291" s="73"/>
      <c r="E291" s="74">
        <f>SUM(E278:E290)</f>
        <v>9048</v>
      </c>
      <c r="F291" s="69"/>
      <c r="G291" s="69"/>
      <c r="H291" s="69"/>
      <c r="I291" s="69"/>
      <c r="J291" s="72">
        <f>SUM(J278:J290)</f>
        <v>138321328.5099996</v>
      </c>
      <c r="K291" s="73"/>
      <c r="L291" s="74">
        <f>SUM(L278:L290)</f>
        <v>22924</v>
      </c>
      <c r="M291" s="69"/>
    </row>
    <row r="292" spans="1:13" ht="20.100000000000001" customHeight="1" thickTop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</row>
    <row r="293" spans="1:13" ht="20.100000000000001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</row>
    <row r="294" spans="1:13" ht="20.100000000000001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</row>
    <row r="295" spans="1:13" s="78" customFormat="1" ht="20.100000000000001" customHeight="1" x14ac:dyDescent="0.25">
      <c r="A295" s="67" t="s">
        <v>136</v>
      </c>
      <c r="B295" s="66"/>
      <c r="C295" s="90"/>
      <c r="D295" s="66"/>
      <c r="E295" s="91"/>
      <c r="F295" s="66"/>
      <c r="G295" s="66"/>
      <c r="H295" s="67" t="s">
        <v>137</v>
      </c>
      <c r="I295" s="66"/>
      <c r="J295" s="90"/>
      <c r="K295" s="66"/>
      <c r="L295" s="91"/>
      <c r="M295" s="66"/>
    </row>
    <row r="296" spans="1:13" s="95" customFormat="1" ht="20.100000000000001" customHeight="1" x14ac:dyDescent="0.25">
      <c r="A296" s="61" t="s">
        <v>142</v>
      </c>
      <c r="B296" s="69"/>
      <c r="C296" s="56"/>
      <c r="D296" s="69"/>
      <c r="E296" s="71"/>
      <c r="F296" s="69"/>
      <c r="G296" s="69"/>
      <c r="H296" s="61" t="s">
        <v>142</v>
      </c>
      <c r="I296" s="69"/>
      <c r="J296" s="56"/>
      <c r="K296" s="69"/>
      <c r="L296" s="71"/>
      <c r="M296" s="69"/>
    </row>
    <row r="297" spans="1:13" ht="20.100000000000001" customHeight="1" x14ac:dyDescent="0.25">
      <c r="A297" s="20"/>
      <c r="B297" s="19"/>
      <c r="C297" s="18"/>
      <c r="D297" s="19"/>
      <c r="E297" s="21"/>
      <c r="F297" s="19"/>
      <c r="G297" s="19"/>
      <c r="H297" s="20"/>
      <c r="I297" s="19"/>
      <c r="J297" s="18"/>
      <c r="K297" s="19"/>
      <c r="L297" s="21"/>
      <c r="M297" s="19"/>
    </row>
    <row r="298" spans="1:13" s="78" customFormat="1" ht="20.100000000000001" customHeight="1" x14ac:dyDescent="0.25">
      <c r="A298" s="66"/>
      <c r="B298" s="67"/>
      <c r="C298" s="63" t="s">
        <v>91</v>
      </c>
      <c r="D298" s="64" t="s">
        <v>4</v>
      </c>
      <c r="E298" s="65" t="s">
        <v>5</v>
      </c>
      <c r="F298" s="64" t="s">
        <v>4</v>
      </c>
      <c r="G298" s="66"/>
      <c r="H298" s="66"/>
      <c r="I298" s="67"/>
      <c r="J298" s="63" t="s">
        <v>91</v>
      </c>
      <c r="K298" s="64" t="s">
        <v>4</v>
      </c>
      <c r="L298" s="65" t="s">
        <v>5</v>
      </c>
      <c r="M298" s="64" t="s">
        <v>4</v>
      </c>
    </row>
    <row r="299" spans="1:13" ht="20.100000000000001" customHeight="1" x14ac:dyDescent="0.25">
      <c r="A299" s="22"/>
      <c r="B299" s="19"/>
      <c r="C299" s="18"/>
      <c r="D299" s="19"/>
      <c r="E299" s="21"/>
      <c r="F299" s="19"/>
      <c r="G299" s="19"/>
      <c r="H299" s="22"/>
      <c r="I299" s="19"/>
      <c r="J299" s="18"/>
      <c r="K299" s="19"/>
      <c r="L299" s="21"/>
      <c r="M299" s="19"/>
    </row>
    <row r="300" spans="1:13" s="95" customFormat="1" ht="20.100000000000001" customHeight="1" x14ac:dyDescent="0.25">
      <c r="A300" s="69" t="s">
        <v>31</v>
      </c>
      <c r="B300" s="69"/>
      <c r="C300" s="56">
        <v>22697084.089999907</v>
      </c>
      <c r="D300" s="70">
        <v>0.92754780560593153</v>
      </c>
      <c r="E300" s="71">
        <v>28122</v>
      </c>
      <c r="F300" s="70">
        <v>0.92494408630443359</v>
      </c>
      <c r="G300" s="69"/>
      <c r="H300" s="69" t="s">
        <v>31</v>
      </c>
      <c r="I300" s="69"/>
      <c r="J300" s="56">
        <v>53806151.790000409</v>
      </c>
      <c r="K300" s="70">
        <v>0.80143918777165757</v>
      </c>
      <c r="L300" s="71">
        <v>11763</v>
      </c>
      <c r="M300" s="70">
        <v>0.82663387210119466</v>
      </c>
    </row>
    <row r="301" spans="1:13" s="95" customFormat="1" ht="20.100000000000001" customHeight="1" x14ac:dyDescent="0.25">
      <c r="A301" s="69" t="s">
        <v>32</v>
      </c>
      <c r="B301" s="69"/>
      <c r="C301" s="56">
        <v>140882.09</v>
      </c>
      <c r="D301" s="70">
        <v>5.7573419083489794E-3</v>
      </c>
      <c r="E301" s="71">
        <v>262</v>
      </c>
      <c r="F301" s="70">
        <v>8.6172871990527564E-3</v>
      </c>
      <c r="G301" s="69"/>
      <c r="H301" s="69" t="s">
        <v>32</v>
      </c>
      <c r="I301" s="69"/>
      <c r="J301" s="56">
        <v>2424527.7000000002</v>
      </c>
      <c r="K301" s="70">
        <v>3.6113184942153778E-2</v>
      </c>
      <c r="L301" s="71">
        <v>409</v>
      </c>
      <c r="M301" s="70">
        <v>2.8742094167252284E-2</v>
      </c>
    </row>
    <row r="302" spans="1:13" s="95" customFormat="1" ht="20.100000000000001" customHeight="1" x14ac:dyDescent="0.25">
      <c r="A302" s="69" t="s">
        <v>33</v>
      </c>
      <c r="B302" s="69"/>
      <c r="C302" s="56">
        <v>123121.98</v>
      </c>
      <c r="D302" s="70">
        <v>5.0315503929059067E-3</v>
      </c>
      <c r="E302" s="71">
        <v>230</v>
      </c>
      <c r="F302" s="70">
        <v>7.5647941060386793E-3</v>
      </c>
      <c r="G302" s="69"/>
      <c r="H302" s="69" t="s">
        <v>33</v>
      </c>
      <c r="I302" s="69"/>
      <c r="J302" s="56">
        <v>1128932.23</v>
      </c>
      <c r="K302" s="70">
        <v>1.6815373323698517E-2</v>
      </c>
      <c r="L302" s="71">
        <v>238</v>
      </c>
      <c r="M302" s="70">
        <v>1.6725228390723823E-2</v>
      </c>
    </row>
    <row r="303" spans="1:13" s="95" customFormat="1" ht="20.100000000000001" customHeight="1" x14ac:dyDescent="0.25">
      <c r="A303" s="69" t="s">
        <v>34</v>
      </c>
      <c r="B303" s="69"/>
      <c r="C303" s="56">
        <v>143129.82999999999</v>
      </c>
      <c r="D303" s="70">
        <v>5.8491989194216637E-3</v>
      </c>
      <c r="E303" s="71">
        <v>232</v>
      </c>
      <c r="F303" s="70">
        <v>7.6305749243520586E-3</v>
      </c>
      <c r="G303" s="69"/>
      <c r="H303" s="69" t="s">
        <v>34</v>
      </c>
      <c r="I303" s="69"/>
      <c r="J303" s="56">
        <v>949135.6</v>
      </c>
      <c r="K303" s="70">
        <v>1.413731402531806E-2</v>
      </c>
      <c r="L303" s="71">
        <v>215</v>
      </c>
      <c r="M303" s="70">
        <v>1.5108924806746311E-2</v>
      </c>
    </row>
    <row r="304" spans="1:13" s="95" customFormat="1" ht="20.100000000000001" customHeight="1" x14ac:dyDescent="0.25">
      <c r="A304" s="69" t="s">
        <v>35</v>
      </c>
      <c r="B304" s="69"/>
      <c r="C304" s="56">
        <v>142719.91</v>
      </c>
      <c r="D304" s="70">
        <v>5.8324469703622027E-3</v>
      </c>
      <c r="E304" s="71">
        <v>217</v>
      </c>
      <c r="F304" s="70">
        <v>7.1372187870017102E-3</v>
      </c>
      <c r="G304" s="69"/>
      <c r="H304" s="69" t="s">
        <v>35</v>
      </c>
      <c r="I304" s="69"/>
      <c r="J304" s="56">
        <v>1235416.68</v>
      </c>
      <c r="K304" s="70">
        <v>1.8401452392340832E-2</v>
      </c>
      <c r="L304" s="71">
        <v>208</v>
      </c>
      <c r="M304" s="70">
        <v>1.4617006324666199E-2</v>
      </c>
    </row>
    <row r="305" spans="1:13" s="95" customFormat="1" ht="20.100000000000001" customHeight="1" x14ac:dyDescent="0.25">
      <c r="A305" s="69" t="s">
        <v>36</v>
      </c>
      <c r="B305" s="69"/>
      <c r="C305" s="56">
        <v>233521.61</v>
      </c>
      <c r="D305" s="70">
        <v>9.5431843164601356E-3</v>
      </c>
      <c r="E305" s="71">
        <v>267</v>
      </c>
      <c r="F305" s="70">
        <v>8.7817392448362053E-3</v>
      </c>
      <c r="G305" s="69"/>
      <c r="H305" s="69" t="s">
        <v>36</v>
      </c>
      <c r="I305" s="69"/>
      <c r="J305" s="56">
        <v>999851.32</v>
      </c>
      <c r="K305" s="70">
        <v>1.4892721429339253E-2</v>
      </c>
      <c r="L305" s="71">
        <v>195</v>
      </c>
      <c r="M305" s="70">
        <v>1.3703443429374561E-2</v>
      </c>
    </row>
    <row r="306" spans="1:13" s="95" customFormat="1" ht="20.100000000000001" customHeight="1" x14ac:dyDescent="0.25">
      <c r="A306" s="69" t="s">
        <v>45</v>
      </c>
      <c r="B306" s="69"/>
      <c r="C306" s="56">
        <v>168880.25</v>
      </c>
      <c r="D306" s="70">
        <v>6.9015255297352057E-3</v>
      </c>
      <c r="E306" s="71">
        <v>192</v>
      </c>
      <c r="F306" s="70">
        <v>6.3149585580844622E-3</v>
      </c>
      <c r="G306" s="69"/>
      <c r="H306" s="69" t="s">
        <v>45</v>
      </c>
      <c r="I306" s="69"/>
      <c r="J306" s="56">
        <v>1167220.26</v>
      </c>
      <c r="K306" s="70">
        <v>1.7385671080437176E-2</v>
      </c>
      <c r="L306" s="71">
        <v>211</v>
      </c>
      <c r="M306" s="70">
        <v>1.482782853127196E-2</v>
      </c>
    </row>
    <row r="307" spans="1:13" s="95" customFormat="1" ht="20.100000000000001" customHeight="1" x14ac:dyDescent="0.25">
      <c r="A307" s="69" t="s">
        <v>46</v>
      </c>
      <c r="B307" s="69"/>
      <c r="C307" s="56">
        <v>142098.01</v>
      </c>
      <c r="D307" s="70">
        <v>5.8070321647413969E-3</v>
      </c>
      <c r="E307" s="71">
        <v>176</v>
      </c>
      <c r="F307" s="70">
        <v>5.7887120115774236E-3</v>
      </c>
      <c r="G307" s="69"/>
      <c r="H307" s="69" t="s">
        <v>46</v>
      </c>
      <c r="I307" s="69"/>
      <c r="J307" s="56">
        <v>968113.72</v>
      </c>
      <c r="K307" s="70">
        <v>1.4419991908278265E-2</v>
      </c>
      <c r="L307" s="71">
        <v>182</v>
      </c>
      <c r="M307" s="70">
        <v>1.2789880534082924E-2</v>
      </c>
    </row>
    <row r="308" spans="1:13" s="95" customFormat="1" ht="20.100000000000001" customHeight="1" x14ac:dyDescent="0.25">
      <c r="A308" s="69" t="s">
        <v>47</v>
      </c>
      <c r="B308" s="69"/>
      <c r="C308" s="56">
        <v>176803.42</v>
      </c>
      <c r="D308" s="70">
        <v>7.2253168554315631E-3</v>
      </c>
      <c r="E308" s="71">
        <v>184</v>
      </c>
      <c r="F308" s="70">
        <v>6.0518352848309429E-3</v>
      </c>
      <c r="G308" s="69"/>
      <c r="H308" s="69" t="s">
        <v>47</v>
      </c>
      <c r="I308" s="69"/>
      <c r="J308" s="56">
        <v>1134004.3999999999</v>
      </c>
      <c r="K308" s="70">
        <v>1.6890922971272371E-2</v>
      </c>
      <c r="L308" s="71">
        <v>206</v>
      </c>
      <c r="M308" s="70">
        <v>1.4476458186929024E-2</v>
      </c>
    </row>
    <row r="309" spans="1:13" s="95" customFormat="1" ht="20.100000000000001" customHeight="1" x14ac:dyDescent="0.25">
      <c r="A309" s="69" t="s">
        <v>48</v>
      </c>
      <c r="B309" s="69"/>
      <c r="C309" s="56">
        <v>169817.09</v>
      </c>
      <c r="D309" s="70">
        <v>6.9398107950476217E-3</v>
      </c>
      <c r="E309" s="71">
        <v>192</v>
      </c>
      <c r="F309" s="70">
        <v>6.3149585580844622E-3</v>
      </c>
      <c r="G309" s="69"/>
      <c r="H309" s="69" t="s">
        <v>48</v>
      </c>
      <c r="I309" s="69"/>
      <c r="J309" s="56">
        <v>1287454.02</v>
      </c>
      <c r="K309" s="70">
        <v>1.9176545241689491E-2</v>
      </c>
      <c r="L309" s="71">
        <v>231</v>
      </c>
      <c r="M309" s="70">
        <v>1.623330990864371E-2</v>
      </c>
    </row>
    <row r="310" spans="1:13" s="95" customFormat="1" ht="20.100000000000001" customHeight="1" x14ac:dyDescent="0.25">
      <c r="A310" s="69" t="s">
        <v>49</v>
      </c>
      <c r="B310" s="73"/>
      <c r="C310" s="56">
        <v>176262.67</v>
      </c>
      <c r="D310" s="70">
        <v>7.2032183570565093E-3</v>
      </c>
      <c r="E310" s="71">
        <v>169</v>
      </c>
      <c r="F310" s="70">
        <v>5.5584791474805944E-3</v>
      </c>
      <c r="G310" s="69"/>
      <c r="H310" s="69" t="s">
        <v>49</v>
      </c>
      <c r="I310" s="73"/>
      <c r="J310" s="56">
        <v>953287.27</v>
      </c>
      <c r="K310" s="70">
        <v>1.419915288429615E-2</v>
      </c>
      <c r="L310" s="71">
        <v>184</v>
      </c>
      <c r="M310" s="70">
        <v>1.2930428671820099E-2</v>
      </c>
    </row>
    <row r="311" spans="1:13" s="95" customFormat="1" ht="20.100000000000001" customHeight="1" x14ac:dyDescent="0.25">
      <c r="A311" s="69" t="s">
        <v>50</v>
      </c>
      <c r="B311" s="69"/>
      <c r="C311" s="56">
        <v>155667.5</v>
      </c>
      <c r="D311" s="70">
        <v>6.3615681845571341E-3</v>
      </c>
      <c r="E311" s="71">
        <v>161</v>
      </c>
      <c r="F311" s="70">
        <v>5.2953558742270751E-3</v>
      </c>
      <c r="G311" s="69"/>
      <c r="H311" s="69" t="s">
        <v>50</v>
      </c>
      <c r="I311" s="69"/>
      <c r="J311" s="56">
        <v>1082816.47</v>
      </c>
      <c r="K311" s="70">
        <v>1.6128482029518634E-2</v>
      </c>
      <c r="L311" s="71">
        <v>188</v>
      </c>
      <c r="M311" s="70">
        <v>1.3211524947294448E-2</v>
      </c>
    </row>
    <row r="312" spans="1:13" s="95" customFormat="1" ht="20.100000000000001" customHeight="1" x14ac:dyDescent="0.2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</row>
    <row r="313" spans="1:13" s="95" customFormat="1" ht="20.100000000000001" customHeight="1" thickBot="1" x14ac:dyDescent="0.3">
      <c r="A313" s="69"/>
      <c r="B313" s="69"/>
      <c r="C313" s="72">
        <f>SUM(C300:C312)</f>
        <v>24469988.44999991</v>
      </c>
      <c r="D313" s="73"/>
      <c r="E313" s="74">
        <f>SUM(E300:E312)</f>
        <v>30404</v>
      </c>
      <c r="F313" s="69"/>
      <c r="G313" s="69"/>
      <c r="H313" s="69"/>
      <c r="I313" s="69"/>
      <c r="J313" s="72">
        <f>SUM(J300:J312)</f>
        <v>67136911.460000411</v>
      </c>
      <c r="K313" s="73"/>
      <c r="L313" s="74">
        <f>SUM(L300:L312)</f>
        <v>14230</v>
      </c>
      <c r="M313" s="69"/>
    </row>
    <row r="314" spans="1:13" ht="20.100000000000001" customHeight="1" thickTop="1" x14ac:dyDescent="0.25">
      <c r="A314" s="19"/>
      <c r="B314" s="19"/>
      <c r="C314" s="19"/>
      <c r="D314" s="19"/>
      <c r="E314" s="19"/>
      <c r="F314" s="19"/>
      <c r="G314" s="19"/>
      <c r="H314" s="22"/>
      <c r="I314" s="19"/>
      <c r="J314" s="19"/>
      <c r="K314" s="19"/>
      <c r="L314" s="19"/>
      <c r="M314" s="19"/>
    </row>
    <row r="316" spans="1:13" x14ac:dyDescent="0.3">
      <c r="C316" s="17"/>
      <c r="D316" s="25"/>
    </row>
    <row r="317" spans="1:13" x14ac:dyDescent="0.3">
      <c r="C317" s="17"/>
      <c r="D317" s="25"/>
    </row>
    <row r="318" spans="1:13" x14ac:dyDescent="0.3">
      <c r="C318" s="17"/>
      <c r="D318" s="25"/>
    </row>
    <row r="319" spans="1:13" x14ac:dyDescent="0.3">
      <c r="C319" s="17"/>
      <c r="D319" s="25"/>
    </row>
  </sheetData>
  <mergeCells count="1">
    <mergeCell ref="A1:F1"/>
  </mergeCells>
  <phoneticPr fontId="2" type="noConversion"/>
  <pageMargins left="0" right="0" top="0.39370078740157483" bottom="0.39370078740157483" header="0.51181102362204722" footer="0.51181102362204722"/>
  <pageSetup scale="45" orientation="landscape" r:id="rId1"/>
  <headerFooter alignWithMargins="0"/>
  <rowBreaks count="6" manualBreakCount="6">
    <brk id="55" max="12" man="1"/>
    <brk id="100" max="12" man="1"/>
    <brk id="143" max="12" man="1"/>
    <brk id="185" max="12" man="1"/>
    <brk id="229" max="12" man="1"/>
    <brk id="292" max="1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23"/>
  </sheetPr>
  <dimension ref="A1:X323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164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+C295</f>
        <v>179198274.19000018</v>
      </c>
      <c r="D9" s="45">
        <f>+J295</f>
        <v>126835842.21999954</v>
      </c>
      <c r="E9" s="45">
        <f>+C317</f>
        <v>39693660.270000182</v>
      </c>
      <c r="F9" s="45">
        <f>+J317</f>
        <v>32732258.940000106</v>
      </c>
      <c r="G9" s="45">
        <f>SUM(C9:F9)</f>
        <v>378460035.62</v>
      </c>
      <c r="H9" s="46"/>
    </row>
    <row r="10" spans="1:13" ht="20.100000000000001" customHeight="1" x14ac:dyDescent="0.3">
      <c r="A10" s="44" t="s">
        <v>51</v>
      </c>
      <c r="B10" s="44"/>
      <c r="C10" s="81">
        <v>0.91070768595051244</v>
      </c>
      <c r="D10" s="105" t="s">
        <v>96</v>
      </c>
      <c r="E10" s="105" t="s">
        <v>96</v>
      </c>
      <c r="F10" s="105" t="s">
        <v>96</v>
      </c>
      <c r="G10" s="53">
        <f>+C10</f>
        <v>0.91070768595051244</v>
      </c>
      <c r="H10" s="46"/>
    </row>
    <row r="11" spans="1:13" ht="20.100000000000001" customHeight="1" x14ac:dyDescent="0.3">
      <c r="A11" s="44" t="s">
        <v>134</v>
      </c>
      <c r="B11" s="44"/>
      <c r="C11" s="108">
        <v>28471.28601684143</v>
      </c>
      <c r="D11" s="108">
        <v>12264.150282343844</v>
      </c>
      <c r="E11" s="108">
        <v>1101.6836044962542</v>
      </c>
      <c r="F11" s="108">
        <v>4094.09117448405</v>
      </c>
      <c r="G11" s="45">
        <f>+G9/(E43+L43+L56+L100)</f>
        <v>6238.9349931587021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21.745070668584813</v>
      </c>
      <c r="D12" s="109">
        <v>15.4572008356235</v>
      </c>
      <c r="E12" s="109">
        <v>5.98121251265494</v>
      </c>
      <c r="F12" s="109">
        <v>65.284111410773889</v>
      </c>
      <c r="G12" s="51">
        <f>+((C9*C12)+(D9*D12)+(E9*E12)+(F9*F12))/G9</f>
        <v>21.750034625611722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9.7090070043294452E-2</v>
      </c>
      <c r="D13" s="110">
        <v>9.7324384991128637E-2</v>
      </c>
      <c r="E13" s="110">
        <v>0.12132506132954816</v>
      </c>
      <c r="F13" s="110">
        <v>0.16669650442480596</v>
      </c>
      <c r="G13" s="113">
        <f>+((C9*C13)+(D9*D13)+(E9*E13)+(F9*F13))/G9</f>
        <v>0.10573053553716073</v>
      </c>
      <c r="H13" s="54"/>
    </row>
    <row r="14" spans="1:13" ht="20.100000000000001" customHeight="1" x14ac:dyDescent="0.25">
      <c r="A14" s="44" t="s">
        <v>139</v>
      </c>
      <c r="B14" s="44"/>
      <c r="C14" s="111">
        <v>188.36214365179191</v>
      </c>
      <c r="D14" s="109">
        <v>38.343255749621058</v>
      </c>
      <c r="E14" s="109">
        <v>27.36734339969685</v>
      </c>
      <c r="F14" s="109">
        <v>66.035376545020895</v>
      </c>
      <c r="G14" s="45">
        <f>+((C9*C14)+(D9*D14)+(E9*E14)+(F9*F14))/G9</f>
        <v>110.62004792309878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0.99600899616230842</v>
      </c>
      <c r="D15" s="47">
        <v>0</v>
      </c>
      <c r="E15" s="47">
        <v>0</v>
      </c>
      <c r="F15" s="47">
        <v>0</v>
      </c>
      <c r="G15" s="47">
        <f>+J26/G9</f>
        <v>0.47160354169920699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+C282</f>
        <v>163653011.9500002</v>
      </c>
      <c r="D16" s="45">
        <f>+J282</f>
        <v>124748948.37999955</v>
      </c>
      <c r="E16" s="45">
        <f>+C304</f>
        <v>38960187.750000179</v>
      </c>
      <c r="F16" s="56">
        <f>+J304</f>
        <v>29022555.590000104</v>
      </c>
      <c r="G16" s="45">
        <f>SUM(C16:F16)</f>
        <v>356384703.67000002</v>
      </c>
      <c r="H16" s="46"/>
    </row>
    <row r="17" spans="1:13" ht="20.100000000000001" customHeight="1" x14ac:dyDescent="0.3">
      <c r="A17" s="44" t="s">
        <v>145</v>
      </c>
      <c r="B17" s="44"/>
      <c r="C17" s="53">
        <f>+D282</f>
        <v>0.91325104937384793</v>
      </c>
      <c r="D17" s="47">
        <f>+K282</f>
        <v>0.98354649755563395</v>
      </c>
      <c r="E17" s="47">
        <f>+D304</f>
        <v>0.9815216708408635</v>
      </c>
      <c r="F17" s="47">
        <f>+K304</f>
        <v>0.88666522048478003</v>
      </c>
      <c r="G17" s="47">
        <f>+G16/G9</f>
        <v>0.94167063924243477</v>
      </c>
      <c r="H17" s="46"/>
    </row>
    <row r="18" spans="1:13" ht="20.100000000000001" customHeight="1" x14ac:dyDescent="0.3">
      <c r="A18" s="44" t="s">
        <v>159</v>
      </c>
      <c r="B18" s="35"/>
      <c r="C18" s="115">
        <v>0.33284174308933406</v>
      </c>
      <c r="D18" s="116">
        <v>6.0774299954027867E-2</v>
      </c>
      <c r="E18" s="116">
        <v>0.10068444463965195</v>
      </c>
      <c r="F18" s="116">
        <v>0.67201778588886918</v>
      </c>
      <c r="G18" s="116">
        <f>+((C9*C18)+(D9*D18)+(E9*E18)+(F9*F18))/G9</f>
        <v>0.24664749509701506</v>
      </c>
      <c r="H18" s="46"/>
    </row>
    <row r="19" spans="1:13" ht="20.100000000000001" customHeight="1" x14ac:dyDescent="0.3">
      <c r="A19" s="44" t="s">
        <v>160</v>
      </c>
      <c r="B19" s="35"/>
      <c r="C19" s="115">
        <v>5.9976283046944836</v>
      </c>
      <c r="D19" s="115">
        <v>6.105750420163484</v>
      </c>
      <c r="E19" s="115">
        <v>6.59812017094956</v>
      </c>
      <c r="F19" s="115">
        <v>7.1330457620516139</v>
      </c>
      <c r="G19" s="116">
        <f>+((C9*C19)+(D9*D19)+(E9*E19)+(F9*F19))/G9</f>
        <v>6.1950448107965297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1437962.46</v>
      </c>
      <c r="D26" s="81">
        <v>8.0244213651039977E-3</v>
      </c>
      <c r="E26" s="82">
        <v>95</v>
      </c>
      <c r="F26" s="81">
        <v>1.5093740069907848E-2</v>
      </c>
      <c r="G26" s="44"/>
      <c r="H26" s="69" t="s">
        <v>72</v>
      </c>
      <c r="I26" s="69"/>
      <c r="J26" s="80">
        <v>178483093.19000003</v>
      </c>
      <c r="K26" s="81">
        <v>0.99600899616230842</v>
      </c>
      <c r="L26" s="82">
        <v>6267</v>
      </c>
      <c r="M26" s="81">
        <v>0.99571020019065781</v>
      </c>
    </row>
    <row r="27" spans="1:13" ht="20.100000000000001" customHeight="1" x14ac:dyDescent="0.25">
      <c r="A27" s="44" t="s">
        <v>54</v>
      </c>
      <c r="B27" s="44"/>
      <c r="C27" s="80">
        <v>7115920.9699999997</v>
      </c>
      <c r="D27" s="81">
        <v>3.9709762843224396E-2</v>
      </c>
      <c r="E27" s="82">
        <v>379</v>
      </c>
      <c r="F27" s="81">
        <v>6.0216078805211314E-2</v>
      </c>
      <c r="G27" s="44"/>
      <c r="H27" s="69" t="s">
        <v>73</v>
      </c>
      <c r="I27" s="69"/>
      <c r="J27" s="80">
        <v>715181</v>
      </c>
      <c r="K27" s="81">
        <v>3.9910038376915905E-3</v>
      </c>
      <c r="L27" s="82">
        <v>27</v>
      </c>
      <c r="M27" s="81">
        <v>4.2897998093422308E-3</v>
      </c>
    </row>
    <row r="28" spans="1:13" ht="20.100000000000001" customHeight="1" x14ac:dyDescent="0.25">
      <c r="A28" s="44" t="s">
        <v>55</v>
      </c>
      <c r="B28" s="44"/>
      <c r="C28" s="80">
        <v>4391482.99</v>
      </c>
      <c r="D28" s="81">
        <v>2.4506279482043473E-2</v>
      </c>
      <c r="E28" s="82">
        <v>176</v>
      </c>
      <c r="F28" s="81">
        <v>2.7963139497934542E-2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4964184.2</v>
      </c>
      <c r="D29" s="81">
        <v>2.7702187548617682E-2</v>
      </c>
      <c r="E29" s="82">
        <v>217</v>
      </c>
      <c r="F29" s="81">
        <v>3.4477279949157925E-2</v>
      </c>
      <c r="G29" s="44"/>
      <c r="H29" s="69"/>
      <c r="I29" s="69"/>
      <c r="J29" s="72">
        <f>SUM(J26:J28)</f>
        <v>179198274.19000003</v>
      </c>
      <c r="K29" s="73"/>
      <c r="L29" s="74">
        <f>SUM(L26:L28)</f>
        <v>6294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5948949.5299999975</v>
      </c>
      <c r="D30" s="81">
        <v>3.3197582716072684E-2</v>
      </c>
      <c r="E30" s="82">
        <v>232</v>
      </c>
      <c r="F30" s="81">
        <v>3.6860502065459169E-2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7653817.8399999999</v>
      </c>
      <c r="D31" s="81">
        <v>4.2711448391990786E-2</v>
      </c>
      <c r="E31" s="82">
        <v>286</v>
      </c>
      <c r="F31" s="81">
        <v>4.5440101684143627E-2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11246619.859999998</v>
      </c>
      <c r="D32" s="81">
        <v>6.2760759894793711E-2</v>
      </c>
      <c r="E32" s="82">
        <v>393</v>
      </c>
      <c r="F32" s="81">
        <v>6.2440419447092471E-2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10615875.329999998</v>
      </c>
      <c r="D33" s="81">
        <v>5.9240946253445601E-2</v>
      </c>
      <c r="E33" s="82">
        <v>405</v>
      </c>
      <c r="F33" s="81">
        <v>6.4346997140133463E-2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12494935.179999998</v>
      </c>
      <c r="D34" s="81">
        <v>6.9726872295387696E-2</v>
      </c>
      <c r="E34" s="82">
        <v>458</v>
      </c>
      <c r="F34" s="81">
        <v>7.2767715284397835E-2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14691827.330000002</v>
      </c>
      <c r="D35" s="81">
        <v>8.1986433164097219E-2</v>
      </c>
      <c r="E35" s="82">
        <v>534</v>
      </c>
      <c r="F35" s="81">
        <v>8.4842707340324119E-2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17107047.219999999</v>
      </c>
      <c r="D36" s="81">
        <v>9.5464352529766955E-2</v>
      </c>
      <c r="E36" s="82">
        <v>630</v>
      </c>
      <c r="F36" s="81">
        <v>0.10009532888465204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19411395.260000031</v>
      </c>
      <c r="D37" s="81">
        <v>0.1083235614167721</v>
      </c>
      <c r="E37" s="82">
        <v>725</v>
      </c>
      <c r="F37" s="81">
        <v>0.1151890689545599</v>
      </c>
      <c r="G37" s="11"/>
      <c r="H37" s="88" t="s">
        <v>150</v>
      </c>
      <c r="I37" s="79"/>
      <c r="J37" s="80">
        <v>592643.13</v>
      </c>
      <c r="K37" s="81">
        <v>1.4930422792173405E-2</v>
      </c>
      <c r="L37" s="82">
        <v>333</v>
      </c>
      <c r="M37" s="81">
        <v>9.2422980849292263E-3</v>
      </c>
    </row>
    <row r="38" spans="1:13" ht="20.100000000000001" customHeight="1" x14ac:dyDescent="0.25">
      <c r="A38" s="44" t="s">
        <v>75</v>
      </c>
      <c r="B38" s="44"/>
      <c r="C38" s="80">
        <v>23160840.089999981</v>
      </c>
      <c r="D38" s="81">
        <v>0.12924700416167542</v>
      </c>
      <c r="E38" s="82">
        <v>765</v>
      </c>
      <c r="F38" s="81">
        <v>0.1215443279313632</v>
      </c>
      <c r="G38" s="11"/>
      <c r="H38" s="88" t="s">
        <v>132</v>
      </c>
      <c r="I38" s="79"/>
      <c r="J38" s="80">
        <v>28749267.390000138</v>
      </c>
      <c r="K38" s="81">
        <v>0.72427856726854378</v>
      </c>
      <c r="L38" s="82">
        <v>31052</v>
      </c>
      <c r="M38" s="81">
        <v>0.86183735775742432</v>
      </c>
    </row>
    <row r="39" spans="1:13" ht="20.100000000000001" customHeight="1" x14ac:dyDescent="0.25">
      <c r="A39" s="44" t="s">
        <v>76</v>
      </c>
      <c r="B39" s="44"/>
      <c r="C39" s="80">
        <v>17785756.81000001</v>
      </c>
      <c r="D39" s="81">
        <v>9.925183091407544E-2</v>
      </c>
      <c r="E39" s="82">
        <v>494</v>
      </c>
      <c r="F39" s="81">
        <v>7.8487448363520812E-2</v>
      </c>
      <c r="G39" s="11"/>
      <c r="H39" s="88" t="s">
        <v>151</v>
      </c>
      <c r="I39" s="79"/>
      <c r="J39" s="80">
        <v>4004314.51</v>
      </c>
      <c r="K39" s="81">
        <v>0.1008804550339335</v>
      </c>
      <c r="L39" s="82">
        <v>1028</v>
      </c>
      <c r="M39" s="81">
        <v>2.8531779072994725E-2</v>
      </c>
    </row>
    <row r="40" spans="1:13" ht="20.100000000000001" customHeight="1" x14ac:dyDescent="0.25">
      <c r="A40" s="44" t="s">
        <v>77</v>
      </c>
      <c r="B40" s="44"/>
      <c r="C40" s="80">
        <v>13703277.220000004</v>
      </c>
      <c r="D40" s="81">
        <v>7.6469917369130017E-2</v>
      </c>
      <c r="E40" s="82">
        <v>342</v>
      </c>
      <c r="F40" s="81">
        <v>5.4337464251668258E-2</v>
      </c>
      <c r="G40" s="11"/>
      <c r="H40" s="88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7468381.9000000032</v>
      </c>
      <c r="D41" s="81">
        <v>4.1676639653802923E-2</v>
      </c>
      <c r="E41" s="82">
        <v>163</v>
      </c>
      <c r="F41" s="81">
        <v>2.5897680330473467E-2</v>
      </c>
      <c r="G41" s="11"/>
      <c r="H41" s="88" t="s">
        <v>133</v>
      </c>
      <c r="I41" s="79"/>
      <c r="J41" s="80">
        <v>6347435.2400001651</v>
      </c>
      <c r="K41" s="81">
        <v>0.15991055490534931</v>
      </c>
      <c r="L41" s="82">
        <v>3617</v>
      </c>
      <c r="M41" s="81">
        <v>0.10038856508465167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179198274.19000003</v>
      </c>
      <c r="D43" s="44"/>
      <c r="E43" s="74">
        <f>SUM(E26:E42)</f>
        <v>6294</v>
      </c>
      <c r="F43" s="44"/>
      <c r="G43" s="11"/>
      <c r="H43" s="86"/>
      <c r="I43" s="79"/>
      <c r="J43" s="87">
        <f>SUM(J37:J42)</f>
        <v>39693660.270000301</v>
      </c>
      <c r="K43" s="88"/>
      <c r="L43" s="89">
        <f>SUM(L37:L42)</f>
        <v>36030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30836709.70000007</v>
      </c>
      <c r="K52" s="81">
        <v>0.24312299394451192</v>
      </c>
      <c r="L52" s="82">
        <v>5089</v>
      </c>
      <c r="M52" s="81">
        <v>0.49207116611873913</v>
      </c>
    </row>
    <row r="53" spans="1:16" ht="20.100000000000001" customHeight="1" x14ac:dyDescent="0.25">
      <c r="A53" s="69" t="s">
        <v>129</v>
      </c>
      <c r="B53" s="69"/>
      <c r="C53" s="80">
        <v>12530395.490000015</v>
      </c>
      <c r="D53" s="81">
        <v>0.31567750126259747</v>
      </c>
      <c r="E53" s="82">
        <v>6809</v>
      </c>
      <c r="F53" s="81">
        <v>0.18898140438523453</v>
      </c>
      <c r="G53" s="69"/>
      <c r="H53" s="69" t="s">
        <v>126</v>
      </c>
      <c r="I53" s="69"/>
      <c r="J53" s="80">
        <v>7258.2</v>
      </c>
      <c r="K53" s="81">
        <v>5.7225149239837748E-5</v>
      </c>
      <c r="L53" s="82">
        <v>1</v>
      </c>
      <c r="M53" s="81">
        <v>9.6693096112937532E-5</v>
      </c>
    </row>
    <row r="54" spans="1:16" ht="20.100000000000001" customHeight="1" x14ac:dyDescent="0.25">
      <c r="A54" s="69" t="s">
        <v>130</v>
      </c>
      <c r="B54" s="69"/>
      <c r="C54" s="80">
        <v>27163264.779999904</v>
      </c>
      <c r="D54" s="81">
        <v>0.68432249873740247</v>
      </c>
      <c r="E54" s="82">
        <v>29221</v>
      </c>
      <c r="F54" s="81">
        <v>0.81101859561476553</v>
      </c>
      <c r="G54" s="69"/>
      <c r="H54" s="69" t="s">
        <v>146</v>
      </c>
      <c r="I54" s="69"/>
      <c r="J54" s="80">
        <v>95991874.319999695</v>
      </c>
      <c r="K54" s="81">
        <v>0.75681978090624824</v>
      </c>
      <c r="L54" s="82">
        <v>5252</v>
      </c>
      <c r="M54" s="81">
        <v>0.50783214078514793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39693660.269999921</v>
      </c>
      <c r="D56" s="69"/>
      <c r="E56" s="74">
        <f>SUM(E53:E55)</f>
        <v>36030</v>
      </c>
      <c r="F56" s="69"/>
      <c r="G56" s="69"/>
      <c r="H56" s="69"/>
      <c r="I56" s="73"/>
      <c r="J56" s="72">
        <f>SUM(J52:J55)</f>
        <v>126835842.21999976</v>
      </c>
      <c r="K56" s="92"/>
      <c r="L56" s="74">
        <f>SUM(L52:L55)</f>
        <v>10342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25391557.979999982</v>
      </c>
      <c r="D63" s="81">
        <v>0.14169532655809997</v>
      </c>
      <c r="E63" s="82">
        <v>2201</v>
      </c>
      <c r="F63" s="81">
        <v>0.34969812519860183</v>
      </c>
      <c r="G63" s="69"/>
      <c r="H63" s="69" t="s">
        <v>99</v>
      </c>
      <c r="I63" s="69"/>
      <c r="J63" s="80">
        <v>1388037.92</v>
      </c>
      <c r="K63" s="81">
        <v>1.0943577901208841E-2</v>
      </c>
      <c r="L63" s="82">
        <v>1818</v>
      </c>
      <c r="M63" s="81">
        <v>0.17578804873332043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36719529.330000006</v>
      </c>
      <c r="D64" s="81">
        <v>0.20491006119326294</v>
      </c>
      <c r="E64" s="82">
        <v>1461</v>
      </c>
      <c r="F64" s="81">
        <v>0.23212583412774071</v>
      </c>
      <c r="G64" s="69"/>
      <c r="H64" s="69" t="s">
        <v>100</v>
      </c>
      <c r="I64" s="69"/>
      <c r="J64" s="80">
        <v>3122261.72</v>
      </c>
      <c r="K64" s="81">
        <v>2.4616556845062438E-2</v>
      </c>
      <c r="L64" s="82">
        <v>1047</v>
      </c>
      <c r="M64" s="81">
        <v>0.10123767163024561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41535336.780000001</v>
      </c>
      <c r="D65" s="81">
        <v>0.23178424551098634</v>
      </c>
      <c r="E65" s="82">
        <v>1205</v>
      </c>
      <c r="F65" s="81">
        <v>0.19145217667619954</v>
      </c>
      <c r="G65" s="69"/>
      <c r="H65" s="69" t="s">
        <v>101</v>
      </c>
      <c r="I65" s="69"/>
      <c r="J65" s="80">
        <v>3971187.2299999939</v>
      </c>
      <c r="K65" s="81">
        <v>3.1309661058676677E-2</v>
      </c>
      <c r="L65" s="82">
        <v>795</v>
      </c>
      <c r="M65" s="81">
        <v>7.6871011409785348E-2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32957504.489999969</v>
      </c>
      <c r="D66" s="81">
        <v>0.18391641682361212</v>
      </c>
      <c r="E66" s="82">
        <v>734</v>
      </c>
      <c r="F66" s="81">
        <v>0.11661900222434064</v>
      </c>
      <c r="G66" s="69"/>
      <c r="H66" s="69" t="s">
        <v>102</v>
      </c>
      <c r="I66" s="69"/>
      <c r="J66" s="80">
        <v>5398431.6800000034</v>
      </c>
      <c r="K66" s="81">
        <v>4.2562351347313052E-2</v>
      </c>
      <c r="L66" s="82">
        <v>770</v>
      </c>
      <c r="M66" s="81">
        <v>7.4453684006961909E-2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22508077.180000003</v>
      </c>
      <c r="D67" s="81">
        <v>0.12560431891288856</v>
      </c>
      <c r="E67" s="82">
        <v>414</v>
      </c>
      <c r="F67" s="81">
        <v>6.5776930409914197E-2</v>
      </c>
      <c r="G67" s="69"/>
      <c r="H67" s="69" t="s">
        <v>103</v>
      </c>
      <c r="I67" s="69"/>
      <c r="J67" s="80">
        <v>6286451.4700000063</v>
      </c>
      <c r="K67" s="81">
        <v>4.9563682946150149E-2</v>
      </c>
      <c r="L67" s="82">
        <v>699</v>
      </c>
      <c r="M67" s="81">
        <v>6.7588474182943337E-2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10997510.559999993</v>
      </c>
      <c r="D68" s="81">
        <v>6.1370627645328635E-2</v>
      </c>
      <c r="E68" s="82">
        <v>172</v>
      </c>
      <c r="F68" s="81">
        <v>2.7327613600254212E-2</v>
      </c>
      <c r="G68" s="69"/>
      <c r="H68" s="69" t="s">
        <v>104</v>
      </c>
      <c r="I68" s="69"/>
      <c r="J68" s="80">
        <v>7783458.5000000075</v>
      </c>
      <c r="K68" s="81">
        <v>6.136639583706472E-2</v>
      </c>
      <c r="L68" s="82">
        <v>708</v>
      </c>
      <c r="M68" s="81">
        <v>6.845871204795978E-2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4417401.38</v>
      </c>
      <c r="D69" s="81">
        <v>2.4650914747740973E-2</v>
      </c>
      <c r="E69" s="82">
        <v>59</v>
      </c>
      <c r="F69" s="81">
        <v>9.374006990784875E-3</v>
      </c>
      <c r="G69" s="69"/>
      <c r="H69" s="69" t="s">
        <v>105</v>
      </c>
      <c r="I69" s="69"/>
      <c r="J69" s="80">
        <v>9191616.9300000034</v>
      </c>
      <c r="K69" s="81">
        <v>7.2468607998493889E-2</v>
      </c>
      <c r="L69" s="82">
        <v>707</v>
      </c>
      <c r="M69" s="81">
        <v>6.8362018951846834E-2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1934917.05</v>
      </c>
      <c r="D70" s="81">
        <v>1.079763216887039E-2</v>
      </c>
      <c r="E70" s="82">
        <v>23</v>
      </c>
      <c r="F70" s="81">
        <v>3.6542739116619E-3</v>
      </c>
      <c r="G70" s="69"/>
      <c r="H70" s="69" t="s">
        <v>106</v>
      </c>
      <c r="I70" s="69"/>
      <c r="J70" s="80">
        <v>9321138.1800000016</v>
      </c>
      <c r="K70" s="81">
        <v>7.3489780308568051E-2</v>
      </c>
      <c r="L70" s="82">
        <v>624</v>
      </c>
      <c r="M70" s="81">
        <v>6.0336491974473022E-2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1029275.84</v>
      </c>
      <c r="D71" s="81">
        <v>5.7437821019898977E-3</v>
      </c>
      <c r="E71" s="82">
        <v>11</v>
      </c>
      <c r="F71" s="81">
        <v>1.7476962186209089E-3</v>
      </c>
      <c r="G71" s="69"/>
      <c r="H71" s="69" t="s">
        <v>107</v>
      </c>
      <c r="I71" s="69"/>
      <c r="J71" s="80">
        <v>9740401.9999999944</v>
      </c>
      <c r="K71" s="81">
        <v>7.6795342937093572E-2</v>
      </c>
      <c r="L71" s="82">
        <v>573</v>
      </c>
      <c r="M71" s="81">
        <v>5.5405144072713207E-2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1707163.6</v>
      </c>
      <c r="D72" s="81">
        <v>9.5266743372200806E-3</v>
      </c>
      <c r="E72" s="82">
        <v>14</v>
      </c>
      <c r="F72" s="81">
        <v>2.2243406418811567E-3</v>
      </c>
      <c r="G72" s="69"/>
      <c r="H72" s="69" t="s">
        <v>108</v>
      </c>
      <c r="I72" s="69"/>
      <c r="J72" s="80">
        <v>9512791.6599999964</v>
      </c>
      <c r="K72" s="81">
        <v>7.5000815964148482E-2</v>
      </c>
      <c r="L72" s="82">
        <v>501</v>
      </c>
      <c r="M72" s="81">
        <v>4.8443241152581702E-2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21445246.410000037</v>
      </c>
      <c r="K73" s="81">
        <v>0.16907875593085672</v>
      </c>
      <c r="L73" s="82">
        <v>957</v>
      </c>
      <c r="M73" s="81">
        <v>9.2535292980081216E-2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179198274.18999997</v>
      </c>
      <c r="D74" s="97"/>
      <c r="E74" s="74">
        <f>SUM(E63:E73)</f>
        <v>6294</v>
      </c>
      <c r="F74" s="73"/>
      <c r="G74" s="69"/>
      <c r="H74" s="69" t="s">
        <v>110</v>
      </c>
      <c r="I74" s="69"/>
      <c r="J74" s="80">
        <v>13749515.109999986</v>
      </c>
      <c r="K74" s="81">
        <v>0.10840401947385739</v>
      </c>
      <c r="L74" s="82">
        <v>506</v>
      </c>
      <c r="M74" s="81">
        <v>4.8926706633146397E-2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17927827.249999996</v>
      </c>
      <c r="K75" s="81">
        <v>0.14134669614054141</v>
      </c>
      <c r="L75" s="82">
        <v>501</v>
      </c>
      <c r="M75" s="81">
        <v>4.8443241152581702E-2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7997476.1599999992</v>
      </c>
      <c r="K76" s="81">
        <v>6.3053755310964632E-2</v>
      </c>
      <c r="L76" s="82">
        <v>136</v>
      </c>
      <c r="M76" s="81">
        <v>1.3150261071359505E-2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126835842.22000003</v>
      </c>
      <c r="K78" s="69"/>
      <c r="L78" s="74">
        <f>SUM(L63:L77)</f>
        <v>10342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23803807.440000057</v>
      </c>
      <c r="D85" s="81">
        <v>0.59968789167046577</v>
      </c>
      <c r="E85" s="82">
        <v>31861</v>
      </c>
      <c r="F85" s="81">
        <v>0.88429086872051066</v>
      </c>
      <c r="G85" s="69"/>
      <c r="H85" s="69" t="s">
        <v>99</v>
      </c>
      <c r="I85" s="69"/>
      <c r="J85" s="80">
        <v>3139753.86</v>
      </c>
      <c r="K85" s="81">
        <v>9.5922309112711726E-2</v>
      </c>
      <c r="L85" s="82">
        <v>3084</v>
      </c>
      <c r="M85" s="81">
        <v>0.38574108818011255</v>
      </c>
    </row>
    <row r="86" spans="1:13" ht="20.100000000000001" customHeight="1" x14ac:dyDescent="0.25">
      <c r="A86" s="69" t="s">
        <v>100</v>
      </c>
      <c r="B86" s="69"/>
      <c r="C86" s="80">
        <v>8160563.7299999902</v>
      </c>
      <c r="D86" s="81">
        <v>0.20558859209483485</v>
      </c>
      <c r="E86" s="82">
        <v>3046</v>
      </c>
      <c r="F86" s="81">
        <v>8.454066056064391E-2</v>
      </c>
      <c r="G86" s="69"/>
      <c r="H86" s="69" t="s">
        <v>100</v>
      </c>
      <c r="I86" s="69"/>
      <c r="J86" s="80">
        <v>6630169.1999999909</v>
      </c>
      <c r="K86" s="81">
        <v>0.20255764235989498</v>
      </c>
      <c r="L86" s="82">
        <v>2276</v>
      </c>
      <c r="M86" s="81">
        <v>0.28467792370231393</v>
      </c>
    </row>
    <row r="87" spans="1:13" ht="20.100000000000001" customHeight="1" x14ac:dyDescent="0.25">
      <c r="A87" s="69" t="s">
        <v>101</v>
      </c>
      <c r="B87" s="69"/>
      <c r="C87" s="80">
        <v>2779679.55</v>
      </c>
      <c r="D87" s="81">
        <v>7.0028300012958122E-2</v>
      </c>
      <c r="E87" s="82">
        <v>574</v>
      </c>
      <c r="F87" s="81">
        <v>1.5931168470718845E-2</v>
      </c>
      <c r="G87" s="69"/>
      <c r="H87" s="69" t="s">
        <v>101</v>
      </c>
      <c r="I87" s="69"/>
      <c r="J87" s="80">
        <v>5360915.6399999997</v>
      </c>
      <c r="K87" s="81">
        <v>0.16378080259681588</v>
      </c>
      <c r="L87" s="82">
        <v>1106</v>
      </c>
      <c r="M87" s="81">
        <v>0.13833646028767979</v>
      </c>
    </row>
    <row r="88" spans="1:13" ht="20.100000000000001" customHeight="1" x14ac:dyDescent="0.25">
      <c r="A88" s="69" t="s">
        <v>102</v>
      </c>
      <c r="B88" s="69"/>
      <c r="C88" s="80">
        <v>1840550.69</v>
      </c>
      <c r="D88" s="81">
        <v>4.6368883027677443E-2</v>
      </c>
      <c r="E88" s="82">
        <v>267</v>
      </c>
      <c r="F88" s="81">
        <v>7.4104912572855956E-3</v>
      </c>
      <c r="G88" s="69"/>
      <c r="H88" s="69" t="s">
        <v>102</v>
      </c>
      <c r="I88" s="69"/>
      <c r="J88" s="80">
        <v>3597473.37</v>
      </c>
      <c r="K88" s="81">
        <v>0.1099060525151767</v>
      </c>
      <c r="L88" s="82">
        <v>520</v>
      </c>
      <c r="M88" s="81">
        <v>6.5040650406504072E-2</v>
      </c>
    </row>
    <row r="89" spans="1:13" ht="20.100000000000001" customHeight="1" x14ac:dyDescent="0.25">
      <c r="A89" s="69" t="s">
        <v>103</v>
      </c>
      <c r="B89" s="69"/>
      <c r="C89" s="80">
        <v>1112109.01</v>
      </c>
      <c r="D89" s="81">
        <v>2.8017295518612526E-2</v>
      </c>
      <c r="E89" s="82">
        <v>124</v>
      </c>
      <c r="F89" s="81">
        <v>3.4415764640577298E-3</v>
      </c>
      <c r="G89" s="69"/>
      <c r="H89" s="69" t="s">
        <v>103</v>
      </c>
      <c r="I89" s="69"/>
      <c r="J89" s="80">
        <v>3121827.1</v>
      </c>
      <c r="K89" s="81">
        <v>9.5374630444005598E-2</v>
      </c>
      <c r="L89" s="82">
        <v>349</v>
      </c>
      <c r="M89" s="81">
        <v>4.365228267667292E-2</v>
      </c>
    </row>
    <row r="90" spans="1:13" ht="20.100000000000001" customHeight="1" x14ac:dyDescent="0.25">
      <c r="A90" s="69" t="s">
        <v>104</v>
      </c>
      <c r="B90" s="69"/>
      <c r="C90" s="80">
        <v>921145.76</v>
      </c>
      <c r="D90" s="81">
        <v>2.3206369826674563E-2</v>
      </c>
      <c r="E90" s="82">
        <v>85</v>
      </c>
      <c r="F90" s="81">
        <v>2.3591451568137664E-3</v>
      </c>
      <c r="G90" s="69"/>
      <c r="H90" s="69" t="s">
        <v>104</v>
      </c>
      <c r="I90" s="69"/>
      <c r="J90" s="80">
        <v>2572086.94</v>
      </c>
      <c r="K90" s="81">
        <v>7.85795732801325E-2</v>
      </c>
      <c r="L90" s="82">
        <v>236</v>
      </c>
      <c r="M90" s="81">
        <v>2.9518449030644153E-2</v>
      </c>
    </row>
    <row r="91" spans="1:13" ht="20.100000000000001" customHeight="1" x14ac:dyDescent="0.25">
      <c r="A91" s="69" t="s">
        <v>105</v>
      </c>
      <c r="B91" s="69"/>
      <c r="C91" s="80">
        <v>518466.31</v>
      </c>
      <c r="D91" s="81">
        <v>1.3061690619442574E-2</v>
      </c>
      <c r="E91" s="82">
        <v>40</v>
      </c>
      <c r="F91" s="81">
        <v>1.1101859561476548E-3</v>
      </c>
      <c r="G91" s="69"/>
      <c r="H91" s="69" t="s">
        <v>105</v>
      </c>
      <c r="I91" s="69"/>
      <c r="J91" s="80">
        <v>1569648.24</v>
      </c>
      <c r="K91" s="81">
        <v>4.7954167870822816E-2</v>
      </c>
      <c r="L91" s="82">
        <v>122</v>
      </c>
      <c r="M91" s="81">
        <v>1.5259537210756723E-2</v>
      </c>
    </row>
    <row r="92" spans="1:13" ht="20.100000000000001" customHeight="1" x14ac:dyDescent="0.25">
      <c r="A92" s="69" t="s">
        <v>106</v>
      </c>
      <c r="B92" s="69"/>
      <c r="C92" s="80">
        <v>188812.14</v>
      </c>
      <c r="D92" s="81">
        <v>4.7567329068592288E-3</v>
      </c>
      <c r="E92" s="82">
        <v>13</v>
      </c>
      <c r="F92" s="81">
        <v>3.6081043574798781E-4</v>
      </c>
      <c r="G92" s="69"/>
      <c r="H92" s="69" t="s">
        <v>106</v>
      </c>
      <c r="I92" s="69"/>
      <c r="J92" s="80">
        <v>1046890.01</v>
      </c>
      <c r="K92" s="81">
        <v>3.1983432977204733E-2</v>
      </c>
      <c r="L92" s="82">
        <v>70</v>
      </c>
      <c r="M92" s="81">
        <v>8.7554721701063164E-3</v>
      </c>
    </row>
    <row r="93" spans="1:13" ht="20.100000000000001" customHeight="1" x14ac:dyDescent="0.25">
      <c r="A93" s="69" t="s">
        <v>107</v>
      </c>
      <c r="B93" s="69"/>
      <c r="C93" s="80">
        <v>185558.79</v>
      </c>
      <c r="D93" s="81">
        <v>4.674771455638293E-3</v>
      </c>
      <c r="E93" s="82">
        <v>11</v>
      </c>
      <c r="F93" s="81">
        <v>3.0530113794060507E-4</v>
      </c>
      <c r="G93" s="69"/>
      <c r="H93" s="69" t="s">
        <v>107</v>
      </c>
      <c r="I93" s="69"/>
      <c r="J93" s="80">
        <v>827989.13</v>
      </c>
      <c r="K93" s="81">
        <v>2.5295813879443796E-2</v>
      </c>
      <c r="L93" s="82">
        <v>49</v>
      </c>
      <c r="M93" s="81">
        <v>6.1288305190744215E-3</v>
      </c>
    </row>
    <row r="94" spans="1:13" ht="20.100000000000001" customHeight="1" x14ac:dyDescent="0.25">
      <c r="A94" s="69" t="s">
        <v>108</v>
      </c>
      <c r="B94" s="69"/>
      <c r="C94" s="80">
        <v>75346.47</v>
      </c>
      <c r="D94" s="81">
        <v>1.8981990949558738E-3</v>
      </c>
      <c r="E94" s="82">
        <v>4</v>
      </c>
      <c r="F94" s="81">
        <v>1.1101859561476548E-4</v>
      </c>
      <c r="G94" s="69"/>
      <c r="H94" s="69" t="s">
        <v>108</v>
      </c>
      <c r="I94" s="69"/>
      <c r="J94" s="80">
        <v>760421.63</v>
      </c>
      <c r="K94" s="81">
        <v>2.3231565881043977E-2</v>
      </c>
      <c r="L94" s="82">
        <v>40</v>
      </c>
      <c r="M94" s="81">
        <v>5.0031269543464665E-3</v>
      </c>
    </row>
    <row r="95" spans="1:13" ht="20.100000000000001" customHeight="1" x14ac:dyDescent="0.25">
      <c r="A95" s="69" t="s">
        <v>109</v>
      </c>
      <c r="B95" s="69"/>
      <c r="C95" s="80">
        <v>107620.38</v>
      </c>
      <c r="D95" s="81">
        <v>2.7112737718808489E-3</v>
      </c>
      <c r="E95" s="82">
        <v>5</v>
      </c>
      <c r="F95" s="81">
        <v>1.3877324451845685E-4</v>
      </c>
      <c r="G95" s="69"/>
      <c r="H95" s="69" t="s">
        <v>109</v>
      </c>
      <c r="I95" s="69"/>
      <c r="J95" s="80">
        <v>1445653.83</v>
      </c>
      <c r="K95" s="81">
        <v>4.4166026935383906E-2</v>
      </c>
      <c r="L95" s="82">
        <v>65</v>
      </c>
      <c r="M95" s="81">
        <v>8.130081300813009E-3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936572.54</v>
      </c>
      <c r="K96" s="81">
        <v>2.8613134880693347E-2</v>
      </c>
      <c r="L96" s="82">
        <v>34</v>
      </c>
      <c r="M96" s="81">
        <v>4.2526579111944966E-3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1185162.81</v>
      </c>
      <c r="K97" s="81">
        <v>3.620779159093384E-2</v>
      </c>
      <c r="L97" s="82">
        <v>35</v>
      </c>
      <c r="M97" s="81">
        <v>4.3777360850531582E-3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537694.64</v>
      </c>
      <c r="K98" s="81">
        <v>1.6427055675736393E-2</v>
      </c>
      <c r="L98" s="82">
        <v>9</v>
      </c>
      <c r="M98" s="81">
        <v>1.125703564727955E-3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39693660.270000041</v>
      </c>
      <c r="D100" s="69"/>
      <c r="E100" s="74">
        <f>SUM(E85:E99)</f>
        <v>36030</v>
      </c>
      <c r="F100" s="69"/>
      <c r="G100" s="69"/>
      <c r="H100" s="73"/>
      <c r="I100" s="69"/>
      <c r="J100" s="72">
        <f>SUM(J85:J99)</f>
        <v>32732258.939999994</v>
      </c>
      <c r="K100" s="69"/>
      <c r="L100" s="74">
        <f>SUM(L85:L99)</f>
        <v>7995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3537550.84</v>
      </c>
      <c r="D107" s="81">
        <v>1.9740987216479627E-2</v>
      </c>
      <c r="E107" s="82">
        <v>53</v>
      </c>
      <c r="F107" s="81">
        <v>8.4207181442643789E-3</v>
      </c>
      <c r="G107" s="69"/>
      <c r="H107" s="69" t="s">
        <v>120</v>
      </c>
      <c r="I107" s="69"/>
      <c r="J107" s="80">
        <v>6459.08</v>
      </c>
      <c r="K107" s="81">
        <v>5.0924721963028019E-5</v>
      </c>
      <c r="L107" s="82">
        <v>2</v>
      </c>
      <c r="M107" s="81">
        <v>1.9338619222587506E-4</v>
      </c>
      <c r="N107" s="95"/>
    </row>
    <row r="108" spans="1:14" ht="20.100000000000001" customHeight="1" x14ac:dyDescent="0.25">
      <c r="A108" s="69" t="s">
        <v>42</v>
      </c>
      <c r="B108" s="69"/>
      <c r="C108" s="80">
        <v>30099083.5</v>
      </c>
      <c r="D108" s="81">
        <v>0.16796525321491995</v>
      </c>
      <c r="E108" s="82">
        <v>801</v>
      </c>
      <c r="F108" s="81">
        <v>0.12726406101048618</v>
      </c>
      <c r="G108" s="69"/>
      <c r="H108" s="69" t="s">
        <v>121</v>
      </c>
      <c r="I108" s="69"/>
      <c r="J108" s="80">
        <v>362741.47</v>
      </c>
      <c r="K108" s="81">
        <v>2.8599287366327811E-3</v>
      </c>
      <c r="L108" s="82">
        <v>65</v>
      </c>
      <c r="M108" s="81">
        <v>6.2850512473409401E-3</v>
      </c>
      <c r="N108" s="95"/>
    </row>
    <row r="109" spans="1:14" ht="20.100000000000001" customHeight="1" x14ac:dyDescent="0.25">
      <c r="A109" s="69" t="s">
        <v>43</v>
      </c>
      <c r="B109" s="69"/>
      <c r="C109" s="80">
        <v>39603352.700000003</v>
      </c>
      <c r="D109" s="81">
        <v>0.22100298051983158</v>
      </c>
      <c r="E109" s="82">
        <v>1048</v>
      </c>
      <c r="F109" s="81">
        <v>0.16650778519224657</v>
      </c>
      <c r="G109" s="69"/>
      <c r="H109" s="69" t="s">
        <v>122</v>
      </c>
      <c r="I109" s="69"/>
      <c r="J109" s="80">
        <v>3905075.92</v>
      </c>
      <c r="K109" s="81">
        <v>3.0788425823881367E-2</v>
      </c>
      <c r="L109" s="82">
        <v>401</v>
      </c>
      <c r="M109" s="81">
        <v>3.877393154128795E-2</v>
      </c>
      <c r="N109" s="95"/>
    </row>
    <row r="110" spans="1:14" ht="20.100000000000001" customHeight="1" x14ac:dyDescent="0.25">
      <c r="A110" s="69" t="s">
        <v>44</v>
      </c>
      <c r="B110" s="69"/>
      <c r="C110" s="80">
        <v>34809824.439999998</v>
      </c>
      <c r="D110" s="81">
        <v>0.19425312323651014</v>
      </c>
      <c r="E110" s="82">
        <v>1160</v>
      </c>
      <c r="F110" s="81">
        <v>0.18430251032729583</v>
      </c>
      <c r="G110" s="69"/>
      <c r="H110" s="69" t="s">
        <v>42</v>
      </c>
      <c r="I110" s="69"/>
      <c r="J110" s="80">
        <v>12531154.479999971</v>
      </c>
      <c r="K110" s="81">
        <v>9.8798212403275923E-2</v>
      </c>
      <c r="L110" s="82">
        <v>1003</v>
      </c>
      <c r="M110" s="81">
        <v>9.698317540127635E-2</v>
      </c>
      <c r="N110" s="95"/>
    </row>
    <row r="111" spans="1:14" ht="20.100000000000001" customHeight="1" x14ac:dyDescent="0.25">
      <c r="A111" s="69" t="s">
        <v>25</v>
      </c>
      <c r="B111" s="69"/>
      <c r="C111" s="80">
        <v>33210745.519999962</v>
      </c>
      <c r="D111" s="81">
        <v>0.18532960582414618</v>
      </c>
      <c r="E111" s="82">
        <v>1407</v>
      </c>
      <c r="F111" s="81">
        <v>0.22354623450905625</v>
      </c>
      <c r="G111" s="69"/>
      <c r="H111" s="69" t="s">
        <v>43</v>
      </c>
      <c r="I111" s="69"/>
      <c r="J111" s="80">
        <v>27295616.950000029</v>
      </c>
      <c r="K111" s="81">
        <v>0.21520428667675059</v>
      </c>
      <c r="L111" s="82">
        <v>1676</v>
      </c>
      <c r="M111" s="81">
        <v>0.16205762908528332</v>
      </c>
      <c r="N111" s="95"/>
    </row>
    <row r="112" spans="1:14" ht="20.100000000000001" customHeight="1" x14ac:dyDescent="0.25">
      <c r="A112" s="69" t="s">
        <v>26</v>
      </c>
      <c r="B112" s="69"/>
      <c r="C112" s="80">
        <v>28130950.189999964</v>
      </c>
      <c r="D112" s="81">
        <v>0.15698226066716101</v>
      </c>
      <c r="E112" s="82">
        <v>1133</v>
      </c>
      <c r="F112" s="81">
        <v>0.18001271051795362</v>
      </c>
      <c r="G112" s="69"/>
      <c r="H112" s="69" t="s">
        <v>44</v>
      </c>
      <c r="I112" s="69"/>
      <c r="J112" s="80">
        <v>35357643.050000183</v>
      </c>
      <c r="K112" s="81">
        <v>0.27876696705865994</v>
      </c>
      <c r="L112" s="82">
        <v>2473</v>
      </c>
      <c r="M112" s="81">
        <v>0.23912202668729451</v>
      </c>
      <c r="N112" s="95"/>
    </row>
    <row r="113" spans="1:14" ht="20.100000000000001" customHeight="1" x14ac:dyDescent="0.25">
      <c r="A113" s="69" t="s">
        <v>27</v>
      </c>
      <c r="B113" s="69"/>
      <c r="C113" s="80">
        <v>5144609.99</v>
      </c>
      <c r="D113" s="81">
        <v>2.8709037591206285E-2</v>
      </c>
      <c r="E113" s="82">
        <v>410</v>
      </c>
      <c r="F113" s="81">
        <v>6.514140451223388E-2</v>
      </c>
      <c r="G113" s="69"/>
      <c r="H113" s="69" t="s">
        <v>25</v>
      </c>
      <c r="I113" s="69"/>
      <c r="J113" s="80">
        <v>22705122.780000031</v>
      </c>
      <c r="K113" s="81">
        <v>0.17901188167787291</v>
      </c>
      <c r="L113" s="82">
        <v>1846</v>
      </c>
      <c r="M113" s="81">
        <v>0.1784954554244827</v>
      </c>
      <c r="N113" s="95"/>
    </row>
    <row r="114" spans="1:14" ht="20.100000000000001" customHeight="1" x14ac:dyDescent="0.25">
      <c r="A114" s="69" t="s">
        <v>28</v>
      </c>
      <c r="B114" s="69"/>
      <c r="C114" s="80">
        <v>1681206.15</v>
      </c>
      <c r="D114" s="81">
        <v>9.3818211006734056E-3</v>
      </c>
      <c r="E114" s="82">
        <v>118</v>
      </c>
      <c r="F114" s="81">
        <v>1.874801398156975E-2</v>
      </c>
      <c r="G114" s="69"/>
      <c r="H114" s="69" t="s">
        <v>26</v>
      </c>
      <c r="I114" s="69"/>
      <c r="J114" s="80">
        <v>12255693.879999995</v>
      </c>
      <c r="K114" s="81">
        <v>9.6626424088722199E-2</v>
      </c>
      <c r="L114" s="82">
        <v>1172</v>
      </c>
      <c r="M114" s="81">
        <v>0.1133243086443628</v>
      </c>
      <c r="N114" s="95"/>
    </row>
    <row r="115" spans="1:14" ht="20.100000000000001" customHeight="1" x14ac:dyDescent="0.25">
      <c r="A115" s="69" t="s">
        <v>29</v>
      </c>
      <c r="B115" s="69"/>
      <c r="C115" s="80">
        <v>2924425.68</v>
      </c>
      <c r="D115" s="81">
        <v>1.6319496899279824E-2</v>
      </c>
      <c r="E115" s="82">
        <v>156</v>
      </c>
      <c r="F115" s="81">
        <v>2.4785510009532889E-2</v>
      </c>
      <c r="G115" s="69"/>
      <c r="H115" s="69" t="s">
        <v>27</v>
      </c>
      <c r="I115" s="69"/>
      <c r="J115" s="80">
        <v>6773222.769999993</v>
      </c>
      <c r="K115" s="81">
        <v>5.340148850237187E-2</v>
      </c>
      <c r="L115" s="82">
        <v>793</v>
      </c>
      <c r="M115" s="81">
        <v>7.667762521755947E-2</v>
      </c>
      <c r="N115" s="95"/>
    </row>
    <row r="116" spans="1:14" ht="20.100000000000001" customHeight="1" x14ac:dyDescent="0.25">
      <c r="A116" s="69" t="s">
        <v>65</v>
      </c>
      <c r="B116" s="69"/>
      <c r="C116" s="80">
        <v>56525.18</v>
      </c>
      <c r="D116" s="81">
        <v>3.154337297917702E-4</v>
      </c>
      <c r="E116" s="82">
        <v>8</v>
      </c>
      <c r="F116" s="81">
        <v>1.2710517953606611E-3</v>
      </c>
      <c r="G116" s="69"/>
      <c r="H116" s="69" t="s">
        <v>28</v>
      </c>
      <c r="I116" s="69"/>
      <c r="J116" s="80">
        <v>2704664.62</v>
      </c>
      <c r="K116" s="81">
        <v>2.1324134981566857E-2</v>
      </c>
      <c r="L116" s="82">
        <v>347</v>
      </c>
      <c r="M116" s="81">
        <v>3.3552504351189325E-2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1959557.66</v>
      </c>
      <c r="K117" s="81">
        <v>1.5449557677876993E-2</v>
      </c>
      <c r="L117" s="82">
        <v>339</v>
      </c>
      <c r="M117" s="81">
        <v>3.2778959582285827E-2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179198274.18999997</v>
      </c>
      <c r="D118" s="73"/>
      <c r="E118" s="74">
        <f>SUM(E107:E117)</f>
        <v>6294</v>
      </c>
      <c r="F118" s="73"/>
      <c r="G118" s="73"/>
      <c r="H118" s="69" t="s">
        <v>123</v>
      </c>
      <c r="I118" s="69"/>
      <c r="J118" s="80">
        <v>978889.56</v>
      </c>
      <c r="K118" s="81">
        <v>7.7177676504255792E-3</v>
      </c>
      <c r="L118" s="82">
        <v>225</v>
      </c>
      <c r="M118" s="81">
        <v>2.1755946625410947E-2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126835842.22000021</v>
      </c>
      <c r="K120" s="69"/>
      <c r="L120" s="74">
        <f>SUM(L107:L119)</f>
        <v>10342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4104786.9199999934</v>
      </c>
      <c r="D127" s="81">
        <v>0.1034116504267647</v>
      </c>
      <c r="E127" s="82">
        <v>4339</v>
      </c>
      <c r="F127" s="81">
        <v>0.12042742159311684</v>
      </c>
      <c r="G127" s="69"/>
      <c r="H127" s="69" t="s">
        <v>113</v>
      </c>
      <c r="I127" s="69"/>
      <c r="J127" s="80">
        <v>2888978.44</v>
      </c>
      <c r="K127" s="81">
        <v>8.8260894101309856E-2</v>
      </c>
      <c r="L127" s="82">
        <v>354</v>
      </c>
      <c r="M127" s="81">
        <v>4.4277673545966227E-2</v>
      </c>
      <c r="N127" s="95"/>
    </row>
    <row r="128" spans="1:14" ht="20.100000000000001" customHeight="1" x14ac:dyDescent="0.25">
      <c r="A128" s="69" t="s">
        <v>42</v>
      </c>
      <c r="B128" s="69"/>
      <c r="C128" s="80">
        <v>7138233.0100000063</v>
      </c>
      <c r="D128" s="81">
        <v>0.17983307564596171</v>
      </c>
      <c r="E128" s="82">
        <v>6907</v>
      </c>
      <c r="F128" s="81">
        <v>0.19170135997779628</v>
      </c>
      <c r="G128" s="69"/>
      <c r="H128" s="69" t="s">
        <v>25</v>
      </c>
      <c r="I128" s="69"/>
      <c r="J128" s="80">
        <v>279918.8</v>
      </c>
      <c r="K128" s="81">
        <v>8.5517715264658654E-3</v>
      </c>
      <c r="L128" s="82">
        <v>75</v>
      </c>
      <c r="M128" s="81">
        <v>9.3808630393996256E-3</v>
      </c>
      <c r="N128" s="95"/>
    </row>
    <row r="129" spans="1:17" ht="20.100000000000001" customHeight="1" x14ac:dyDescent="0.25">
      <c r="A129" s="69" t="s">
        <v>43</v>
      </c>
      <c r="B129" s="69"/>
      <c r="C129" s="80">
        <v>7688843.8599999538</v>
      </c>
      <c r="D129" s="81">
        <v>0.19370458173168525</v>
      </c>
      <c r="E129" s="82">
        <v>8013</v>
      </c>
      <c r="F129" s="81">
        <v>0.22239800166527893</v>
      </c>
      <c r="G129" s="69"/>
      <c r="H129" s="69" t="s">
        <v>26</v>
      </c>
      <c r="I129" s="69"/>
      <c r="J129" s="80">
        <v>956371.17</v>
      </c>
      <c r="K129" s="81">
        <v>2.9218000864317951E-2</v>
      </c>
      <c r="L129" s="82">
        <v>227</v>
      </c>
      <c r="M129" s="81">
        <v>2.8392745465916198E-2</v>
      </c>
      <c r="N129" s="95"/>
    </row>
    <row r="130" spans="1:17" ht="20.100000000000001" customHeight="1" x14ac:dyDescent="0.25">
      <c r="A130" s="69" t="s">
        <v>44</v>
      </c>
      <c r="B130" s="69"/>
      <c r="C130" s="80">
        <v>3692757.24</v>
      </c>
      <c r="D130" s="81">
        <v>9.30314114365247E-2</v>
      </c>
      <c r="E130" s="82">
        <v>3121</v>
      </c>
      <c r="F130" s="81">
        <v>8.6622259228420762E-2</v>
      </c>
      <c r="G130" s="69"/>
      <c r="H130" s="69" t="s">
        <v>27</v>
      </c>
      <c r="I130" s="69"/>
      <c r="J130" s="80">
        <v>772961.79</v>
      </c>
      <c r="K130" s="81">
        <v>2.3614679066815403E-2</v>
      </c>
      <c r="L130" s="82">
        <v>278</v>
      </c>
      <c r="M130" s="81">
        <v>3.4771732332707944E-2</v>
      </c>
      <c r="N130" s="95"/>
    </row>
    <row r="131" spans="1:17" ht="20.100000000000001" customHeight="1" x14ac:dyDescent="0.25">
      <c r="A131" s="69" t="s">
        <v>25</v>
      </c>
      <c r="B131" s="69"/>
      <c r="C131" s="80">
        <v>1872683.81</v>
      </c>
      <c r="D131" s="81">
        <v>4.7178410790585483E-2</v>
      </c>
      <c r="E131" s="82">
        <v>2671</v>
      </c>
      <c r="F131" s="81">
        <v>7.4132667221759652E-2</v>
      </c>
      <c r="G131" s="69"/>
      <c r="H131" s="69" t="s">
        <v>28</v>
      </c>
      <c r="I131" s="69"/>
      <c r="J131" s="80">
        <v>2943738.54</v>
      </c>
      <c r="K131" s="81">
        <v>8.9933864491174673E-2</v>
      </c>
      <c r="L131" s="82">
        <v>1024</v>
      </c>
      <c r="M131" s="81">
        <v>0.12808005003126954</v>
      </c>
      <c r="N131" s="95"/>
    </row>
    <row r="132" spans="1:17" ht="20.100000000000001" customHeight="1" x14ac:dyDescent="0.25">
      <c r="A132" s="69" t="s">
        <v>26</v>
      </c>
      <c r="B132" s="69"/>
      <c r="C132" s="80">
        <v>673395.46</v>
      </c>
      <c r="D132" s="81">
        <v>1.6964811393545005E-2</v>
      </c>
      <c r="E132" s="82">
        <v>992</v>
      </c>
      <c r="F132" s="81">
        <v>2.7532611712461838E-2</v>
      </c>
      <c r="G132" s="69"/>
      <c r="H132" s="69" t="s">
        <v>29</v>
      </c>
      <c r="I132" s="69"/>
      <c r="J132" s="80">
        <v>8670372.7100000121</v>
      </c>
      <c r="K132" s="81">
        <v>0.2648876976652686</v>
      </c>
      <c r="L132" s="82">
        <v>2423</v>
      </c>
      <c r="M132" s="81">
        <v>0.3030644152595372</v>
      </c>
      <c r="N132" s="95"/>
    </row>
    <row r="133" spans="1:17" ht="20.100000000000001" customHeight="1" x14ac:dyDescent="0.25">
      <c r="A133" s="69" t="s">
        <v>27</v>
      </c>
      <c r="B133" s="69"/>
      <c r="C133" s="80">
        <v>811547.28999999841</v>
      </c>
      <c r="D133" s="81">
        <v>2.0445262152186991E-2</v>
      </c>
      <c r="E133" s="82">
        <v>986</v>
      </c>
      <c r="F133" s="81">
        <v>2.736608381903969E-2</v>
      </c>
      <c r="G133" s="69"/>
      <c r="H133" s="69" t="s">
        <v>114</v>
      </c>
      <c r="I133" s="69"/>
      <c r="J133" s="80">
        <v>227849.19</v>
      </c>
      <c r="K133" s="81">
        <v>6.9609980300369637E-3</v>
      </c>
      <c r="L133" s="82">
        <v>52</v>
      </c>
      <c r="M133" s="81">
        <v>6.5040650406504065E-3</v>
      </c>
      <c r="N133" s="95"/>
    </row>
    <row r="134" spans="1:17" ht="20.100000000000001" customHeight="1" x14ac:dyDescent="0.25">
      <c r="A134" s="69" t="s">
        <v>28</v>
      </c>
      <c r="B134" s="69"/>
      <c r="C134" s="80">
        <v>334445.37</v>
      </c>
      <c r="D134" s="81">
        <v>8.4256621265227701E-3</v>
      </c>
      <c r="E134" s="82">
        <v>374</v>
      </c>
      <c r="F134" s="81">
        <v>1.0380238689980571E-2</v>
      </c>
      <c r="G134" s="69"/>
      <c r="H134" s="69" t="s">
        <v>115</v>
      </c>
      <c r="I134" s="69"/>
      <c r="J134" s="80">
        <v>1206153.6499999999</v>
      </c>
      <c r="K134" s="81">
        <v>3.6849080664152871E-2</v>
      </c>
      <c r="L134" s="82">
        <v>669</v>
      </c>
      <c r="M134" s="81">
        <v>8.3677298311444659E-2</v>
      </c>
      <c r="N134" s="95"/>
    </row>
    <row r="135" spans="1:17" ht="20.100000000000001" customHeight="1" x14ac:dyDescent="0.25">
      <c r="A135" s="69" t="s">
        <v>29</v>
      </c>
      <c r="B135" s="69"/>
      <c r="C135" s="80">
        <v>954416.68</v>
      </c>
      <c r="D135" s="81">
        <v>2.4044562116669749E-2</v>
      </c>
      <c r="E135" s="82">
        <v>684</v>
      </c>
      <c r="F135" s="81">
        <v>1.8984179850124894E-2</v>
      </c>
      <c r="G135" s="69"/>
      <c r="H135" s="69" t="s">
        <v>116</v>
      </c>
      <c r="I135" s="69"/>
      <c r="J135" s="80">
        <v>414739.81</v>
      </c>
      <c r="K135" s="81">
        <v>1.2670674845883389E-2</v>
      </c>
      <c r="L135" s="82">
        <v>91</v>
      </c>
      <c r="M135" s="81">
        <v>1.1382113821138212E-2</v>
      </c>
      <c r="N135" s="95"/>
    </row>
    <row r="136" spans="1:17" ht="20.100000000000001" customHeight="1" x14ac:dyDescent="0.25">
      <c r="A136" s="69" t="s">
        <v>114</v>
      </c>
      <c r="B136" s="69"/>
      <c r="C136" s="80">
        <v>3026263.68</v>
      </c>
      <c r="D136" s="81">
        <v>7.6240479195293892E-2</v>
      </c>
      <c r="E136" s="82">
        <v>2740</v>
      </c>
      <c r="F136" s="81">
        <v>7.6047737996114348E-2</v>
      </c>
      <c r="G136" s="69"/>
      <c r="H136" s="69" t="s">
        <v>117</v>
      </c>
      <c r="I136" s="69"/>
      <c r="J136" s="80">
        <v>817106.75</v>
      </c>
      <c r="K136" s="81">
        <v>2.4963347366211436E-2</v>
      </c>
      <c r="L136" s="82">
        <v>130</v>
      </c>
      <c r="M136" s="81">
        <v>1.6260162601626018E-2</v>
      </c>
      <c r="N136" s="95"/>
    </row>
    <row r="137" spans="1:17" ht="20.100000000000001" customHeight="1" x14ac:dyDescent="0.25">
      <c r="A137" s="69" t="s">
        <v>115</v>
      </c>
      <c r="B137" s="69"/>
      <c r="C137" s="80">
        <v>16455.48</v>
      </c>
      <c r="D137" s="81">
        <v>4.1456191966345008E-4</v>
      </c>
      <c r="E137" s="82">
        <v>31</v>
      </c>
      <c r="F137" s="81">
        <v>8.6039411601443244E-4</v>
      </c>
      <c r="G137" s="69"/>
      <c r="H137" s="69" t="s">
        <v>118</v>
      </c>
      <c r="I137" s="69"/>
      <c r="J137" s="80">
        <v>296338.92</v>
      </c>
      <c r="K137" s="81">
        <v>9.0534209857989021E-3</v>
      </c>
      <c r="L137" s="82">
        <v>49</v>
      </c>
      <c r="M137" s="81">
        <v>6.1288305190744215E-3</v>
      </c>
      <c r="N137" s="95"/>
    </row>
    <row r="138" spans="1:17" ht="20.100000000000001" customHeight="1" x14ac:dyDescent="0.25">
      <c r="A138" s="69" t="s">
        <v>116</v>
      </c>
      <c r="B138" s="73"/>
      <c r="C138" s="80">
        <v>89396.66</v>
      </c>
      <c r="D138" s="81">
        <v>2.2521646880614091E-3</v>
      </c>
      <c r="E138" s="82">
        <v>143</v>
      </c>
      <c r="F138" s="81">
        <v>3.9689147932278658E-3</v>
      </c>
      <c r="G138" s="73"/>
      <c r="H138" s="69" t="s">
        <v>119</v>
      </c>
      <c r="I138" s="69"/>
      <c r="J138" s="80">
        <v>13257729.170000015</v>
      </c>
      <c r="K138" s="81">
        <v>0.40503557039256405</v>
      </c>
      <c r="L138" s="82">
        <v>2623</v>
      </c>
      <c r="M138" s="81">
        <v>0.32808005003126955</v>
      </c>
      <c r="N138" s="95"/>
    </row>
    <row r="139" spans="1:17" ht="20.100000000000001" customHeight="1" x14ac:dyDescent="0.25">
      <c r="A139" s="69" t="s">
        <v>117</v>
      </c>
      <c r="B139" s="69"/>
      <c r="C139" s="80">
        <v>633016.73999999941</v>
      </c>
      <c r="D139" s="81">
        <v>1.5947552724897653E-2</v>
      </c>
      <c r="E139" s="82">
        <v>468</v>
      </c>
      <c r="F139" s="81">
        <v>1.298917568692756E-2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1358471.05</v>
      </c>
      <c r="D140" s="81">
        <v>3.422387960091243E-2</v>
      </c>
      <c r="E140" s="82">
        <v>704</v>
      </c>
      <c r="F140" s="81">
        <v>1.9539272828198725E-2</v>
      </c>
      <c r="G140" s="69"/>
      <c r="H140" s="73"/>
      <c r="I140" s="69"/>
      <c r="J140" s="98">
        <f>SUM(J127:J139)</f>
        <v>32732258.940000027</v>
      </c>
      <c r="K140" s="69"/>
      <c r="L140" s="99">
        <f>SUM(L127:L139)</f>
        <v>7995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7298947.0200000042</v>
      </c>
      <c r="D141" s="81">
        <v>0.18388193405072475</v>
      </c>
      <c r="E141" s="82">
        <v>3857</v>
      </c>
      <c r="F141" s="81">
        <v>0.10704968082153761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39693660.269999959</v>
      </c>
      <c r="D143" s="69"/>
      <c r="E143" s="74">
        <f>SUM(E127:E142)</f>
        <v>36030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145431.97</v>
      </c>
      <c r="D150" s="81">
        <v>8.1157014852610478E-4</v>
      </c>
      <c r="E150" s="82">
        <v>87</v>
      </c>
      <c r="F150" s="81">
        <v>1.3822688274547188E-2</v>
      </c>
      <c r="G150" s="69"/>
      <c r="H150" s="69" t="s">
        <v>6</v>
      </c>
      <c r="I150" s="69"/>
      <c r="J150" s="80">
        <v>9015096.689999938</v>
      </c>
      <c r="K150" s="81">
        <v>7.1076885935467862E-2</v>
      </c>
      <c r="L150" s="82">
        <v>2315</v>
      </c>
      <c r="M150" s="81">
        <v>0.2238445175014504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277951.67</v>
      </c>
      <c r="D151" s="81">
        <v>1.5510845249842857E-3</v>
      </c>
      <c r="E151" s="82">
        <v>66</v>
      </c>
      <c r="F151" s="81">
        <v>1.0486177311725452E-2</v>
      </c>
      <c r="G151" s="69"/>
      <c r="H151" s="69" t="s">
        <v>7</v>
      </c>
      <c r="I151" s="69"/>
      <c r="J151" s="80">
        <v>20983740.650000095</v>
      </c>
      <c r="K151" s="81">
        <v>0.16544014911497384</v>
      </c>
      <c r="L151" s="82">
        <v>2086</v>
      </c>
      <c r="M151" s="81">
        <v>0.2017017984915877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700586.08</v>
      </c>
      <c r="D152" s="81">
        <v>3.9095581872467342E-3</v>
      </c>
      <c r="E152" s="82">
        <v>88</v>
      </c>
      <c r="F152" s="81">
        <v>1.3981569748967271E-2</v>
      </c>
      <c r="G152" s="69"/>
      <c r="H152" s="69" t="s">
        <v>8</v>
      </c>
      <c r="I152" s="69"/>
      <c r="J152" s="80">
        <v>33026331.45999996</v>
      </c>
      <c r="K152" s="81">
        <v>0.26038642454642236</v>
      </c>
      <c r="L152" s="82">
        <v>2346</v>
      </c>
      <c r="M152" s="81">
        <v>0.22684200348095146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1476384.59</v>
      </c>
      <c r="D153" s="81">
        <v>8.2388326376102352E-3</v>
      </c>
      <c r="E153" s="82">
        <v>145</v>
      </c>
      <c r="F153" s="81">
        <v>2.3037813790911979E-2</v>
      </c>
      <c r="G153" s="69"/>
      <c r="H153" s="69" t="s">
        <v>9</v>
      </c>
      <c r="I153" s="69"/>
      <c r="J153" s="80">
        <v>37162087.420000009</v>
      </c>
      <c r="K153" s="81">
        <v>0.29299357949262811</v>
      </c>
      <c r="L153" s="82">
        <v>2146</v>
      </c>
      <c r="M153" s="81">
        <v>0.20750338425836395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3742719.68</v>
      </c>
      <c r="D154" s="81">
        <v>2.0885913644635181E-2</v>
      </c>
      <c r="E154" s="82">
        <v>295</v>
      </c>
      <c r="F154" s="81">
        <v>4.6870034953924375E-2</v>
      </c>
      <c r="G154" s="69"/>
      <c r="H154" s="69" t="s">
        <v>10</v>
      </c>
      <c r="I154" s="69"/>
      <c r="J154" s="80">
        <v>19710670.039999995</v>
      </c>
      <c r="K154" s="81">
        <v>0.15540299725223833</v>
      </c>
      <c r="L154" s="82">
        <v>1145</v>
      </c>
      <c r="M154" s="81">
        <v>0.11071359504931348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4625295.91</v>
      </c>
      <c r="D155" s="81">
        <v>2.5811051646043751E-2</v>
      </c>
      <c r="E155" s="82">
        <v>274</v>
      </c>
      <c r="F155" s="81">
        <v>4.3533523991102635E-2</v>
      </c>
      <c r="G155" s="69"/>
      <c r="H155" s="69" t="s">
        <v>37</v>
      </c>
      <c r="I155" s="69"/>
      <c r="J155" s="80">
        <v>732062.88</v>
      </c>
      <c r="K155" s="81">
        <v>5.7717350804531928E-3</v>
      </c>
      <c r="L155" s="82">
        <v>39</v>
      </c>
      <c r="M155" s="81">
        <v>3.7710307484045639E-3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5463148.3400000054</v>
      </c>
      <c r="D156" s="81">
        <v>3.0486612467079607E-2</v>
      </c>
      <c r="E156" s="82">
        <v>300</v>
      </c>
      <c r="F156" s="81">
        <v>4.7664442326024785E-2</v>
      </c>
      <c r="G156" s="69"/>
      <c r="H156" s="69" t="s">
        <v>38</v>
      </c>
      <c r="I156" s="69"/>
      <c r="J156" s="80">
        <v>1099785.92</v>
      </c>
      <c r="K156" s="81">
        <v>8.6709395447731024E-3</v>
      </c>
      <c r="L156" s="82">
        <v>52</v>
      </c>
      <c r="M156" s="81">
        <v>5.0280409978727516E-3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4688812.72</v>
      </c>
      <c r="D157" s="81">
        <v>2.6165501543996751E-2</v>
      </c>
      <c r="E157" s="82">
        <v>211</v>
      </c>
      <c r="F157" s="81">
        <v>3.3523991102637429E-2</v>
      </c>
      <c r="G157" s="69"/>
      <c r="H157" s="69" t="s">
        <v>39</v>
      </c>
      <c r="I157" s="69"/>
      <c r="J157" s="80">
        <v>2471314.4300000002</v>
      </c>
      <c r="K157" s="81">
        <v>1.9484353844660438E-2</v>
      </c>
      <c r="L157" s="82">
        <v>105</v>
      </c>
      <c r="M157" s="81">
        <v>1.0152775091858442E-2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6533961.3300000001</v>
      </c>
      <c r="D158" s="81">
        <v>3.6462188933093082E-2</v>
      </c>
      <c r="E158" s="82">
        <v>272</v>
      </c>
      <c r="F158" s="81">
        <v>4.321576104226247E-2</v>
      </c>
      <c r="G158" s="69"/>
      <c r="H158" s="69" t="s">
        <v>0</v>
      </c>
      <c r="I158" s="69"/>
      <c r="J158" s="80">
        <v>2634752.73</v>
      </c>
      <c r="K158" s="81">
        <v>2.077293518838275E-2</v>
      </c>
      <c r="L158" s="82">
        <v>108</v>
      </c>
      <c r="M158" s="81">
        <v>1.0442854380197254E-2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15929904.099999974</v>
      </c>
      <c r="D159" s="81">
        <v>8.8895410248816573E-2</v>
      </c>
      <c r="E159" s="82">
        <v>627</v>
      </c>
      <c r="F159" s="81">
        <v>9.9618684461391799E-2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45781463.540000059</v>
      </c>
      <c r="D160" s="81">
        <v>0.25547937750482441</v>
      </c>
      <c r="E160" s="82">
        <v>1471</v>
      </c>
      <c r="F160" s="81">
        <v>0.23371464887194154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34759931.789999977</v>
      </c>
      <c r="D161" s="81">
        <v>0.19397470174933032</v>
      </c>
      <c r="E161" s="82">
        <v>960</v>
      </c>
      <c r="F161" s="81">
        <v>0.15252621544327932</v>
      </c>
      <c r="G161" s="69"/>
      <c r="H161" s="73"/>
      <c r="I161" s="69"/>
      <c r="J161" s="98">
        <f>SUM(J150:J160)</f>
        <v>126835842.22</v>
      </c>
      <c r="K161" s="69"/>
      <c r="L161" s="74">
        <f>SUM(L150:L160)</f>
        <v>10342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55072682.470000051</v>
      </c>
      <c r="D162" s="81">
        <v>0.30732819676381301</v>
      </c>
      <c r="E162" s="82">
        <v>1498</v>
      </c>
      <c r="F162" s="81">
        <v>0.23800444868128376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179198274.19000006</v>
      </c>
      <c r="D165" s="73"/>
      <c r="E165" s="74">
        <f>SUM(E150:E164)</f>
        <v>6294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13465783.430000065</v>
      </c>
      <c r="D173" s="81">
        <v>0.33924267347492071</v>
      </c>
      <c r="E173" s="82">
        <v>21185</v>
      </c>
      <c r="F173" s="81">
        <v>0.58798223702470165</v>
      </c>
      <c r="G173" s="69"/>
      <c r="H173" s="69" t="s">
        <v>6</v>
      </c>
      <c r="I173" s="69"/>
      <c r="J173" s="80">
        <v>4986146.16</v>
      </c>
      <c r="K173" s="81">
        <v>0.1523312573427906</v>
      </c>
      <c r="L173" s="82">
        <v>1507</v>
      </c>
      <c r="M173" s="81">
        <v>0.18849280800500312</v>
      </c>
      <c r="N173" s="95"/>
    </row>
    <row r="174" spans="1:15" ht="20.100000000000001" customHeight="1" x14ac:dyDescent="0.25">
      <c r="A174" s="69" t="s">
        <v>7</v>
      </c>
      <c r="B174" s="69"/>
      <c r="C174" s="80">
        <v>9213526.140000008</v>
      </c>
      <c r="D174" s="81">
        <v>0.23211581087077193</v>
      </c>
      <c r="E174" s="82">
        <v>6223</v>
      </c>
      <c r="F174" s="81">
        <v>0.17271718012767137</v>
      </c>
      <c r="G174" s="69"/>
      <c r="H174" s="69" t="s">
        <v>7</v>
      </c>
      <c r="I174" s="69"/>
      <c r="J174" s="80">
        <v>2504227.98</v>
      </c>
      <c r="K174" s="81">
        <v>7.6506420916148371E-2</v>
      </c>
      <c r="L174" s="82">
        <v>987</v>
      </c>
      <c r="M174" s="81">
        <v>0.12345215759849906</v>
      </c>
      <c r="N174" s="95"/>
    </row>
    <row r="175" spans="1:15" ht="20.100000000000001" customHeight="1" x14ac:dyDescent="0.25">
      <c r="A175" s="69" t="s">
        <v>8</v>
      </c>
      <c r="B175" s="69"/>
      <c r="C175" s="80">
        <v>7327508.8500000052</v>
      </c>
      <c r="D175" s="81">
        <v>0.18460149051908015</v>
      </c>
      <c r="E175" s="82">
        <v>5330</v>
      </c>
      <c r="F175" s="81">
        <v>0.14793227865667499</v>
      </c>
      <c r="G175" s="69"/>
      <c r="H175" s="69" t="s">
        <v>8</v>
      </c>
      <c r="I175" s="69"/>
      <c r="J175" s="80">
        <v>3488175.75</v>
      </c>
      <c r="K175" s="81">
        <v>0.10656691175497586</v>
      </c>
      <c r="L175" s="82">
        <v>925</v>
      </c>
      <c r="M175" s="81">
        <v>0.11569731081926204</v>
      </c>
      <c r="N175" s="95"/>
    </row>
    <row r="176" spans="1:15" ht="20.100000000000001" customHeight="1" x14ac:dyDescent="0.25">
      <c r="A176" s="69" t="s">
        <v>9</v>
      </c>
      <c r="B176" s="69"/>
      <c r="C176" s="80">
        <v>2080527.75</v>
      </c>
      <c r="D176" s="81">
        <v>5.2414610692187363E-2</v>
      </c>
      <c r="E176" s="82">
        <v>1353</v>
      </c>
      <c r="F176" s="81">
        <v>3.7552039966694421E-2</v>
      </c>
      <c r="G176" s="69"/>
      <c r="H176" s="69" t="s">
        <v>9</v>
      </c>
      <c r="I176" s="69"/>
      <c r="J176" s="80">
        <v>5491869.4099999946</v>
      </c>
      <c r="K176" s="81">
        <v>0.16778155825013147</v>
      </c>
      <c r="L176" s="82">
        <v>1271</v>
      </c>
      <c r="M176" s="81">
        <v>0.15897435897435896</v>
      </c>
      <c r="N176" s="95"/>
    </row>
    <row r="177" spans="1:14" ht="20.100000000000001" customHeight="1" x14ac:dyDescent="0.25">
      <c r="A177" s="69" t="s">
        <v>10</v>
      </c>
      <c r="B177" s="69"/>
      <c r="C177" s="80">
        <v>6786426.7299999902</v>
      </c>
      <c r="D177" s="81">
        <v>0.17097004115614606</v>
      </c>
      <c r="E177" s="82">
        <v>1812</v>
      </c>
      <c r="F177" s="81">
        <v>5.0291423813488757E-2</v>
      </c>
      <c r="G177" s="69"/>
      <c r="H177" s="69" t="s">
        <v>10</v>
      </c>
      <c r="I177" s="69"/>
      <c r="J177" s="80">
        <v>4479278.6400000062</v>
      </c>
      <c r="K177" s="81">
        <v>0.13684599795604596</v>
      </c>
      <c r="L177" s="82">
        <v>876</v>
      </c>
      <c r="M177" s="81">
        <v>0.10956848030018762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955607.2</v>
      </c>
      <c r="K178" s="81">
        <v>2.9194660892536615E-2</v>
      </c>
      <c r="L178" s="82">
        <v>124</v>
      </c>
      <c r="M178" s="81">
        <v>1.5509693558474046E-2</v>
      </c>
      <c r="N178" s="95"/>
    </row>
    <row r="179" spans="1:14" ht="20.100000000000001" customHeight="1" x14ac:dyDescent="0.25">
      <c r="A179" s="69" t="s">
        <v>38</v>
      </c>
      <c r="B179" s="69"/>
      <c r="C179" s="80">
        <v>191981.44</v>
      </c>
      <c r="D179" s="81">
        <v>4.8365768914764721E-3</v>
      </c>
      <c r="E179" s="82">
        <v>32</v>
      </c>
      <c r="F179" s="81">
        <v>8.881487649181238E-4</v>
      </c>
      <c r="G179" s="69"/>
      <c r="H179" s="69" t="s">
        <v>38</v>
      </c>
      <c r="I179" s="69"/>
      <c r="J179" s="80">
        <v>256801.11</v>
      </c>
      <c r="K179" s="81">
        <v>7.8455052696097278E-3</v>
      </c>
      <c r="L179" s="82">
        <v>52</v>
      </c>
      <c r="M179" s="81">
        <v>6.5040650406504065E-3</v>
      </c>
      <c r="N179" s="95"/>
    </row>
    <row r="180" spans="1:14" ht="20.100000000000001" customHeight="1" x14ac:dyDescent="0.25">
      <c r="A180" s="69" t="s">
        <v>39</v>
      </c>
      <c r="B180" s="69"/>
      <c r="C180" s="80">
        <v>515260.9</v>
      </c>
      <c r="D180" s="81">
        <v>1.2980936917763346E-2</v>
      </c>
      <c r="E180" s="82">
        <v>80</v>
      </c>
      <c r="F180" s="81">
        <v>2.2203719122953097E-3</v>
      </c>
      <c r="G180" s="69"/>
      <c r="H180" s="69" t="s">
        <v>39</v>
      </c>
      <c r="I180" s="69"/>
      <c r="J180" s="80">
        <v>95735.42</v>
      </c>
      <c r="K180" s="81">
        <v>2.9248033316456468E-3</v>
      </c>
      <c r="L180" s="82">
        <v>25</v>
      </c>
      <c r="M180" s="81">
        <v>3.1269543464665416E-3</v>
      </c>
      <c r="N180" s="95"/>
    </row>
    <row r="181" spans="1:14" ht="20.100000000000001" customHeight="1" x14ac:dyDescent="0.25">
      <c r="A181" s="69" t="s">
        <v>0</v>
      </c>
      <c r="B181" s="69"/>
      <c r="C181" s="80">
        <v>112645.03</v>
      </c>
      <c r="D181" s="81">
        <v>2.8378594776540581E-3</v>
      </c>
      <c r="E181" s="82">
        <v>15</v>
      </c>
      <c r="F181" s="81">
        <v>4.1631973355537054E-4</v>
      </c>
      <c r="G181" s="69"/>
      <c r="H181" s="69" t="s">
        <v>0</v>
      </c>
      <c r="I181" s="69"/>
      <c r="J181" s="80">
        <v>1966308.03</v>
      </c>
      <c r="K181" s="81">
        <v>6.0072481816924053E-2</v>
      </c>
      <c r="L181" s="82">
        <v>590</v>
      </c>
      <c r="M181" s="81">
        <v>7.3796122576610376E-2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8474916.5699999928</v>
      </c>
      <c r="K182" s="81">
        <v>0.25891633649651175</v>
      </c>
      <c r="L182" s="82">
        <v>1637</v>
      </c>
      <c r="M182" s="81">
        <v>0.20475297060662914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33192.67</v>
      </c>
      <c r="K183" s="81">
        <v>1.0140659726798559E-3</v>
      </c>
      <c r="L183" s="82">
        <v>1</v>
      </c>
      <c r="M183" s="81">
        <v>1.2507817385866166E-4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39693660.27000007</v>
      </c>
      <c r="D184" s="73"/>
      <c r="E184" s="74">
        <f>SUM(E173:E183)</f>
        <v>36030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32732258.939999998</v>
      </c>
      <c r="K185" s="69"/>
      <c r="L185" s="74">
        <f>SUM(L173:L184)</f>
        <v>7995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10306211.189999998</v>
      </c>
      <c r="D193" s="81">
        <v>5.7512893115658818E-2</v>
      </c>
      <c r="E193" s="82">
        <v>393</v>
      </c>
      <c r="F193" s="81">
        <v>6.2440419447092471E-2</v>
      </c>
      <c r="G193" s="69"/>
      <c r="H193" s="69" t="s">
        <v>12</v>
      </c>
      <c r="I193" s="69"/>
      <c r="J193" s="80">
        <v>9066846.6599999946</v>
      </c>
      <c r="K193" s="81">
        <v>7.1484893396878441E-2</v>
      </c>
      <c r="L193" s="82">
        <v>743</v>
      </c>
      <c r="M193" s="81">
        <v>7.1842970411912593E-2</v>
      </c>
    </row>
    <row r="194" spans="1:13" ht="20.100000000000001" customHeight="1" x14ac:dyDescent="0.25">
      <c r="A194" s="69" t="s">
        <v>13</v>
      </c>
      <c r="B194" s="69"/>
      <c r="C194" s="80">
        <v>17311976.490000028</v>
      </c>
      <c r="D194" s="81">
        <v>9.6607942058886745E-2</v>
      </c>
      <c r="E194" s="82">
        <v>646</v>
      </c>
      <c r="F194" s="81">
        <v>0.10263743247537337</v>
      </c>
      <c r="G194" s="69"/>
      <c r="H194" s="69" t="s">
        <v>13</v>
      </c>
      <c r="I194" s="69"/>
      <c r="J194" s="80">
        <v>24531635.38000001</v>
      </c>
      <c r="K194" s="81">
        <v>0.19341248459918184</v>
      </c>
      <c r="L194" s="82">
        <v>1795</v>
      </c>
      <c r="M194" s="81">
        <v>0.17356410752272289</v>
      </c>
    </row>
    <row r="195" spans="1:13" ht="20.100000000000001" customHeight="1" x14ac:dyDescent="0.25">
      <c r="A195" s="69" t="s">
        <v>14</v>
      </c>
      <c r="B195" s="69"/>
      <c r="C195" s="80">
        <v>15111684.979999989</v>
      </c>
      <c r="D195" s="81">
        <v>8.4329411364628404E-2</v>
      </c>
      <c r="E195" s="82">
        <v>557</v>
      </c>
      <c r="F195" s="81">
        <v>8.8496981251986018E-2</v>
      </c>
      <c r="G195" s="69"/>
      <c r="H195" s="69" t="s">
        <v>14</v>
      </c>
      <c r="I195" s="69"/>
      <c r="J195" s="80">
        <v>20816886.150000032</v>
      </c>
      <c r="K195" s="81">
        <v>0.16412463374424249</v>
      </c>
      <c r="L195" s="82">
        <v>2078</v>
      </c>
      <c r="M195" s="81">
        <v>0.20092825372268419</v>
      </c>
    </row>
    <row r="196" spans="1:13" ht="20.100000000000001" customHeight="1" x14ac:dyDescent="0.25">
      <c r="A196" s="69" t="s">
        <v>15</v>
      </c>
      <c r="B196" s="69"/>
      <c r="C196" s="80">
        <v>14298517.500000006</v>
      </c>
      <c r="D196" s="81">
        <v>7.9791602707287204E-2</v>
      </c>
      <c r="E196" s="82">
        <v>503</v>
      </c>
      <c r="F196" s="81">
        <v>7.991738163330156E-2</v>
      </c>
      <c r="G196" s="69"/>
      <c r="H196" s="69" t="s">
        <v>15</v>
      </c>
      <c r="I196" s="69"/>
      <c r="J196" s="80">
        <v>11272741.400000002</v>
      </c>
      <c r="K196" s="81">
        <v>8.8876623537116145E-2</v>
      </c>
      <c r="L196" s="82">
        <v>751</v>
      </c>
      <c r="M196" s="81">
        <v>7.2616515180816091E-2</v>
      </c>
    </row>
    <row r="197" spans="1:13" ht="20.100000000000001" customHeight="1" x14ac:dyDescent="0.25">
      <c r="A197" s="69" t="s">
        <v>16</v>
      </c>
      <c r="B197" s="69"/>
      <c r="C197" s="80">
        <v>15958525.050000014</v>
      </c>
      <c r="D197" s="81">
        <v>8.9055126909757684E-2</v>
      </c>
      <c r="E197" s="82">
        <v>572</v>
      </c>
      <c r="F197" s="81">
        <v>9.0880203368287255E-2</v>
      </c>
      <c r="G197" s="69"/>
      <c r="H197" s="69" t="s">
        <v>16</v>
      </c>
      <c r="I197" s="69"/>
      <c r="J197" s="80">
        <v>9846190.6300000045</v>
      </c>
      <c r="K197" s="81">
        <v>7.7629402364999753E-2</v>
      </c>
      <c r="L197" s="82">
        <v>723</v>
      </c>
      <c r="M197" s="81">
        <v>6.9909108489653843E-2</v>
      </c>
    </row>
    <row r="198" spans="1:13" ht="20.100000000000001" customHeight="1" x14ac:dyDescent="0.25">
      <c r="A198" s="69" t="s">
        <v>17</v>
      </c>
      <c r="B198" s="69"/>
      <c r="C198" s="80">
        <v>7609038.8299999991</v>
      </c>
      <c r="D198" s="81">
        <v>4.2461563117133026E-2</v>
      </c>
      <c r="E198" s="82">
        <v>265</v>
      </c>
      <c r="F198" s="81">
        <v>4.2103590721321894E-2</v>
      </c>
      <c r="G198" s="69"/>
      <c r="H198" s="69" t="s">
        <v>17</v>
      </c>
      <c r="I198" s="69"/>
      <c r="J198" s="80">
        <v>1736440.92</v>
      </c>
      <c r="K198" s="81">
        <v>1.3690459176264222E-2</v>
      </c>
      <c r="L198" s="82">
        <v>128</v>
      </c>
      <c r="M198" s="81">
        <v>1.2376716302456004E-2</v>
      </c>
    </row>
    <row r="199" spans="1:13" ht="20.100000000000001" customHeight="1" x14ac:dyDescent="0.25">
      <c r="A199" s="69" t="s">
        <v>18</v>
      </c>
      <c r="B199" s="69"/>
      <c r="C199" s="80">
        <v>48542269.780000031</v>
      </c>
      <c r="D199" s="81">
        <v>0.27088581070000545</v>
      </c>
      <c r="E199" s="82">
        <v>1548</v>
      </c>
      <c r="F199" s="81">
        <v>0.2459485224022879</v>
      </c>
      <c r="G199" s="69"/>
      <c r="H199" s="69" t="s">
        <v>18</v>
      </c>
      <c r="I199" s="69"/>
      <c r="J199" s="80">
        <v>20836122.269999996</v>
      </c>
      <c r="K199" s="81">
        <v>0.1642762952908785</v>
      </c>
      <c r="L199" s="82">
        <v>1502</v>
      </c>
      <c r="M199" s="81">
        <v>0.14523303036163218</v>
      </c>
    </row>
    <row r="200" spans="1:13" ht="20.100000000000001" customHeight="1" x14ac:dyDescent="0.25">
      <c r="A200" s="69" t="s">
        <v>19</v>
      </c>
      <c r="B200" s="69"/>
      <c r="C200" s="80">
        <v>13427481.51</v>
      </c>
      <c r="D200" s="81">
        <v>7.4930863986798935E-2</v>
      </c>
      <c r="E200" s="82">
        <v>447</v>
      </c>
      <c r="F200" s="81">
        <v>7.1020019065776929E-2</v>
      </c>
      <c r="G200" s="69"/>
      <c r="H200" s="69" t="s">
        <v>19</v>
      </c>
      <c r="I200" s="69"/>
      <c r="J200" s="80">
        <v>6068496.1899999902</v>
      </c>
      <c r="K200" s="81">
        <v>4.784527846217182E-2</v>
      </c>
      <c r="L200" s="82">
        <v>607</v>
      </c>
      <c r="M200" s="81">
        <v>5.8692709340553081E-2</v>
      </c>
    </row>
    <row r="201" spans="1:13" ht="20.100000000000001" customHeight="1" x14ac:dyDescent="0.25">
      <c r="A201" s="69" t="s">
        <v>20</v>
      </c>
      <c r="B201" s="69"/>
      <c r="C201" s="80">
        <v>6963299.4899999993</v>
      </c>
      <c r="D201" s="81">
        <v>3.8858072274830964E-2</v>
      </c>
      <c r="E201" s="82">
        <v>218</v>
      </c>
      <c r="F201" s="81">
        <v>3.4636161423578012E-2</v>
      </c>
      <c r="G201" s="69"/>
      <c r="H201" s="69" t="s">
        <v>20</v>
      </c>
      <c r="I201" s="69"/>
      <c r="J201" s="80">
        <v>3667236.68</v>
      </c>
      <c r="K201" s="81">
        <v>2.8913252088783259E-2</v>
      </c>
      <c r="L201" s="82">
        <v>220</v>
      </c>
      <c r="M201" s="81">
        <v>2.1272481144846259E-2</v>
      </c>
    </row>
    <row r="202" spans="1:13" ht="20.100000000000001" customHeight="1" x14ac:dyDescent="0.25">
      <c r="A202" s="69" t="s">
        <v>21</v>
      </c>
      <c r="B202" s="69"/>
      <c r="C202" s="80">
        <v>7969740.2700000033</v>
      </c>
      <c r="D202" s="81">
        <v>4.4474425359419804E-2</v>
      </c>
      <c r="E202" s="82">
        <v>304</v>
      </c>
      <c r="F202" s="81">
        <v>4.8299968223705116E-2</v>
      </c>
      <c r="G202" s="69"/>
      <c r="H202" s="69" t="s">
        <v>21</v>
      </c>
      <c r="I202" s="69"/>
      <c r="J202" s="80">
        <v>5165780.49</v>
      </c>
      <c r="K202" s="81">
        <v>4.0728081270906248E-2</v>
      </c>
      <c r="L202" s="82">
        <v>464</v>
      </c>
      <c r="M202" s="81">
        <v>4.4865596596403018E-2</v>
      </c>
    </row>
    <row r="203" spans="1:13" ht="20.100000000000001" customHeight="1" x14ac:dyDescent="0.25">
      <c r="A203" s="69" t="s">
        <v>22</v>
      </c>
      <c r="B203" s="69"/>
      <c r="C203" s="80">
        <v>16332673.520000001</v>
      </c>
      <c r="D203" s="81">
        <v>9.1143029104637577E-2</v>
      </c>
      <c r="E203" s="82">
        <v>684</v>
      </c>
      <c r="F203" s="81">
        <v>0.10867492850333652</v>
      </c>
      <c r="G203" s="69"/>
      <c r="H203" s="69" t="s">
        <v>22</v>
      </c>
      <c r="I203" s="69"/>
      <c r="J203" s="80">
        <v>13073807.459999977</v>
      </c>
      <c r="K203" s="81">
        <v>0.10307660067666932</v>
      </c>
      <c r="L203" s="82">
        <v>1205</v>
      </c>
      <c r="M203" s="81">
        <v>0.11651518081608973</v>
      </c>
    </row>
    <row r="204" spans="1:13" ht="20.100000000000001" customHeight="1" x14ac:dyDescent="0.25">
      <c r="A204" s="69" t="s">
        <v>23</v>
      </c>
      <c r="B204" s="69"/>
      <c r="C204" s="80">
        <v>5300080.92</v>
      </c>
      <c r="D204" s="81">
        <v>2.9576629261398094E-2</v>
      </c>
      <c r="E204" s="82">
        <v>156</v>
      </c>
      <c r="F204" s="81">
        <v>2.4785510009532889E-2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66774.66</v>
      </c>
      <c r="D205" s="81">
        <v>3.7263003955719052E-4</v>
      </c>
      <c r="E205" s="82">
        <v>1</v>
      </c>
      <c r="F205" s="81">
        <v>1.5888147442008263E-4</v>
      </c>
      <c r="G205" s="69"/>
      <c r="H205" s="69" t="s">
        <v>70</v>
      </c>
      <c r="I205" s="69"/>
      <c r="J205" s="80">
        <v>753657.99</v>
      </c>
      <c r="K205" s="81">
        <v>5.9419953919079222E-3</v>
      </c>
      <c r="L205" s="82">
        <v>126</v>
      </c>
      <c r="M205" s="81">
        <v>1.218333011023013E-2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179198274.19000009</v>
      </c>
      <c r="D207" s="97"/>
      <c r="E207" s="74">
        <f>SUM(E193:E206)</f>
        <v>6294</v>
      </c>
      <c r="F207" s="97"/>
      <c r="G207" s="69"/>
      <c r="H207" s="73"/>
      <c r="I207" s="69"/>
      <c r="J207" s="98">
        <f>SUM(J193:J206)</f>
        <v>126835842.22000003</v>
      </c>
      <c r="K207" s="69"/>
      <c r="L207" s="74">
        <f>SUM(L193:L206)</f>
        <v>10342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3996366.05</v>
      </c>
      <c r="D215" s="81">
        <v>0.10068020995837476</v>
      </c>
      <c r="E215" s="82">
        <v>4581</v>
      </c>
      <c r="F215" s="81">
        <v>0.12714404662781015</v>
      </c>
      <c r="G215" s="69"/>
      <c r="H215" s="69" t="s">
        <v>12</v>
      </c>
      <c r="I215" s="69"/>
      <c r="J215" s="80">
        <v>1968695.22</v>
      </c>
      <c r="K215" s="81">
        <v>6.0145412622108471E-2</v>
      </c>
      <c r="L215" s="82">
        <v>402</v>
      </c>
      <c r="M215" s="81">
        <v>5.0281425891181987E-2</v>
      </c>
      <c r="N215" s="95"/>
    </row>
    <row r="216" spans="1:15" ht="20.100000000000001" customHeight="1" x14ac:dyDescent="0.25">
      <c r="A216" s="69" t="s">
        <v>13</v>
      </c>
      <c r="B216" s="69"/>
      <c r="C216" s="80">
        <v>3454519.4500000053</v>
      </c>
      <c r="D216" s="81">
        <v>8.7029501096700115E-2</v>
      </c>
      <c r="E216" s="82">
        <v>2718</v>
      </c>
      <c r="F216" s="81">
        <v>7.5437135720233139E-2</v>
      </c>
      <c r="G216" s="69"/>
      <c r="H216" s="69" t="s">
        <v>13</v>
      </c>
      <c r="I216" s="69"/>
      <c r="J216" s="80">
        <v>3925182.4</v>
      </c>
      <c r="K216" s="81">
        <v>0.11991785862366136</v>
      </c>
      <c r="L216" s="82">
        <v>919</v>
      </c>
      <c r="M216" s="81">
        <v>0.11494684177611007</v>
      </c>
      <c r="N216" s="95"/>
    </row>
    <row r="217" spans="1:15" ht="20.100000000000001" customHeight="1" x14ac:dyDescent="0.25">
      <c r="A217" s="69" t="s">
        <v>14</v>
      </c>
      <c r="B217" s="69"/>
      <c r="C217" s="80">
        <v>7985249.5800000019</v>
      </c>
      <c r="D217" s="81">
        <v>0.20117191323963549</v>
      </c>
      <c r="E217" s="82">
        <v>6841</v>
      </c>
      <c r="F217" s="81">
        <v>0.18986955315015264</v>
      </c>
      <c r="G217" s="69"/>
      <c r="H217" s="69" t="s">
        <v>14</v>
      </c>
      <c r="I217" s="69"/>
      <c r="J217" s="80">
        <v>2211577.23</v>
      </c>
      <c r="K217" s="81">
        <v>6.756567684662218E-2</v>
      </c>
      <c r="L217" s="82">
        <v>475</v>
      </c>
      <c r="M217" s="81">
        <v>5.9412132582864291E-2</v>
      </c>
      <c r="N217" s="95"/>
    </row>
    <row r="218" spans="1:15" ht="20.100000000000001" customHeight="1" x14ac:dyDescent="0.25">
      <c r="A218" s="69" t="s">
        <v>15</v>
      </c>
      <c r="B218" s="69"/>
      <c r="C218" s="80">
        <v>1446016.24</v>
      </c>
      <c r="D218" s="81">
        <v>3.6429400316424873E-2</v>
      </c>
      <c r="E218" s="82">
        <v>1139</v>
      </c>
      <c r="F218" s="81">
        <v>3.1612545101304471E-2</v>
      </c>
      <c r="G218" s="69"/>
      <c r="H218" s="69" t="s">
        <v>15</v>
      </c>
      <c r="I218" s="69"/>
      <c r="J218" s="80">
        <v>1491268.74</v>
      </c>
      <c r="K218" s="81">
        <v>4.5559603531597853E-2</v>
      </c>
      <c r="L218" s="82">
        <v>362</v>
      </c>
      <c r="M218" s="81">
        <v>4.527829893683552E-2</v>
      </c>
      <c r="N218" s="95"/>
    </row>
    <row r="219" spans="1:15" ht="20.100000000000001" customHeight="1" x14ac:dyDescent="0.25">
      <c r="A219" s="69" t="s">
        <v>16</v>
      </c>
      <c r="B219" s="69"/>
      <c r="C219" s="80">
        <v>3363137.32</v>
      </c>
      <c r="D219" s="81">
        <v>8.472731658213481E-2</v>
      </c>
      <c r="E219" s="82">
        <v>2677</v>
      </c>
      <c r="F219" s="81">
        <v>7.4299195115181793E-2</v>
      </c>
      <c r="G219" s="69"/>
      <c r="H219" s="69" t="s">
        <v>16</v>
      </c>
      <c r="I219" s="69"/>
      <c r="J219" s="80">
        <v>2030012.38</v>
      </c>
      <c r="K219" s="81">
        <v>6.2018707102406929E-2</v>
      </c>
      <c r="L219" s="82">
        <v>467</v>
      </c>
      <c r="M219" s="81">
        <v>5.8411507191994998E-2</v>
      </c>
      <c r="N219" s="95"/>
    </row>
    <row r="220" spans="1:15" ht="20.100000000000001" customHeight="1" x14ac:dyDescent="0.25">
      <c r="A220" s="69" t="s">
        <v>17</v>
      </c>
      <c r="B220" s="69"/>
      <c r="C220" s="80">
        <v>1739332.81</v>
      </c>
      <c r="D220" s="81">
        <v>4.3818907053894664E-2</v>
      </c>
      <c r="E220" s="82">
        <v>765</v>
      </c>
      <c r="F220" s="81">
        <v>2.1232306411323898E-2</v>
      </c>
      <c r="G220" s="69"/>
      <c r="H220" s="69" t="s">
        <v>17</v>
      </c>
      <c r="I220" s="69"/>
      <c r="J220" s="80">
        <v>1850256.04</v>
      </c>
      <c r="K220" s="81">
        <v>5.6526988968027506E-2</v>
      </c>
      <c r="L220" s="82">
        <v>488</v>
      </c>
      <c r="M220" s="81">
        <v>6.1038148843026892E-2</v>
      </c>
      <c r="N220" s="95"/>
    </row>
    <row r="221" spans="1:15" ht="20.100000000000001" customHeight="1" x14ac:dyDescent="0.25">
      <c r="A221" s="69" t="s">
        <v>18</v>
      </c>
      <c r="B221" s="69"/>
      <c r="C221" s="80">
        <v>9157982.9599999879</v>
      </c>
      <c r="D221" s="81">
        <v>0.23071651487180908</v>
      </c>
      <c r="E221" s="82">
        <v>8689</v>
      </c>
      <c r="F221" s="81">
        <v>0.24116014432417429</v>
      </c>
      <c r="G221" s="69"/>
      <c r="H221" s="69" t="s">
        <v>18</v>
      </c>
      <c r="I221" s="69"/>
      <c r="J221" s="80">
        <v>7869372.0900000064</v>
      </c>
      <c r="K221" s="81">
        <v>0.24041640708100812</v>
      </c>
      <c r="L221" s="82">
        <v>1887</v>
      </c>
      <c r="M221" s="81">
        <v>0.23602251407129457</v>
      </c>
      <c r="N221" s="95"/>
    </row>
    <row r="222" spans="1:15" ht="20.100000000000001" customHeight="1" x14ac:dyDescent="0.25">
      <c r="A222" s="69" t="s">
        <v>19</v>
      </c>
      <c r="B222" s="69"/>
      <c r="C222" s="80">
        <v>2207439.89</v>
      </c>
      <c r="D222" s="81">
        <v>5.5611900615483378E-2</v>
      </c>
      <c r="E222" s="82">
        <v>2173</v>
      </c>
      <c r="F222" s="81">
        <v>6.0310852067721341E-2</v>
      </c>
      <c r="G222" s="69"/>
      <c r="H222" s="69" t="s">
        <v>19</v>
      </c>
      <c r="I222" s="69"/>
      <c r="J222" s="80">
        <v>2025763.64</v>
      </c>
      <c r="K222" s="81">
        <v>6.1888904267601436E-2</v>
      </c>
      <c r="L222" s="82">
        <v>683</v>
      </c>
      <c r="M222" s="81">
        <v>8.5428392745465917E-2</v>
      </c>
      <c r="N222" s="95"/>
    </row>
    <row r="223" spans="1:15" ht="20.100000000000001" customHeight="1" x14ac:dyDescent="0.25">
      <c r="A223" s="69" t="s">
        <v>20</v>
      </c>
      <c r="B223" s="69"/>
      <c r="C223" s="80">
        <v>1165106.97</v>
      </c>
      <c r="D223" s="81">
        <v>2.9352469942928713E-2</v>
      </c>
      <c r="E223" s="82">
        <v>1128</v>
      </c>
      <c r="F223" s="81">
        <v>3.1307243963363866E-2</v>
      </c>
      <c r="G223" s="69"/>
      <c r="H223" s="69" t="s">
        <v>20</v>
      </c>
      <c r="I223" s="69"/>
      <c r="J223" s="80">
        <v>704666.1</v>
      </c>
      <c r="K223" s="81">
        <v>2.1528184207869408E-2</v>
      </c>
      <c r="L223" s="82">
        <v>185</v>
      </c>
      <c r="M223" s="81">
        <v>2.3139462163852407E-2</v>
      </c>
      <c r="N223" s="95"/>
    </row>
    <row r="224" spans="1:15" ht="20.100000000000001" customHeight="1" x14ac:dyDescent="0.25">
      <c r="A224" s="69" t="s">
        <v>21</v>
      </c>
      <c r="B224" s="69"/>
      <c r="C224" s="80">
        <v>2167579.4500000002</v>
      </c>
      <c r="D224" s="81">
        <v>5.4607698943758769E-2</v>
      </c>
      <c r="E224" s="82">
        <v>2256</v>
      </c>
      <c r="F224" s="81">
        <v>6.2614487926727733E-2</v>
      </c>
      <c r="G224" s="69"/>
      <c r="H224" s="69" t="s">
        <v>21</v>
      </c>
      <c r="I224" s="69"/>
      <c r="J224" s="80">
        <v>2482274.2000000002</v>
      </c>
      <c r="K224" s="81">
        <v>7.5835713158390397E-2</v>
      </c>
      <c r="L224" s="82">
        <v>725</v>
      </c>
      <c r="M224" s="81">
        <v>9.0681676047529705E-2</v>
      </c>
      <c r="N224" s="95"/>
    </row>
    <row r="225" spans="1:16" ht="20.100000000000001" customHeight="1" x14ac:dyDescent="0.25">
      <c r="A225" s="69" t="s">
        <v>22</v>
      </c>
      <c r="B225" s="69"/>
      <c r="C225" s="80">
        <v>2653584.5299999998</v>
      </c>
      <c r="D225" s="81">
        <v>6.6851595744763084E-2</v>
      </c>
      <c r="E225" s="82">
        <v>2681</v>
      </c>
      <c r="F225" s="81">
        <v>7.4410213710796563E-2</v>
      </c>
      <c r="G225" s="69"/>
      <c r="H225" s="69" t="s">
        <v>22</v>
      </c>
      <c r="I225" s="69"/>
      <c r="J225" s="80">
        <v>5563675.9100000011</v>
      </c>
      <c r="K225" s="81">
        <v>0.16997531151756193</v>
      </c>
      <c r="L225" s="82">
        <v>1273</v>
      </c>
      <c r="M225" s="81">
        <v>0.15922451532207629</v>
      </c>
      <c r="N225" s="95"/>
    </row>
    <row r="226" spans="1:16" ht="20.100000000000001" customHeight="1" x14ac:dyDescent="0.25">
      <c r="A226" s="69" t="s">
        <v>23</v>
      </c>
      <c r="B226" s="69"/>
      <c r="C226" s="80">
        <v>193586.47</v>
      </c>
      <c r="D226" s="81">
        <v>4.8770123159014994E-3</v>
      </c>
      <c r="E226" s="82">
        <v>211</v>
      </c>
      <c r="F226" s="81">
        <v>5.8562309186788791E-3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163758.54999999999</v>
      </c>
      <c r="D227" s="81">
        <v>4.1255593181908435E-3</v>
      </c>
      <c r="E227" s="82">
        <v>171</v>
      </c>
      <c r="F227" s="81">
        <v>4.7460449625312236E-3</v>
      </c>
      <c r="G227" s="69"/>
      <c r="H227" s="69" t="s">
        <v>70</v>
      </c>
      <c r="I227" s="69"/>
      <c r="J227" s="80">
        <v>609514.99</v>
      </c>
      <c r="K227" s="81">
        <v>1.862123207314453E-2</v>
      </c>
      <c r="L227" s="82">
        <v>129</v>
      </c>
      <c r="M227" s="81">
        <v>1.6135084427767354E-2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39693660.269999996</v>
      </c>
      <c r="D229" s="97"/>
      <c r="E229" s="74">
        <f>SUM(E215:E228)</f>
        <v>36030</v>
      </c>
      <c r="F229" s="97"/>
      <c r="G229" s="69"/>
      <c r="H229" s="73"/>
      <c r="I229" s="69"/>
      <c r="J229" s="98">
        <f>SUM(J215:J228)</f>
        <v>32732258.940000005</v>
      </c>
      <c r="K229" s="69"/>
      <c r="L229" s="74">
        <f>SUM(L215:L228)</f>
        <v>7995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16304.8</v>
      </c>
      <c r="D242" s="81">
        <v>9.0987483410205015E-5</v>
      </c>
      <c r="E242" s="82">
        <v>1</v>
      </c>
      <c r="F242" s="81">
        <v>1.5888147442008263E-4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1514092.8</v>
      </c>
      <c r="D243" s="81">
        <v>8.4492599431769122E-3</v>
      </c>
      <c r="E243" s="82">
        <v>129</v>
      </c>
      <c r="F243" s="81">
        <v>2.0495710200190656E-2</v>
      </c>
      <c r="G243" s="69"/>
      <c r="H243" s="100">
        <v>2001</v>
      </c>
      <c r="I243" s="69"/>
      <c r="J243" s="80">
        <v>0</v>
      </c>
      <c r="K243" s="81">
        <v>0</v>
      </c>
      <c r="L243" s="82">
        <v>0</v>
      </c>
      <c r="M243" s="81">
        <v>0</v>
      </c>
    </row>
    <row r="244" spans="1:13" ht="20.100000000000001" customHeight="1" x14ac:dyDescent="0.25">
      <c r="A244" s="100">
        <v>2002</v>
      </c>
      <c r="B244" s="69"/>
      <c r="C244" s="80">
        <v>4918054.5199999996</v>
      </c>
      <c r="D244" s="81">
        <v>2.7444764980188885E-2</v>
      </c>
      <c r="E244" s="82">
        <v>250</v>
      </c>
      <c r="F244" s="81">
        <v>3.9720368605020658E-2</v>
      </c>
      <c r="G244" s="69"/>
      <c r="H244" s="100">
        <v>2002</v>
      </c>
      <c r="I244" s="69"/>
      <c r="J244" s="80">
        <v>97451.879999999917</v>
      </c>
      <c r="K244" s="81">
        <v>7.6833076750471734E-4</v>
      </c>
      <c r="L244" s="82">
        <v>367</v>
      </c>
      <c r="M244" s="81">
        <v>3.5486366273448075E-2</v>
      </c>
    </row>
    <row r="245" spans="1:13" ht="20.100000000000001" customHeight="1" x14ac:dyDescent="0.25">
      <c r="A245" s="100">
        <v>2003</v>
      </c>
      <c r="B245" s="69"/>
      <c r="C245" s="80">
        <v>21325395.299999993</v>
      </c>
      <c r="D245" s="81">
        <v>0.1190044680753406</v>
      </c>
      <c r="E245" s="82">
        <v>891</v>
      </c>
      <c r="F245" s="81">
        <v>0.1415633937082936</v>
      </c>
      <c r="G245" s="69"/>
      <c r="H245" s="100">
        <v>2003</v>
      </c>
      <c r="I245" s="69"/>
      <c r="J245" s="80">
        <v>1901730.31</v>
      </c>
      <c r="K245" s="81">
        <v>1.4993634896210192E-2</v>
      </c>
      <c r="L245" s="82">
        <v>862</v>
      </c>
      <c r="M245" s="81">
        <v>8.3349448849352151E-2</v>
      </c>
    </row>
    <row r="246" spans="1:13" ht="20.100000000000001" customHeight="1" x14ac:dyDescent="0.25">
      <c r="A246" s="100">
        <v>2004</v>
      </c>
      <c r="B246" s="69"/>
      <c r="C246" s="80">
        <v>27039031.079999994</v>
      </c>
      <c r="D246" s="81">
        <v>0.15088890337934335</v>
      </c>
      <c r="E246" s="82">
        <v>971</v>
      </c>
      <c r="F246" s="81">
        <v>0.15427391166190021</v>
      </c>
      <c r="G246" s="69"/>
      <c r="H246" s="100">
        <v>2004</v>
      </c>
      <c r="I246" s="69"/>
      <c r="J246" s="80">
        <v>9043330.6499999743</v>
      </c>
      <c r="K246" s="81">
        <v>7.1299488312728504E-2</v>
      </c>
      <c r="L246" s="82">
        <v>1294</v>
      </c>
      <c r="M246" s="81">
        <v>0.12512086637014116</v>
      </c>
    </row>
    <row r="247" spans="1:13" ht="20.100000000000001" customHeight="1" x14ac:dyDescent="0.25">
      <c r="A247" s="69">
        <v>2005</v>
      </c>
      <c r="B247" s="69"/>
      <c r="C247" s="80">
        <v>32409060.639999993</v>
      </c>
      <c r="D247" s="81">
        <v>0.18085587479284185</v>
      </c>
      <c r="E247" s="82">
        <v>982</v>
      </c>
      <c r="F247" s="81">
        <v>0.15602160788052113</v>
      </c>
      <c r="G247" s="69"/>
      <c r="H247" s="69">
        <v>2005</v>
      </c>
      <c r="I247" s="69"/>
      <c r="J247" s="80">
        <v>24819531.779999994</v>
      </c>
      <c r="K247" s="81">
        <v>0.19568231933170643</v>
      </c>
      <c r="L247" s="82">
        <v>2172</v>
      </c>
      <c r="M247" s="81">
        <v>0.21001740475730032</v>
      </c>
    </row>
    <row r="248" spans="1:13" ht="20.100000000000001" customHeight="1" x14ac:dyDescent="0.25">
      <c r="A248" s="69">
        <v>2006</v>
      </c>
      <c r="B248" s="69"/>
      <c r="C248" s="80">
        <v>42778551.310000077</v>
      </c>
      <c r="D248" s="81">
        <v>0.23872189340753863</v>
      </c>
      <c r="E248" s="82">
        <v>1422</v>
      </c>
      <c r="F248" s="81">
        <v>0.22592945662535749</v>
      </c>
      <c r="G248" s="69"/>
      <c r="H248" s="69">
        <v>2006</v>
      </c>
      <c r="I248" s="69"/>
      <c r="J248" s="80">
        <v>50118252.930000037</v>
      </c>
      <c r="K248" s="81">
        <v>0.39514266671615278</v>
      </c>
      <c r="L248" s="82">
        <v>3442</v>
      </c>
      <c r="M248" s="81">
        <v>0.33281763682073101</v>
      </c>
    </row>
    <row r="249" spans="1:13" ht="20.100000000000001" customHeight="1" x14ac:dyDescent="0.25">
      <c r="A249" s="69">
        <v>2007</v>
      </c>
      <c r="B249" s="69"/>
      <c r="C249" s="80">
        <v>49197783.739999995</v>
      </c>
      <c r="D249" s="81">
        <v>0.27454384793815956</v>
      </c>
      <c r="E249" s="82">
        <v>1648</v>
      </c>
      <c r="F249" s="81">
        <v>0.26183666984429615</v>
      </c>
      <c r="G249" s="69"/>
      <c r="H249" s="69">
        <v>2007</v>
      </c>
      <c r="I249" s="69"/>
      <c r="J249" s="80">
        <v>40855544.670000091</v>
      </c>
      <c r="K249" s="81">
        <v>0.32211355997569735</v>
      </c>
      <c r="L249" s="82">
        <v>2205</v>
      </c>
      <c r="M249" s="81">
        <v>0.21320827692902727</v>
      </c>
    </row>
    <row r="250" spans="1:13" ht="20.100000000000001" customHeight="1" x14ac:dyDescent="0.25">
      <c r="A250" s="69"/>
      <c r="B250" s="69"/>
      <c r="C250" s="56"/>
      <c r="D250" s="69"/>
      <c r="E250" s="71"/>
      <c r="F250" s="69"/>
      <c r="G250" s="69"/>
      <c r="H250" s="69"/>
      <c r="I250" s="69"/>
      <c r="J250" s="56"/>
      <c r="K250" s="69"/>
      <c r="L250" s="71"/>
      <c r="M250" s="69"/>
    </row>
    <row r="251" spans="1:13" ht="20.100000000000001" customHeight="1" thickBot="1" x14ac:dyDescent="0.3">
      <c r="A251" s="69"/>
      <c r="B251" s="69"/>
      <c r="C251" s="72">
        <f>SUM(C238:C249)</f>
        <v>179198274.19000006</v>
      </c>
      <c r="D251" s="69"/>
      <c r="E251" s="74">
        <f>SUM(E238:E249)</f>
        <v>6294</v>
      </c>
      <c r="F251" s="69"/>
      <c r="G251" s="69"/>
      <c r="H251" s="69"/>
      <c r="I251" s="69"/>
      <c r="J251" s="72">
        <f>SUM(J238:J249)</f>
        <v>126835842.2200001</v>
      </c>
      <c r="K251" s="69"/>
      <c r="L251" s="74">
        <f>SUM(L238:L249)</f>
        <v>10342</v>
      </c>
      <c r="M251" s="69"/>
    </row>
    <row r="252" spans="1:13" ht="20.100000000000001" customHeight="1" thickTop="1" x14ac:dyDescent="0.25">
      <c r="A252" s="69"/>
      <c r="B252" s="69"/>
      <c r="C252" s="56"/>
      <c r="D252" s="69"/>
      <c r="E252" s="71"/>
      <c r="F252" s="69"/>
      <c r="G252" s="69"/>
      <c r="H252" s="73"/>
      <c r="I252" s="69"/>
      <c r="J252" s="69"/>
      <c r="K252" s="69"/>
      <c r="L252" s="69"/>
      <c r="M252" s="69"/>
    </row>
    <row r="253" spans="1:13" ht="20.100000000000001" customHeight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69"/>
      <c r="M253" s="69"/>
    </row>
    <row r="254" spans="1:13" s="78" customFormat="1" ht="20.100000000000001" customHeight="1" x14ac:dyDescent="0.25">
      <c r="A254" s="67" t="s">
        <v>136</v>
      </c>
      <c r="B254" s="66"/>
      <c r="C254" s="90"/>
      <c r="D254" s="66"/>
      <c r="E254" s="91"/>
      <c r="F254" s="66"/>
      <c r="G254" s="66"/>
      <c r="H254" s="67" t="s">
        <v>137</v>
      </c>
      <c r="I254" s="66"/>
      <c r="J254" s="90"/>
      <c r="K254" s="66"/>
      <c r="L254" s="91"/>
      <c r="M254" s="66"/>
    </row>
    <row r="255" spans="1:13" ht="20.100000000000001" customHeight="1" x14ac:dyDescent="0.25">
      <c r="A255" s="61" t="s">
        <v>30</v>
      </c>
      <c r="B255" s="69"/>
      <c r="C255" s="56"/>
      <c r="D255" s="69"/>
      <c r="E255" s="71"/>
      <c r="F255" s="69"/>
      <c r="G255" s="69"/>
      <c r="H255" s="61" t="s">
        <v>30</v>
      </c>
      <c r="I255" s="69"/>
      <c r="J255" s="56"/>
      <c r="K255" s="69"/>
      <c r="L255" s="71"/>
      <c r="M255" s="69"/>
    </row>
    <row r="256" spans="1:13" ht="20.100000000000001" customHeight="1" x14ac:dyDescent="0.25">
      <c r="A256" s="19"/>
      <c r="B256" s="19"/>
      <c r="C256" s="18"/>
      <c r="D256" s="19"/>
      <c r="E256" s="21"/>
      <c r="F256" s="19"/>
      <c r="G256" s="19"/>
      <c r="H256" s="19"/>
      <c r="I256" s="19"/>
      <c r="J256" s="18"/>
      <c r="K256" s="19"/>
      <c r="L256" s="21"/>
      <c r="M256" s="19"/>
    </row>
    <row r="257" spans="1:14" s="78" customFormat="1" ht="20.100000000000001" customHeight="1" x14ac:dyDescent="0.25">
      <c r="A257" s="66"/>
      <c r="B257" s="66"/>
      <c r="C257" s="63" t="s">
        <v>91</v>
      </c>
      <c r="D257" s="64" t="s">
        <v>4</v>
      </c>
      <c r="E257" s="65" t="s">
        <v>5</v>
      </c>
      <c r="F257" s="64" t="s">
        <v>4</v>
      </c>
      <c r="G257" s="66"/>
      <c r="H257" s="66"/>
      <c r="I257" s="66"/>
      <c r="J257" s="63" t="s">
        <v>91</v>
      </c>
      <c r="K257" s="64" t="s">
        <v>4</v>
      </c>
      <c r="L257" s="65" t="s">
        <v>5</v>
      </c>
      <c r="M257" s="64" t="s">
        <v>4</v>
      </c>
    </row>
    <row r="258" spans="1:14" ht="20.100000000000001" customHeight="1" x14ac:dyDescent="0.25">
      <c r="A258" s="19"/>
      <c r="B258" s="19"/>
      <c r="C258" s="18"/>
      <c r="D258" s="19"/>
      <c r="E258" s="21"/>
      <c r="F258" s="19"/>
      <c r="G258" s="19"/>
      <c r="H258" s="19"/>
      <c r="I258" s="19"/>
      <c r="J258" s="18"/>
      <c r="K258" s="19"/>
      <c r="L258" s="21"/>
      <c r="M258" s="19"/>
    </row>
    <row r="259" spans="1:14" ht="20.100000000000001" customHeight="1" x14ac:dyDescent="0.25">
      <c r="A259" s="100">
        <v>1996</v>
      </c>
      <c r="B259" s="69"/>
      <c r="C259" s="80">
        <v>0</v>
      </c>
      <c r="D259" s="81">
        <v>0</v>
      </c>
      <c r="E259" s="82">
        <v>0</v>
      </c>
      <c r="F259" s="81">
        <v>0</v>
      </c>
      <c r="G259" s="69"/>
      <c r="H259" s="101" t="s">
        <v>148</v>
      </c>
      <c r="I259" s="69"/>
      <c r="J259" s="112">
        <v>1247061</v>
      </c>
      <c r="K259" s="81">
        <v>3.8098837061197988E-2</v>
      </c>
      <c r="L259" s="82">
        <v>104</v>
      </c>
      <c r="M259" s="81">
        <v>1.3008130081300813E-2</v>
      </c>
      <c r="N259" s="95"/>
    </row>
    <row r="260" spans="1:14" ht="20.100000000000001" customHeight="1" x14ac:dyDescent="0.25">
      <c r="A260" s="100">
        <v>1997</v>
      </c>
      <c r="B260" s="69"/>
      <c r="C260" s="80">
        <v>0</v>
      </c>
      <c r="D260" s="81">
        <v>0</v>
      </c>
      <c r="E260" s="82">
        <v>0</v>
      </c>
      <c r="F260" s="81">
        <v>0</v>
      </c>
      <c r="G260" s="69"/>
      <c r="H260" s="100">
        <v>1994</v>
      </c>
      <c r="I260" s="69"/>
      <c r="J260" s="112">
        <v>349869.01</v>
      </c>
      <c r="K260" s="81">
        <v>1.0688813462014007E-2</v>
      </c>
      <c r="L260" s="82">
        <v>35</v>
      </c>
      <c r="M260" s="81">
        <v>4.3777360850531582E-3</v>
      </c>
      <c r="N260" s="95"/>
    </row>
    <row r="261" spans="1:14" ht="20.100000000000001" customHeight="1" x14ac:dyDescent="0.25">
      <c r="A261" s="100">
        <v>1998</v>
      </c>
      <c r="B261" s="69"/>
      <c r="C261" s="80">
        <v>1302.96</v>
      </c>
      <c r="D261" s="81">
        <v>3.2825393051110497E-5</v>
      </c>
      <c r="E261" s="82">
        <v>2</v>
      </c>
      <c r="F261" s="81">
        <v>5.5509297807382738E-5</v>
      </c>
      <c r="G261" s="69"/>
      <c r="H261" s="69">
        <v>1995</v>
      </c>
      <c r="I261" s="69"/>
      <c r="J261" s="112">
        <v>594166.79</v>
      </c>
      <c r="K261" s="81">
        <v>1.8152330735533417E-2</v>
      </c>
      <c r="L261" s="82">
        <v>61</v>
      </c>
      <c r="M261" s="81">
        <v>7.6297686053783615E-3</v>
      </c>
      <c r="N261" s="95"/>
    </row>
    <row r="262" spans="1:14" ht="20.100000000000001" customHeight="1" x14ac:dyDescent="0.25">
      <c r="A262" s="100">
        <v>1999</v>
      </c>
      <c r="B262" s="69"/>
      <c r="C262" s="80">
        <v>1229.1199999999999</v>
      </c>
      <c r="D262" s="81">
        <v>3.0965146364417113E-5</v>
      </c>
      <c r="E262" s="82">
        <v>4</v>
      </c>
      <c r="F262" s="81">
        <v>1.1101859561476548E-4</v>
      </c>
      <c r="G262" s="69"/>
      <c r="H262" s="69">
        <v>1996</v>
      </c>
      <c r="I262" s="69"/>
      <c r="J262" s="112">
        <v>1401922.2</v>
      </c>
      <c r="K262" s="81">
        <v>4.282998623986814E-2</v>
      </c>
      <c r="L262" s="82">
        <v>139</v>
      </c>
      <c r="M262" s="81">
        <v>1.7385866166353972E-2</v>
      </c>
      <c r="N262" s="95"/>
    </row>
    <row r="263" spans="1:14" ht="20.100000000000001" customHeight="1" x14ac:dyDescent="0.25">
      <c r="A263" s="100">
        <v>2000</v>
      </c>
      <c r="B263" s="69"/>
      <c r="C263" s="80">
        <v>11437.13</v>
      </c>
      <c r="D263" s="81">
        <v>2.8813492941199068E-4</v>
      </c>
      <c r="E263" s="82">
        <v>19</v>
      </c>
      <c r="F263" s="81">
        <v>5.2733832917013594E-4</v>
      </c>
      <c r="G263" s="69"/>
      <c r="H263" s="69">
        <v>1997</v>
      </c>
      <c r="I263" s="69"/>
      <c r="J263" s="112">
        <v>1305041.6299999999</v>
      </c>
      <c r="K263" s="81">
        <v>3.9870197544025703E-2</v>
      </c>
      <c r="L263" s="82">
        <v>375</v>
      </c>
      <c r="M263" s="81">
        <v>4.6904315196998121E-2</v>
      </c>
      <c r="N263" s="95"/>
    </row>
    <row r="264" spans="1:14" ht="20.100000000000001" customHeight="1" x14ac:dyDescent="0.25">
      <c r="A264" s="100">
        <v>2001</v>
      </c>
      <c r="B264" s="69"/>
      <c r="C264" s="80">
        <v>21369</v>
      </c>
      <c r="D264" s="81">
        <v>5.3834793401883439E-4</v>
      </c>
      <c r="E264" s="82">
        <v>44</v>
      </c>
      <c r="F264" s="81">
        <v>1.2212045517624203E-3</v>
      </c>
      <c r="G264" s="69"/>
      <c r="H264" s="69">
        <v>1998</v>
      </c>
      <c r="I264" s="69"/>
      <c r="J264" s="112">
        <v>1896564.3</v>
      </c>
      <c r="K264" s="81">
        <v>5.7941748031399454E-2</v>
      </c>
      <c r="L264" s="82">
        <v>786</v>
      </c>
      <c r="M264" s="81">
        <v>9.8311444652908073E-2</v>
      </c>
      <c r="N264" s="95"/>
    </row>
    <row r="265" spans="1:14" ht="20.100000000000001" customHeight="1" x14ac:dyDescent="0.25">
      <c r="A265" s="100">
        <v>2002</v>
      </c>
      <c r="B265" s="69"/>
      <c r="C265" s="80">
        <v>84603.42</v>
      </c>
      <c r="D265" s="81">
        <v>2.1314088805244841E-3</v>
      </c>
      <c r="E265" s="82">
        <v>286</v>
      </c>
      <c r="F265" s="81">
        <v>7.9378295864557316E-3</v>
      </c>
      <c r="G265" s="69"/>
      <c r="H265" s="69">
        <v>1999</v>
      </c>
      <c r="I265" s="69"/>
      <c r="J265" s="112">
        <v>2187494.5299999998</v>
      </c>
      <c r="K265" s="81">
        <v>6.6829928664862176E-2</v>
      </c>
      <c r="L265" s="82">
        <v>953</v>
      </c>
      <c r="M265" s="81">
        <v>0.11919949968730456</v>
      </c>
      <c r="N265" s="95"/>
    </row>
    <row r="266" spans="1:14" ht="20.100000000000001" customHeight="1" x14ac:dyDescent="0.25">
      <c r="A266" s="100">
        <v>2003</v>
      </c>
      <c r="B266" s="69"/>
      <c r="C266" s="80">
        <v>259439.95</v>
      </c>
      <c r="D266" s="81">
        <v>6.536055083740438E-3</v>
      </c>
      <c r="E266" s="82">
        <v>413</v>
      </c>
      <c r="F266" s="81">
        <v>1.1462669997224536E-2</v>
      </c>
      <c r="G266" s="69"/>
      <c r="H266" s="69">
        <v>2000</v>
      </c>
      <c r="I266" s="69"/>
      <c r="J266" s="112">
        <v>3459434.6399999904</v>
      </c>
      <c r="K266" s="81">
        <v>0.10568884495082737</v>
      </c>
      <c r="L266" s="82">
        <v>1048</v>
      </c>
      <c r="M266" s="81">
        <v>0.13108192620387743</v>
      </c>
      <c r="N266" s="95"/>
    </row>
    <row r="267" spans="1:14" ht="20.100000000000001" customHeight="1" x14ac:dyDescent="0.25">
      <c r="A267" s="100">
        <v>2004</v>
      </c>
      <c r="B267" s="69"/>
      <c r="C267" s="80">
        <v>539631.41999999923</v>
      </c>
      <c r="D267" s="81">
        <v>1.3594901964932817E-2</v>
      </c>
      <c r="E267" s="82">
        <v>625</v>
      </c>
      <c r="F267" s="81">
        <v>1.7346655564807106E-2</v>
      </c>
      <c r="G267" s="69"/>
      <c r="H267" s="69">
        <v>2001</v>
      </c>
      <c r="I267" s="69"/>
      <c r="J267" s="112">
        <v>5568244.4699999886</v>
      </c>
      <c r="K267" s="81">
        <v>0.17011488514150172</v>
      </c>
      <c r="L267" s="82">
        <v>1299</v>
      </c>
      <c r="M267" s="81">
        <v>0.16247654784240151</v>
      </c>
      <c r="N267" s="95"/>
    </row>
    <row r="268" spans="1:14" ht="20.100000000000001" customHeight="1" x14ac:dyDescent="0.25">
      <c r="A268" s="69">
        <v>2005</v>
      </c>
      <c r="B268" s="69"/>
      <c r="C268" s="80">
        <v>1549395.18</v>
      </c>
      <c r="D268" s="81">
        <v>3.9033819745039021E-2</v>
      </c>
      <c r="E268" s="82">
        <v>1643</v>
      </c>
      <c r="F268" s="81">
        <v>4.5600888148764916E-2</v>
      </c>
      <c r="G268" s="69"/>
      <c r="H268" s="69">
        <v>2002</v>
      </c>
      <c r="I268" s="69"/>
      <c r="J268" s="112">
        <v>2732413.61</v>
      </c>
      <c r="K268" s="81">
        <v>8.3477697491293384E-2</v>
      </c>
      <c r="L268" s="82">
        <v>554</v>
      </c>
      <c r="M268" s="81">
        <v>6.929330831769856E-2</v>
      </c>
      <c r="N268" s="95"/>
    </row>
    <row r="269" spans="1:14" ht="20.100000000000001" customHeight="1" x14ac:dyDescent="0.25">
      <c r="A269" s="69">
        <v>2006</v>
      </c>
      <c r="B269" s="69"/>
      <c r="C269" s="80">
        <v>10362750.68999996</v>
      </c>
      <c r="D269" s="81">
        <v>0.26106815596020994</v>
      </c>
      <c r="E269" s="82">
        <v>11160</v>
      </c>
      <c r="F269" s="81">
        <v>0.30974188176519568</v>
      </c>
      <c r="G269" s="69"/>
      <c r="H269" s="69">
        <v>2003</v>
      </c>
      <c r="I269" s="69"/>
      <c r="J269" s="112">
        <v>367022.64</v>
      </c>
      <c r="K269" s="81">
        <v>1.1212872312686166E-2</v>
      </c>
      <c r="L269" s="82">
        <v>86</v>
      </c>
      <c r="M269" s="81">
        <v>1.0756722951844903E-2</v>
      </c>
      <c r="N269" s="95"/>
    </row>
    <row r="270" spans="1:14" ht="20.100000000000001" customHeight="1" x14ac:dyDescent="0.25">
      <c r="A270" s="69">
        <v>2007</v>
      </c>
      <c r="B270" s="69"/>
      <c r="C270" s="80">
        <v>26862501.400000084</v>
      </c>
      <c r="D270" s="81">
        <v>0.67674538496270698</v>
      </c>
      <c r="E270" s="82">
        <v>21834</v>
      </c>
      <c r="F270" s="81">
        <v>0.60599500416319729</v>
      </c>
      <c r="G270" s="69"/>
      <c r="H270" s="69">
        <v>2004</v>
      </c>
      <c r="I270" s="69"/>
      <c r="J270" s="112">
        <v>33934.239999999998</v>
      </c>
      <c r="K270" s="81">
        <v>1.036721604280454E-3</v>
      </c>
      <c r="L270" s="82">
        <v>14</v>
      </c>
      <c r="M270" s="81">
        <v>1.7510944340212633E-3</v>
      </c>
      <c r="N270" s="95"/>
    </row>
    <row r="271" spans="1:14" ht="20.100000000000001" customHeight="1" x14ac:dyDescent="0.25">
      <c r="A271" s="69"/>
      <c r="B271" s="69"/>
      <c r="F271" s="69"/>
      <c r="G271" s="69"/>
      <c r="H271" s="69">
        <v>2005</v>
      </c>
      <c r="I271" s="69"/>
      <c r="J271" s="112">
        <v>81239.62</v>
      </c>
      <c r="K271" s="81">
        <v>2.4819435819848756E-3</v>
      </c>
      <c r="L271" s="82">
        <v>18</v>
      </c>
      <c r="M271" s="81">
        <v>2.2514071294559099E-3</v>
      </c>
      <c r="N271" s="95"/>
    </row>
    <row r="272" spans="1:14" ht="20.100000000000001" customHeight="1" thickBot="1" x14ac:dyDescent="0.3">
      <c r="A272" s="69"/>
      <c r="B272" s="69"/>
      <c r="C272" s="72">
        <f>SUM(C259:C270)</f>
        <v>39693660.270000041</v>
      </c>
      <c r="D272" s="69"/>
      <c r="E272" s="74">
        <f>SUM(E259:E270)</f>
        <v>36030</v>
      </c>
      <c r="F272" s="69"/>
      <c r="G272" s="69"/>
      <c r="H272" s="69">
        <v>2006</v>
      </c>
      <c r="I272" s="69"/>
      <c r="J272" s="112">
        <v>3498501.8899999945</v>
      </c>
      <c r="K272" s="81">
        <v>0.10688238463507638</v>
      </c>
      <c r="L272" s="82">
        <v>1101</v>
      </c>
      <c r="M272" s="81">
        <v>0.13771106941838648</v>
      </c>
      <c r="N272" s="95"/>
    </row>
    <row r="273" spans="1:14" ht="20.100000000000001" customHeight="1" thickTop="1" x14ac:dyDescent="0.25">
      <c r="A273" s="69"/>
      <c r="B273" s="69"/>
      <c r="C273" s="75"/>
      <c r="D273" s="69"/>
      <c r="E273" s="76"/>
      <c r="F273" s="69"/>
      <c r="G273" s="69"/>
      <c r="H273" s="69">
        <v>2007</v>
      </c>
      <c r="I273" s="69"/>
      <c r="J273" s="45">
        <v>8009348.3700000048</v>
      </c>
      <c r="K273" s="70">
        <v>0.24469280854344883</v>
      </c>
      <c r="L273" s="60">
        <v>1422</v>
      </c>
      <c r="M273" s="70">
        <v>0.17786116322701689</v>
      </c>
      <c r="N273" s="95"/>
    </row>
    <row r="274" spans="1:14" ht="20.100000000000001" customHeight="1" x14ac:dyDescent="0.25">
      <c r="A274" s="69"/>
      <c r="B274" s="69"/>
      <c r="C274" s="75"/>
      <c r="D274" s="69"/>
      <c r="E274" s="76"/>
      <c r="F274" s="69"/>
      <c r="G274" s="69"/>
      <c r="H274" s="73"/>
      <c r="I274" s="69"/>
      <c r="M274" s="69"/>
      <c r="N274" s="95"/>
    </row>
    <row r="275" spans="1:14" ht="20.100000000000001" customHeight="1" thickBot="1" x14ac:dyDescent="0.35">
      <c r="A275" s="69"/>
      <c r="B275" s="69"/>
      <c r="C275" s="75"/>
      <c r="D275" s="69"/>
      <c r="E275" s="76"/>
      <c r="F275" s="69"/>
      <c r="G275" s="69"/>
      <c r="H275" s="46"/>
      <c r="I275" s="95"/>
      <c r="J275" s="98">
        <f>SUM(J259:J273)</f>
        <v>32732258.939999975</v>
      </c>
      <c r="K275" s="69"/>
      <c r="L275" s="74">
        <f>SUM(L259:L273)</f>
        <v>7995</v>
      </c>
      <c r="M275" s="95"/>
      <c r="N275" s="95"/>
    </row>
    <row r="276" spans="1:14" ht="20.100000000000001" customHeight="1" thickTop="1" x14ac:dyDescent="0.3">
      <c r="A276" s="19"/>
      <c r="B276" s="19"/>
      <c r="C276" s="27"/>
      <c r="D276" s="19"/>
      <c r="E276" s="28"/>
      <c r="F276" s="19"/>
      <c r="G276" s="19"/>
    </row>
    <row r="277" spans="1:14" s="78" customFormat="1" ht="20.100000000000001" customHeight="1" x14ac:dyDescent="0.25">
      <c r="A277" s="67" t="s">
        <v>141</v>
      </c>
      <c r="B277" s="66"/>
      <c r="C277" s="90"/>
      <c r="D277" s="66"/>
      <c r="E277" s="91"/>
      <c r="F277" s="66"/>
      <c r="G277" s="66"/>
      <c r="H277" s="67" t="s">
        <v>143</v>
      </c>
      <c r="I277" s="66"/>
      <c r="J277" s="90"/>
      <c r="K277" s="66"/>
      <c r="L277" s="91"/>
      <c r="M277" s="66"/>
    </row>
    <row r="278" spans="1:14" s="95" customFormat="1" ht="20.100000000000001" customHeight="1" x14ac:dyDescent="0.25">
      <c r="A278" s="61" t="s">
        <v>142</v>
      </c>
      <c r="B278" s="69"/>
      <c r="C278" s="56"/>
      <c r="D278" s="69"/>
      <c r="E278" s="71"/>
      <c r="F278" s="69"/>
      <c r="G278" s="69"/>
      <c r="H278" s="61" t="s">
        <v>142</v>
      </c>
      <c r="I278" s="69"/>
      <c r="J278" s="56"/>
      <c r="K278" s="69"/>
      <c r="L278" s="71"/>
      <c r="M278" s="69"/>
    </row>
    <row r="279" spans="1:14" ht="20.100000000000001" customHeight="1" x14ac:dyDescent="0.25">
      <c r="A279" s="20"/>
      <c r="B279" s="19"/>
      <c r="C279" s="18"/>
      <c r="D279" s="19"/>
      <c r="E279" s="21"/>
      <c r="F279" s="19"/>
      <c r="G279" s="19"/>
      <c r="H279" s="20"/>
      <c r="I279" s="19"/>
      <c r="J279" s="18"/>
      <c r="K279" s="19"/>
      <c r="L279" s="21"/>
      <c r="M279" s="19"/>
    </row>
    <row r="280" spans="1:14" s="78" customFormat="1" ht="20.100000000000001" customHeight="1" x14ac:dyDescent="0.25">
      <c r="A280" s="66"/>
      <c r="B280" s="67"/>
      <c r="C280" s="63" t="s">
        <v>91</v>
      </c>
      <c r="D280" s="64" t="s">
        <v>4</v>
      </c>
      <c r="E280" s="65" t="s">
        <v>5</v>
      </c>
      <c r="F280" s="64" t="s">
        <v>4</v>
      </c>
      <c r="G280" s="66"/>
      <c r="H280" s="66"/>
      <c r="I280" s="67"/>
      <c r="J280" s="63" t="s">
        <v>91</v>
      </c>
      <c r="K280" s="64" t="s">
        <v>4</v>
      </c>
      <c r="L280" s="65" t="s">
        <v>5</v>
      </c>
      <c r="M280" s="64" t="s">
        <v>4</v>
      </c>
    </row>
    <row r="281" spans="1:14" ht="20.100000000000001" customHeight="1" x14ac:dyDescent="0.25">
      <c r="A281" s="22"/>
      <c r="B281" s="19"/>
      <c r="C281" s="18"/>
      <c r="D281" s="19"/>
      <c r="E281" s="21"/>
      <c r="F281" s="19"/>
      <c r="G281" s="19"/>
      <c r="H281" s="22"/>
      <c r="I281" s="19"/>
      <c r="J281" s="18"/>
      <c r="K281" s="19"/>
      <c r="L281" s="21"/>
      <c r="M281" s="19"/>
    </row>
    <row r="282" spans="1:14" s="95" customFormat="1" ht="20.100000000000001" customHeight="1" x14ac:dyDescent="0.25">
      <c r="A282" s="69" t="s">
        <v>31</v>
      </c>
      <c r="B282" s="69"/>
      <c r="C282" s="80">
        <v>163653011.9500002</v>
      </c>
      <c r="D282" s="81">
        <v>0.91325104937384793</v>
      </c>
      <c r="E282" s="82">
        <v>5799</v>
      </c>
      <c r="F282" s="81">
        <v>0.92135367016205916</v>
      </c>
      <c r="G282" s="69"/>
      <c r="H282" s="69" t="s">
        <v>31</v>
      </c>
      <c r="I282" s="69"/>
      <c r="J282" s="80">
        <v>124748948.37999955</v>
      </c>
      <c r="K282" s="81">
        <v>0.98354649755563395</v>
      </c>
      <c r="L282" s="82">
        <v>10159</v>
      </c>
      <c r="M282" s="81">
        <v>0.98230516341133245</v>
      </c>
    </row>
    <row r="283" spans="1:14" s="95" customFormat="1" ht="20.100000000000001" customHeight="1" x14ac:dyDescent="0.25">
      <c r="A283" s="69" t="s">
        <v>32</v>
      </c>
      <c r="B283" s="69"/>
      <c r="C283" s="80">
        <v>4698903.5199999996</v>
      </c>
      <c r="D283" s="81">
        <v>2.6221812354162811E-2</v>
      </c>
      <c r="E283" s="82">
        <v>163</v>
      </c>
      <c r="F283" s="81">
        <v>2.5897680330473467E-2</v>
      </c>
      <c r="G283" s="69"/>
      <c r="H283" s="69" t="s">
        <v>32</v>
      </c>
      <c r="I283" s="69"/>
      <c r="J283" s="80">
        <v>543636.96</v>
      </c>
      <c r="K283" s="81">
        <v>4.2861461751249295E-3</v>
      </c>
      <c r="L283" s="82">
        <v>53</v>
      </c>
      <c r="M283" s="81">
        <v>5.1247340939856896E-3</v>
      </c>
    </row>
    <row r="284" spans="1:14" s="95" customFormat="1" ht="20.100000000000001" customHeight="1" x14ac:dyDescent="0.25">
      <c r="A284" s="69" t="s">
        <v>33</v>
      </c>
      <c r="B284" s="69"/>
      <c r="C284" s="80">
        <v>2528165.42</v>
      </c>
      <c r="D284" s="81">
        <v>1.4108201830780131E-2</v>
      </c>
      <c r="E284" s="82">
        <v>80</v>
      </c>
      <c r="F284" s="81">
        <v>1.271051795360661E-2</v>
      </c>
      <c r="G284" s="69"/>
      <c r="H284" s="69" t="s">
        <v>33</v>
      </c>
      <c r="I284" s="69"/>
      <c r="J284" s="80">
        <v>549964.93999999994</v>
      </c>
      <c r="K284" s="81">
        <v>4.3360372775865181E-3</v>
      </c>
      <c r="L284" s="82">
        <v>45</v>
      </c>
      <c r="M284" s="81">
        <v>4.3511893250821896E-3</v>
      </c>
    </row>
    <row r="285" spans="1:14" s="95" customFormat="1" ht="20.100000000000001" customHeight="1" x14ac:dyDescent="0.25">
      <c r="A285" s="69" t="s">
        <v>34</v>
      </c>
      <c r="B285" s="69"/>
      <c r="C285" s="80">
        <v>1798643.47</v>
      </c>
      <c r="D285" s="81">
        <v>1.0037169599596347E-2</v>
      </c>
      <c r="E285" s="82">
        <v>59</v>
      </c>
      <c r="F285" s="81">
        <v>9.374006990784875E-3</v>
      </c>
      <c r="G285" s="69"/>
      <c r="H285" s="69" t="s">
        <v>34</v>
      </c>
      <c r="I285" s="69"/>
      <c r="J285" s="80">
        <v>178642.49</v>
      </c>
      <c r="K285" s="81">
        <v>1.4084543207442948E-3</v>
      </c>
      <c r="L285" s="82">
        <v>17</v>
      </c>
      <c r="M285" s="81">
        <v>1.6437826339199381E-3</v>
      </c>
    </row>
    <row r="286" spans="1:14" s="95" customFormat="1" ht="20.100000000000001" customHeight="1" x14ac:dyDescent="0.25">
      <c r="A286" s="69" t="s">
        <v>35</v>
      </c>
      <c r="B286" s="69"/>
      <c r="C286" s="80">
        <v>953355.17</v>
      </c>
      <c r="D286" s="81">
        <v>5.320113568667394E-3</v>
      </c>
      <c r="E286" s="82">
        <v>39</v>
      </c>
      <c r="F286" s="81">
        <v>6.1963775023832221E-3</v>
      </c>
      <c r="G286" s="69"/>
      <c r="H286" s="69" t="s">
        <v>35</v>
      </c>
      <c r="I286" s="69"/>
      <c r="J286" s="80">
        <v>149301.57999999999</v>
      </c>
      <c r="K286" s="81">
        <v>1.1771245208513944E-3</v>
      </c>
      <c r="L286" s="82">
        <v>14</v>
      </c>
      <c r="M286" s="81">
        <v>1.3537033455811255E-3</v>
      </c>
    </row>
    <row r="287" spans="1:14" s="95" customFormat="1" ht="20.100000000000001" customHeight="1" x14ac:dyDescent="0.25">
      <c r="A287" s="69" t="s">
        <v>36</v>
      </c>
      <c r="B287" s="69"/>
      <c r="C287" s="80">
        <v>1509546.64</v>
      </c>
      <c r="D287" s="81">
        <v>8.4238905024244769E-3</v>
      </c>
      <c r="E287" s="82">
        <v>38</v>
      </c>
      <c r="F287" s="81">
        <v>6.0374960279631395E-3</v>
      </c>
      <c r="G287" s="69"/>
      <c r="H287" s="69" t="s">
        <v>36</v>
      </c>
      <c r="I287" s="69"/>
      <c r="J287" s="80">
        <v>124995.8</v>
      </c>
      <c r="K287" s="81">
        <v>9.8549272675772554E-4</v>
      </c>
      <c r="L287" s="82">
        <v>9</v>
      </c>
      <c r="M287" s="81">
        <v>8.7023786501643787E-4</v>
      </c>
    </row>
    <row r="288" spans="1:14" s="95" customFormat="1" ht="20.100000000000001" customHeight="1" x14ac:dyDescent="0.25">
      <c r="A288" s="69" t="s">
        <v>45</v>
      </c>
      <c r="B288" s="69"/>
      <c r="C288" s="80">
        <v>759313.87</v>
      </c>
      <c r="D288" s="81">
        <v>4.2372833858595948E-3</v>
      </c>
      <c r="E288" s="82">
        <v>23</v>
      </c>
      <c r="F288" s="81">
        <v>3.6542739116619E-3</v>
      </c>
      <c r="G288" s="69"/>
      <c r="H288" s="69" t="s">
        <v>45</v>
      </c>
      <c r="I288" s="69"/>
      <c r="J288" s="80">
        <v>173690.03</v>
      </c>
      <c r="K288" s="81">
        <v>1.3694081023148872E-3</v>
      </c>
      <c r="L288" s="82">
        <v>14</v>
      </c>
      <c r="M288" s="81">
        <v>1.3537033455811255E-3</v>
      </c>
    </row>
    <row r="289" spans="1:24" s="95" customFormat="1" ht="20.100000000000001" customHeight="1" x14ac:dyDescent="0.25">
      <c r="A289" s="69" t="s">
        <v>46</v>
      </c>
      <c r="B289" s="69"/>
      <c r="C289" s="80">
        <v>875362.44</v>
      </c>
      <c r="D289" s="81">
        <v>4.8848820891649412E-3</v>
      </c>
      <c r="E289" s="82">
        <v>26</v>
      </c>
      <c r="F289" s="81">
        <v>4.1309183349221481E-3</v>
      </c>
      <c r="G289" s="69"/>
      <c r="H289" s="69" t="s">
        <v>46</v>
      </c>
      <c r="I289" s="69"/>
      <c r="J289" s="80">
        <v>118850.65</v>
      </c>
      <c r="K289" s="81">
        <v>9.3704309381137667E-4</v>
      </c>
      <c r="L289" s="82">
        <v>9</v>
      </c>
      <c r="M289" s="81">
        <v>8.7023786501643787E-4</v>
      </c>
    </row>
    <row r="290" spans="1:24" s="95" customFormat="1" ht="20.100000000000001" customHeight="1" x14ac:dyDescent="0.25">
      <c r="A290" s="69" t="s">
        <v>47</v>
      </c>
      <c r="B290" s="69"/>
      <c r="C290" s="80">
        <v>828389</v>
      </c>
      <c r="D290" s="81">
        <v>4.6227509932471591E-3</v>
      </c>
      <c r="E290" s="82">
        <v>25</v>
      </c>
      <c r="F290" s="81">
        <v>3.9720368605020654E-3</v>
      </c>
      <c r="G290" s="69"/>
      <c r="H290" s="69" t="s">
        <v>47</v>
      </c>
      <c r="I290" s="69"/>
      <c r="J290" s="80">
        <v>29812.26</v>
      </c>
      <c r="K290" s="81">
        <v>2.3504602073197878E-4</v>
      </c>
      <c r="L290" s="82">
        <v>4</v>
      </c>
      <c r="M290" s="81">
        <v>3.8677238445175013E-4</v>
      </c>
    </row>
    <row r="291" spans="1:24" s="95" customFormat="1" ht="20.100000000000001" customHeight="1" x14ac:dyDescent="0.25">
      <c r="A291" s="69" t="s">
        <v>48</v>
      </c>
      <c r="B291" s="69"/>
      <c r="C291" s="80">
        <v>546122.4</v>
      </c>
      <c r="D291" s="81">
        <v>3.0475873859195646E-3</v>
      </c>
      <c r="E291" s="82">
        <v>15</v>
      </c>
      <c r="F291" s="81">
        <v>2.3832221163012394E-3</v>
      </c>
      <c r="G291" s="69"/>
      <c r="H291" s="69" t="s">
        <v>48</v>
      </c>
      <c r="I291" s="69"/>
      <c r="J291" s="80">
        <v>71482.97</v>
      </c>
      <c r="K291" s="81">
        <v>5.6358651268315161E-4</v>
      </c>
      <c r="L291" s="82">
        <v>7</v>
      </c>
      <c r="M291" s="81">
        <v>6.7685167279056275E-4</v>
      </c>
    </row>
    <row r="292" spans="1:24" s="95" customFormat="1" ht="20.100000000000001" customHeight="1" x14ac:dyDescent="0.25">
      <c r="A292" s="69" t="s">
        <v>49</v>
      </c>
      <c r="B292" s="73"/>
      <c r="C292" s="80">
        <v>615350.02</v>
      </c>
      <c r="D292" s="81">
        <v>3.4339059501630985E-3</v>
      </c>
      <c r="E292" s="82">
        <v>15</v>
      </c>
      <c r="F292" s="81">
        <v>2.3832221163012394E-3</v>
      </c>
      <c r="G292" s="73"/>
      <c r="H292" s="69" t="s">
        <v>49</v>
      </c>
      <c r="I292" s="73"/>
      <c r="J292" s="80">
        <v>60937.41</v>
      </c>
      <c r="K292" s="81">
        <v>4.8044313762905235E-4</v>
      </c>
      <c r="L292" s="82">
        <v>6</v>
      </c>
      <c r="M292" s="81">
        <v>5.8015857667762525E-4</v>
      </c>
    </row>
    <row r="293" spans="1:24" s="95" customFormat="1" ht="20.100000000000001" customHeight="1" x14ac:dyDescent="0.25">
      <c r="A293" s="69" t="s">
        <v>50</v>
      </c>
      <c r="B293" s="69"/>
      <c r="C293" s="80">
        <v>432110.29</v>
      </c>
      <c r="D293" s="81">
        <v>2.4113529661666413E-3</v>
      </c>
      <c r="E293" s="82">
        <v>12</v>
      </c>
      <c r="F293" s="81">
        <v>1.9065776930409914E-3</v>
      </c>
      <c r="G293" s="69"/>
      <c r="H293" s="69" t="s">
        <v>50</v>
      </c>
      <c r="I293" s="69"/>
      <c r="J293" s="80">
        <v>85578.75</v>
      </c>
      <c r="K293" s="81">
        <v>6.7472055613082766E-4</v>
      </c>
      <c r="L293" s="82">
        <v>5</v>
      </c>
      <c r="M293" s="81">
        <v>4.8346548056468769E-4</v>
      </c>
    </row>
    <row r="294" spans="1:24" s="95" customFormat="1" ht="20.100000000000001" customHeight="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</row>
    <row r="295" spans="1:24" s="95" customFormat="1" ht="20.100000000000001" customHeight="1" thickBot="1" x14ac:dyDescent="0.3">
      <c r="A295" s="69"/>
      <c r="B295" s="69"/>
      <c r="C295" s="72">
        <f>SUM(C282:C294)</f>
        <v>179198274.19000018</v>
      </c>
      <c r="D295" s="73"/>
      <c r="E295" s="74">
        <f>SUM(E282:E294)</f>
        <v>6294</v>
      </c>
      <c r="F295" s="69"/>
      <c r="G295" s="69"/>
      <c r="H295" s="69"/>
      <c r="I295" s="69"/>
      <c r="J295" s="72">
        <f>SUM(J282:J294)</f>
        <v>126835842.21999954</v>
      </c>
      <c r="K295" s="73"/>
      <c r="L295" s="74">
        <f>SUM(L282:L294)</f>
        <v>10342</v>
      </c>
      <c r="M295" s="69"/>
      <c r="P295" s="114"/>
    </row>
    <row r="296" spans="1:24" ht="20.100000000000001" customHeight="1" thickTop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X296" s="17"/>
    </row>
    <row r="297" spans="1:24" ht="20.100000000000001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X297" s="95"/>
    </row>
    <row r="298" spans="1:24" ht="20.100000000000001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</row>
    <row r="299" spans="1:24" s="78" customFormat="1" ht="20.100000000000001" customHeight="1" x14ac:dyDescent="0.25">
      <c r="A299" s="67" t="s">
        <v>136</v>
      </c>
      <c r="B299" s="66"/>
      <c r="C299" s="90"/>
      <c r="D299" s="66"/>
      <c r="E299" s="91"/>
      <c r="F299" s="66"/>
      <c r="G299" s="66"/>
      <c r="H299" s="67" t="s">
        <v>137</v>
      </c>
      <c r="I299" s="66"/>
      <c r="J299" s="90"/>
      <c r="K299" s="66"/>
      <c r="L299" s="91"/>
      <c r="M299" s="66"/>
      <c r="R299" s="118"/>
      <c r="T299" s="118"/>
      <c r="U299" s="118"/>
      <c r="V299" s="118"/>
      <c r="X299" s="118"/>
    </row>
    <row r="300" spans="1:24" s="95" customFormat="1" ht="20.100000000000001" customHeight="1" x14ac:dyDescent="0.25">
      <c r="A300" s="61" t="s">
        <v>142</v>
      </c>
      <c r="B300" s="69"/>
      <c r="C300" s="56"/>
      <c r="D300" s="69"/>
      <c r="E300" s="71"/>
      <c r="F300" s="69"/>
      <c r="G300" s="69"/>
      <c r="H300" s="61" t="s">
        <v>142</v>
      </c>
      <c r="I300" s="69"/>
      <c r="J300" s="56"/>
      <c r="K300" s="69"/>
      <c r="L300" s="71"/>
      <c r="M300" s="69"/>
    </row>
    <row r="301" spans="1:24" ht="20.100000000000001" customHeight="1" x14ac:dyDescent="0.25">
      <c r="A301" s="20"/>
      <c r="B301" s="19"/>
      <c r="C301" s="18"/>
      <c r="D301" s="19"/>
      <c r="E301" s="21"/>
      <c r="F301" s="19"/>
      <c r="G301" s="19"/>
      <c r="H301" s="20"/>
      <c r="I301" s="19"/>
      <c r="J301" s="18"/>
      <c r="K301" s="19"/>
      <c r="L301" s="21"/>
      <c r="M301" s="19"/>
      <c r="X301" s="17"/>
    </row>
    <row r="302" spans="1:24" s="78" customFormat="1" ht="20.100000000000001" customHeight="1" x14ac:dyDescent="0.25">
      <c r="A302" s="66"/>
      <c r="B302" s="67"/>
      <c r="C302" s="63" t="s">
        <v>91</v>
      </c>
      <c r="D302" s="64" t="s">
        <v>4</v>
      </c>
      <c r="E302" s="65" t="s">
        <v>5</v>
      </c>
      <c r="F302" s="64" t="s">
        <v>4</v>
      </c>
      <c r="G302" s="66"/>
      <c r="H302" s="66"/>
      <c r="I302" s="67"/>
      <c r="J302" s="63" t="s">
        <v>91</v>
      </c>
      <c r="K302" s="64" t="s">
        <v>4</v>
      </c>
      <c r="L302" s="65" t="s">
        <v>5</v>
      </c>
      <c r="M302" s="64" t="s">
        <v>4</v>
      </c>
    </row>
    <row r="303" spans="1:24" ht="20.100000000000001" customHeight="1" x14ac:dyDescent="0.25">
      <c r="A303" s="22"/>
      <c r="B303" s="19"/>
      <c r="C303" s="18"/>
      <c r="D303" s="19"/>
      <c r="E303" s="21"/>
      <c r="F303" s="19"/>
      <c r="G303" s="19"/>
      <c r="H303" s="22"/>
      <c r="I303" s="19"/>
      <c r="J303" s="18"/>
      <c r="K303" s="19"/>
      <c r="L303" s="21"/>
      <c r="M303" s="19"/>
    </row>
    <row r="304" spans="1:24" s="95" customFormat="1" ht="20.100000000000001" customHeight="1" x14ac:dyDescent="0.25">
      <c r="A304" s="69" t="s">
        <v>31</v>
      </c>
      <c r="B304" s="69"/>
      <c r="C304" s="80">
        <v>38960187.750000179</v>
      </c>
      <c r="D304" s="81">
        <v>0.9815216708408635</v>
      </c>
      <c r="E304" s="82">
        <v>35486</v>
      </c>
      <c r="F304" s="81">
        <v>0.98490147099639191</v>
      </c>
      <c r="G304" s="69"/>
      <c r="H304" s="69" t="s">
        <v>31</v>
      </c>
      <c r="I304" s="69"/>
      <c r="J304" s="80">
        <v>29022555.590000104</v>
      </c>
      <c r="K304" s="81">
        <v>0.88666522048478003</v>
      </c>
      <c r="L304" s="82">
        <v>7230</v>
      </c>
      <c r="M304" s="81">
        <v>0.90431519699812379</v>
      </c>
    </row>
    <row r="305" spans="1:22" s="95" customFormat="1" ht="20.100000000000001" customHeight="1" x14ac:dyDescent="0.25">
      <c r="A305" s="69" t="s">
        <v>32</v>
      </c>
      <c r="B305" s="69"/>
      <c r="C305" s="80">
        <v>91122.78</v>
      </c>
      <c r="D305" s="81">
        <v>2.2956507255862488E-3</v>
      </c>
      <c r="E305" s="82">
        <v>76</v>
      </c>
      <c r="F305" s="81">
        <v>2.1093533166805438E-3</v>
      </c>
      <c r="G305" s="69"/>
      <c r="H305" s="69" t="s">
        <v>32</v>
      </c>
      <c r="I305" s="69"/>
      <c r="J305" s="80">
        <v>444545.04</v>
      </c>
      <c r="K305" s="81">
        <v>1.3581251474726313E-2</v>
      </c>
      <c r="L305" s="82">
        <v>103</v>
      </c>
      <c r="M305" s="81">
        <v>1.2883051907442152E-2</v>
      </c>
    </row>
    <row r="306" spans="1:22" s="95" customFormat="1" ht="20.100000000000001" customHeight="1" x14ac:dyDescent="0.25">
      <c r="A306" s="69" t="s">
        <v>33</v>
      </c>
      <c r="B306" s="69"/>
      <c r="C306" s="80">
        <v>72396.850000000006</v>
      </c>
      <c r="D306" s="81">
        <v>1.8238894953891754E-3</v>
      </c>
      <c r="E306" s="82">
        <v>61</v>
      </c>
      <c r="F306" s="81">
        <v>1.6930335831251734E-3</v>
      </c>
      <c r="G306" s="69"/>
      <c r="H306" s="69" t="s">
        <v>33</v>
      </c>
      <c r="I306" s="69"/>
      <c r="J306" s="80">
        <v>338669.98</v>
      </c>
      <c r="K306" s="81">
        <v>1.0346673006003016E-2</v>
      </c>
      <c r="L306" s="82">
        <v>73</v>
      </c>
      <c r="M306" s="81">
        <v>9.1307066916823023E-3</v>
      </c>
    </row>
    <row r="307" spans="1:22" s="95" customFormat="1" ht="20.100000000000001" customHeight="1" x14ac:dyDescent="0.25">
      <c r="A307" s="69" t="s">
        <v>34</v>
      </c>
      <c r="B307" s="69"/>
      <c r="C307" s="80">
        <v>75196.160000000003</v>
      </c>
      <c r="D307" s="81">
        <v>1.8944123441503836E-3</v>
      </c>
      <c r="E307" s="82">
        <v>49</v>
      </c>
      <c r="F307" s="81">
        <v>1.359977796280877E-3</v>
      </c>
      <c r="G307" s="69"/>
      <c r="H307" s="69" t="s">
        <v>34</v>
      </c>
      <c r="I307" s="69"/>
      <c r="J307" s="80">
        <v>382665.79</v>
      </c>
      <c r="K307" s="81">
        <v>1.1690784638525738E-2</v>
      </c>
      <c r="L307" s="82">
        <v>76</v>
      </c>
      <c r="M307" s="81">
        <v>9.5059412132582864E-3</v>
      </c>
    </row>
    <row r="308" spans="1:22" s="95" customFormat="1" ht="20.100000000000001" customHeight="1" x14ac:dyDescent="0.25">
      <c r="A308" s="69" t="s">
        <v>35</v>
      </c>
      <c r="B308" s="69"/>
      <c r="C308" s="80">
        <v>65039.59</v>
      </c>
      <c r="D308" s="81">
        <v>1.6385384859343862E-3</v>
      </c>
      <c r="E308" s="82">
        <v>52</v>
      </c>
      <c r="F308" s="81">
        <v>1.4432417429919512E-3</v>
      </c>
      <c r="G308" s="69"/>
      <c r="H308" s="69" t="s">
        <v>35</v>
      </c>
      <c r="I308" s="69"/>
      <c r="J308" s="80">
        <v>224971.6</v>
      </c>
      <c r="K308" s="81">
        <v>6.8730850630377956E-3</v>
      </c>
      <c r="L308" s="82">
        <v>59</v>
      </c>
      <c r="M308" s="81">
        <v>7.3796122576610381E-3</v>
      </c>
    </row>
    <row r="309" spans="1:22" s="95" customFormat="1" ht="20.100000000000001" customHeight="1" x14ac:dyDescent="0.25">
      <c r="A309" s="69" t="s">
        <v>36</v>
      </c>
      <c r="B309" s="69"/>
      <c r="C309" s="80">
        <v>69459.28</v>
      </c>
      <c r="D309" s="81">
        <v>1.7498834707490103E-3</v>
      </c>
      <c r="E309" s="82">
        <v>51</v>
      </c>
      <c r="F309" s="81">
        <v>1.4154870940882597E-3</v>
      </c>
      <c r="G309" s="69"/>
      <c r="H309" s="69" t="s">
        <v>36</v>
      </c>
      <c r="I309" s="69"/>
      <c r="J309" s="80">
        <v>306012.09000000003</v>
      </c>
      <c r="K309" s="81">
        <v>9.3489450441210237E-3</v>
      </c>
      <c r="L309" s="82">
        <v>73</v>
      </c>
      <c r="M309" s="81">
        <v>9.1307066916823023E-3</v>
      </c>
    </row>
    <row r="310" spans="1:22" s="95" customFormat="1" ht="20.100000000000001" customHeight="1" x14ac:dyDescent="0.25">
      <c r="A310" s="69" t="s">
        <v>45</v>
      </c>
      <c r="B310" s="69"/>
      <c r="C310" s="80">
        <v>90707.43</v>
      </c>
      <c r="D310" s="81">
        <v>2.2851868379735987E-3</v>
      </c>
      <c r="E310" s="82">
        <v>50</v>
      </c>
      <c r="F310" s="81">
        <v>1.3877324451845685E-3</v>
      </c>
      <c r="G310" s="69"/>
      <c r="H310" s="69" t="s">
        <v>45</v>
      </c>
      <c r="I310" s="69"/>
      <c r="J310" s="80">
        <v>310756.31</v>
      </c>
      <c r="K310" s="81">
        <v>9.4938852393179531E-3</v>
      </c>
      <c r="L310" s="82">
        <v>57</v>
      </c>
      <c r="M310" s="81">
        <v>7.1294559099437148E-3</v>
      </c>
    </row>
    <row r="311" spans="1:22" s="95" customFormat="1" ht="20.100000000000001" customHeight="1" x14ac:dyDescent="0.25">
      <c r="A311" s="69" t="s">
        <v>46</v>
      </c>
      <c r="B311" s="69"/>
      <c r="C311" s="80">
        <v>60219.56</v>
      </c>
      <c r="D311" s="81">
        <v>1.5171077595359217E-3</v>
      </c>
      <c r="E311" s="82">
        <v>53</v>
      </c>
      <c r="F311" s="81">
        <v>1.4709963918956425E-3</v>
      </c>
      <c r="G311" s="69"/>
      <c r="H311" s="69" t="s">
        <v>46</v>
      </c>
      <c r="I311" s="69"/>
      <c r="J311" s="80">
        <v>342542.05</v>
      </c>
      <c r="K311" s="81">
        <v>1.046496823295627E-2</v>
      </c>
      <c r="L311" s="82">
        <v>62</v>
      </c>
      <c r="M311" s="81">
        <v>7.7548467792370231E-3</v>
      </c>
    </row>
    <row r="312" spans="1:22" s="95" customFormat="1" ht="20.100000000000001" customHeight="1" x14ac:dyDescent="0.25">
      <c r="A312" s="69" t="s">
        <v>47</v>
      </c>
      <c r="B312" s="69"/>
      <c r="C312" s="80">
        <v>69090.97</v>
      </c>
      <c r="D312" s="81">
        <v>1.7406046590321082E-3</v>
      </c>
      <c r="E312" s="82">
        <v>46</v>
      </c>
      <c r="F312" s="81">
        <v>1.276713849569803E-3</v>
      </c>
      <c r="G312" s="69"/>
      <c r="H312" s="69" t="s">
        <v>47</v>
      </c>
      <c r="I312" s="69"/>
      <c r="J312" s="80">
        <v>286461.07</v>
      </c>
      <c r="K312" s="81">
        <v>8.7516437690749582E-3</v>
      </c>
      <c r="L312" s="82">
        <v>57</v>
      </c>
      <c r="M312" s="81">
        <v>7.1294559099437148E-3</v>
      </c>
    </row>
    <row r="313" spans="1:22" s="95" customFormat="1" ht="20.100000000000001" customHeight="1" x14ac:dyDescent="0.25">
      <c r="A313" s="69" t="s">
        <v>48</v>
      </c>
      <c r="B313" s="69"/>
      <c r="C313" s="80">
        <v>44715.19</v>
      </c>
      <c r="D313" s="81">
        <v>1.1265070969984344E-3</v>
      </c>
      <c r="E313" s="82">
        <v>35</v>
      </c>
      <c r="F313" s="81">
        <v>9.714127116291979E-4</v>
      </c>
      <c r="G313" s="69"/>
      <c r="H313" s="69" t="s">
        <v>48</v>
      </c>
      <c r="I313" s="69"/>
      <c r="J313" s="80">
        <v>347353.02</v>
      </c>
      <c r="K313" s="81">
        <v>1.0611947700790086E-2</v>
      </c>
      <c r="L313" s="82">
        <v>71</v>
      </c>
      <c r="M313" s="81">
        <v>8.880550343964979E-3</v>
      </c>
    </row>
    <row r="314" spans="1:22" s="95" customFormat="1" ht="20.100000000000001" customHeight="1" x14ac:dyDescent="0.25">
      <c r="A314" s="69" t="s">
        <v>49</v>
      </c>
      <c r="B314" s="73"/>
      <c r="C314" s="80">
        <v>44143.360000000001</v>
      </c>
      <c r="D314" s="81">
        <v>1.112101018140744E-3</v>
      </c>
      <c r="E314" s="82">
        <v>38</v>
      </c>
      <c r="F314" s="81">
        <v>1.0546766583402719E-3</v>
      </c>
      <c r="G314" s="69"/>
      <c r="H314" s="69" t="s">
        <v>49</v>
      </c>
      <c r="I314" s="73"/>
      <c r="J314" s="80">
        <v>366357.39</v>
      </c>
      <c r="K314" s="81">
        <v>1.1192548325844291E-2</v>
      </c>
      <c r="L314" s="82">
        <v>62</v>
      </c>
      <c r="M314" s="81">
        <v>7.7548467792370231E-3</v>
      </c>
    </row>
    <row r="315" spans="1:22" s="95" customFormat="1" ht="20.100000000000001" customHeight="1" x14ac:dyDescent="0.25">
      <c r="A315" s="69" t="s">
        <v>50</v>
      </c>
      <c r="B315" s="69"/>
      <c r="C315" s="80">
        <v>51381.35</v>
      </c>
      <c r="D315" s="81">
        <v>1.2944472656464283E-3</v>
      </c>
      <c r="E315" s="82">
        <v>33</v>
      </c>
      <c r="F315" s="81">
        <v>9.1590341382181517E-4</v>
      </c>
      <c r="G315" s="69"/>
      <c r="H315" s="69" t="s">
        <v>50</v>
      </c>
      <c r="I315" s="69"/>
      <c r="J315" s="80">
        <v>359369.01</v>
      </c>
      <c r="K315" s="81">
        <v>1.0979047020822535E-2</v>
      </c>
      <c r="L315" s="82">
        <v>72</v>
      </c>
      <c r="M315" s="81">
        <v>9.0056285178236398E-3</v>
      </c>
    </row>
    <row r="316" spans="1:22" s="95" customFormat="1" ht="20.100000000000001" customHeight="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</row>
    <row r="317" spans="1:22" s="95" customFormat="1" ht="20.100000000000001" customHeight="1" thickBot="1" x14ac:dyDescent="0.3">
      <c r="A317" s="69"/>
      <c r="B317" s="69"/>
      <c r="C317" s="72">
        <f>SUM(C304:C316)</f>
        <v>39693660.270000182</v>
      </c>
      <c r="D317" s="73"/>
      <c r="E317" s="74">
        <f>SUM(E304:E316)</f>
        <v>36030</v>
      </c>
      <c r="F317" s="69"/>
      <c r="G317" s="69"/>
      <c r="H317" s="69"/>
      <c r="I317" s="69"/>
      <c r="J317" s="72">
        <f>SUM(J304:J316)</f>
        <v>32732258.940000106</v>
      </c>
      <c r="K317" s="73"/>
      <c r="L317" s="74">
        <f>SUM(L304:L316)</f>
        <v>7995</v>
      </c>
      <c r="M317" s="69"/>
      <c r="P317" s="114"/>
      <c r="V317" s="114"/>
    </row>
    <row r="318" spans="1:22" ht="20.100000000000001" customHeight="1" thickTop="1" x14ac:dyDescent="0.25">
      <c r="A318" s="19"/>
      <c r="B318" s="19"/>
      <c r="C318" s="19"/>
      <c r="D318" s="19"/>
      <c r="E318" s="19"/>
      <c r="F318" s="19"/>
      <c r="G318" s="19"/>
      <c r="H318" s="22"/>
      <c r="I318" s="19"/>
      <c r="J318" s="19"/>
      <c r="K318" s="19"/>
      <c r="L318" s="19"/>
      <c r="M318" s="19"/>
    </row>
    <row r="320" spans="1:22" x14ac:dyDescent="0.3">
      <c r="C320" s="17"/>
      <c r="D320" s="25"/>
    </row>
    <row r="321" spans="3:4" x14ac:dyDescent="0.3">
      <c r="C321" s="17"/>
      <c r="D321" s="25"/>
    </row>
    <row r="322" spans="3:4" x14ac:dyDescent="0.3">
      <c r="C322" s="17"/>
      <c r="D322" s="25"/>
    </row>
    <row r="323" spans="3:4" x14ac:dyDescent="0.3">
      <c r="C323" s="17"/>
      <c r="D323" s="25"/>
    </row>
  </sheetData>
  <mergeCells count="2">
    <mergeCell ref="A1:F1"/>
    <mergeCell ref="A2:F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18"/>
  </sheetPr>
  <dimension ref="A1:X323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165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+C295</f>
        <v>180222566.56999984</v>
      </c>
      <c r="D9" s="45">
        <f>+J295</f>
        <v>119531764.06000029</v>
      </c>
      <c r="E9" s="45">
        <f>+C317</f>
        <v>41183315.009999946</v>
      </c>
      <c r="F9" s="45">
        <f>+J317</f>
        <v>28573780.550000008</v>
      </c>
      <c r="G9" s="45">
        <f>SUM(C9:F9)</f>
        <v>369511426.19000006</v>
      </c>
      <c r="H9" s="46"/>
    </row>
    <row r="10" spans="1:13" ht="20.100000000000001" customHeight="1" x14ac:dyDescent="0.3">
      <c r="A10" s="44" t="s">
        <v>51</v>
      </c>
      <c r="B10" s="44"/>
      <c r="C10" s="81">
        <v>0.90435613300218065</v>
      </c>
      <c r="D10" s="105" t="s">
        <v>96</v>
      </c>
      <c r="E10" s="105" t="s">
        <v>96</v>
      </c>
      <c r="F10" s="105" t="s">
        <v>96</v>
      </c>
      <c r="G10" s="53">
        <f>+C10</f>
        <v>0.90435613300218065</v>
      </c>
      <c r="H10" s="46"/>
    </row>
    <row r="11" spans="1:13" ht="20.100000000000001" customHeight="1" x14ac:dyDescent="0.3">
      <c r="A11" s="44" t="s">
        <v>134</v>
      </c>
      <c r="B11" s="44"/>
      <c r="C11" s="108">
        <v>28305.727433642209</v>
      </c>
      <c r="D11" s="108">
        <v>12784.145888770056</v>
      </c>
      <c r="E11" s="108">
        <v>1125.7500754448797</v>
      </c>
      <c r="F11" s="108">
        <v>3915.8257571604772</v>
      </c>
      <c r="G11" s="45">
        <f>+G9/(E43+L43+L56+L100)</f>
        <v>6200.168233132541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21.754574346144313</v>
      </c>
      <c r="D12" s="109">
        <v>16.515376210536587</v>
      </c>
      <c r="E12" s="109">
        <v>5.9563519867313799</v>
      </c>
      <c r="F12" s="109">
        <v>69.44027311381619</v>
      </c>
      <c r="G12" s="51">
        <f>+((C9*C12)+(D9*D12)+(E9*E12)+(F9*F12))/G9</f>
        <v>21.986466846491567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0.10540411203529393</v>
      </c>
      <c r="D13" s="110">
        <v>9.7987337003637182E-2</v>
      </c>
      <c r="E13" s="110">
        <v>0.12236783582949343</v>
      </c>
      <c r="F13" s="110">
        <v>0.16644537491050013</v>
      </c>
      <c r="G13" s="113">
        <f>+((C9*C13)+(D9*D13)+(E9*E13)+(F9*F13))/G9</f>
        <v>0.10961578647125533</v>
      </c>
      <c r="H13" s="54"/>
    </row>
    <row r="14" spans="1:13" ht="20.100000000000001" customHeight="1" x14ac:dyDescent="0.25">
      <c r="A14" s="44" t="s">
        <v>139</v>
      </c>
      <c r="B14" s="44"/>
      <c r="C14" s="111">
        <v>188.69401467979603</v>
      </c>
      <c r="D14" s="109">
        <v>37.823763291994567</v>
      </c>
      <c r="E14" s="109">
        <v>27.067138179365049</v>
      </c>
      <c r="F14" s="109">
        <v>63.937242920937933</v>
      </c>
      <c r="G14" s="45">
        <f>+((C9*C14)+(D9*D14)+(E9*E14)+(F9*F14))/G9</f>
        <v>112.22847538306314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0.99543462705220986</v>
      </c>
      <c r="D15" s="47">
        <v>0</v>
      </c>
      <c r="E15" s="47">
        <v>0</v>
      </c>
      <c r="F15" s="47">
        <v>0</v>
      </c>
      <c r="G15" s="47">
        <f>+J26/G9</f>
        <v>0.48550537446101455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+C282</f>
        <v>165091303.53999981</v>
      </c>
      <c r="D16" s="45">
        <f>+J282</f>
        <v>117323726.00000027</v>
      </c>
      <c r="E16" s="45">
        <f>+C304</f>
        <v>40354021.339999944</v>
      </c>
      <c r="F16" s="56">
        <f>+J304</f>
        <v>25371830.960000005</v>
      </c>
      <c r="G16" s="45">
        <f>SUM(C16:F16)</f>
        <v>348140881.83999997</v>
      </c>
      <c r="H16" s="46"/>
    </row>
    <row r="17" spans="1:13" ht="20.100000000000001" customHeight="1" x14ac:dyDescent="0.3">
      <c r="A17" s="44" t="s">
        <v>145</v>
      </c>
      <c r="B17" s="44"/>
      <c r="C17" s="53">
        <f>+D282</f>
        <v>0.91604124101671291</v>
      </c>
      <c r="D17" s="47">
        <f>+K282</f>
        <v>0.98152760416978646</v>
      </c>
      <c r="E17" s="47">
        <f>+D304</f>
        <v>0.97986335801771574</v>
      </c>
      <c r="F17" s="47">
        <f>+K304</f>
        <v>0.88794098896374418</v>
      </c>
      <c r="G17" s="47">
        <f>+G16/G9</f>
        <v>0.94216540319104636</v>
      </c>
      <c r="H17" s="46"/>
    </row>
    <row r="18" spans="1:13" ht="20.100000000000001" customHeight="1" x14ac:dyDescent="0.3">
      <c r="A18" s="44" t="s">
        <v>159</v>
      </c>
      <c r="B18" s="35"/>
      <c r="C18" s="115">
        <v>0.30225192419975061</v>
      </c>
      <c r="D18" s="116">
        <v>5.9404939982611538E-2</v>
      </c>
      <c r="E18" s="116">
        <v>0.10696103018735581</v>
      </c>
      <c r="F18" s="116">
        <v>0.65058938516975506</v>
      </c>
      <c r="G18" s="116">
        <f>+((C9*C18)+(D9*D18)+(E9*E18)+(F9*F18))/G9</f>
        <v>0.22886491979957274</v>
      </c>
      <c r="H18" s="46"/>
    </row>
    <row r="19" spans="1:13" ht="20.100000000000001" customHeight="1" x14ac:dyDescent="0.3">
      <c r="A19" s="44" t="s">
        <v>160</v>
      </c>
      <c r="B19" s="35"/>
      <c r="C19" s="115">
        <v>5.9013629967617458</v>
      </c>
      <c r="D19" s="115">
        <v>5.6091175610595831</v>
      </c>
      <c r="E19" s="115">
        <v>6.6496253511371872</v>
      </c>
      <c r="F19" s="115">
        <v>7.3656629145884898</v>
      </c>
      <c r="G19" s="116">
        <f>+((C9*C19)+(D9*D19)+(E9*E19)+(F9*F19))/G9</f>
        <v>6.0034542816855643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1493067.84</v>
      </c>
      <c r="D26" s="81">
        <v>8.2845776109845733E-3</v>
      </c>
      <c r="E26" s="82">
        <v>101</v>
      </c>
      <c r="F26" s="81">
        <v>1.5863043819695305E-2</v>
      </c>
      <c r="G26" s="44"/>
      <c r="H26" s="69" t="s">
        <v>72</v>
      </c>
      <c r="I26" s="69"/>
      <c r="J26" s="80">
        <v>179399783.33999953</v>
      </c>
      <c r="K26" s="81">
        <v>0.99543462705220986</v>
      </c>
      <c r="L26" s="82">
        <v>6337</v>
      </c>
      <c r="M26" s="81">
        <v>0.99528820480603108</v>
      </c>
    </row>
    <row r="27" spans="1:13" ht="20.100000000000001" customHeight="1" x14ac:dyDescent="0.25">
      <c r="A27" s="44" t="s">
        <v>54</v>
      </c>
      <c r="B27" s="44"/>
      <c r="C27" s="80">
        <v>7862085.1099999975</v>
      </c>
      <c r="D27" s="81">
        <v>4.362430998310244E-2</v>
      </c>
      <c r="E27" s="82">
        <v>389</v>
      </c>
      <c r="F27" s="81">
        <v>6.1096277681796762E-2</v>
      </c>
      <c r="G27" s="44"/>
      <c r="H27" s="69" t="s">
        <v>73</v>
      </c>
      <c r="I27" s="69"/>
      <c r="J27" s="80">
        <v>822783.23</v>
      </c>
      <c r="K27" s="81">
        <v>4.5653729477902324E-3</v>
      </c>
      <c r="L27" s="82">
        <v>30</v>
      </c>
      <c r="M27" s="81">
        <v>4.7117951939689021E-3</v>
      </c>
    </row>
    <row r="28" spans="1:13" ht="20.100000000000001" customHeight="1" x14ac:dyDescent="0.25">
      <c r="A28" s="44" t="s">
        <v>55</v>
      </c>
      <c r="B28" s="44"/>
      <c r="C28" s="80">
        <v>4670093.09</v>
      </c>
      <c r="D28" s="81">
        <v>2.5912920778353776E-2</v>
      </c>
      <c r="E28" s="82">
        <v>189</v>
      </c>
      <c r="F28" s="81">
        <v>2.9684309722004084E-2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4925830.37</v>
      </c>
      <c r="D29" s="81">
        <v>2.7331928868556874E-2</v>
      </c>
      <c r="E29" s="82">
        <v>217</v>
      </c>
      <c r="F29" s="81">
        <v>3.4081985236375061E-2</v>
      </c>
      <c r="G29" s="44"/>
      <c r="H29" s="69"/>
      <c r="I29" s="69"/>
      <c r="J29" s="72">
        <f>SUM(J26:J28)</f>
        <v>180222566.56999952</v>
      </c>
      <c r="K29" s="73"/>
      <c r="L29" s="74">
        <f>SUM(L26:L28)</f>
        <v>6367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6189613.0499999998</v>
      </c>
      <c r="D30" s="81">
        <v>3.434427312739384E-2</v>
      </c>
      <c r="E30" s="82">
        <v>237</v>
      </c>
      <c r="F30" s="81">
        <v>3.7223182032354328E-2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7949426.2899999972</v>
      </c>
      <c r="D31" s="81">
        <v>4.4108939525685696E-2</v>
      </c>
      <c r="E31" s="82">
        <v>295</v>
      </c>
      <c r="F31" s="81">
        <v>4.6332652740694202E-2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11768860.840000005</v>
      </c>
      <c r="D32" s="81">
        <v>6.530181577138329E-2</v>
      </c>
      <c r="E32" s="82">
        <v>404</v>
      </c>
      <c r="F32" s="81">
        <v>6.345217527878122E-2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11167528.889999999</v>
      </c>
      <c r="D33" s="81">
        <v>6.1965208367301947E-2</v>
      </c>
      <c r="E33" s="82">
        <v>431</v>
      </c>
      <c r="F33" s="81">
        <v>6.7692790953353232E-2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12089487.779999988</v>
      </c>
      <c r="D34" s="81">
        <v>6.7080876774132076E-2</v>
      </c>
      <c r="E34" s="82">
        <v>441</v>
      </c>
      <c r="F34" s="81">
        <v>6.9263389351342866E-2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13952479.87000001</v>
      </c>
      <c r="D35" s="81">
        <v>7.7418051110601308E-2</v>
      </c>
      <c r="E35" s="82">
        <v>524</v>
      </c>
      <c r="F35" s="81">
        <v>8.2299356054656825E-2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17018546.800000008</v>
      </c>
      <c r="D36" s="81">
        <v>9.4430720435833171E-2</v>
      </c>
      <c r="E36" s="82">
        <v>632</v>
      </c>
      <c r="F36" s="81">
        <v>9.9261818752944875E-2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19594584.740000024</v>
      </c>
      <c r="D37" s="81">
        <v>0.10872436850126264</v>
      </c>
      <c r="E37" s="82">
        <v>748</v>
      </c>
      <c r="F37" s="81">
        <v>0.11748076016962462</v>
      </c>
      <c r="G37" s="11"/>
      <c r="H37" s="88" t="s">
        <v>150</v>
      </c>
      <c r="I37" s="79"/>
      <c r="J37" s="80">
        <v>785105.16</v>
      </c>
      <c r="K37" s="81">
        <v>1.9063670804775237E-2</v>
      </c>
      <c r="L37" s="82">
        <v>403</v>
      </c>
      <c r="M37" s="81">
        <v>1.1016045704288878E-2</v>
      </c>
    </row>
    <row r="38" spans="1:13" ht="20.100000000000001" customHeight="1" x14ac:dyDescent="0.25">
      <c r="A38" s="44" t="s">
        <v>75</v>
      </c>
      <c r="B38" s="44"/>
      <c r="C38" s="80">
        <v>24066947.440000013</v>
      </c>
      <c r="D38" s="81">
        <v>0.13354014371253667</v>
      </c>
      <c r="E38" s="82">
        <v>790</v>
      </c>
      <c r="F38" s="81">
        <v>0.12407727344118109</v>
      </c>
      <c r="G38" s="11"/>
      <c r="H38" s="88" t="s">
        <v>132</v>
      </c>
      <c r="I38" s="79"/>
      <c r="J38" s="80">
        <v>29230551.029999912</v>
      </c>
      <c r="K38" s="81">
        <v>0.70976683209941205</v>
      </c>
      <c r="L38" s="82">
        <v>31394</v>
      </c>
      <c r="M38" s="81">
        <v>0.85815816089440455</v>
      </c>
    </row>
    <row r="39" spans="1:13" ht="20.100000000000001" customHeight="1" x14ac:dyDescent="0.25">
      <c r="A39" s="44" t="s">
        <v>76</v>
      </c>
      <c r="B39" s="44"/>
      <c r="C39" s="80">
        <v>17795228.730000015</v>
      </c>
      <c r="D39" s="81">
        <v>9.8740291344636855E-2</v>
      </c>
      <c r="E39" s="82">
        <v>499</v>
      </c>
      <c r="F39" s="81">
        <v>7.8372860059682734E-2</v>
      </c>
      <c r="G39" s="11"/>
      <c r="H39" s="88" t="s">
        <v>151</v>
      </c>
      <c r="I39" s="79"/>
      <c r="J39" s="80">
        <v>4295408</v>
      </c>
      <c r="K39" s="81">
        <v>0.10429971455568823</v>
      </c>
      <c r="L39" s="82">
        <v>1140</v>
      </c>
      <c r="M39" s="81">
        <v>3.1162015143645957E-2</v>
      </c>
    </row>
    <row r="40" spans="1:13" ht="20.100000000000001" customHeight="1" x14ac:dyDescent="0.25">
      <c r="A40" s="44" t="s">
        <v>77</v>
      </c>
      <c r="B40" s="44"/>
      <c r="C40" s="80">
        <v>12813215.299999993</v>
      </c>
      <c r="D40" s="81">
        <v>7.1096619828811644E-2</v>
      </c>
      <c r="E40" s="82">
        <v>319</v>
      </c>
      <c r="F40" s="81">
        <v>5.0102088895869326E-2</v>
      </c>
      <c r="G40" s="11"/>
      <c r="H40" s="88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6865570.429999996</v>
      </c>
      <c r="D41" s="81">
        <v>3.809495425942315E-2</v>
      </c>
      <c r="E41" s="82">
        <v>151</v>
      </c>
      <c r="F41" s="81">
        <v>2.3716035809643474E-2</v>
      </c>
      <c r="G41" s="11"/>
      <c r="H41" s="88" t="s">
        <v>133</v>
      </c>
      <c r="I41" s="79"/>
      <c r="J41" s="80">
        <v>6872250.8200001577</v>
      </c>
      <c r="K41" s="81">
        <v>0.16686978254012455</v>
      </c>
      <c r="L41" s="82">
        <v>3646</v>
      </c>
      <c r="M41" s="81">
        <v>9.9663778257660665E-2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180222566.57000005</v>
      </c>
      <c r="D43" s="44"/>
      <c r="E43" s="74">
        <f>SUM(E26:E42)</f>
        <v>6367</v>
      </c>
      <c r="F43" s="44"/>
      <c r="G43" s="11"/>
      <c r="H43" s="86"/>
      <c r="I43" s="79"/>
      <c r="J43" s="87">
        <f>SUM(J37:J42)</f>
        <v>41183315.010000065</v>
      </c>
      <c r="K43" s="88"/>
      <c r="L43" s="89">
        <f>SUM(L37:L42)</f>
        <v>36583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28573608.269999914</v>
      </c>
      <c r="K52" s="81">
        <v>0.23904615224834416</v>
      </c>
      <c r="L52" s="82">
        <v>4311</v>
      </c>
      <c r="M52" s="81">
        <v>0.46106951871657753</v>
      </c>
    </row>
    <row r="53" spans="1:16" ht="20.100000000000001" customHeight="1" x14ac:dyDescent="0.25">
      <c r="A53" s="69" t="s">
        <v>129</v>
      </c>
      <c r="B53" s="69"/>
      <c r="C53" s="80">
        <v>10071625.119999966</v>
      </c>
      <c r="D53" s="81">
        <v>0.2445559595567863</v>
      </c>
      <c r="E53" s="82">
        <v>4724</v>
      </c>
      <c r="F53" s="81">
        <v>0.12913101713910832</v>
      </c>
      <c r="G53" s="69"/>
      <c r="H53" s="69" t="s">
        <v>126</v>
      </c>
      <c r="I53" s="69"/>
      <c r="J53" s="80">
        <v>6416.27</v>
      </c>
      <c r="K53" s="81">
        <v>5.3678367841867524E-5</v>
      </c>
      <c r="L53" s="82">
        <v>1</v>
      </c>
      <c r="M53" s="81">
        <v>1.0695187165775401E-4</v>
      </c>
    </row>
    <row r="54" spans="1:16" ht="20.100000000000001" customHeight="1" x14ac:dyDescent="0.25">
      <c r="A54" s="69" t="s">
        <v>130</v>
      </c>
      <c r="B54" s="69"/>
      <c r="C54" s="80">
        <v>31111689.890000097</v>
      </c>
      <c r="D54" s="81">
        <v>0.75544404044321367</v>
      </c>
      <c r="E54" s="82">
        <v>31859</v>
      </c>
      <c r="F54" s="81">
        <v>0.87086898286089165</v>
      </c>
      <c r="G54" s="69"/>
      <c r="H54" s="69" t="s">
        <v>146</v>
      </c>
      <c r="I54" s="69"/>
      <c r="J54" s="80">
        <v>90951739.520000085</v>
      </c>
      <c r="K54" s="81">
        <v>0.76090016938381388</v>
      </c>
      <c r="L54" s="82">
        <v>5038</v>
      </c>
      <c r="M54" s="81">
        <v>0.5388235294117647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41183315.010000065</v>
      </c>
      <c r="D56" s="69"/>
      <c r="E56" s="74">
        <f>SUM(E53:E55)</f>
        <v>36583</v>
      </c>
      <c r="F56" s="69"/>
      <c r="G56" s="69"/>
      <c r="H56" s="69"/>
      <c r="I56" s="73"/>
      <c r="J56" s="72">
        <f>SUM(J52:J55)</f>
        <v>119531764.06</v>
      </c>
      <c r="K56" s="92"/>
      <c r="L56" s="74">
        <f>SUM(L52:L55)</f>
        <v>9350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25950612.099999975</v>
      </c>
      <c r="D63" s="81">
        <v>0.14399202382860607</v>
      </c>
      <c r="E63" s="82">
        <v>2265</v>
      </c>
      <c r="F63" s="81">
        <v>0.35574053714465209</v>
      </c>
      <c r="G63" s="69"/>
      <c r="H63" s="69" t="s">
        <v>99</v>
      </c>
      <c r="I63" s="69"/>
      <c r="J63" s="80">
        <v>1060267.3999999999</v>
      </c>
      <c r="K63" s="81">
        <v>8.8701727807496272E-3</v>
      </c>
      <c r="L63" s="82">
        <v>1320</v>
      </c>
      <c r="M63" s="81">
        <v>0.14117647058823529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37616998.020000003</v>
      </c>
      <c r="D64" s="81">
        <v>0.20872523755447267</v>
      </c>
      <c r="E64" s="82">
        <v>1497</v>
      </c>
      <c r="F64" s="81">
        <v>0.23511858017904821</v>
      </c>
      <c r="G64" s="69"/>
      <c r="H64" s="69" t="s">
        <v>100</v>
      </c>
      <c r="I64" s="69"/>
      <c r="J64" s="80">
        <v>2791067.1600000067</v>
      </c>
      <c r="K64" s="81">
        <v>2.3350003925308137E-2</v>
      </c>
      <c r="L64" s="82">
        <v>941</v>
      </c>
      <c r="M64" s="81">
        <v>0.10064171122994653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40690671.099999987</v>
      </c>
      <c r="D65" s="81">
        <v>0.22578011108389912</v>
      </c>
      <c r="E65" s="82">
        <v>1180</v>
      </c>
      <c r="F65" s="81">
        <v>0.18533061096277681</v>
      </c>
      <c r="G65" s="69"/>
      <c r="H65" s="69" t="s">
        <v>101</v>
      </c>
      <c r="I65" s="69"/>
      <c r="J65" s="80">
        <v>3657588.35</v>
      </c>
      <c r="K65" s="81">
        <v>3.0599300351361367E-2</v>
      </c>
      <c r="L65" s="82">
        <v>732</v>
      </c>
      <c r="M65" s="81">
        <v>7.828877005347594E-2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33007295.460000005</v>
      </c>
      <c r="D66" s="81">
        <v>0.18314740538987773</v>
      </c>
      <c r="E66" s="82">
        <v>737</v>
      </c>
      <c r="F66" s="81">
        <v>0.11575310193183604</v>
      </c>
      <c r="G66" s="69"/>
      <c r="H66" s="69" t="s">
        <v>102</v>
      </c>
      <c r="I66" s="69"/>
      <c r="J66" s="80">
        <v>5157321.2900000056</v>
      </c>
      <c r="K66" s="81">
        <v>4.3146031772870373E-2</v>
      </c>
      <c r="L66" s="82">
        <v>739</v>
      </c>
      <c r="M66" s="81">
        <v>7.9037433155080217E-2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21808471.519999988</v>
      </c>
      <c r="D67" s="81">
        <v>0.12100855034449527</v>
      </c>
      <c r="E67" s="82">
        <v>401</v>
      </c>
      <c r="F67" s="81">
        <v>6.2980995759384331E-2</v>
      </c>
      <c r="G67" s="69"/>
      <c r="H67" s="69" t="s">
        <v>103</v>
      </c>
      <c r="I67" s="69"/>
      <c r="J67" s="80">
        <v>6336738.7900000028</v>
      </c>
      <c r="K67" s="81">
        <v>5.3013011560836841E-2</v>
      </c>
      <c r="L67" s="82">
        <v>702</v>
      </c>
      <c r="M67" s="81">
        <v>7.5080213903743309E-2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10419794.410000004</v>
      </c>
      <c r="D68" s="81">
        <v>5.7816258020900339E-2</v>
      </c>
      <c r="E68" s="82">
        <v>163</v>
      </c>
      <c r="F68" s="81">
        <v>2.5600753887231036E-2</v>
      </c>
      <c r="G68" s="69"/>
      <c r="H68" s="69" t="s">
        <v>104</v>
      </c>
      <c r="I68" s="69"/>
      <c r="J68" s="80">
        <v>7278455.2499999981</v>
      </c>
      <c r="K68" s="81">
        <v>6.089138989320457E-2</v>
      </c>
      <c r="L68" s="82">
        <v>661</v>
      </c>
      <c r="M68" s="81">
        <v>7.06951871657754E-2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4991098.17</v>
      </c>
      <c r="D69" s="81">
        <v>2.769407996451663E-2</v>
      </c>
      <c r="E69" s="82">
        <v>67</v>
      </c>
      <c r="F69" s="81">
        <v>1.0523009266530547E-2</v>
      </c>
      <c r="G69" s="69"/>
      <c r="H69" s="69" t="s">
        <v>105</v>
      </c>
      <c r="I69" s="69"/>
      <c r="J69" s="80">
        <v>8745173.4399999939</v>
      </c>
      <c r="K69" s="81">
        <v>7.3161920672485656E-2</v>
      </c>
      <c r="L69" s="82">
        <v>673</v>
      </c>
      <c r="M69" s="81">
        <v>7.1978609625668447E-2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2029537.67</v>
      </c>
      <c r="D70" s="81">
        <v>1.1261284913572188E-2</v>
      </c>
      <c r="E70" s="82">
        <v>24</v>
      </c>
      <c r="F70" s="81">
        <v>3.7694361551751216E-3</v>
      </c>
      <c r="G70" s="69"/>
      <c r="H70" s="69" t="s">
        <v>106</v>
      </c>
      <c r="I70" s="69"/>
      <c r="J70" s="80">
        <v>8746447.510000011</v>
      </c>
      <c r="K70" s="81">
        <v>7.3172579512920555E-2</v>
      </c>
      <c r="L70" s="82">
        <v>584</v>
      </c>
      <c r="M70" s="81">
        <v>6.2459893048128344E-2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1133274.82</v>
      </c>
      <c r="D71" s="81">
        <v>6.2881959877084913E-3</v>
      </c>
      <c r="E71" s="82">
        <v>12</v>
      </c>
      <c r="F71" s="81">
        <v>1.8847180775875608E-3</v>
      </c>
      <c r="G71" s="69"/>
      <c r="H71" s="69" t="s">
        <v>107</v>
      </c>
      <c r="I71" s="69"/>
      <c r="J71" s="80">
        <v>9368325.0300000031</v>
      </c>
      <c r="K71" s="81">
        <v>7.8375192599830543E-2</v>
      </c>
      <c r="L71" s="82">
        <v>552</v>
      </c>
      <c r="M71" s="81">
        <v>5.9037433155080213E-2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2574813.2999999998</v>
      </c>
      <c r="D72" s="81">
        <v>1.4286852911951628E-2</v>
      </c>
      <c r="E72" s="82">
        <v>21</v>
      </c>
      <c r="F72" s="81">
        <v>3.2982566357782316E-3</v>
      </c>
      <c r="G72" s="69"/>
      <c r="H72" s="69" t="s">
        <v>108</v>
      </c>
      <c r="I72" s="69"/>
      <c r="J72" s="80">
        <v>9109015.8800000064</v>
      </c>
      <c r="K72" s="81">
        <v>7.6205818190950944E-2</v>
      </c>
      <c r="L72" s="82">
        <v>480</v>
      </c>
      <c r="M72" s="81">
        <v>5.1336898395721926E-2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19938340.889999978</v>
      </c>
      <c r="K73" s="81">
        <v>0.16680370315618995</v>
      </c>
      <c r="L73" s="82">
        <v>889</v>
      </c>
      <c r="M73" s="81">
        <v>9.5080213903743313E-2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180222566.56999993</v>
      </c>
      <c r="D74" s="97"/>
      <c r="E74" s="74">
        <f>SUM(E63:E73)</f>
        <v>6367</v>
      </c>
      <c r="F74" s="73"/>
      <c r="G74" s="69"/>
      <c r="H74" s="69" t="s">
        <v>110</v>
      </c>
      <c r="I74" s="69"/>
      <c r="J74" s="80">
        <v>12716884.029999988</v>
      </c>
      <c r="K74" s="81">
        <v>0.10638916048805769</v>
      </c>
      <c r="L74" s="82">
        <v>468</v>
      </c>
      <c r="M74" s="81">
        <v>5.005347593582888E-2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17491726.150000013</v>
      </c>
      <c r="K75" s="81">
        <v>0.14633538028619647</v>
      </c>
      <c r="L75" s="82">
        <v>490</v>
      </c>
      <c r="M75" s="81">
        <v>5.2406417112299465E-2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7134412.8899999987</v>
      </c>
      <c r="K76" s="81">
        <v>5.9686334809037185E-2</v>
      </c>
      <c r="L76" s="82">
        <v>119</v>
      </c>
      <c r="M76" s="81">
        <v>1.2727272727272728E-2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119531764.06000002</v>
      </c>
      <c r="K78" s="69"/>
      <c r="L78" s="74">
        <f>SUM(L63:L77)</f>
        <v>9350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24077306.230000064</v>
      </c>
      <c r="D85" s="81">
        <v>0.58463740046554458</v>
      </c>
      <c r="E85" s="82">
        <v>32144</v>
      </c>
      <c r="F85" s="81">
        <v>0.87865948664680316</v>
      </c>
      <c r="G85" s="69"/>
      <c r="H85" s="69" t="s">
        <v>99</v>
      </c>
      <c r="I85" s="69"/>
      <c r="J85" s="80">
        <v>3048083.8800000069</v>
      </c>
      <c r="K85" s="81">
        <v>0.10667415446361041</v>
      </c>
      <c r="L85" s="82">
        <v>3028</v>
      </c>
      <c r="M85" s="81">
        <v>0.41496505413183499</v>
      </c>
    </row>
    <row r="86" spans="1:13" ht="20.100000000000001" customHeight="1" x14ac:dyDescent="0.25">
      <c r="A86" s="69" t="s">
        <v>100</v>
      </c>
      <c r="B86" s="69"/>
      <c r="C86" s="80">
        <v>8623425.0199999865</v>
      </c>
      <c r="D86" s="81">
        <v>0.20939123083962685</v>
      </c>
      <c r="E86" s="82">
        <v>3195</v>
      </c>
      <c r="F86" s="81">
        <v>8.7335647705218275E-2</v>
      </c>
      <c r="G86" s="69"/>
      <c r="H86" s="69" t="s">
        <v>100</v>
      </c>
      <c r="I86" s="69"/>
      <c r="J86" s="80">
        <v>5998498.5600000005</v>
      </c>
      <c r="K86" s="81">
        <v>0.20993016830599268</v>
      </c>
      <c r="L86" s="82">
        <v>2052</v>
      </c>
      <c r="M86" s="81">
        <v>0.28121145676305331</v>
      </c>
    </row>
    <row r="87" spans="1:13" ht="20.100000000000001" customHeight="1" x14ac:dyDescent="0.25">
      <c r="A87" s="69" t="s">
        <v>101</v>
      </c>
      <c r="B87" s="69"/>
      <c r="C87" s="80">
        <v>3218820.84</v>
      </c>
      <c r="D87" s="81">
        <v>7.8158371641972327E-2</v>
      </c>
      <c r="E87" s="82">
        <v>665</v>
      </c>
      <c r="F87" s="81">
        <v>1.8177842167126809E-2</v>
      </c>
      <c r="G87" s="69"/>
      <c r="H87" s="69" t="s">
        <v>101</v>
      </c>
      <c r="I87" s="69"/>
      <c r="J87" s="80">
        <v>4575387.7300000004</v>
      </c>
      <c r="K87" s="81">
        <v>0.16012538914805949</v>
      </c>
      <c r="L87" s="82">
        <v>942</v>
      </c>
      <c r="M87" s="81">
        <v>0.12909414828011512</v>
      </c>
    </row>
    <row r="88" spans="1:13" ht="20.100000000000001" customHeight="1" x14ac:dyDescent="0.25">
      <c r="A88" s="69" t="s">
        <v>102</v>
      </c>
      <c r="B88" s="69"/>
      <c r="C88" s="80">
        <v>1832907.66</v>
      </c>
      <c r="D88" s="81">
        <v>4.4506073868869886E-2</v>
      </c>
      <c r="E88" s="82">
        <v>268</v>
      </c>
      <c r="F88" s="81">
        <v>7.3258070688571198E-3</v>
      </c>
      <c r="G88" s="69"/>
      <c r="H88" s="69" t="s">
        <v>102</v>
      </c>
      <c r="I88" s="69"/>
      <c r="J88" s="80">
        <v>2936172.43</v>
      </c>
      <c r="K88" s="81">
        <v>0.10275757612340171</v>
      </c>
      <c r="L88" s="82">
        <v>425</v>
      </c>
      <c r="M88" s="81">
        <v>5.8243113608332189E-2</v>
      </c>
    </row>
    <row r="89" spans="1:13" ht="20.100000000000001" customHeight="1" x14ac:dyDescent="0.25">
      <c r="A89" s="69" t="s">
        <v>103</v>
      </c>
      <c r="B89" s="69"/>
      <c r="C89" s="80">
        <v>1294161.08</v>
      </c>
      <c r="D89" s="81">
        <v>3.1424402811812371E-2</v>
      </c>
      <c r="E89" s="82">
        <v>145</v>
      </c>
      <c r="F89" s="81">
        <v>3.9635896454637397E-3</v>
      </c>
      <c r="G89" s="69"/>
      <c r="H89" s="69" t="s">
        <v>103</v>
      </c>
      <c r="I89" s="69"/>
      <c r="J89" s="80">
        <v>2677185.59</v>
      </c>
      <c r="K89" s="81">
        <v>9.3693782848066259E-2</v>
      </c>
      <c r="L89" s="82">
        <v>301</v>
      </c>
      <c r="M89" s="81">
        <v>4.124982869672468E-2</v>
      </c>
    </row>
    <row r="90" spans="1:13" ht="20.100000000000001" customHeight="1" x14ac:dyDescent="0.25">
      <c r="A90" s="69" t="s">
        <v>104</v>
      </c>
      <c r="B90" s="69"/>
      <c r="C90" s="80">
        <v>849270.98</v>
      </c>
      <c r="D90" s="81">
        <v>2.0621724593898817E-2</v>
      </c>
      <c r="E90" s="82">
        <v>78</v>
      </c>
      <c r="F90" s="81">
        <v>2.1321378782494602E-3</v>
      </c>
      <c r="G90" s="69"/>
      <c r="H90" s="69" t="s">
        <v>104</v>
      </c>
      <c r="I90" s="69"/>
      <c r="J90" s="80">
        <v>1962921.98</v>
      </c>
      <c r="K90" s="81">
        <v>6.8696614246237644E-2</v>
      </c>
      <c r="L90" s="82">
        <v>180</v>
      </c>
      <c r="M90" s="81">
        <v>2.4667671645881871E-2</v>
      </c>
    </row>
    <row r="91" spans="1:13" ht="20.100000000000001" customHeight="1" x14ac:dyDescent="0.25">
      <c r="A91" s="69" t="s">
        <v>105</v>
      </c>
      <c r="B91" s="69"/>
      <c r="C91" s="80">
        <v>606827.77</v>
      </c>
      <c r="D91" s="81">
        <v>1.4734796600338062E-2</v>
      </c>
      <c r="E91" s="82">
        <v>47</v>
      </c>
      <c r="F91" s="81">
        <v>1.2847497471503158E-3</v>
      </c>
      <c r="G91" s="69"/>
      <c r="H91" s="69" t="s">
        <v>105</v>
      </c>
      <c r="I91" s="69"/>
      <c r="J91" s="80">
        <v>1291725.24</v>
      </c>
      <c r="K91" s="81">
        <v>4.5206662021487383E-2</v>
      </c>
      <c r="L91" s="82">
        <v>100</v>
      </c>
      <c r="M91" s="81">
        <v>1.3704262025489928E-2</v>
      </c>
    </row>
    <row r="92" spans="1:13" ht="20.100000000000001" customHeight="1" x14ac:dyDescent="0.25">
      <c r="A92" s="69" t="s">
        <v>106</v>
      </c>
      <c r="B92" s="69"/>
      <c r="C92" s="80">
        <v>249981.91</v>
      </c>
      <c r="D92" s="81">
        <v>6.0699802805893599E-3</v>
      </c>
      <c r="E92" s="82">
        <v>17</v>
      </c>
      <c r="F92" s="81">
        <v>4.6469671705436951E-4</v>
      </c>
      <c r="G92" s="69"/>
      <c r="H92" s="69" t="s">
        <v>106</v>
      </c>
      <c r="I92" s="69"/>
      <c r="J92" s="80">
        <v>769676.27</v>
      </c>
      <c r="K92" s="81">
        <v>2.6936452061468639E-2</v>
      </c>
      <c r="L92" s="82">
        <v>51</v>
      </c>
      <c r="M92" s="81">
        <v>6.989173632999863E-3</v>
      </c>
    </row>
    <row r="93" spans="1:13" ht="20.100000000000001" customHeight="1" x14ac:dyDescent="0.25">
      <c r="A93" s="69" t="s">
        <v>107</v>
      </c>
      <c r="B93" s="69"/>
      <c r="C93" s="80">
        <v>253442.4</v>
      </c>
      <c r="D93" s="81">
        <v>6.154006784991924E-3</v>
      </c>
      <c r="E93" s="82">
        <v>15</v>
      </c>
      <c r="F93" s="81">
        <v>4.100265150479731E-4</v>
      </c>
      <c r="G93" s="69"/>
      <c r="H93" s="69" t="s">
        <v>107</v>
      </c>
      <c r="I93" s="69"/>
      <c r="J93" s="80">
        <v>826363.89</v>
      </c>
      <c r="K93" s="81">
        <v>2.8920355448029782E-2</v>
      </c>
      <c r="L93" s="82">
        <v>49</v>
      </c>
      <c r="M93" s="81">
        <v>6.715088392490064E-3</v>
      </c>
    </row>
    <row r="94" spans="1:13" ht="20.100000000000001" customHeight="1" x14ac:dyDescent="0.25">
      <c r="A94" s="69" t="s">
        <v>108</v>
      </c>
      <c r="B94" s="69"/>
      <c r="C94" s="80">
        <v>93295.73</v>
      </c>
      <c r="D94" s="81">
        <v>2.2653768881243817E-3</v>
      </c>
      <c r="E94" s="82">
        <v>5</v>
      </c>
      <c r="F94" s="81">
        <v>1.3667550501599102E-4</v>
      </c>
      <c r="G94" s="69"/>
      <c r="H94" s="69" t="s">
        <v>108</v>
      </c>
      <c r="I94" s="69"/>
      <c r="J94" s="80">
        <v>760511.13</v>
      </c>
      <c r="K94" s="81">
        <v>2.6615698565655845E-2</v>
      </c>
      <c r="L94" s="82">
        <v>40</v>
      </c>
      <c r="M94" s="81">
        <v>5.4817048101959706E-3</v>
      </c>
    </row>
    <row r="95" spans="1:13" ht="20.100000000000001" customHeight="1" x14ac:dyDescent="0.25">
      <c r="A95" s="69" t="s">
        <v>109</v>
      </c>
      <c r="B95" s="69"/>
      <c r="C95" s="80">
        <v>83875.39</v>
      </c>
      <c r="D95" s="81">
        <v>2.0366352242317935E-3</v>
      </c>
      <c r="E95" s="82">
        <v>4</v>
      </c>
      <c r="F95" s="81">
        <v>1.0934040401279283E-4</v>
      </c>
      <c r="G95" s="69"/>
      <c r="H95" s="69" t="s">
        <v>109</v>
      </c>
      <c r="I95" s="69"/>
      <c r="J95" s="80">
        <v>1339060.0900000001</v>
      </c>
      <c r="K95" s="81">
        <v>4.6863245402785872E-2</v>
      </c>
      <c r="L95" s="82">
        <v>60</v>
      </c>
      <c r="M95" s="81">
        <v>8.2225572152939564E-3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805202.33</v>
      </c>
      <c r="K96" s="81">
        <v>2.8179761813142357E-2</v>
      </c>
      <c r="L96" s="82">
        <v>29</v>
      </c>
      <c r="M96" s="81">
        <v>3.9742359873920791E-3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1045704.63</v>
      </c>
      <c r="K97" s="81">
        <v>3.6596649441265491E-2</v>
      </c>
      <c r="L97" s="82">
        <v>31</v>
      </c>
      <c r="M97" s="81">
        <v>4.2483212279018773E-3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537286.80000000005</v>
      </c>
      <c r="K98" s="81">
        <v>1.8803490110796697E-2</v>
      </c>
      <c r="L98" s="82">
        <v>9</v>
      </c>
      <c r="M98" s="81">
        <v>1.2333835822940934E-3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41183315.010000035</v>
      </c>
      <c r="D100" s="69"/>
      <c r="E100" s="74">
        <f>SUM(E85:E99)</f>
        <v>36583</v>
      </c>
      <c r="F100" s="69"/>
      <c r="G100" s="69"/>
      <c r="H100" s="73"/>
      <c r="I100" s="69"/>
      <c r="J100" s="72">
        <f>SUM(J85:J99)</f>
        <v>28573780.550000001</v>
      </c>
      <c r="K100" s="69"/>
      <c r="L100" s="74">
        <f>SUM(L85:L99)</f>
        <v>7297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1052714.1499999999</v>
      </c>
      <c r="D107" s="81">
        <v>5.8411894250275081E-3</v>
      </c>
      <c r="E107" s="82">
        <v>17</v>
      </c>
      <c r="F107" s="81">
        <v>2.6700172765823779E-3</v>
      </c>
      <c r="G107" s="69"/>
      <c r="H107" s="69" t="s">
        <v>120</v>
      </c>
      <c r="I107" s="69"/>
      <c r="J107" s="80">
        <v>1336.07</v>
      </c>
      <c r="K107" s="81">
        <v>1.1177531014512165E-5</v>
      </c>
      <c r="L107" s="82">
        <v>1</v>
      </c>
      <c r="M107" s="81">
        <v>1.0695187165775401E-4</v>
      </c>
      <c r="N107" s="95"/>
    </row>
    <row r="108" spans="1:14" ht="20.100000000000001" customHeight="1" x14ac:dyDescent="0.25">
      <c r="A108" s="69" t="s">
        <v>42</v>
      </c>
      <c r="B108" s="69"/>
      <c r="C108" s="80">
        <v>8007249.3499999978</v>
      </c>
      <c r="D108" s="81">
        <v>4.4429782032262395E-2</v>
      </c>
      <c r="E108" s="82">
        <v>160</v>
      </c>
      <c r="F108" s="81">
        <v>2.5129574367834143E-2</v>
      </c>
      <c r="G108" s="69"/>
      <c r="H108" s="69" t="s">
        <v>121</v>
      </c>
      <c r="I108" s="69"/>
      <c r="J108" s="80">
        <v>302681.38</v>
      </c>
      <c r="K108" s="81">
        <v>2.5322254915276462E-3</v>
      </c>
      <c r="L108" s="82">
        <v>55</v>
      </c>
      <c r="M108" s="81">
        <v>5.8823529411764705E-3</v>
      </c>
      <c r="N108" s="95"/>
    </row>
    <row r="109" spans="1:14" ht="20.100000000000001" customHeight="1" x14ac:dyDescent="0.25">
      <c r="A109" s="69" t="s">
        <v>43</v>
      </c>
      <c r="B109" s="69"/>
      <c r="C109" s="80">
        <v>27798654.010000002</v>
      </c>
      <c r="D109" s="81">
        <v>0.15424624418054089</v>
      </c>
      <c r="E109" s="82">
        <v>732</v>
      </c>
      <c r="F109" s="81">
        <v>0.11496780273284121</v>
      </c>
      <c r="G109" s="69"/>
      <c r="H109" s="69" t="s">
        <v>122</v>
      </c>
      <c r="I109" s="69"/>
      <c r="J109" s="80">
        <v>3237560.74</v>
      </c>
      <c r="K109" s="81">
        <v>2.7085358987715441E-2</v>
      </c>
      <c r="L109" s="82">
        <v>346</v>
      </c>
      <c r="M109" s="81">
        <v>3.7005347593582885E-2</v>
      </c>
      <c r="N109" s="95"/>
    </row>
    <row r="110" spans="1:14" ht="20.100000000000001" customHeight="1" x14ac:dyDescent="0.25">
      <c r="A110" s="69" t="s">
        <v>44</v>
      </c>
      <c r="B110" s="69"/>
      <c r="C110" s="80">
        <v>41831911.05999998</v>
      </c>
      <c r="D110" s="81">
        <v>0.23211250320171262</v>
      </c>
      <c r="E110" s="82">
        <v>1160</v>
      </c>
      <c r="F110" s="81">
        <v>0.18218941416679754</v>
      </c>
      <c r="G110" s="69"/>
      <c r="H110" s="69" t="s">
        <v>42</v>
      </c>
      <c r="I110" s="69"/>
      <c r="J110" s="80">
        <v>10899006.170000011</v>
      </c>
      <c r="K110" s="81">
        <v>9.1180835953606154E-2</v>
      </c>
      <c r="L110" s="82">
        <v>827</v>
      </c>
      <c r="M110" s="81">
        <v>8.8449197860962572E-2</v>
      </c>
      <c r="N110" s="95"/>
    </row>
    <row r="111" spans="1:14" ht="20.100000000000001" customHeight="1" x14ac:dyDescent="0.25">
      <c r="A111" s="69" t="s">
        <v>25</v>
      </c>
      <c r="B111" s="69"/>
      <c r="C111" s="80">
        <v>35981679.450000018</v>
      </c>
      <c r="D111" s="81">
        <v>0.19965135407182447</v>
      </c>
      <c r="E111" s="82">
        <v>1294</v>
      </c>
      <c r="F111" s="81">
        <v>0.20323543269985864</v>
      </c>
      <c r="G111" s="69"/>
      <c r="H111" s="69" t="s">
        <v>43</v>
      </c>
      <c r="I111" s="69"/>
      <c r="J111" s="80">
        <v>24611893.969999969</v>
      </c>
      <c r="K111" s="81">
        <v>0.20590254116592666</v>
      </c>
      <c r="L111" s="82">
        <v>1501</v>
      </c>
      <c r="M111" s="81">
        <v>0.16053475935828876</v>
      </c>
      <c r="N111" s="95"/>
    </row>
    <row r="112" spans="1:14" ht="20.100000000000001" customHeight="1" x14ac:dyDescent="0.25">
      <c r="A112" s="69" t="s">
        <v>26</v>
      </c>
      <c r="B112" s="69"/>
      <c r="C112" s="80">
        <v>30186801.649999972</v>
      </c>
      <c r="D112" s="81">
        <v>0.16749734633412383</v>
      </c>
      <c r="E112" s="82">
        <v>1264</v>
      </c>
      <c r="F112" s="81">
        <v>0.19852363750588975</v>
      </c>
      <c r="G112" s="69"/>
      <c r="H112" s="69" t="s">
        <v>44</v>
      </c>
      <c r="I112" s="69"/>
      <c r="J112" s="80">
        <v>33616381.93</v>
      </c>
      <c r="K112" s="81">
        <v>0.28123388117258924</v>
      </c>
      <c r="L112" s="82">
        <v>2243</v>
      </c>
      <c r="M112" s="81">
        <v>0.23989304812834225</v>
      </c>
      <c r="N112" s="95"/>
    </row>
    <row r="113" spans="1:14" ht="20.100000000000001" customHeight="1" x14ac:dyDescent="0.25">
      <c r="A113" s="69" t="s">
        <v>27</v>
      </c>
      <c r="B113" s="69"/>
      <c r="C113" s="80">
        <v>26462322.090000004</v>
      </c>
      <c r="D113" s="81">
        <v>0.14683134633820574</v>
      </c>
      <c r="E113" s="82">
        <v>1113</v>
      </c>
      <c r="F113" s="81">
        <v>0.17480760169624626</v>
      </c>
      <c r="G113" s="69"/>
      <c r="H113" s="69" t="s">
        <v>25</v>
      </c>
      <c r="I113" s="69"/>
      <c r="J113" s="80">
        <v>22844245.179999959</v>
      </c>
      <c r="K113" s="81">
        <v>0.19111443188049249</v>
      </c>
      <c r="L113" s="82">
        <v>1726</v>
      </c>
      <c r="M113" s="81">
        <v>0.18459893048128342</v>
      </c>
      <c r="N113" s="95"/>
    </row>
    <row r="114" spans="1:14" ht="20.100000000000001" customHeight="1" x14ac:dyDescent="0.25">
      <c r="A114" s="69" t="s">
        <v>28</v>
      </c>
      <c r="B114" s="69"/>
      <c r="C114" s="80">
        <v>4521310.84</v>
      </c>
      <c r="D114" s="81">
        <v>2.5087373496281248E-2</v>
      </c>
      <c r="E114" s="82">
        <v>367</v>
      </c>
      <c r="F114" s="81">
        <v>5.7640961206219567E-2</v>
      </c>
      <c r="G114" s="69"/>
      <c r="H114" s="69" t="s">
        <v>26</v>
      </c>
      <c r="I114" s="69"/>
      <c r="J114" s="80">
        <v>11631197.48</v>
      </c>
      <c r="K114" s="81">
        <v>9.7306331680687197E-2</v>
      </c>
      <c r="L114" s="82">
        <v>1108</v>
      </c>
      <c r="M114" s="81">
        <v>0.11850267379679144</v>
      </c>
      <c r="N114" s="95"/>
    </row>
    <row r="115" spans="1:14" ht="20.100000000000001" customHeight="1" x14ac:dyDescent="0.25">
      <c r="A115" s="69" t="s">
        <v>29</v>
      </c>
      <c r="B115" s="69"/>
      <c r="C115" s="80">
        <v>1508643.35</v>
      </c>
      <c r="D115" s="81">
        <v>8.3710013607759259E-3</v>
      </c>
      <c r="E115" s="82">
        <v>106</v>
      </c>
      <c r="F115" s="81">
        <v>1.6648343018690122E-2</v>
      </c>
      <c r="G115" s="69"/>
      <c r="H115" s="69" t="s">
        <v>27</v>
      </c>
      <c r="I115" s="69"/>
      <c r="J115" s="80">
        <v>6924852.4099999964</v>
      </c>
      <c r="K115" s="81">
        <v>5.7933156633779875E-2</v>
      </c>
      <c r="L115" s="82">
        <v>750</v>
      </c>
      <c r="M115" s="81">
        <v>8.0213903743315509E-2</v>
      </c>
      <c r="N115" s="95"/>
    </row>
    <row r="116" spans="1:14" ht="20.100000000000001" customHeight="1" x14ac:dyDescent="0.25">
      <c r="A116" s="69" t="s">
        <v>65</v>
      </c>
      <c r="B116" s="69"/>
      <c r="C116" s="80">
        <v>2871280.62</v>
      </c>
      <c r="D116" s="81">
        <v>1.5931859559245438E-2</v>
      </c>
      <c r="E116" s="82">
        <v>154</v>
      </c>
      <c r="F116" s="81">
        <v>2.4187215329040366E-2</v>
      </c>
      <c r="G116" s="69"/>
      <c r="H116" s="69" t="s">
        <v>28</v>
      </c>
      <c r="I116" s="69"/>
      <c r="J116" s="80">
        <v>2638013.02</v>
      </c>
      <c r="K116" s="81">
        <v>2.2069556496094427E-2</v>
      </c>
      <c r="L116" s="82">
        <v>305</v>
      </c>
      <c r="M116" s="81">
        <v>3.2620320855614976E-2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1886979.77</v>
      </c>
      <c r="K117" s="81">
        <v>1.5786429530587492E-2</v>
      </c>
      <c r="L117" s="82">
        <v>302</v>
      </c>
      <c r="M117" s="81">
        <v>3.2299465240641714E-2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180222566.56999996</v>
      </c>
      <c r="D118" s="73"/>
      <c r="E118" s="74">
        <f>SUM(E107:E117)</f>
        <v>6367</v>
      </c>
      <c r="F118" s="73"/>
      <c r="G118" s="73"/>
      <c r="H118" s="69" t="s">
        <v>123</v>
      </c>
      <c r="I118" s="69"/>
      <c r="J118" s="80">
        <v>937615.94</v>
      </c>
      <c r="K118" s="81">
        <v>7.8440734759787894E-3</v>
      </c>
      <c r="L118" s="82">
        <v>186</v>
      </c>
      <c r="M118" s="81">
        <v>1.9893048128342247E-2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119531764.05999994</v>
      </c>
      <c r="K120" s="69"/>
      <c r="L120" s="74">
        <f>SUM(L107:L119)</f>
        <v>9350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3153627.86</v>
      </c>
      <c r="D127" s="81">
        <v>7.6575376684325833E-2</v>
      </c>
      <c r="E127" s="82">
        <v>3542</v>
      </c>
      <c r="F127" s="81">
        <v>9.6820927753328054E-2</v>
      </c>
      <c r="G127" s="69"/>
      <c r="H127" s="69" t="s">
        <v>113</v>
      </c>
      <c r="I127" s="69"/>
      <c r="J127" s="80">
        <v>2628646.9500000002</v>
      </c>
      <c r="K127" s="81">
        <v>9.1995070284810479E-2</v>
      </c>
      <c r="L127" s="82">
        <v>321</v>
      </c>
      <c r="M127" s="81">
        <v>4.3990681101822665E-2</v>
      </c>
      <c r="N127" s="95"/>
    </row>
    <row r="128" spans="1:14" ht="20.100000000000001" customHeight="1" x14ac:dyDescent="0.25">
      <c r="A128" s="69" t="s">
        <v>42</v>
      </c>
      <c r="B128" s="69"/>
      <c r="C128" s="80">
        <v>6268537.3799999859</v>
      </c>
      <c r="D128" s="81">
        <v>0.15221060709847881</v>
      </c>
      <c r="E128" s="82">
        <v>5444</v>
      </c>
      <c r="F128" s="81">
        <v>0.14881228986141104</v>
      </c>
      <c r="G128" s="69"/>
      <c r="H128" s="69" t="s">
        <v>25</v>
      </c>
      <c r="I128" s="69"/>
      <c r="J128" s="80">
        <v>254382.93</v>
      </c>
      <c r="K128" s="81">
        <v>8.9026696889082119E-3</v>
      </c>
      <c r="L128" s="82">
        <v>69</v>
      </c>
      <c r="M128" s="81">
        <v>9.4559407975880506E-3</v>
      </c>
      <c r="N128" s="95"/>
    </row>
    <row r="129" spans="1:17" ht="20.100000000000001" customHeight="1" x14ac:dyDescent="0.25">
      <c r="A129" s="69" t="s">
        <v>43</v>
      </c>
      <c r="B129" s="69"/>
      <c r="C129" s="80">
        <v>9622934.2199999914</v>
      </c>
      <c r="D129" s="81">
        <v>0.23366099153658212</v>
      </c>
      <c r="E129" s="82">
        <v>9908</v>
      </c>
      <c r="F129" s="81">
        <v>0.27083618073968785</v>
      </c>
      <c r="G129" s="69"/>
      <c r="H129" s="69" t="s">
        <v>26</v>
      </c>
      <c r="I129" s="69"/>
      <c r="J129" s="80">
        <v>802862.81</v>
      </c>
      <c r="K129" s="81">
        <v>2.8097885353151143E-2</v>
      </c>
      <c r="L129" s="82">
        <v>208</v>
      </c>
      <c r="M129" s="81">
        <v>2.8504865013019048E-2</v>
      </c>
      <c r="N129" s="95"/>
    </row>
    <row r="130" spans="1:17" ht="20.100000000000001" customHeight="1" x14ac:dyDescent="0.25">
      <c r="A130" s="69" t="s">
        <v>44</v>
      </c>
      <c r="B130" s="69"/>
      <c r="C130" s="80">
        <v>4928779.5699999891</v>
      </c>
      <c r="D130" s="81">
        <v>0.11967903916436076</v>
      </c>
      <c r="E130" s="82">
        <v>4550</v>
      </c>
      <c r="F130" s="81">
        <v>0.12437470956455184</v>
      </c>
      <c r="G130" s="69"/>
      <c r="H130" s="69" t="s">
        <v>27</v>
      </c>
      <c r="I130" s="69"/>
      <c r="J130" s="80">
        <v>679887.98</v>
      </c>
      <c r="K130" s="81">
        <v>2.379412058583897E-2</v>
      </c>
      <c r="L130" s="82">
        <v>252</v>
      </c>
      <c r="M130" s="81">
        <v>3.4534740304234618E-2</v>
      </c>
      <c r="N130" s="95"/>
    </row>
    <row r="131" spans="1:17" ht="20.100000000000001" customHeight="1" x14ac:dyDescent="0.25">
      <c r="A131" s="69" t="s">
        <v>25</v>
      </c>
      <c r="B131" s="69"/>
      <c r="C131" s="80">
        <v>2120061.06</v>
      </c>
      <c r="D131" s="81">
        <v>5.1478640305794209E-2</v>
      </c>
      <c r="E131" s="82">
        <v>2975</v>
      </c>
      <c r="F131" s="81">
        <v>8.1321925484514668E-2</v>
      </c>
      <c r="G131" s="69"/>
      <c r="H131" s="69" t="s">
        <v>28</v>
      </c>
      <c r="I131" s="69"/>
      <c r="J131" s="80">
        <v>2653405.83</v>
      </c>
      <c r="K131" s="81">
        <v>9.2861559756047055E-2</v>
      </c>
      <c r="L131" s="82">
        <v>976</v>
      </c>
      <c r="M131" s="81">
        <v>0.1337535973687817</v>
      </c>
      <c r="N131" s="95"/>
    </row>
    <row r="132" spans="1:17" ht="20.100000000000001" customHeight="1" x14ac:dyDescent="0.25">
      <c r="A132" s="69" t="s">
        <v>26</v>
      </c>
      <c r="B132" s="69"/>
      <c r="C132" s="80">
        <v>732573.54</v>
      </c>
      <c r="D132" s="81">
        <v>1.77881149155215E-2</v>
      </c>
      <c r="E132" s="82">
        <v>1039</v>
      </c>
      <c r="F132" s="81">
        <v>2.8401169942322935E-2</v>
      </c>
      <c r="G132" s="69"/>
      <c r="H132" s="69" t="s">
        <v>29</v>
      </c>
      <c r="I132" s="69"/>
      <c r="J132" s="80">
        <v>7448308.3799999999</v>
      </c>
      <c r="K132" s="81">
        <v>0.26066933519582869</v>
      </c>
      <c r="L132" s="82">
        <v>2205</v>
      </c>
      <c r="M132" s="81">
        <v>0.30217897766205287</v>
      </c>
      <c r="N132" s="95"/>
    </row>
    <row r="133" spans="1:17" ht="20.100000000000001" customHeight="1" x14ac:dyDescent="0.25">
      <c r="A133" s="69" t="s">
        <v>27</v>
      </c>
      <c r="B133" s="69"/>
      <c r="C133" s="80">
        <v>810727.99999999814</v>
      </c>
      <c r="D133" s="81">
        <v>1.9685836358805525E-2</v>
      </c>
      <c r="E133" s="82">
        <v>1037</v>
      </c>
      <c r="F133" s="81">
        <v>2.8346499740316541E-2</v>
      </c>
      <c r="G133" s="69"/>
      <c r="H133" s="69" t="s">
        <v>114</v>
      </c>
      <c r="I133" s="69"/>
      <c r="J133" s="80">
        <v>203540.62</v>
      </c>
      <c r="K133" s="81">
        <v>7.1233353123795872E-3</v>
      </c>
      <c r="L133" s="82">
        <v>47</v>
      </c>
      <c r="M133" s="81">
        <v>6.4410031519802659E-3</v>
      </c>
      <c r="N133" s="95"/>
    </row>
    <row r="134" spans="1:17" ht="20.100000000000001" customHeight="1" x14ac:dyDescent="0.25">
      <c r="A134" s="69" t="s">
        <v>28</v>
      </c>
      <c r="B134" s="69"/>
      <c r="C134" s="80">
        <v>377866.71</v>
      </c>
      <c r="D134" s="81">
        <v>9.1752378337743804E-3</v>
      </c>
      <c r="E134" s="82">
        <v>376</v>
      </c>
      <c r="F134" s="81">
        <v>1.0277997977202526E-2</v>
      </c>
      <c r="G134" s="69"/>
      <c r="H134" s="69" t="s">
        <v>115</v>
      </c>
      <c r="I134" s="69"/>
      <c r="J134" s="80">
        <v>1066450.1299999999</v>
      </c>
      <c r="K134" s="81">
        <v>3.7322682174795382E-2</v>
      </c>
      <c r="L134" s="82">
        <v>582</v>
      </c>
      <c r="M134" s="81">
        <v>7.9758804988351376E-2</v>
      </c>
      <c r="N134" s="95"/>
    </row>
    <row r="135" spans="1:17" ht="20.100000000000001" customHeight="1" x14ac:dyDescent="0.25">
      <c r="A135" s="69" t="s">
        <v>29</v>
      </c>
      <c r="B135" s="69"/>
      <c r="C135" s="80">
        <v>1156814.18</v>
      </c>
      <c r="D135" s="81">
        <v>2.8089389591855515E-2</v>
      </c>
      <c r="E135" s="82">
        <v>869</v>
      </c>
      <c r="F135" s="81">
        <v>2.3754202771779243E-2</v>
      </c>
      <c r="G135" s="69"/>
      <c r="H135" s="69" t="s">
        <v>116</v>
      </c>
      <c r="I135" s="69"/>
      <c r="J135" s="80">
        <v>414974.55</v>
      </c>
      <c r="K135" s="81">
        <v>1.4522913734633557E-2</v>
      </c>
      <c r="L135" s="82">
        <v>93</v>
      </c>
      <c r="M135" s="81">
        <v>1.2744963683705632E-2</v>
      </c>
      <c r="N135" s="95"/>
    </row>
    <row r="136" spans="1:17" ht="20.100000000000001" customHeight="1" x14ac:dyDescent="0.25">
      <c r="A136" s="69" t="s">
        <v>114</v>
      </c>
      <c r="B136" s="69"/>
      <c r="C136" s="80">
        <v>1636574.45</v>
      </c>
      <c r="D136" s="81">
        <v>3.973877405455617E-2</v>
      </c>
      <c r="E136" s="82">
        <v>1583</v>
      </c>
      <c r="F136" s="81">
        <v>4.3271464888062765E-2</v>
      </c>
      <c r="G136" s="69"/>
      <c r="H136" s="69" t="s">
        <v>117</v>
      </c>
      <c r="I136" s="69"/>
      <c r="J136" s="80">
        <v>716928.11</v>
      </c>
      <c r="K136" s="81">
        <v>2.5090418425573028E-2</v>
      </c>
      <c r="L136" s="82">
        <v>116</v>
      </c>
      <c r="M136" s="81">
        <v>1.5896943949568317E-2</v>
      </c>
      <c r="N136" s="95"/>
    </row>
    <row r="137" spans="1:17" ht="20.100000000000001" customHeight="1" x14ac:dyDescent="0.25">
      <c r="A137" s="69" t="s">
        <v>115</v>
      </c>
      <c r="B137" s="69"/>
      <c r="C137" s="80">
        <v>17858.38</v>
      </c>
      <c r="D137" s="81">
        <v>4.3363143534374816E-4</v>
      </c>
      <c r="E137" s="82">
        <v>31</v>
      </c>
      <c r="F137" s="81">
        <v>8.4738813109914437E-4</v>
      </c>
      <c r="G137" s="69"/>
      <c r="H137" s="69" t="s">
        <v>118</v>
      </c>
      <c r="I137" s="69"/>
      <c r="J137" s="80">
        <v>280414.69</v>
      </c>
      <c r="K137" s="81">
        <v>9.8137062930582358E-3</v>
      </c>
      <c r="L137" s="82">
        <v>40</v>
      </c>
      <c r="M137" s="81">
        <v>5.4817048101959706E-3</v>
      </c>
      <c r="N137" s="95"/>
    </row>
    <row r="138" spans="1:17" ht="20.100000000000001" customHeight="1" x14ac:dyDescent="0.25">
      <c r="A138" s="69" t="s">
        <v>116</v>
      </c>
      <c r="B138" s="73"/>
      <c r="C138" s="80">
        <v>102178.01</v>
      </c>
      <c r="D138" s="81">
        <v>2.4810535522744983E-3</v>
      </c>
      <c r="E138" s="82">
        <v>148</v>
      </c>
      <c r="F138" s="81">
        <v>4.045594948473335E-3</v>
      </c>
      <c r="G138" s="73"/>
      <c r="H138" s="69" t="s">
        <v>119</v>
      </c>
      <c r="I138" s="69"/>
      <c r="J138" s="80">
        <v>11423977.569999995</v>
      </c>
      <c r="K138" s="81">
        <v>0.39980630319497557</v>
      </c>
      <c r="L138" s="82">
        <v>2388</v>
      </c>
      <c r="M138" s="81">
        <v>0.32725777716869947</v>
      </c>
      <c r="N138" s="95"/>
    </row>
    <row r="139" spans="1:17" ht="20.100000000000001" customHeight="1" x14ac:dyDescent="0.25">
      <c r="A139" s="69" t="s">
        <v>117</v>
      </c>
      <c r="B139" s="69"/>
      <c r="C139" s="80">
        <v>632994.34</v>
      </c>
      <c r="D139" s="81">
        <v>1.5370164831225932E-2</v>
      </c>
      <c r="E139" s="82">
        <v>445</v>
      </c>
      <c r="F139" s="81">
        <v>1.2164119946423201E-2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1784753.92</v>
      </c>
      <c r="D140" s="81">
        <v>4.3336820252731806E-2</v>
      </c>
      <c r="E140" s="82">
        <v>886</v>
      </c>
      <c r="F140" s="81">
        <v>2.4218899488833611E-2</v>
      </c>
      <c r="G140" s="69"/>
      <c r="H140" s="73"/>
      <c r="I140" s="69"/>
      <c r="J140" s="98">
        <f>SUM(J127:J139)</f>
        <v>28573780.549999997</v>
      </c>
      <c r="K140" s="69"/>
      <c r="L140" s="99">
        <f>SUM(L127:L139)</f>
        <v>7297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7837033.3899999838</v>
      </c>
      <c r="D141" s="81">
        <v>0.1902963223843693</v>
      </c>
      <c r="E141" s="82">
        <v>3750</v>
      </c>
      <c r="F141" s="81">
        <v>0.10250662876199328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41183315.009999953</v>
      </c>
      <c r="D143" s="69"/>
      <c r="E143" s="74">
        <f>SUM(E127:E142)</f>
        <v>36583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122538.83</v>
      </c>
      <c r="D150" s="81">
        <v>6.7993055660099471E-4</v>
      </c>
      <c r="E150" s="82">
        <v>86</v>
      </c>
      <c r="F150" s="81">
        <v>1.3507146222710853E-2</v>
      </c>
      <c r="G150" s="69"/>
      <c r="H150" s="69" t="s">
        <v>6</v>
      </c>
      <c r="I150" s="69"/>
      <c r="J150" s="80">
        <v>8718042.2699999884</v>
      </c>
      <c r="K150" s="81">
        <v>7.2934941925762081E-2</v>
      </c>
      <c r="L150" s="82">
        <v>1846</v>
      </c>
      <c r="M150" s="81">
        <v>0.19743315508021389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333443.71000000002</v>
      </c>
      <c r="D151" s="81">
        <v>1.8501773465227367E-3</v>
      </c>
      <c r="E151" s="82">
        <v>73</v>
      </c>
      <c r="F151" s="81">
        <v>1.1465368305324328E-2</v>
      </c>
      <c r="G151" s="69"/>
      <c r="H151" s="69" t="s">
        <v>7</v>
      </c>
      <c r="I151" s="69"/>
      <c r="J151" s="80">
        <v>20292286.39999998</v>
      </c>
      <c r="K151" s="81">
        <v>0.16976480318498527</v>
      </c>
      <c r="L151" s="82">
        <v>1953</v>
      </c>
      <c r="M151" s="81">
        <v>0.20887700534759357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725547.44</v>
      </c>
      <c r="D152" s="81">
        <v>4.0258412351385029E-3</v>
      </c>
      <c r="E152" s="82">
        <v>90</v>
      </c>
      <c r="F152" s="81">
        <v>1.4135385581906707E-2</v>
      </c>
      <c r="G152" s="69"/>
      <c r="H152" s="69" t="s">
        <v>8</v>
      </c>
      <c r="I152" s="69"/>
      <c r="J152" s="80">
        <v>32855757.659999952</v>
      </c>
      <c r="K152" s="81">
        <v>0.2748705159534644</v>
      </c>
      <c r="L152" s="82">
        <v>2320</v>
      </c>
      <c r="M152" s="81">
        <v>0.24812834224598931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1680774.5</v>
      </c>
      <c r="D153" s="81">
        <v>9.3261045605361123E-3</v>
      </c>
      <c r="E153" s="82">
        <v>165</v>
      </c>
      <c r="F153" s="81">
        <v>2.591487356682896E-2</v>
      </c>
      <c r="G153" s="69"/>
      <c r="H153" s="69" t="s">
        <v>9</v>
      </c>
      <c r="I153" s="69"/>
      <c r="J153" s="80">
        <v>33275894.989999991</v>
      </c>
      <c r="K153" s="81">
        <v>0.27838537523211732</v>
      </c>
      <c r="L153" s="82">
        <v>1906</v>
      </c>
      <c r="M153" s="81">
        <v>0.20385026737967915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4283989.09</v>
      </c>
      <c r="D154" s="81">
        <v>2.3770547559792202E-2</v>
      </c>
      <c r="E154" s="82">
        <v>319</v>
      </c>
      <c r="F154" s="81">
        <v>5.0102088895869326E-2</v>
      </c>
      <c r="G154" s="69"/>
      <c r="H154" s="69" t="s">
        <v>10</v>
      </c>
      <c r="I154" s="69"/>
      <c r="J154" s="80">
        <v>17296109.350000016</v>
      </c>
      <c r="K154" s="81">
        <v>0.14469885461841003</v>
      </c>
      <c r="L154" s="82">
        <v>1018</v>
      </c>
      <c r="M154" s="81">
        <v>0.10887700534759358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4848944.51</v>
      </c>
      <c r="D155" s="81">
        <v>2.690531270464748E-2</v>
      </c>
      <c r="E155" s="82">
        <v>290</v>
      </c>
      <c r="F155" s="81">
        <v>4.5547353541699385E-2</v>
      </c>
      <c r="G155" s="69"/>
      <c r="H155" s="69" t="s">
        <v>37</v>
      </c>
      <c r="I155" s="69"/>
      <c r="J155" s="80">
        <v>676266.53</v>
      </c>
      <c r="K155" s="81">
        <v>5.6576302986756097E-3</v>
      </c>
      <c r="L155" s="82">
        <v>38</v>
      </c>
      <c r="M155" s="81">
        <v>4.0641711229946528E-3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5174967.8899999997</v>
      </c>
      <c r="D156" s="81">
        <v>2.8714316905424819E-2</v>
      </c>
      <c r="E156" s="82">
        <v>277</v>
      </c>
      <c r="F156" s="81">
        <v>4.3505575624312863E-2</v>
      </c>
      <c r="G156" s="69"/>
      <c r="H156" s="69" t="s">
        <v>38</v>
      </c>
      <c r="I156" s="69"/>
      <c r="J156" s="80">
        <v>1420476.77</v>
      </c>
      <c r="K156" s="81">
        <v>1.1883676118817925E-2</v>
      </c>
      <c r="L156" s="82">
        <v>60</v>
      </c>
      <c r="M156" s="81">
        <v>6.4171122994652408E-3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5465756.3399999971</v>
      </c>
      <c r="D157" s="81">
        <v>3.0327813236845944E-2</v>
      </c>
      <c r="E157" s="82">
        <v>235</v>
      </c>
      <c r="F157" s="81">
        <v>3.69090623527564E-2</v>
      </c>
      <c r="G157" s="69"/>
      <c r="H157" s="69" t="s">
        <v>39</v>
      </c>
      <c r="I157" s="69"/>
      <c r="J157" s="80">
        <v>2385802.1800000002</v>
      </c>
      <c r="K157" s="81">
        <v>1.995956638607314E-2</v>
      </c>
      <c r="L157" s="82">
        <v>110</v>
      </c>
      <c r="M157" s="81">
        <v>1.1764705882352941E-2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7419414.5299999993</v>
      </c>
      <c r="D158" s="81">
        <v>4.116806608188122E-2</v>
      </c>
      <c r="E158" s="82">
        <v>307</v>
      </c>
      <c r="F158" s="81">
        <v>4.8217370818281764E-2</v>
      </c>
      <c r="G158" s="69"/>
      <c r="H158" s="69" t="s">
        <v>0</v>
      </c>
      <c r="I158" s="69"/>
      <c r="J158" s="80">
        <v>2611127.91</v>
      </c>
      <c r="K158" s="81">
        <v>2.1844636281694328E-2</v>
      </c>
      <c r="L158" s="82">
        <v>99</v>
      </c>
      <c r="M158" s="81">
        <v>1.0588235294117647E-2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13905533.07000001</v>
      </c>
      <c r="D159" s="81">
        <v>7.7157557650245623E-2</v>
      </c>
      <c r="E159" s="82">
        <v>572</v>
      </c>
      <c r="F159" s="81">
        <v>8.9838228365007072E-2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45197182.129999973</v>
      </c>
      <c r="D160" s="81">
        <v>0.2507853649528678</v>
      </c>
      <c r="E160" s="82">
        <v>1463</v>
      </c>
      <c r="F160" s="81">
        <v>0.22977854562588346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35609337.509999998</v>
      </c>
      <c r="D161" s="81">
        <v>0.19758534232264977</v>
      </c>
      <c r="E161" s="82">
        <v>975</v>
      </c>
      <c r="F161" s="81">
        <v>0.15313334380398932</v>
      </c>
      <c r="G161" s="69"/>
      <c r="H161" s="73"/>
      <c r="I161" s="69"/>
      <c r="J161" s="98">
        <f>SUM(J150:J160)</f>
        <v>119531764.05999993</v>
      </c>
      <c r="K161" s="69"/>
      <c r="L161" s="74">
        <f>SUM(L150:L160)</f>
        <v>9350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55455137.020000085</v>
      </c>
      <c r="D162" s="81">
        <v>0.30770362488684688</v>
      </c>
      <c r="E162" s="82">
        <v>1515</v>
      </c>
      <c r="F162" s="81">
        <v>0.23794565729542955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180222566.57000005</v>
      </c>
      <c r="D165" s="73"/>
      <c r="E165" s="74">
        <f>SUM(E150:E164)</f>
        <v>6367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14580232.790000038</v>
      </c>
      <c r="D173" s="81">
        <v>0.35403251987994916</v>
      </c>
      <c r="E173" s="82">
        <v>22145</v>
      </c>
      <c r="F173" s="81">
        <v>0.60533581171582429</v>
      </c>
      <c r="G173" s="69"/>
      <c r="H173" s="69" t="s">
        <v>6</v>
      </c>
      <c r="I173" s="69"/>
      <c r="J173" s="80">
        <v>4917842.7700000051</v>
      </c>
      <c r="K173" s="81">
        <v>0.17211032895680312</v>
      </c>
      <c r="L173" s="82">
        <v>1421</v>
      </c>
      <c r="M173" s="81">
        <v>0.19473756338221188</v>
      </c>
      <c r="N173" s="95"/>
    </row>
    <row r="174" spans="1:15" ht="20.100000000000001" customHeight="1" x14ac:dyDescent="0.25">
      <c r="A174" s="69" t="s">
        <v>7</v>
      </c>
      <c r="B174" s="69"/>
      <c r="C174" s="80">
        <v>9646179.1399999782</v>
      </c>
      <c r="D174" s="81">
        <v>0.23422541720251808</v>
      </c>
      <c r="E174" s="82">
        <v>6558</v>
      </c>
      <c r="F174" s="81">
        <v>0.17926359237897385</v>
      </c>
      <c r="G174" s="69"/>
      <c r="H174" s="69" t="s">
        <v>7</v>
      </c>
      <c r="I174" s="69"/>
      <c r="J174" s="80">
        <v>2371300.6800000058</v>
      </c>
      <c r="K174" s="81">
        <v>8.2988692233097044E-2</v>
      </c>
      <c r="L174" s="82">
        <v>953</v>
      </c>
      <c r="M174" s="81">
        <v>0.13060161710291901</v>
      </c>
      <c r="N174" s="95"/>
    </row>
    <row r="175" spans="1:15" ht="20.100000000000001" customHeight="1" x14ac:dyDescent="0.25">
      <c r="A175" s="69" t="s">
        <v>8</v>
      </c>
      <c r="B175" s="69"/>
      <c r="C175" s="80">
        <v>6443085.4899999928</v>
      </c>
      <c r="D175" s="81">
        <v>0.15644892812624486</v>
      </c>
      <c r="E175" s="82">
        <v>4489</v>
      </c>
      <c r="F175" s="81">
        <v>0.12270726840335675</v>
      </c>
      <c r="G175" s="69"/>
      <c r="H175" s="69" t="s">
        <v>8</v>
      </c>
      <c r="I175" s="69"/>
      <c r="J175" s="80">
        <v>3328633.07</v>
      </c>
      <c r="K175" s="81">
        <v>0.11649256786918231</v>
      </c>
      <c r="L175" s="82">
        <v>934</v>
      </c>
      <c r="M175" s="81">
        <v>0.12799780731807592</v>
      </c>
      <c r="N175" s="95"/>
    </row>
    <row r="176" spans="1:15" ht="20.100000000000001" customHeight="1" x14ac:dyDescent="0.25">
      <c r="A176" s="69" t="s">
        <v>9</v>
      </c>
      <c r="B176" s="69"/>
      <c r="C176" s="80">
        <v>2331973.59</v>
      </c>
      <c r="D176" s="81">
        <v>5.6624232154059401E-2</v>
      </c>
      <c r="E176" s="82">
        <v>1326</v>
      </c>
      <c r="F176" s="81">
        <v>3.6246343930240822E-2</v>
      </c>
      <c r="G176" s="69"/>
      <c r="H176" s="69" t="s">
        <v>9</v>
      </c>
      <c r="I176" s="69"/>
      <c r="J176" s="80">
        <v>5145363.1100000078</v>
      </c>
      <c r="K176" s="81">
        <v>0.18007288538512994</v>
      </c>
      <c r="L176" s="82">
        <v>1202</v>
      </c>
      <c r="M176" s="81">
        <v>0.16472522954638893</v>
      </c>
      <c r="N176" s="95"/>
    </row>
    <row r="177" spans="1:14" ht="20.100000000000001" customHeight="1" x14ac:dyDescent="0.25">
      <c r="A177" s="69" t="s">
        <v>10</v>
      </c>
      <c r="B177" s="69"/>
      <c r="C177" s="80">
        <v>7377574.8099999949</v>
      </c>
      <c r="D177" s="81">
        <v>0.17913989702403979</v>
      </c>
      <c r="E177" s="82">
        <v>1937</v>
      </c>
      <c r="F177" s="81">
        <v>5.2948090643194924E-2</v>
      </c>
      <c r="G177" s="69"/>
      <c r="H177" s="69" t="s">
        <v>10</v>
      </c>
      <c r="I177" s="69"/>
      <c r="J177" s="80">
        <v>3039846.51</v>
      </c>
      <c r="K177" s="81">
        <v>0.10638587024495072</v>
      </c>
      <c r="L177" s="82">
        <v>590</v>
      </c>
      <c r="M177" s="81">
        <v>8.0855145950390575E-2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449747.75</v>
      </c>
      <c r="K178" s="81">
        <v>1.5739875555249187E-2</v>
      </c>
      <c r="L178" s="82">
        <v>69</v>
      </c>
      <c r="M178" s="81">
        <v>9.4559407975880506E-3</v>
      </c>
      <c r="N178" s="95"/>
    </row>
    <row r="179" spans="1:14" ht="20.100000000000001" customHeight="1" x14ac:dyDescent="0.25">
      <c r="A179" s="69" t="s">
        <v>38</v>
      </c>
      <c r="B179" s="69"/>
      <c r="C179" s="80">
        <v>429703.45</v>
      </c>
      <c r="D179" s="81">
        <v>1.0433920870519059E-2</v>
      </c>
      <c r="E179" s="82">
        <v>73</v>
      </c>
      <c r="F179" s="81">
        <v>1.9954623732334692E-3</v>
      </c>
      <c r="G179" s="69"/>
      <c r="H179" s="69" t="s">
        <v>38</v>
      </c>
      <c r="I179" s="69"/>
      <c r="J179" s="80">
        <v>170804.72</v>
      </c>
      <c r="K179" s="81">
        <v>5.9776731224318114E-3</v>
      </c>
      <c r="L179" s="82">
        <v>43</v>
      </c>
      <c r="M179" s="81">
        <v>5.8928326709606687E-3</v>
      </c>
      <c r="N179" s="95"/>
    </row>
    <row r="180" spans="1:14" ht="20.100000000000001" customHeight="1" x14ac:dyDescent="0.25">
      <c r="A180" s="69" t="s">
        <v>39</v>
      </c>
      <c r="B180" s="69"/>
      <c r="C180" s="80">
        <v>235788.99</v>
      </c>
      <c r="D180" s="81">
        <v>5.7253523652174773E-3</v>
      </c>
      <c r="E180" s="82">
        <v>36</v>
      </c>
      <c r="F180" s="81">
        <v>9.8406363611513547E-4</v>
      </c>
      <c r="G180" s="69"/>
      <c r="H180" s="69" t="s">
        <v>39</v>
      </c>
      <c r="I180" s="69"/>
      <c r="J180" s="80">
        <v>145320.46</v>
      </c>
      <c r="K180" s="81">
        <v>5.085797440969003E-3</v>
      </c>
      <c r="L180" s="82">
        <v>36</v>
      </c>
      <c r="M180" s="81">
        <v>4.9335343291763735E-3</v>
      </c>
      <c r="N180" s="95"/>
    </row>
    <row r="181" spans="1:14" ht="20.100000000000001" customHeight="1" x14ac:dyDescent="0.25">
      <c r="A181" s="69" t="s">
        <v>0</v>
      </c>
      <c r="B181" s="69"/>
      <c r="C181" s="80">
        <v>138776.75</v>
      </c>
      <c r="D181" s="81">
        <v>3.3697323774519519E-3</v>
      </c>
      <c r="E181" s="82">
        <v>19</v>
      </c>
      <c r="F181" s="81">
        <v>5.1936691906076591E-4</v>
      </c>
      <c r="G181" s="69"/>
      <c r="H181" s="69" t="s">
        <v>0</v>
      </c>
      <c r="I181" s="69"/>
      <c r="J181" s="80">
        <v>2529505</v>
      </c>
      <c r="K181" s="81">
        <v>8.8525387656482254E-2</v>
      </c>
      <c r="L181" s="82">
        <v>796</v>
      </c>
      <c r="M181" s="81">
        <v>0.10908592572289982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6442223.809999994</v>
      </c>
      <c r="K182" s="81">
        <v>0.22545927371168217</v>
      </c>
      <c r="L182" s="82">
        <v>1252</v>
      </c>
      <c r="M182" s="81">
        <v>0.17157736055913389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33192.67</v>
      </c>
      <c r="K183" s="81">
        <v>1.1616478240223617E-3</v>
      </c>
      <c r="L183" s="82">
        <v>1</v>
      </c>
      <c r="M183" s="81">
        <v>1.3704262025489926E-4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41183315.010000013</v>
      </c>
      <c r="D184" s="73"/>
      <c r="E184" s="74">
        <f>SUM(E173:E183)</f>
        <v>36583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28573780.550000012</v>
      </c>
      <c r="K185" s="69"/>
      <c r="L185" s="74">
        <f>SUM(L173:L184)</f>
        <v>7297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9987008.3300000019</v>
      </c>
      <c r="D193" s="81">
        <v>5.5414860192444099E-2</v>
      </c>
      <c r="E193" s="82">
        <v>386</v>
      </c>
      <c r="F193" s="81">
        <v>6.0625098162399874E-2</v>
      </c>
      <c r="G193" s="69"/>
      <c r="H193" s="69" t="s">
        <v>12</v>
      </c>
      <c r="I193" s="69"/>
      <c r="J193" s="80">
        <v>8608553.8200000059</v>
      </c>
      <c r="K193" s="81">
        <v>7.2018964061124957E-2</v>
      </c>
      <c r="L193" s="82">
        <v>657</v>
      </c>
      <c r="M193" s="81">
        <v>7.0267379679144384E-2</v>
      </c>
    </row>
    <row r="194" spans="1:13" ht="20.100000000000001" customHeight="1" x14ac:dyDescent="0.25">
      <c r="A194" s="69" t="s">
        <v>13</v>
      </c>
      <c r="B194" s="69"/>
      <c r="C194" s="80">
        <v>17816285.879999999</v>
      </c>
      <c r="D194" s="81">
        <v>9.8857131041245022E-2</v>
      </c>
      <c r="E194" s="82">
        <v>679</v>
      </c>
      <c r="F194" s="81">
        <v>0.10664363122349615</v>
      </c>
      <c r="G194" s="69"/>
      <c r="H194" s="69" t="s">
        <v>13</v>
      </c>
      <c r="I194" s="69"/>
      <c r="J194" s="80">
        <v>22699540.050000012</v>
      </c>
      <c r="K194" s="81">
        <v>0.18990383207768763</v>
      </c>
      <c r="L194" s="82">
        <v>1670</v>
      </c>
      <c r="M194" s="81">
        <v>0.17860962566844921</v>
      </c>
    </row>
    <row r="195" spans="1:13" ht="20.100000000000001" customHeight="1" x14ac:dyDescent="0.25">
      <c r="A195" s="69" t="s">
        <v>14</v>
      </c>
      <c r="B195" s="69"/>
      <c r="C195" s="80">
        <v>15009901.850000007</v>
      </c>
      <c r="D195" s="81">
        <v>8.3285362846999667E-2</v>
      </c>
      <c r="E195" s="82">
        <v>563</v>
      </c>
      <c r="F195" s="81">
        <v>8.8424689806816392E-2</v>
      </c>
      <c r="G195" s="69"/>
      <c r="H195" s="69" t="s">
        <v>14</v>
      </c>
      <c r="I195" s="69"/>
      <c r="J195" s="80">
        <v>19984801.35999997</v>
      </c>
      <c r="K195" s="81">
        <v>0.16719239038393535</v>
      </c>
      <c r="L195" s="82">
        <v>1978</v>
      </c>
      <c r="M195" s="81">
        <v>0.21155080213903743</v>
      </c>
    </row>
    <row r="196" spans="1:13" ht="20.100000000000001" customHeight="1" x14ac:dyDescent="0.25">
      <c r="A196" s="69" t="s">
        <v>15</v>
      </c>
      <c r="B196" s="69"/>
      <c r="C196" s="80">
        <v>14579014.010000007</v>
      </c>
      <c r="D196" s="81">
        <v>8.0894497772771357E-2</v>
      </c>
      <c r="E196" s="82">
        <v>516</v>
      </c>
      <c r="F196" s="81">
        <v>8.1042877336265112E-2</v>
      </c>
      <c r="G196" s="69"/>
      <c r="H196" s="69" t="s">
        <v>15</v>
      </c>
      <c r="I196" s="69"/>
      <c r="J196" s="80">
        <v>10499739.239999993</v>
      </c>
      <c r="K196" s="81">
        <v>8.7840577963273103E-2</v>
      </c>
      <c r="L196" s="82">
        <v>692</v>
      </c>
      <c r="M196" s="81">
        <v>7.401069518716577E-2</v>
      </c>
    </row>
    <row r="197" spans="1:13" ht="20.100000000000001" customHeight="1" x14ac:dyDescent="0.25">
      <c r="A197" s="69" t="s">
        <v>16</v>
      </c>
      <c r="B197" s="69"/>
      <c r="C197" s="80">
        <v>16107392.830000002</v>
      </c>
      <c r="D197" s="81">
        <v>8.9375005231344021E-2</v>
      </c>
      <c r="E197" s="82">
        <v>585</v>
      </c>
      <c r="F197" s="81">
        <v>9.1880006282393595E-2</v>
      </c>
      <c r="G197" s="69"/>
      <c r="H197" s="69" t="s">
        <v>16</v>
      </c>
      <c r="I197" s="69"/>
      <c r="J197" s="80">
        <v>9757257.5099999942</v>
      </c>
      <c r="K197" s="81">
        <v>8.1628992818195648E-2</v>
      </c>
      <c r="L197" s="82">
        <v>665</v>
      </c>
      <c r="M197" s="81">
        <v>7.1122994652406415E-2</v>
      </c>
    </row>
    <row r="198" spans="1:13" ht="20.100000000000001" customHeight="1" x14ac:dyDescent="0.25">
      <c r="A198" s="69" t="s">
        <v>17</v>
      </c>
      <c r="B198" s="69"/>
      <c r="C198" s="80">
        <v>7822076.8099999949</v>
      </c>
      <c r="D198" s="81">
        <v>4.3402316140924727E-2</v>
      </c>
      <c r="E198" s="82">
        <v>275</v>
      </c>
      <c r="F198" s="81">
        <v>4.3191455944714935E-2</v>
      </c>
      <c r="G198" s="69"/>
      <c r="H198" s="69" t="s">
        <v>17</v>
      </c>
      <c r="I198" s="69"/>
      <c r="J198" s="80">
        <v>1777862.6</v>
      </c>
      <c r="K198" s="81">
        <v>1.4873557785925313E-2</v>
      </c>
      <c r="L198" s="82">
        <v>116</v>
      </c>
      <c r="M198" s="81">
        <v>1.2406417112299466E-2</v>
      </c>
    </row>
    <row r="199" spans="1:13" ht="20.100000000000001" customHeight="1" x14ac:dyDescent="0.25">
      <c r="A199" s="69" t="s">
        <v>18</v>
      </c>
      <c r="B199" s="69"/>
      <c r="C199" s="80">
        <v>48582136.100000046</v>
      </c>
      <c r="D199" s="81">
        <v>0.26956744110693992</v>
      </c>
      <c r="E199" s="82">
        <v>1534</v>
      </c>
      <c r="F199" s="81">
        <v>0.24092979425160987</v>
      </c>
      <c r="G199" s="69"/>
      <c r="H199" s="69" t="s">
        <v>18</v>
      </c>
      <c r="I199" s="69"/>
      <c r="J199" s="80">
        <v>19310317.799999997</v>
      </c>
      <c r="K199" s="81">
        <v>0.1615496763714373</v>
      </c>
      <c r="L199" s="82">
        <v>1373</v>
      </c>
      <c r="M199" s="81">
        <v>0.14684491978609626</v>
      </c>
    </row>
    <row r="200" spans="1:13" ht="20.100000000000001" customHeight="1" x14ac:dyDescent="0.25">
      <c r="A200" s="69" t="s">
        <v>19</v>
      </c>
      <c r="B200" s="69"/>
      <c r="C200" s="80">
        <v>13155866.469999997</v>
      </c>
      <c r="D200" s="81">
        <v>7.2997886559839562E-2</v>
      </c>
      <c r="E200" s="82">
        <v>457</v>
      </c>
      <c r="F200" s="81">
        <v>7.1776346788126277E-2</v>
      </c>
      <c r="G200" s="69"/>
      <c r="H200" s="69" t="s">
        <v>19</v>
      </c>
      <c r="I200" s="69"/>
      <c r="J200" s="80">
        <v>5864164.5600000042</v>
      </c>
      <c r="K200" s="81">
        <v>4.9059466377961575E-2</v>
      </c>
      <c r="L200" s="82">
        <v>545</v>
      </c>
      <c r="M200" s="81">
        <v>5.8288770053475936E-2</v>
      </c>
    </row>
    <row r="201" spans="1:13" ht="20.100000000000001" customHeight="1" x14ac:dyDescent="0.25">
      <c r="A201" s="69" t="s">
        <v>20</v>
      </c>
      <c r="B201" s="69"/>
      <c r="C201" s="80">
        <v>7060631.6399999969</v>
      </c>
      <c r="D201" s="81">
        <v>3.9177289361582719E-2</v>
      </c>
      <c r="E201" s="82">
        <v>214</v>
      </c>
      <c r="F201" s="81">
        <v>3.3610805716978172E-2</v>
      </c>
      <c r="G201" s="69"/>
      <c r="H201" s="69" t="s">
        <v>20</v>
      </c>
      <c r="I201" s="69"/>
      <c r="J201" s="80">
        <v>3493443.7</v>
      </c>
      <c r="K201" s="81">
        <v>2.9226069969539095E-2</v>
      </c>
      <c r="L201" s="82">
        <v>213</v>
      </c>
      <c r="M201" s="81">
        <v>2.2780748663101605E-2</v>
      </c>
    </row>
    <row r="202" spans="1:13" ht="20.100000000000001" customHeight="1" x14ac:dyDescent="0.25">
      <c r="A202" s="69" t="s">
        <v>21</v>
      </c>
      <c r="B202" s="69"/>
      <c r="C202" s="80">
        <v>8240698.4099999983</v>
      </c>
      <c r="D202" s="81">
        <v>4.5725119594272549E-2</v>
      </c>
      <c r="E202" s="82">
        <v>318</v>
      </c>
      <c r="F202" s="81">
        <v>4.9945029056070366E-2</v>
      </c>
      <c r="G202" s="69"/>
      <c r="H202" s="69" t="s">
        <v>21</v>
      </c>
      <c r="I202" s="69"/>
      <c r="J202" s="80">
        <v>4913053.43</v>
      </c>
      <c r="K202" s="81">
        <v>4.1102492451578439E-2</v>
      </c>
      <c r="L202" s="82">
        <v>426</v>
      </c>
      <c r="M202" s="81">
        <v>4.556149732620321E-2</v>
      </c>
    </row>
    <row r="203" spans="1:13" ht="20.100000000000001" customHeight="1" x14ac:dyDescent="0.25">
      <c r="A203" s="69" t="s">
        <v>22</v>
      </c>
      <c r="B203" s="69"/>
      <c r="C203" s="80">
        <v>16222707.280000011</v>
      </c>
      <c r="D203" s="81">
        <v>9.0014849908926178E-2</v>
      </c>
      <c r="E203" s="82">
        <v>672</v>
      </c>
      <c r="F203" s="81">
        <v>0.10554421234490341</v>
      </c>
      <c r="G203" s="69"/>
      <c r="H203" s="69" t="s">
        <v>22</v>
      </c>
      <c r="I203" s="69"/>
      <c r="J203" s="80">
        <v>12041560.489999987</v>
      </c>
      <c r="K203" s="81">
        <v>0.10073941922212094</v>
      </c>
      <c r="L203" s="82">
        <v>916</v>
      </c>
      <c r="M203" s="81">
        <v>9.7967914438502668E-2</v>
      </c>
    </row>
    <row r="204" spans="1:13" ht="20.100000000000001" customHeight="1" x14ac:dyDescent="0.25">
      <c r="A204" s="69" t="s">
        <v>23</v>
      </c>
      <c r="B204" s="69"/>
      <c r="C204" s="80">
        <v>5567261.2999999998</v>
      </c>
      <c r="D204" s="81">
        <v>3.0891033270451323E-2</v>
      </c>
      <c r="E204" s="82">
        <v>166</v>
      </c>
      <c r="F204" s="81">
        <v>2.6071933406627924E-2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71585.66</v>
      </c>
      <c r="D205" s="81">
        <v>3.9720697225891242E-4</v>
      </c>
      <c r="E205" s="82">
        <v>2</v>
      </c>
      <c r="F205" s="81">
        <v>3.1411967959792684E-4</v>
      </c>
      <c r="G205" s="69"/>
      <c r="H205" s="69" t="s">
        <v>70</v>
      </c>
      <c r="I205" s="69"/>
      <c r="J205" s="80">
        <v>581469.5</v>
      </c>
      <c r="K205" s="81">
        <v>4.8645605172205645E-3</v>
      </c>
      <c r="L205" s="82">
        <v>99</v>
      </c>
      <c r="M205" s="81">
        <v>1.0588235294117647E-2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180222566.57000005</v>
      </c>
      <c r="D207" s="97"/>
      <c r="E207" s="74">
        <f>SUM(E193:E206)</f>
        <v>6367</v>
      </c>
      <c r="F207" s="97"/>
      <c r="G207" s="69"/>
      <c r="H207" s="73"/>
      <c r="I207" s="69"/>
      <c r="J207" s="98">
        <f>SUM(J193:J206)</f>
        <v>119531764.05999994</v>
      </c>
      <c r="K207" s="69"/>
      <c r="L207" s="74">
        <f>SUM(L193:L206)</f>
        <v>9350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4415630.080000015</v>
      </c>
      <c r="D215" s="81">
        <v>0.1072189084081217</v>
      </c>
      <c r="E215" s="82">
        <v>4918</v>
      </c>
      <c r="F215" s="81">
        <v>0.13443402673372878</v>
      </c>
      <c r="G215" s="69"/>
      <c r="H215" s="69" t="s">
        <v>12</v>
      </c>
      <c r="I215" s="69"/>
      <c r="J215" s="80">
        <v>1777650.58</v>
      </c>
      <c r="K215" s="81">
        <v>6.2212649001393741E-2</v>
      </c>
      <c r="L215" s="82">
        <v>372</v>
      </c>
      <c r="M215" s="81">
        <v>5.0979854734822527E-2</v>
      </c>
      <c r="N215" s="95"/>
    </row>
    <row r="216" spans="1:15" ht="20.100000000000001" customHeight="1" x14ac:dyDescent="0.25">
      <c r="A216" s="69" t="s">
        <v>13</v>
      </c>
      <c r="B216" s="69"/>
      <c r="C216" s="80">
        <v>3893315.5599999945</v>
      </c>
      <c r="D216" s="81">
        <v>9.4536235343236227E-2</v>
      </c>
      <c r="E216" s="82">
        <v>2933</v>
      </c>
      <c r="F216" s="81">
        <v>8.0173851242380342E-2</v>
      </c>
      <c r="G216" s="69"/>
      <c r="H216" s="69" t="s">
        <v>13</v>
      </c>
      <c r="I216" s="69"/>
      <c r="J216" s="80">
        <v>3344350.08</v>
      </c>
      <c r="K216" s="81">
        <v>0.11704261793947306</v>
      </c>
      <c r="L216" s="82">
        <v>833</v>
      </c>
      <c r="M216" s="81">
        <v>0.1141565026723311</v>
      </c>
      <c r="N216" s="95"/>
    </row>
    <row r="217" spans="1:15" ht="20.100000000000001" customHeight="1" x14ac:dyDescent="0.25">
      <c r="A217" s="69" t="s">
        <v>14</v>
      </c>
      <c r="B217" s="69"/>
      <c r="C217" s="80">
        <v>7080819.2899999944</v>
      </c>
      <c r="D217" s="81">
        <v>0.17193417499976996</v>
      </c>
      <c r="E217" s="82">
        <v>5978</v>
      </c>
      <c r="F217" s="81">
        <v>0.16340923379711889</v>
      </c>
      <c r="G217" s="69"/>
      <c r="H217" s="69" t="s">
        <v>14</v>
      </c>
      <c r="I217" s="69"/>
      <c r="J217" s="80">
        <v>1978918.38</v>
      </c>
      <c r="K217" s="81">
        <v>6.9256442161623591E-2</v>
      </c>
      <c r="L217" s="82">
        <v>437</v>
      </c>
      <c r="M217" s="81">
        <v>5.9887625051390982E-2</v>
      </c>
      <c r="N217" s="95"/>
    </row>
    <row r="218" spans="1:15" ht="20.100000000000001" customHeight="1" x14ac:dyDescent="0.25">
      <c r="A218" s="69" t="s">
        <v>15</v>
      </c>
      <c r="B218" s="69"/>
      <c r="C218" s="80">
        <v>1729523.6</v>
      </c>
      <c r="D218" s="81">
        <v>4.1995735398669159E-2</v>
      </c>
      <c r="E218" s="82">
        <v>1329</v>
      </c>
      <c r="F218" s="81">
        <v>3.6328349233250415E-2</v>
      </c>
      <c r="G218" s="69"/>
      <c r="H218" s="69" t="s">
        <v>15</v>
      </c>
      <c r="I218" s="69"/>
      <c r="J218" s="80">
        <v>1248779.53</v>
      </c>
      <c r="K218" s="81">
        <v>4.3703685895354838E-2</v>
      </c>
      <c r="L218" s="82">
        <v>331</v>
      </c>
      <c r="M218" s="81">
        <v>4.5361107304371658E-2</v>
      </c>
      <c r="N218" s="95"/>
    </row>
    <row r="219" spans="1:15" ht="20.100000000000001" customHeight="1" x14ac:dyDescent="0.25">
      <c r="A219" s="69" t="s">
        <v>16</v>
      </c>
      <c r="B219" s="69"/>
      <c r="C219" s="80">
        <v>3560143.16</v>
      </c>
      <c r="D219" s="81">
        <v>8.644625035977635E-2</v>
      </c>
      <c r="E219" s="82">
        <v>2815</v>
      </c>
      <c r="F219" s="81">
        <v>7.6948309324002956E-2</v>
      </c>
      <c r="G219" s="69"/>
      <c r="H219" s="69" t="s">
        <v>16</v>
      </c>
      <c r="I219" s="69"/>
      <c r="J219" s="80">
        <v>1873891.59</v>
      </c>
      <c r="K219" s="81">
        <v>6.5580807087146198E-2</v>
      </c>
      <c r="L219" s="82">
        <v>431</v>
      </c>
      <c r="M219" s="81">
        <v>5.9065369329861589E-2</v>
      </c>
      <c r="N219" s="95"/>
    </row>
    <row r="220" spans="1:15" ht="20.100000000000001" customHeight="1" x14ac:dyDescent="0.25">
      <c r="A220" s="69" t="s">
        <v>17</v>
      </c>
      <c r="B220" s="69"/>
      <c r="C220" s="80">
        <v>1730858.05</v>
      </c>
      <c r="D220" s="81">
        <v>4.2028138084069196E-2</v>
      </c>
      <c r="E220" s="82">
        <v>754</v>
      </c>
      <c r="F220" s="81">
        <v>2.0610666156411449E-2</v>
      </c>
      <c r="G220" s="69"/>
      <c r="H220" s="69" t="s">
        <v>17</v>
      </c>
      <c r="I220" s="69"/>
      <c r="J220" s="80">
        <v>1617610.22</v>
      </c>
      <c r="K220" s="81">
        <v>5.6611697467523189E-2</v>
      </c>
      <c r="L220" s="82">
        <v>449</v>
      </c>
      <c r="M220" s="81">
        <v>6.1532136494449774E-2</v>
      </c>
      <c r="N220" s="95"/>
    </row>
    <row r="221" spans="1:15" ht="20.100000000000001" customHeight="1" x14ac:dyDescent="0.25">
      <c r="A221" s="69" t="s">
        <v>18</v>
      </c>
      <c r="B221" s="69"/>
      <c r="C221" s="80">
        <v>9030668.810000008</v>
      </c>
      <c r="D221" s="81">
        <v>0.21927979347478965</v>
      </c>
      <c r="E221" s="82">
        <v>8428</v>
      </c>
      <c r="F221" s="81">
        <v>0.23038023125495449</v>
      </c>
      <c r="G221" s="69"/>
      <c r="H221" s="69" t="s">
        <v>18</v>
      </c>
      <c r="I221" s="69"/>
      <c r="J221" s="80">
        <v>6888489.8800000045</v>
      </c>
      <c r="K221" s="81">
        <v>0.24107730049743115</v>
      </c>
      <c r="L221" s="82">
        <v>1706</v>
      </c>
      <c r="M221" s="81">
        <v>0.23379471015485817</v>
      </c>
      <c r="N221" s="95"/>
    </row>
    <row r="222" spans="1:15" ht="20.100000000000001" customHeight="1" x14ac:dyDescent="0.25">
      <c r="A222" s="69" t="s">
        <v>19</v>
      </c>
      <c r="B222" s="69"/>
      <c r="C222" s="80">
        <v>2828258.64</v>
      </c>
      <c r="D222" s="81">
        <v>6.8674866006130264E-2</v>
      </c>
      <c r="E222" s="82">
        <v>2586</v>
      </c>
      <c r="F222" s="81">
        <v>7.0688571194270564E-2</v>
      </c>
      <c r="G222" s="69"/>
      <c r="H222" s="69" t="s">
        <v>19</v>
      </c>
      <c r="I222" s="69"/>
      <c r="J222" s="80">
        <v>1765139.47</v>
      </c>
      <c r="K222" s="81">
        <v>6.1774796195108297E-2</v>
      </c>
      <c r="L222" s="82">
        <v>625</v>
      </c>
      <c r="M222" s="81">
        <v>8.5651637659312052E-2</v>
      </c>
      <c r="N222" s="95"/>
    </row>
    <row r="223" spans="1:15" ht="20.100000000000001" customHeight="1" x14ac:dyDescent="0.25">
      <c r="A223" s="69" t="s">
        <v>20</v>
      </c>
      <c r="B223" s="69"/>
      <c r="C223" s="80">
        <v>1103797.33</v>
      </c>
      <c r="D223" s="81">
        <v>2.6802051503915594E-2</v>
      </c>
      <c r="E223" s="82">
        <v>1064</v>
      </c>
      <c r="F223" s="81">
        <v>2.9084547467402893E-2</v>
      </c>
      <c r="G223" s="69"/>
      <c r="H223" s="69" t="s">
        <v>20</v>
      </c>
      <c r="I223" s="69"/>
      <c r="J223" s="80">
        <v>658666.57999999996</v>
      </c>
      <c r="K223" s="81">
        <v>2.3051432723346792E-2</v>
      </c>
      <c r="L223" s="82">
        <v>174</v>
      </c>
      <c r="M223" s="81">
        <v>2.3845415924352475E-2</v>
      </c>
      <c r="N223" s="95"/>
    </row>
    <row r="224" spans="1:15" ht="20.100000000000001" customHeight="1" x14ac:dyDescent="0.25">
      <c r="A224" s="69" t="s">
        <v>21</v>
      </c>
      <c r="B224" s="69"/>
      <c r="C224" s="80">
        <v>2274504.1600000057</v>
      </c>
      <c r="D224" s="81">
        <v>5.5228777951646615E-2</v>
      </c>
      <c r="E224" s="82">
        <v>2256</v>
      </c>
      <c r="F224" s="81">
        <v>6.1667987863215153E-2</v>
      </c>
      <c r="G224" s="69"/>
      <c r="H224" s="69" t="s">
        <v>21</v>
      </c>
      <c r="I224" s="69"/>
      <c r="J224" s="80">
        <v>2248544.58</v>
      </c>
      <c r="K224" s="81">
        <v>7.8692582385637561E-2</v>
      </c>
      <c r="L224" s="82">
        <v>677</v>
      </c>
      <c r="M224" s="81">
        <v>9.2777853912566807E-2</v>
      </c>
      <c r="N224" s="95"/>
    </row>
    <row r="225" spans="1:16" ht="20.100000000000001" customHeight="1" x14ac:dyDescent="0.25">
      <c r="A225" s="69" t="s">
        <v>22</v>
      </c>
      <c r="B225" s="69"/>
      <c r="C225" s="80">
        <v>3131404.2400000053</v>
      </c>
      <c r="D225" s="81">
        <v>7.6035749896278301E-2</v>
      </c>
      <c r="E225" s="82">
        <v>3139</v>
      </c>
      <c r="F225" s="81">
        <v>8.5804882049039174E-2</v>
      </c>
      <c r="G225" s="69"/>
      <c r="H225" s="69" t="s">
        <v>22</v>
      </c>
      <c r="I225" s="69"/>
      <c r="J225" s="80">
        <v>4601668.21</v>
      </c>
      <c r="K225" s="81">
        <v>0.16104513023566289</v>
      </c>
      <c r="L225" s="82">
        <v>1141</v>
      </c>
      <c r="M225" s="81">
        <v>0.15636562971084006</v>
      </c>
      <c r="N225" s="95"/>
    </row>
    <row r="226" spans="1:16" ht="20.100000000000001" customHeight="1" x14ac:dyDescent="0.25">
      <c r="A226" s="69" t="s">
        <v>23</v>
      </c>
      <c r="B226" s="69"/>
      <c r="C226" s="80">
        <v>226704.33</v>
      </c>
      <c r="D226" s="81">
        <v>5.5047615750444655E-3</v>
      </c>
      <c r="E226" s="82">
        <v>217</v>
      </c>
      <c r="F226" s="81">
        <v>5.9317169176940111E-3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177687.76</v>
      </c>
      <c r="D227" s="81">
        <v>4.3145569985527958E-3</v>
      </c>
      <c r="E227" s="82">
        <v>166</v>
      </c>
      <c r="F227" s="81">
        <v>4.5376267665309025E-3</v>
      </c>
      <c r="G227" s="69"/>
      <c r="H227" s="69" t="s">
        <v>70</v>
      </c>
      <c r="I227" s="69"/>
      <c r="J227" s="80">
        <v>570071.44999999995</v>
      </c>
      <c r="K227" s="81">
        <v>1.9950858410298804E-2</v>
      </c>
      <c r="L227" s="82">
        <v>121</v>
      </c>
      <c r="M227" s="81">
        <v>1.6582157050842813E-2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41183315.010000013</v>
      </c>
      <c r="D229" s="97"/>
      <c r="E229" s="74">
        <f>SUM(E215:E228)</f>
        <v>36583</v>
      </c>
      <c r="F229" s="97"/>
      <c r="G229" s="69"/>
      <c r="H229" s="73"/>
      <c r="I229" s="69"/>
      <c r="J229" s="98">
        <f>SUM(J215:J228)</f>
        <v>28573780.550000001</v>
      </c>
      <c r="K229" s="69"/>
      <c r="L229" s="74">
        <f>SUM(L215:L228)</f>
        <v>7297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0</v>
      </c>
      <c r="D242" s="81">
        <v>0</v>
      </c>
      <c r="E242" s="82">
        <v>0</v>
      </c>
      <c r="F242" s="81">
        <v>0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1391900.63</v>
      </c>
      <c r="D243" s="81">
        <v>7.7232316490142448E-3</v>
      </c>
      <c r="E243" s="82">
        <v>124</v>
      </c>
      <c r="F243" s="81">
        <v>1.9475420135071461E-2</v>
      </c>
      <c r="G243" s="69"/>
      <c r="H243" s="100">
        <v>2001</v>
      </c>
      <c r="I243" s="69"/>
      <c r="J243" s="80">
        <v>0</v>
      </c>
      <c r="K243" s="81">
        <v>0</v>
      </c>
      <c r="L243" s="82">
        <v>0</v>
      </c>
      <c r="M243" s="81">
        <v>0</v>
      </c>
    </row>
    <row r="244" spans="1:13" ht="20.100000000000001" customHeight="1" x14ac:dyDescent="0.25">
      <c r="A244" s="100">
        <v>2002</v>
      </c>
      <c r="B244" s="69"/>
      <c r="C244" s="80">
        <v>4231909.67</v>
      </c>
      <c r="D244" s="81">
        <v>2.348157475804391E-2</v>
      </c>
      <c r="E244" s="82">
        <v>217</v>
      </c>
      <c r="F244" s="81">
        <v>3.4081985236375061E-2</v>
      </c>
      <c r="G244" s="69"/>
      <c r="H244" s="100">
        <v>2002</v>
      </c>
      <c r="I244" s="69"/>
      <c r="J244" s="80">
        <v>-9236.18</v>
      </c>
      <c r="K244" s="81">
        <v>-7.7269670305909907E-5</v>
      </c>
      <c r="L244" s="82">
        <v>38</v>
      </c>
      <c r="M244" s="81">
        <v>4.0641711229946528E-3</v>
      </c>
    </row>
    <row r="245" spans="1:13" ht="20.100000000000001" customHeight="1" x14ac:dyDescent="0.25">
      <c r="A245" s="100">
        <v>2003</v>
      </c>
      <c r="B245" s="69"/>
      <c r="C245" s="80">
        <v>18940874.130000021</v>
      </c>
      <c r="D245" s="81">
        <v>0.105097127904031</v>
      </c>
      <c r="E245" s="82">
        <v>808</v>
      </c>
      <c r="F245" s="81">
        <v>0.12690435055756244</v>
      </c>
      <c r="G245" s="69"/>
      <c r="H245" s="100">
        <v>2003</v>
      </c>
      <c r="I245" s="69"/>
      <c r="J245" s="80">
        <v>897260.21</v>
      </c>
      <c r="K245" s="81">
        <v>7.5064583632314941E-3</v>
      </c>
      <c r="L245" s="82">
        <v>553</v>
      </c>
      <c r="M245" s="81">
        <v>5.9144385026737967E-2</v>
      </c>
    </row>
    <row r="246" spans="1:13" ht="20.100000000000001" customHeight="1" x14ac:dyDescent="0.25">
      <c r="A246" s="100">
        <v>2004</v>
      </c>
      <c r="B246" s="69"/>
      <c r="C246" s="80">
        <v>23708540.509999987</v>
      </c>
      <c r="D246" s="81">
        <v>0.13155145307949767</v>
      </c>
      <c r="E246" s="82">
        <v>860</v>
      </c>
      <c r="F246" s="81">
        <v>0.13507146222710853</v>
      </c>
      <c r="G246" s="69"/>
      <c r="H246" s="100">
        <v>2004</v>
      </c>
      <c r="I246" s="69"/>
      <c r="J246" s="80">
        <v>6818145.1700000037</v>
      </c>
      <c r="K246" s="81">
        <v>5.7040446308293281E-2</v>
      </c>
      <c r="L246" s="82">
        <v>1064</v>
      </c>
      <c r="M246" s="81">
        <v>0.11379679144385027</v>
      </c>
    </row>
    <row r="247" spans="1:13" ht="20.100000000000001" customHeight="1" x14ac:dyDescent="0.25">
      <c r="A247" s="69">
        <v>2005</v>
      </c>
      <c r="B247" s="69"/>
      <c r="C247" s="80">
        <v>28137695.179999962</v>
      </c>
      <c r="D247" s="81">
        <v>0.15612748012370056</v>
      </c>
      <c r="E247" s="82">
        <v>856</v>
      </c>
      <c r="F247" s="81">
        <v>0.13444322286791269</v>
      </c>
      <c r="G247" s="69"/>
      <c r="H247" s="69">
        <v>2005</v>
      </c>
      <c r="I247" s="69"/>
      <c r="J247" s="80">
        <v>21085391.759999983</v>
      </c>
      <c r="K247" s="81">
        <v>0.17639990445900228</v>
      </c>
      <c r="L247" s="82">
        <v>1943</v>
      </c>
      <c r="M247" s="81">
        <v>0.20780748663101603</v>
      </c>
    </row>
    <row r="248" spans="1:13" ht="20.100000000000001" customHeight="1" x14ac:dyDescent="0.25">
      <c r="A248" s="69">
        <v>2006</v>
      </c>
      <c r="B248" s="69"/>
      <c r="C248" s="80">
        <v>37526499.549999975</v>
      </c>
      <c r="D248" s="81">
        <v>0.20822308917359902</v>
      </c>
      <c r="E248" s="82">
        <v>1232</v>
      </c>
      <c r="F248" s="81">
        <v>0.19349772263232293</v>
      </c>
      <c r="G248" s="69"/>
      <c r="H248" s="69">
        <v>2006</v>
      </c>
      <c r="I248" s="69"/>
      <c r="J248" s="80">
        <v>44145593.859999999</v>
      </c>
      <c r="K248" s="81">
        <v>0.36932102698526881</v>
      </c>
      <c r="L248" s="82">
        <v>3186</v>
      </c>
      <c r="M248" s="81">
        <v>0.34074866310160429</v>
      </c>
    </row>
    <row r="249" spans="1:13" ht="20.100000000000001" customHeight="1" x14ac:dyDescent="0.25">
      <c r="A249" s="69">
        <v>2007</v>
      </c>
      <c r="B249" s="69"/>
      <c r="C249" s="80">
        <v>66285146.899999939</v>
      </c>
      <c r="D249" s="81">
        <v>0.36779604331211346</v>
      </c>
      <c r="E249" s="82">
        <v>2270</v>
      </c>
      <c r="F249" s="81">
        <v>0.35652583634364693</v>
      </c>
      <c r="G249" s="69"/>
      <c r="H249" s="69">
        <v>2007</v>
      </c>
      <c r="I249" s="69"/>
      <c r="J249" s="80">
        <v>46594609.239999883</v>
      </c>
      <c r="K249" s="81">
        <v>0.38980943355450992</v>
      </c>
      <c r="L249" s="82">
        <v>2566</v>
      </c>
      <c r="M249" s="81">
        <v>0.27443850267379677</v>
      </c>
    </row>
    <row r="250" spans="1:13" ht="20.100000000000001" customHeight="1" x14ac:dyDescent="0.25">
      <c r="A250" s="69"/>
      <c r="B250" s="69"/>
      <c r="C250" s="56"/>
      <c r="D250" s="69"/>
      <c r="E250" s="71"/>
      <c r="F250" s="69"/>
      <c r="G250" s="69"/>
      <c r="H250" s="69"/>
      <c r="I250" s="69"/>
      <c r="J250" s="56"/>
      <c r="K250" s="69"/>
      <c r="L250" s="71"/>
      <c r="M250" s="69"/>
    </row>
    <row r="251" spans="1:13" ht="20.100000000000001" customHeight="1" thickBot="1" x14ac:dyDescent="0.3">
      <c r="A251" s="69"/>
      <c r="B251" s="69"/>
      <c r="C251" s="72">
        <f>SUM(C238:C249)</f>
        <v>180222566.5699999</v>
      </c>
      <c r="D251" s="69"/>
      <c r="E251" s="74">
        <f>SUM(E238:E249)</f>
        <v>6367</v>
      </c>
      <c r="F251" s="69"/>
      <c r="G251" s="69"/>
      <c r="H251" s="69"/>
      <c r="I251" s="69"/>
      <c r="J251" s="72">
        <f>SUM(J238:J249)</f>
        <v>119531764.05999988</v>
      </c>
      <c r="K251" s="69"/>
      <c r="L251" s="74">
        <f>SUM(L238:L249)</f>
        <v>9350</v>
      </c>
      <c r="M251" s="69"/>
    </row>
    <row r="252" spans="1:13" ht="20.100000000000001" customHeight="1" thickTop="1" x14ac:dyDescent="0.25">
      <c r="A252" s="69"/>
      <c r="B252" s="69"/>
      <c r="C252" s="56"/>
      <c r="D252" s="69"/>
      <c r="E252" s="71"/>
      <c r="F252" s="69"/>
      <c r="G252" s="69"/>
      <c r="H252" s="73"/>
      <c r="I252" s="69"/>
      <c r="J252" s="69"/>
      <c r="K252" s="69"/>
      <c r="L252" s="69"/>
      <c r="M252" s="69"/>
    </row>
    <row r="253" spans="1:13" ht="20.100000000000001" customHeight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69"/>
      <c r="M253" s="69"/>
    </row>
    <row r="254" spans="1:13" s="78" customFormat="1" ht="20.100000000000001" customHeight="1" x14ac:dyDescent="0.25">
      <c r="A254" s="67" t="s">
        <v>136</v>
      </c>
      <c r="B254" s="66"/>
      <c r="C254" s="90"/>
      <c r="D254" s="66"/>
      <c r="E254" s="91"/>
      <c r="F254" s="66"/>
      <c r="G254" s="66"/>
      <c r="H254" s="67" t="s">
        <v>137</v>
      </c>
      <c r="I254" s="66"/>
      <c r="J254" s="90"/>
      <c r="K254" s="66"/>
      <c r="L254" s="91"/>
      <c r="M254" s="66"/>
    </row>
    <row r="255" spans="1:13" ht="20.100000000000001" customHeight="1" x14ac:dyDescent="0.25">
      <c r="A255" s="61" t="s">
        <v>30</v>
      </c>
      <c r="B255" s="69"/>
      <c r="C255" s="56"/>
      <c r="D255" s="69"/>
      <c r="E255" s="71"/>
      <c r="F255" s="69"/>
      <c r="G255" s="69"/>
      <c r="H255" s="61" t="s">
        <v>30</v>
      </c>
      <c r="I255" s="69"/>
      <c r="J255" s="56"/>
      <c r="K255" s="69"/>
      <c r="L255" s="71"/>
      <c r="M255" s="69"/>
    </row>
    <row r="256" spans="1:13" ht="20.100000000000001" customHeight="1" x14ac:dyDescent="0.25">
      <c r="A256" s="19"/>
      <c r="B256" s="19"/>
      <c r="C256" s="18"/>
      <c r="D256" s="19"/>
      <c r="E256" s="21"/>
      <c r="F256" s="19"/>
      <c r="G256" s="19"/>
      <c r="H256" s="19"/>
      <c r="I256" s="19"/>
      <c r="J256" s="18"/>
      <c r="K256" s="19"/>
      <c r="L256" s="21"/>
      <c r="M256" s="19"/>
    </row>
    <row r="257" spans="1:14" s="78" customFormat="1" ht="20.100000000000001" customHeight="1" x14ac:dyDescent="0.25">
      <c r="A257" s="66"/>
      <c r="B257" s="66"/>
      <c r="C257" s="63" t="s">
        <v>91</v>
      </c>
      <c r="D257" s="64" t="s">
        <v>4</v>
      </c>
      <c r="E257" s="65" t="s">
        <v>5</v>
      </c>
      <c r="F257" s="64" t="s">
        <v>4</v>
      </c>
      <c r="G257" s="66"/>
      <c r="H257" s="66"/>
      <c r="I257" s="66"/>
      <c r="J257" s="63" t="s">
        <v>91</v>
      </c>
      <c r="K257" s="64" t="s">
        <v>4</v>
      </c>
      <c r="L257" s="65" t="s">
        <v>5</v>
      </c>
      <c r="M257" s="64" t="s">
        <v>4</v>
      </c>
    </row>
    <row r="258" spans="1:14" ht="20.100000000000001" customHeight="1" x14ac:dyDescent="0.25">
      <c r="A258" s="19"/>
      <c r="B258" s="19"/>
      <c r="C258" s="18"/>
      <c r="D258" s="19"/>
      <c r="E258" s="21"/>
      <c r="F258" s="19"/>
      <c r="G258" s="19"/>
      <c r="H258" s="19"/>
      <c r="I258" s="19"/>
      <c r="J258" s="18"/>
      <c r="K258" s="19"/>
      <c r="L258" s="21"/>
      <c r="M258" s="19"/>
    </row>
    <row r="259" spans="1:14" ht="20.100000000000001" customHeight="1" x14ac:dyDescent="0.25">
      <c r="A259" s="100">
        <v>1996</v>
      </c>
      <c r="B259" s="69"/>
      <c r="C259" s="80">
        <v>0</v>
      </c>
      <c r="D259" s="81">
        <v>0</v>
      </c>
      <c r="E259" s="82">
        <v>0</v>
      </c>
      <c r="F259" s="81">
        <v>0</v>
      </c>
      <c r="G259" s="69"/>
      <c r="H259" s="101" t="s">
        <v>148</v>
      </c>
      <c r="I259" s="69"/>
      <c r="J259" s="112">
        <v>1190603.1100000001</v>
      </c>
      <c r="K259" s="81">
        <v>4.1667678797932109E-2</v>
      </c>
      <c r="L259" s="82">
        <v>100</v>
      </c>
      <c r="M259" s="81">
        <v>1.3704262025489928E-2</v>
      </c>
      <c r="N259" s="95"/>
    </row>
    <row r="260" spans="1:14" ht="20.100000000000001" customHeight="1" x14ac:dyDescent="0.25">
      <c r="A260" s="100">
        <v>1997</v>
      </c>
      <c r="B260" s="69"/>
      <c r="C260" s="80">
        <v>0</v>
      </c>
      <c r="D260" s="81">
        <v>0</v>
      </c>
      <c r="E260" s="82">
        <v>0</v>
      </c>
      <c r="F260" s="81">
        <v>0</v>
      </c>
      <c r="G260" s="69"/>
      <c r="H260" s="100">
        <v>1994</v>
      </c>
      <c r="I260" s="69"/>
      <c r="J260" s="112">
        <v>324671.37</v>
      </c>
      <c r="K260" s="81">
        <v>1.1362562592369318E-2</v>
      </c>
      <c r="L260" s="82">
        <v>30</v>
      </c>
      <c r="M260" s="81">
        <v>4.1112786076469782E-3</v>
      </c>
      <c r="N260" s="95"/>
    </row>
    <row r="261" spans="1:14" ht="20.100000000000001" customHeight="1" x14ac:dyDescent="0.25">
      <c r="A261" s="100">
        <v>1998</v>
      </c>
      <c r="B261" s="69"/>
      <c r="C261" s="80">
        <v>1417.96</v>
      </c>
      <c r="D261" s="81">
        <v>3.4430448341900024E-5</v>
      </c>
      <c r="E261" s="82">
        <v>2</v>
      </c>
      <c r="F261" s="81">
        <v>5.4670202006396416E-5</v>
      </c>
      <c r="G261" s="69"/>
      <c r="H261" s="69">
        <v>1995</v>
      </c>
      <c r="I261" s="69"/>
      <c r="J261" s="112">
        <v>565526.97</v>
      </c>
      <c r="K261" s="81">
        <v>1.9791814702657538E-2</v>
      </c>
      <c r="L261" s="82">
        <v>55</v>
      </c>
      <c r="M261" s="81">
        <v>7.5373441140194602E-3</v>
      </c>
      <c r="N261" s="95"/>
    </row>
    <row r="262" spans="1:14" ht="20.100000000000001" customHeight="1" x14ac:dyDescent="0.25">
      <c r="A262" s="100">
        <v>1999</v>
      </c>
      <c r="B262" s="69"/>
      <c r="C262" s="80">
        <v>911.87</v>
      </c>
      <c r="D262" s="81">
        <v>2.2141733849705474E-5</v>
      </c>
      <c r="E262" s="82">
        <v>3</v>
      </c>
      <c r="F262" s="81">
        <v>8.2005303009594614E-5</v>
      </c>
      <c r="G262" s="69"/>
      <c r="H262" s="69">
        <v>1996</v>
      </c>
      <c r="I262" s="69"/>
      <c r="J262" s="112">
        <v>1354591.32</v>
      </c>
      <c r="K262" s="81">
        <v>4.7406793708297028E-2</v>
      </c>
      <c r="L262" s="82">
        <v>122</v>
      </c>
      <c r="M262" s="81">
        <v>1.6719199671097713E-2</v>
      </c>
      <c r="N262" s="95"/>
    </row>
    <row r="263" spans="1:14" ht="20.100000000000001" customHeight="1" x14ac:dyDescent="0.25">
      <c r="A263" s="100">
        <v>2000</v>
      </c>
      <c r="B263" s="69"/>
      <c r="C263" s="80">
        <v>10926.61</v>
      </c>
      <c r="D263" s="81">
        <v>2.6531642723143689E-4</v>
      </c>
      <c r="E263" s="82">
        <v>18</v>
      </c>
      <c r="F263" s="81">
        <v>4.9203181805756774E-4</v>
      </c>
      <c r="G263" s="69"/>
      <c r="H263" s="69">
        <v>1997</v>
      </c>
      <c r="I263" s="69"/>
      <c r="J263" s="112">
        <v>1139245.54</v>
      </c>
      <c r="K263" s="81">
        <v>3.9870311805834835E-2</v>
      </c>
      <c r="L263" s="82">
        <v>234</v>
      </c>
      <c r="M263" s="81">
        <v>3.2067973139646433E-2</v>
      </c>
      <c r="N263" s="95"/>
    </row>
    <row r="264" spans="1:14" ht="20.100000000000001" customHeight="1" x14ac:dyDescent="0.25">
      <c r="A264" s="100">
        <v>2001</v>
      </c>
      <c r="B264" s="69"/>
      <c r="C264" s="80">
        <v>19239.080000000002</v>
      </c>
      <c r="D264" s="81">
        <v>4.6715714835798025E-4</v>
      </c>
      <c r="E264" s="82">
        <v>43</v>
      </c>
      <c r="F264" s="81">
        <v>1.1754093431375228E-3</v>
      </c>
      <c r="G264" s="69"/>
      <c r="H264" s="69">
        <v>1998</v>
      </c>
      <c r="I264" s="69"/>
      <c r="J264" s="112">
        <v>1625991.76</v>
      </c>
      <c r="K264" s="81">
        <v>5.6905027220837991E-2</v>
      </c>
      <c r="L264" s="82">
        <v>738</v>
      </c>
      <c r="M264" s="81">
        <v>0.10113745374811567</v>
      </c>
      <c r="N264" s="95"/>
    </row>
    <row r="265" spans="1:14" ht="20.100000000000001" customHeight="1" x14ac:dyDescent="0.25">
      <c r="A265" s="100">
        <v>2002</v>
      </c>
      <c r="B265" s="69"/>
      <c r="C265" s="80">
        <v>57904.59</v>
      </c>
      <c r="D265" s="81">
        <v>1.4060206174743299E-3</v>
      </c>
      <c r="E265" s="82">
        <v>99</v>
      </c>
      <c r="F265" s="81">
        <v>2.7061749993166225E-3</v>
      </c>
      <c r="G265" s="69"/>
      <c r="H265" s="69">
        <v>1999</v>
      </c>
      <c r="I265" s="69"/>
      <c r="J265" s="112">
        <v>1876392.68</v>
      </c>
      <c r="K265" s="81">
        <v>6.5668338031664525E-2</v>
      </c>
      <c r="L265" s="82">
        <v>902</v>
      </c>
      <c r="M265" s="81">
        <v>0.12361244346991915</v>
      </c>
      <c r="N265" s="95"/>
    </row>
    <row r="266" spans="1:14" ht="20.100000000000001" customHeight="1" x14ac:dyDescent="0.25">
      <c r="A266" s="100">
        <v>2003</v>
      </c>
      <c r="B266" s="69"/>
      <c r="C266" s="80">
        <v>192735.64</v>
      </c>
      <c r="D266" s="81">
        <v>4.6799447774711874E-3</v>
      </c>
      <c r="E266" s="82">
        <v>370</v>
      </c>
      <c r="F266" s="81">
        <v>1.0113987371183337E-2</v>
      </c>
      <c r="G266" s="69"/>
      <c r="H266" s="69">
        <v>2000</v>
      </c>
      <c r="I266" s="69"/>
      <c r="J266" s="112">
        <v>3045953.34</v>
      </c>
      <c r="K266" s="81">
        <v>0.10659959170156075</v>
      </c>
      <c r="L266" s="82">
        <v>981</v>
      </c>
      <c r="M266" s="81">
        <v>0.13443881047005618</v>
      </c>
      <c r="N266" s="95"/>
    </row>
    <row r="267" spans="1:14" ht="20.100000000000001" customHeight="1" x14ac:dyDescent="0.25">
      <c r="A267" s="100">
        <v>2004</v>
      </c>
      <c r="B267" s="69"/>
      <c r="C267" s="80">
        <v>434298.75</v>
      </c>
      <c r="D267" s="81">
        <v>1.0545502466096902E-2</v>
      </c>
      <c r="E267" s="82">
        <v>478</v>
      </c>
      <c r="F267" s="81">
        <v>1.3066178279528743E-2</v>
      </c>
      <c r="G267" s="69"/>
      <c r="H267" s="69">
        <v>2001</v>
      </c>
      <c r="I267" s="69"/>
      <c r="J267" s="112">
        <v>4838493.4000000004</v>
      </c>
      <c r="K267" s="81">
        <v>0.16933332960730685</v>
      </c>
      <c r="L267" s="82">
        <v>1201</v>
      </c>
      <c r="M267" s="81">
        <v>0.16458818692613403</v>
      </c>
      <c r="N267" s="95"/>
    </row>
    <row r="268" spans="1:14" ht="20.100000000000001" customHeight="1" x14ac:dyDescent="0.25">
      <c r="A268" s="69">
        <v>2005</v>
      </c>
      <c r="B268" s="69"/>
      <c r="C268" s="80">
        <v>1211172.26</v>
      </c>
      <c r="D268" s="81">
        <v>2.9409294994973308E-2</v>
      </c>
      <c r="E268" s="82">
        <v>985</v>
      </c>
      <c r="F268" s="81">
        <v>2.6925074488150232E-2</v>
      </c>
      <c r="G268" s="69"/>
      <c r="H268" s="69">
        <v>2002</v>
      </c>
      <c r="I268" s="69"/>
      <c r="J268" s="112">
        <v>2389457.0099999998</v>
      </c>
      <c r="K268" s="81">
        <v>8.3624111475861448E-2</v>
      </c>
      <c r="L268" s="82">
        <v>493</v>
      </c>
      <c r="M268" s="81">
        <v>6.7562011785665343E-2</v>
      </c>
      <c r="N268" s="95"/>
    </row>
    <row r="269" spans="1:14" ht="20.100000000000001" customHeight="1" x14ac:dyDescent="0.25">
      <c r="A269" s="69">
        <v>2006</v>
      </c>
      <c r="B269" s="69"/>
      <c r="C269" s="80">
        <v>6962608.1400000164</v>
      </c>
      <c r="D269" s="81">
        <v>0.16906380990236902</v>
      </c>
      <c r="E269" s="82">
        <v>7272</v>
      </c>
      <c r="F269" s="81">
        <v>0.19878085449525737</v>
      </c>
      <c r="G269" s="69"/>
      <c r="H269" s="69">
        <v>2003</v>
      </c>
      <c r="I269" s="69"/>
      <c r="J269" s="112">
        <v>341016.49</v>
      </c>
      <c r="K269" s="81">
        <v>1.1934594703114986E-2</v>
      </c>
      <c r="L269" s="82">
        <v>82</v>
      </c>
      <c r="M269" s="81">
        <v>1.1237494860901741E-2</v>
      </c>
      <c r="N269" s="95"/>
    </row>
    <row r="270" spans="1:14" ht="20.100000000000001" customHeight="1" x14ac:dyDescent="0.25">
      <c r="A270" s="69">
        <v>2007</v>
      </c>
      <c r="B270" s="69"/>
      <c r="C270" s="80">
        <v>32292100.109999958</v>
      </c>
      <c r="D270" s="81">
        <v>0.78410638148383427</v>
      </c>
      <c r="E270" s="82">
        <v>27313</v>
      </c>
      <c r="F270" s="81">
        <v>0.74660361370035266</v>
      </c>
      <c r="G270" s="69"/>
      <c r="H270" s="69">
        <v>2004</v>
      </c>
      <c r="I270" s="69"/>
      <c r="J270" s="112">
        <v>28630.79</v>
      </c>
      <c r="K270" s="81">
        <v>1.0019951665093893E-3</v>
      </c>
      <c r="L270" s="82">
        <v>12</v>
      </c>
      <c r="M270" s="81">
        <v>1.6445114430587912E-3</v>
      </c>
      <c r="N270" s="95"/>
    </row>
    <row r="271" spans="1:14" ht="20.100000000000001" customHeight="1" x14ac:dyDescent="0.25">
      <c r="A271" s="69"/>
      <c r="B271" s="69"/>
      <c r="F271" s="69"/>
      <c r="G271" s="69"/>
      <c r="H271" s="69">
        <v>2005</v>
      </c>
      <c r="I271" s="69"/>
      <c r="J271" s="112">
        <v>70896.36</v>
      </c>
      <c r="K271" s="81">
        <v>2.4811683520821323E-3</v>
      </c>
      <c r="L271" s="82">
        <v>16</v>
      </c>
      <c r="M271" s="81">
        <v>2.1926819240783882E-3</v>
      </c>
      <c r="N271" s="95"/>
    </row>
    <row r="272" spans="1:14" ht="20.100000000000001" customHeight="1" thickBot="1" x14ac:dyDescent="0.3">
      <c r="A272" s="69"/>
      <c r="B272" s="69"/>
      <c r="C272" s="72">
        <f>SUM(C259:C270)</f>
        <v>41183315.009999976</v>
      </c>
      <c r="D272" s="69"/>
      <c r="E272" s="74">
        <f>SUM(E259:E270)</f>
        <v>36583</v>
      </c>
      <c r="F272" s="69"/>
      <c r="G272" s="69"/>
      <c r="H272" s="69">
        <v>2006</v>
      </c>
      <c r="I272" s="69"/>
      <c r="J272" s="112">
        <v>2781396.5</v>
      </c>
      <c r="K272" s="81">
        <v>9.7340864473042299E-2</v>
      </c>
      <c r="L272" s="82">
        <v>924</v>
      </c>
      <c r="M272" s="81">
        <v>0.12662738111552693</v>
      </c>
      <c r="N272" s="95"/>
    </row>
    <row r="273" spans="1:14" ht="20.100000000000001" customHeight="1" thickTop="1" x14ac:dyDescent="0.25">
      <c r="A273" s="69"/>
      <c r="B273" s="69"/>
      <c r="C273" s="75"/>
      <c r="D273" s="69"/>
      <c r="E273" s="76"/>
      <c r="F273" s="69"/>
      <c r="G273" s="69"/>
      <c r="H273" s="69">
        <v>2007</v>
      </c>
      <c r="I273" s="69"/>
      <c r="J273" s="45">
        <v>7000913.9099999955</v>
      </c>
      <c r="K273" s="70">
        <v>0.24501181766092883</v>
      </c>
      <c r="L273" s="60">
        <v>1407</v>
      </c>
      <c r="M273" s="70">
        <v>0.19281896669864329</v>
      </c>
      <c r="N273" s="95"/>
    </row>
    <row r="274" spans="1:14" ht="20.100000000000001" customHeight="1" x14ac:dyDescent="0.25">
      <c r="A274" s="69"/>
      <c r="B274" s="69"/>
      <c r="C274" s="75"/>
      <c r="D274" s="69"/>
      <c r="E274" s="76"/>
      <c r="F274" s="69"/>
      <c r="G274" s="69"/>
      <c r="H274" s="73"/>
      <c r="I274" s="69"/>
      <c r="M274" s="69"/>
      <c r="N274" s="95"/>
    </row>
    <row r="275" spans="1:14" ht="20.100000000000001" customHeight="1" thickBot="1" x14ac:dyDescent="0.35">
      <c r="A275" s="69"/>
      <c r="B275" s="69"/>
      <c r="C275" s="75"/>
      <c r="D275" s="69"/>
      <c r="E275" s="76"/>
      <c r="F275" s="69"/>
      <c r="G275" s="69"/>
      <c r="H275" s="46"/>
      <c r="I275" s="95"/>
      <c r="J275" s="98">
        <f>SUM(J259:J273)</f>
        <v>28573780.549999993</v>
      </c>
      <c r="K275" s="69"/>
      <c r="L275" s="74">
        <f>SUM(L259:L273)</f>
        <v>7297</v>
      </c>
      <c r="M275" s="95"/>
      <c r="N275" s="95"/>
    </row>
    <row r="276" spans="1:14" ht="20.100000000000001" customHeight="1" thickTop="1" x14ac:dyDescent="0.3">
      <c r="A276" s="19"/>
      <c r="B276" s="19"/>
      <c r="C276" s="27"/>
      <c r="D276" s="19"/>
      <c r="E276" s="28"/>
      <c r="F276" s="19"/>
      <c r="G276" s="19"/>
    </row>
    <row r="277" spans="1:14" s="78" customFormat="1" ht="20.100000000000001" customHeight="1" x14ac:dyDescent="0.25">
      <c r="A277" s="67" t="s">
        <v>141</v>
      </c>
      <c r="B277" s="66"/>
      <c r="C277" s="90"/>
      <c r="D277" s="66"/>
      <c r="E277" s="91"/>
      <c r="F277" s="66"/>
      <c r="G277" s="66"/>
      <c r="H277" s="67" t="s">
        <v>143</v>
      </c>
      <c r="I277" s="66"/>
      <c r="J277" s="90"/>
      <c r="K277" s="66"/>
      <c r="L277" s="91"/>
      <c r="M277" s="66"/>
    </row>
    <row r="278" spans="1:14" s="95" customFormat="1" ht="20.100000000000001" customHeight="1" x14ac:dyDescent="0.25">
      <c r="A278" s="61" t="s">
        <v>142</v>
      </c>
      <c r="B278" s="69"/>
      <c r="C278" s="56"/>
      <c r="D278" s="69"/>
      <c r="E278" s="71"/>
      <c r="F278" s="69"/>
      <c r="G278" s="69"/>
      <c r="H278" s="61" t="s">
        <v>142</v>
      </c>
      <c r="I278" s="69"/>
      <c r="J278" s="56"/>
      <c r="K278" s="69"/>
      <c r="L278" s="71"/>
      <c r="M278" s="69"/>
    </row>
    <row r="279" spans="1:14" ht="20.100000000000001" customHeight="1" x14ac:dyDescent="0.25">
      <c r="A279" s="20"/>
      <c r="B279" s="19"/>
      <c r="C279" s="18"/>
      <c r="D279" s="19"/>
      <c r="E279" s="21"/>
      <c r="F279" s="19"/>
      <c r="G279" s="19"/>
      <c r="H279" s="20"/>
      <c r="I279" s="19"/>
      <c r="J279" s="18"/>
      <c r="K279" s="19"/>
      <c r="L279" s="21"/>
      <c r="M279" s="19"/>
    </row>
    <row r="280" spans="1:14" s="78" customFormat="1" ht="20.100000000000001" customHeight="1" x14ac:dyDescent="0.25">
      <c r="A280" s="66"/>
      <c r="B280" s="67"/>
      <c r="C280" s="63" t="s">
        <v>91</v>
      </c>
      <c r="D280" s="64" t="s">
        <v>4</v>
      </c>
      <c r="E280" s="65" t="s">
        <v>5</v>
      </c>
      <c r="F280" s="64" t="s">
        <v>4</v>
      </c>
      <c r="G280" s="66"/>
      <c r="H280" s="66"/>
      <c r="I280" s="67"/>
      <c r="J280" s="63" t="s">
        <v>91</v>
      </c>
      <c r="K280" s="64" t="s">
        <v>4</v>
      </c>
      <c r="L280" s="65" t="s">
        <v>5</v>
      </c>
      <c r="M280" s="64" t="s">
        <v>4</v>
      </c>
    </row>
    <row r="281" spans="1:14" ht="20.100000000000001" customHeight="1" x14ac:dyDescent="0.25">
      <c r="A281" s="22"/>
      <c r="B281" s="19"/>
      <c r="C281" s="18"/>
      <c r="D281" s="19"/>
      <c r="E281" s="21"/>
      <c r="F281" s="19"/>
      <c r="G281" s="19"/>
      <c r="H281" s="22"/>
      <c r="I281" s="19"/>
      <c r="J281" s="18"/>
      <c r="K281" s="19"/>
      <c r="L281" s="21"/>
      <c r="M281" s="19"/>
    </row>
    <row r="282" spans="1:14" s="95" customFormat="1" ht="20.100000000000001" customHeight="1" x14ac:dyDescent="0.25">
      <c r="A282" s="69" t="s">
        <v>31</v>
      </c>
      <c r="B282" s="69"/>
      <c r="C282" s="80">
        <v>165091303.53999981</v>
      </c>
      <c r="D282" s="81">
        <v>0.91604124101671291</v>
      </c>
      <c r="E282" s="82">
        <v>5892</v>
      </c>
      <c r="F282" s="81">
        <v>0.92539657609549242</v>
      </c>
      <c r="G282" s="69"/>
      <c r="H282" s="69" t="s">
        <v>31</v>
      </c>
      <c r="I282" s="69"/>
      <c r="J282" s="80">
        <v>117323726.00000027</v>
      </c>
      <c r="K282" s="81">
        <v>0.98152760416978646</v>
      </c>
      <c r="L282" s="82">
        <v>9167</v>
      </c>
      <c r="M282" s="81">
        <v>0.98042780748663105</v>
      </c>
    </row>
    <row r="283" spans="1:14" s="95" customFormat="1" ht="20.100000000000001" customHeight="1" x14ac:dyDescent="0.25">
      <c r="A283" s="69" t="s">
        <v>32</v>
      </c>
      <c r="B283" s="69"/>
      <c r="C283" s="80">
        <v>5309142.3</v>
      </c>
      <c r="D283" s="81">
        <v>2.9458809743106669E-2</v>
      </c>
      <c r="E283" s="82">
        <v>173</v>
      </c>
      <c r="F283" s="81">
        <v>2.7171352285220669E-2</v>
      </c>
      <c r="G283" s="69"/>
      <c r="H283" s="69" t="s">
        <v>32</v>
      </c>
      <c r="I283" s="69"/>
      <c r="J283" s="80">
        <v>844094.02</v>
      </c>
      <c r="K283" s="81">
        <v>7.0616712355746512E-3</v>
      </c>
      <c r="L283" s="82">
        <v>66</v>
      </c>
      <c r="M283" s="81">
        <v>7.058823529411765E-3</v>
      </c>
    </row>
    <row r="284" spans="1:14" s="95" customFormat="1" ht="20.100000000000001" customHeight="1" x14ac:dyDescent="0.25">
      <c r="A284" s="69" t="s">
        <v>33</v>
      </c>
      <c r="B284" s="69"/>
      <c r="C284" s="80">
        <v>2255730.7799999998</v>
      </c>
      <c r="D284" s="81">
        <v>1.2516361424271783E-2</v>
      </c>
      <c r="E284" s="82">
        <v>72</v>
      </c>
      <c r="F284" s="81">
        <v>1.1308308465525364E-2</v>
      </c>
      <c r="G284" s="69"/>
      <c r="H284" s="69" t="s">
        <v>33</v>
      </c>
      <c r="I284" s="69"/>
      <c r="J284" s="80">
        <v>386199.45</v>
      </c>
      <c r="K284" s="81">
        <v>3.2309357519909342E-3</v>
      </c>
      <c r="L284" s="82">
        <v>26</v>
      </c>
      <c r="M284" s="81">
        <v>2.7807486631016044E-3</v>
      </c>
    </row>
    <row r="285" spans="1:14" s="95" customFormat="1" ht="20.100000000000001" customHeight="1" x14ac:dyDescent="0.25">
      <c r="A285" s="69" t="s">
        <v>34</v>
      </c>
      <c r="B285" s="69"/>
      <c r="C285" s="80">
        <v>1775478.86</v>
      </c>
      <c r="D285" s="81">
        <v>9.8515901409626759E-3</v>
      </c>
      <c r="E285" s="82">
        <v>61</v>
      </c>
      <c r="F285" s="81">
        <v>9.5806502277367683E-3</v>
      </c>
      <c r="G285" s="69"/>
      <c r="H285" s="69" t="s">
        <v>34</v>
      </c>
      <c r="I285" s="69"/>
      <c r="J285" s="80">
        <v>184738.26</v>
      </c>
      <c r="K285" s="81">
        <v>1.5455160513423746E-3</v>
      </c>
      <c r="L285" s="82">
        <v>15</v>
      </c>
      <c r="M285" s="81">
        <v>1.6042780748663102E-3</v>
      </c>
    </row>
    <row r="286" spans="1:14" s="95" customFormat="1" ht="20.100000000000001" customHeight="1" x14ac:dyDescent="0.25">
      <c r="A286" s="69" t="s">
        <v>35</v>
      </c>
      <c r="B286" s="69"/>
      <c r="C286" s="80">
        <v>1111959.74</v>
      </c>
      <c r="D286" s="81">
        <v>6.1699251162761915E-3</v>
      </c>
      <c r="E286" s="82">
        <v>38</v>
      </c>
      <c r="F286" s="81">
        <v>5.9682739123606094E-3</v>
      </c>
      <c r="G286" s="69"/>
      <c r="H286" s="69" t="s">
        <v>35</v>
      </c>
      <c r="I286" s="69"/>
      <c r="J286" s="80">
        <v>183826.33</v>
      </c>
      <c r="K286" s="81">
        <v>1.5378868658520453E-3</v>
      </c>
      <c r="L286" s="82">
        <v>18</v>
      </c>
      <c r="M286" s="81">
        <v>1.9251336898395723E-3</v>
      </c>
    </row>
    <row r="287" spans="1:14" s="95" customFormat="1" ht="20.100000000000001" customHeight="1" x14ac:dyDescent="0.25">
      <c r="A287" s="69" t="s">
        <v>36</v>
      </c>
      <c r="B287" s="69"/>
      <c r="C287" s="80">
        <v>1048118.23</v>
      </c>
      <c r="D287" s="81">
        <v>5.8156880680805458E-3</v>
      </c>
      <c r="E287" s="82">
        <v>31</v>
      </c>
      <c r="F287" s="81">
        <v>4.8688550337678653E-3</v>
      </c>
      <c r="G287" s="69"/>
      <c r="H287" s="69" t="s">
        <v>36</v>
      </c>
      <c r="I287" s="69"/>
      <c r="J287" s="80">
        <v>199798.54</v>
      </c>
      <c r="K287" s="81">
        <v>1.6715100088350488E-3</v>
      </c>
      <c r="L287" s="82">
        <v>22</v>
      </c>
      <c r="M287" s="81">
        <v>2.352941176470588E-3</v>
      </c>
    </row>
    <row r="288" spans="1:14" s="95" customFormat="1" ht="20.100000000000001" customHeight="1" x14ac:dyDescent="0.25">
      <c r="A288" s="69" t="s">
        <v>45</v>
      </c>
      <c r="B288" s="69"/>
      <c r="C288" s="80">
        <v>762319.56</v>
      </c>
      <c r="D288" s="81">
        <v>4.2298785025010133E-3</v>
      </c>
      <c r="E288" s="82">
        <v>22</v>
      </c>
      <c r="F288" s="81">
        <v>3.4553164755771948E-3</v>
      </c>
      <c r="G288" s="69"/>
      <c r="H288" s="69" t="s">
        <v>45</v>
      </c>
      <c r="I288" s="69"/>
      <c r="J288" s="80">
        <v>126314.74</v>
      </c>
      <c r="K288" s="81">
        <v>1.0567462213357359E-3</v>
      </c>
      <c r="L288" s="82">
        <v>10</v>
      </c>
      <c r="M288" s="81">
        <v>1.0695187165775401E-3</v>
      </c>
    </row>
    <row r="289" spans="1:24" s="95" customFormat="1" ht="20.100000000000001" customHeight="1" x14ac:dyDescent="0.25">
      <c r="A289" s="69" t="s">
        <v>46</v>
      </c>
      <c r="B289" s="69"/>
      <c r="C289" s="80">
        <v>660979.15</v>
      </c>
      <c r="D289" s="81">
        <v>3.6675715066085833E-3</v>
      </c>
      <c r="E289" s="82">
        <v>18</v>
      </c>
      <c r="F289" s="81">
        <v>2.8270771163813411E-3</v>
      </c>
      <c r="G289" s="69"/>
      <c r="H289" s="69" t="s">
        <v>46</v>
      </c>
      <c r="I289" s="69"/>
      <c r="J289" s="80">
        <v>66674.710000000006</v>
      </c>
      <c r="K289" s="81">
        <v>5.5779909653581189E-4</v>
      </c>
      <c r="L289" s="82">
        <v>7</v>
      </c>
      <c r="M289" s="81">
        <v>7.4866310160427805E-4</v>
      </c>
    </row>
    <row r="290" spans="1:24" s="95" customFormat="1" ht="20.100000000000001" customHeight="1" x14ac:dyDescent="0.25">
      <c r="A290" s="69" t="s">
        <v>47</v>
      </c>
      <c r="B290" s="69"/>
      <c r="C290" s="80">
        <v>746031.25</v>
      </c>
      <c r="D290" s="81">
        <v>4.1394996431272976E-3</v>
      </c>
      <c r="E290" s="82">
        <v>20</v>
      </c>
      <c r="F290" s="81">
        <v>3.1411967959792679E-3</v>
      </c>
      <c r="G290" s="69"/>
      <c r="H290" s="69" t="s">
        <v>47</v>
      </c>
      <c r="I290" s="69"/>
      <c r="J290" s="80">
        <v>73135.98</v>
      </c>
      <c r="K290" s="81">
        <v>6.1185393334685985E-4</v>
      </c>
      <c r="L290" s="82">
        <v>5</v>
      </c>
      <c r="M290" s="81">
        <v>5.3475935828877007E-4</v>
      </c>
    </row>
    <row r="291" spans="1:24" s="95" customFormat="1" ht="20.100000000000001" customHeight="1" x14ac:dyDescent="0.25">
      <c r="A291" s="69" t="s">
        <v>48</v>
      </c>
      <c r="B291" s="69"/>
      <c r="C291" s="80">
        <v>610699.06999999995</v>
      </c>
      <c r="D291" s="81">
        <v>3.3885826931823204E-3</v>
      </c>
      <c r="E291" s="82">
        <v>18</v>
      </c>
      <c r="F291" s="81">
        <v>2.8270771163813411E-3</v>
      </c>
      <c r="G291" s="69"/>
      <c r="H291" s="69" t="s">
        <v>48</v>
      </c>
      <c r="I291" s="69"/>
      <c r="J291" s="80">
        <v>76300.259999999995</v>
      </c>
      <c r="K291" s="81">
        <v>6.3832622734238454E-4</v>
      </c>
      <c r="L291" s="82">
        <v>7</v>
      </c>
      <c r="M291" s="81">
        <v>7.4866310160427805E-4</v>
      </c>
    </row>
    <row r="292" spans="1:24" s="95" customFormat="1" ht="20.100000000000001" customHeight="1" x14ac:dyDescent="0.25">
      <c r="A292" s="69" t="s">
        <v>49</v>
      </c>
      <c r="B292" s="73"/>
      <c r="C292" s="80">
        <v>387011.05</v>
      </c>
      <c r="D292" s="81">
        <v>2.1474061620894843E-3</v>
      </c>
      <c r="E292" s="82">
        <v>11</v>
      </c>
      <c r="F292" s="81">
        <v>1.7276582377885974E-3</v>
      </c>
      <c r="G292" s="73"/>
      <c r="H292" s="69" t="s">
        <v>49</v>
      </c>
      <c r="I292" s="73"/>
      <c r="J292" s="80">
        <v>37143.51</v>
      </c>
      <c r="K292" s="81">
        <v>3.107417538099363E-4</v>
      </c>
      <c r="L292" s="82">
        <v>3</v>
      </c>
      <c r="M292" s="81">
        <v>3.2085561497326203E-4</v>
      </c>
    </row>
    <row r="293" spans="1:24" s="95" customFormat="1" ht="20.100000000000001" customHeight="1" x14ac:dyDescent="0.25">
      <c r="A293" s="69" t="s">
        <v>50</v>
      </c>
      <c r="B293" s="69"/>
      <c r="C293" s="80">
        <v>463793.04</v>
      </c>
      <c r="D293" s="81">
        <v>2.573445983080366E-3</v>
      </c>
      <c r="E293" s="82">
        <v>11</v>
      </c>
      <c r="F293" s="81">
        <v>1.7276582377885974E-3</v>
      </c>
      <c r="G293" s="69"/>
      <c r="H293" s="69" t="s">
        <v>50</v>
      </c>
      <c r="I293" s="69"/>
      <c r="J293" s="80">
        <v>29812.26</v>
      </c>
      <c r="K293" s="81">
        <v>2.4940868424760639E-4</v>
      </c>
      <c r="L293" s="82">
        <v>4</v>
      </c>
      <c r="M293" s="81">
        <v>4.2780748663101602E-4</v>
      </c>
    </row>
    <row r="294" spans="1:24" s="95" customFormat="1" ht="20.100000000000001" customHeight="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</row>
    <row r="295" spans="1:24" s="95" customFormat="1" ht="20.100000000000001" customHeight="1" thickBot="1" x14ac:dyDescent="0.3">
      <c r="A295" s="69"/>
      <c r="B295" s="69"/>
      <c r="C295" s="72">
        <f>SUM(C282:C294)</f>
        <v>180222566.56999984</v>
      </c>
      <c r="D295" s="73"/>
      <c r="E295" s="74">
        <f>SUM(E282:E294)</f>
        <v>6367</v>
      </c>
      <c r="F295" s="69"/>
      <c r="G295" s="69"/>
      <c r="H295" s="69"/>
      <c r="I295" s="69"/>
      <c r="J295" s="72">
        <f>SUM(J282:J294)</f>
        <v>119531764.06000029</v>
      </c>
      <c r="K295" s="73"/>
      <c r="L295" s="74">
        <f>SUM(L282:L294)</f>
        <v>9350</v>
      </c>
      <c r="M295" s="69"/>
      <c r="P295" s="114"/>
    </row>
    <row r="296" spans="1:24" ht="20.100000000000001" customHeight="1" thickTop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X296" s="17"/>
    </row>
    <row r="297" spans="1:24" ht="20.100000000000001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X297" s="95"/>
    </row>
    <row r="298" spans="1:24" ht="20.100000000000001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</row>
    <row r="299" spans="1:24" s="78" customFormat="1" ht="20.100000000000001" customHeight="1" x14ac:dyDescent="0.25">
      <c r="A299" s="67" t="s">
        <v>136</v>
      </c>
      <c r="B299" s="66"/>
      <c r="C299" s="90"/>
      <c r="D299" s="66"/>
      <c r="E299" s="91"/>
      <c r="F299" s="66"/>
      <c r="G299" s="66"/>
      <c r="H299" s="67" t="s">
        <v>137</v>
      </c>
      <c r="I299" s="66"/>
      <c r="J299" s="90"/>
      <c r="K299" s="66"/>
      <c r="L299" s="91"/>
      <c r="M299" s="66"/>
      <c r="R299" s="118"/>
      <c r="T299" s="118"/>
      <c r="U299" s="118"/>
      <c r="V299" s="118"/>
      <c r="X299" s="118"/>
    </row>
    <row r="300" spans="1:24" s="95" customFormat="1" ht="20.100000000000001" customHeight="1" x14ac:dyDescent="0.25">
      <c r="A300" s="61" t="s">
        <v>142</v>
      </c>
      <c r="B300" s="69"/>
      <c r="C300" s="56"/>
      <c r="D300" s="69"/>
      <c r="E300" s="71"/>
      <c r="F300" s="69"/>
      <c r="G300" s="69"/>
      <c r="H300" s="61" t="s">
        <v>142</v>
      </c>
      <c r="I300" s="69"/>
      <c r="J300" s="56"/>
      <c r="K300" s="69"/>
      <c r="L300" s="71"/>
      <c r="M300" s="69"/>
    </row>
    <row r="301" spans="1:24" ht="20.100000000000001" customHeight="1" x14ac:dyDescent="0.25">
      <c r="A301" s="20"/>
      <c r="B301" s="19"/>
      <c r="C301" s="18"/>
      <c r="D301" s="19"/>
      <c r="E301" s="21"/>
      <c r="F301" s="19"/>
      <c r="G301" s="19"/>
      <c r="H301" s="20"/>
      <c r="I301" s="19"/>
      <c r="J301" s="18"/>
      <c r="K301" s="19"/>
      <c r="L301" s="21"/>
      <c r="M301" s="19"/>
      <c r="X301" s="17"/>
    </row>
    <row r="302" spans="1:24" s="78" customFormat="1" ht="20.100000000000001" customHeight="1" x14ac:dyDescent="0.25">
      <c r="A302" s="66"/>
      <c r="B302" s="67"/>
      <c r="C302" s="63" t="s">
        <v>91</v>
      </c>
      <c r="D302" s="64" t="s">
        <v>4</v>
      </c>
      <c r="E302" s="65" t="s">
        <v>5</v>
      </c>
      <c r="F302" s="64" t="s">
        <v>4</v>
      </c>
      <c r="G302" s="66"/>
      <c r="H302" s="66"/>
      <c r="I302" s="67"/>
      <c r="J302" s="63" t="s">
        <v>91</v>
      </c>
      <c r="K302" s="64" t="s">
        <v>4</v>
      </c>
      <c r="L302" s="65" t="s">
        <v>5</v>
      </c>
      <c r="M302" s="64" t="s">
        <v>4</v>
      </c>
    </row>
    <row r="303" spans="1:24" ht="20.100000000000001" customHeight="1" x14ac:dyDescent="0.25">
      <c r="A303" s="22"/>
      <c r="B303" s="19"/>
      <c r="C303" s="18"/>
      <c r="D303" s="19"/>
      <c r="E303" s="21"/>
      <c r="F303" s="19"/>
      <c r="G303" s="19"/>
      <c r="H303" s="22"/>
      <c r="I303" s="19"/>
      <c r="J303" s="18"/>
      <c r="K303" s="19"/>
      <c r="L303" s="21"/>
      <c r="M303" s="19"/>
    </row>
    <row r="304" spans="1:24" s="95" customFormat="1" ht="20.100000000000001" customHeight="1" x14ac:dyDescent="0.25">
      <c r="A304" s="69" t="s">
        <v>31</v>
      </c>
      <c r="B304" s="69"/>
      <c r="C304" s="80">
        <v>40354021.339999944</v>
      </c>
      <c r="D304" s="81">
        <v>0.97986335801771574</v>
      </c>
      <c r="E304" s="82">
        <v>36028</v>
      </c>
      <c r="F304" s="81">
        <v>0.98482901894322494</v>
      </c>
      <c r="G304" s="69"/>
      <c r="H304" s="69" t="s">
        <v>31</v>
      </c>
      <c r="I304" s="69"/>
      <c r="J304" s="80">
        <v>25371830.960000005</v>
      </c>
      <c r="K304" s="81">
        <v>0.88794098896374418</v>
      </c>
      <c r="L304" s="82">
        <v>6609</v>
      </c>
      <c r="M304" s="81">
        <v>0.90571467726462929</v>
      </c>
    </row>
    <row r="305" spans="1:22" s="95" customFormat="1" ht="20.100000000000001" customHeight="1" x14ac:dyDescent="0.25">
      <c r="A305" s="69" t="s">
        <v>32</v>
      </c>
      <c r="B305" s="69"/>
      <c r="C305" s="80">
        <v>125817.39</v>
      </c>
      <c r="D305" s="81">
        <v>3.0550573689721097E-3</v>
      </c>
      <c r="E305" s="82">
        <v>86</v>
      </c>
      <c r="F305" s="81">
        <v>2.3508186862750457E-3</v>
      </c>
      <c r="G305" s="69"/>
      <c r="H305" s="69" t="s">
        <v>32</v>
      </c>
      <c r="I305" s="69"/>
      <c r="J305" s="80">
        <v>504225.09</v>
      </c>
      <c r="K305" s="81">
        <v>1.7646425509486866E-2</v>
      </c>
      <c r="L305" s="82">
        <v>106</v>
      </c>
      <c r="M305" s="81">
        <v>1.4526517747019322E-2</v>
      </c>
    </row>
    <row r="306" spans="1:22" s="95" customFormat="1" ht="20.100000000000001" customHeight="1" x14ac:dyDescent="0.25">
      <c r="A306" s="69" t="s">
        <v>33</v>
      </c>
      <c r="B306" s="69"/>
      <c r="C306" s="80">
        <v>85740.52</v>
      </c>
      <c r="D306" s="81">
        <v>2.0819237105896135E-3</v>
      </c>
      <c r="E306" s="82">
        <v>51</v>
      </c>
      <c r="F306" s="81">
        <v>1.3940901511631085E-3</v>
      </c>
      <c r="G306" s="69"/>
      <c r="H306" s="69" t="s">
        <v>33</v>
      </c>
      <c r="I306" s="69"/>
      <c r="J306" s="80">
        <v>332662.73</v>
      </c>
      <c r="K306" s="81">
        <v>1.1642237169767856E-2</v>
      </c>
      <c r="L306" s="82">
        <v>68</v>
      </c>
      <c r="M306" s="81">
        <v>9.3188981773331507E-3</v>
      </c>
    </row>
    <row r="307" spans="1:22" s="95" customFormat="1" ht="20.100000000000001" customHeight="1" x14ac:dyDescent="0.25">
      <c r="A307" s="69" t="s">
        <v>34</v>
      </c>
      <c r="B307" s="69"/>
      <c r="C307" s="80">
        <v>81182.81</v>
      </c>
      <c r="D307" s="81">
        <v>1.9712548632932429E-3</v>
      </c>
      <c r="E307" s="82">
        <v>62</v>
      </c>
      <c r="F307" s="81">
        <v>1.6947762621982887E-3</v>
      </c>
      <c r="G307" s="69"/>
      <c r="H307" s="69" t="s">
        <v>34</v>
      </c>
      <c r="I307" s="69"/>
      <c r="J307" s="80">
        <v>237409.3</v>
      </c>
      <c r="K307" s="81">
        <v>8.3086415388600003E-3</v>
      </c>
      <c r="L307" s="82">
        <v>73</v>
      </c>
      <c r="M307" s="81">
        <v>1.0004111278607647E-2</v>
      </c>
    </row>
    <row r="308" spans="1:22" s="95" customFormat="1" ht="20.100000000000001" customHeight="1" x14ac:dyDescent="0.25">
      <c r="A308" s="69" t="s">
        <v>35</v>
      </c>
      <c r="B308" s="69"/>
      <c r="C308" s="80">
        <v>80128.87</v>
      </c>
      <c r="D308" s="81">
        <v>1.9456634314295356E-3</v>
      </c>
      <c r="E308" s="82">
        <v>58</v>
      </c>
      <c r="F308" s="81">
        <v>1.585435858185496E-3</v>
      </c>
      <c r="G308" s="69"/>
      <c r="H308" s="69" t="s">
        <v>35</v>
      </c>
      <c r="I308" s="69"/>
      <c r="J308" s="80">
        <v>164125.76000000001</v>
      </c>
      <c r="K308" s="81">
        <v>5.7439287640920853E-3</v>
      </c>
      <c r="L308" s="82">
        <v>47</v>
      </c>
      <c r="M308" s="81">
        <v>6.4410031519802659E-3</v>
      </c>
    </row>
    <row r="309" spans="1:22" s="95" customFormat="1" ht="20.100000000000001" customHeight="1" x14ac:dyDescent="0.25">
      <c r="A309" s="69" t="s">
        <v>36</v>
      </c>
      <c r="B309" s="69"/>
      <c r="C309" s="80">
        <v>72456.98</v>
      </c>
      <c r="D309" s="81">
        <v>1.7593770676888523E-3</v>
      </c>
      <c r="E309" s="82">
        <v>50</v>
      </c>
      <c r="F309" s="81">
        <v>1.3667550501599104E-3</v>
      </c>
      <c r="G309" s="69"/>
      <c r="H309" s="69" t="s">
        <v>36</v>
      </c>
      <c r="I309" s="69"/>
      <c r="J309" s="80">
        <v>235344.5</v>
      </c>
      <c r="K309" s="81">
        <v>8.2363794874178772E-3</v>
      </c>
      <c r="L309" s="82">
        <v>56</v>
      </c>
      <c r="M309" s="81">
        <v>7.6743867342743593E-3</v>
      </c>
    </row>
    <row r="310" spans="1:22" s="95" customFormat="1" ht="20.100000000000001" customHeight="1" x14ac:dyDescent="0.25">
      <c r="A310" s="69" t="s">
        <v>45</v>
      </c>
      <c r="B310" s="69"/>
      <c r="C310" s="80">
        <v>77261.86</v>
      </c>
      <c r="D310" s="81">
        <v>1.8760476173722204E-3</v>
      </c>
      <c r="E310" s="82">
        <v>51</v>
      </c>
      <c r="F310" s="81">
        <v>1.3940901511631085E-3</v>
      </c>
      <c r="G310" s="69"/>
      <c r="H310" s="69" t="s">
        <v>45</v>
      </c>
      <c r="I310" s="69"/>
      <c r="J310" s="80">
        <v>278085.48</v>
      </c>
      <c r="K310" s="81">
        <v>9.7321906533645568E-3</v>
      </c>
      <c r="L310" s="82">
        <v>60</v>
      </c>
      <c r="M310" s="81">
        <v>8.2225572152939564E-3</v>
      </c>
    </row>
    <row r="311" spans="1:22" s="95" customFormat="1" ht="20.100000000000001" customHeight="1" x14ac:dyDescent="0.25">
      <c r="A311" s="69" t="s">
        <v>46</v>
      </c>
      <c r="B311" s="69"/>
      <c r="C311" s="80">
        <v>66969.67</v>
      </c>
      <c r="D311" s="81">
        <v>1.6261359723892725E-3</v>
      </c>
      <c r="E311" s="82">
        <v>45</v>
      </c>
      <c r="F311" s="81">
        <v>1.2300795451439194E-3</v>
      </c>
      <c r="G311" s="69"/>
      <c r="H311" s="69" t="s">
        <v>46</v>
      </c>
      <c r="I311" s="69"/>
      <c r="J311" s="80">
        <v>284283.71000000002</v>
      </c>
      <c r="K311" s="81">
        <v>9.9491108466569361E-3</v>
      </c>
      <c r="L311" s="82">
        <v>57</v>
      </c>
      <c r="M311" s="81">
        <v>7.8114293545292583E-3</v>
      </c>
    </row>
    <row r="312" spans="1:22" s="95" customFormat="1" ht="20.100000000000001" customHeight="1" x14ac:dyDescent="0.25">
      <c r="A312" s="69" t="s">
        <v>47</v>
      </c>
      <c r="B312" s="69"/>
      <c r="C312" s="80">
        <v>49774.43</v>
      </c>
      <c r="D312" s="81">
        <v>1.208606689090327E-3</v>
      </c>
      <c r="E312" s="82">
        <v>35</v>
      </c>
      <c r="F312" s="81">
        <v>9.5672853511193719E-4</v>
      </c>
      <c r="G312" s="69"/>
      <c r="H312" s="69" t="s">
        <v>47</v>
      </c>
      <c r="I312" s="69"/>
      <c r="J312" s="80">
        <v>240109.01</v>
      </c>
      <c r="K312" s="81">
        <v>8.403123611166673E-3</v>
      </c>
      <c r="L312" s="82">
        <v>52</v>
      </c>
      <c r="M312" s="81">
        <v>7.1262162532547621E-3</v>
      </c>
    </row>
    <row r="313" spans="1:22" s="95" customFormat="1" ht="20.100000000000001" customHeight="1" x14ac:dyDescent="0.25">
      <c r="A313" s="69" t="s">
        <v>48</v>
      </c>
      <c r="B313" s="69"/>
      <c r="C313" s="80">
        <v>86043.48</v>
      </c>
      <c r="D313" s="81">
        <v>2.0892800878002976E-3</v>
      </c>
      <c r="E313" s="82">
        <v>40</v>
      </c>
      <c r="F313" s="81">
        <v>1.0934040401279282E-3</v>
      </c>
      <c r="G313" s="69"/>
      <c r="H313" s="69" t="s">
        <v>48</v>
      </c>
      <c r="I313" s="69"/>
      <c r="J313" s="80">
        <v>302230.44</v>
      </c>
      <c r="K313" s="81">
        <v>1.0577194693265745E-2</v>
      </c>
      <c r="L313" s="82">
        <v>53</v>
      </c>
      <c r="M313" s="81">
        <v>7.2632588735096612E-3</v>
      </c>
    </row>
    <row r="314" spans="1:22" s="95" customFormat="1" ht="20.100000000000001" customHeight="1" x14ac:dyDescent="0.25">
      <c r="A314" s="69" t="s">
        <v>49</v>
      </c>
      <c r="B314" s="73"/>
      <c r="C314" s="80">
        <v>66677.31</v>
      </c>
      <c r="D314" s="81">
        <v>1.6190369809669211E-3</v>
      </c>
      <c r="E314" s="82">
        <v>45</v>
      </c>
      <c r="F314" s="81">
        <v>1.2300795451439194E-3</v>
      </c>
      <c r="G314" s="69"/>
      <c r="H314" s="69" t="s">
        <v>49</v>
      </c>
      <c r="I314" s="73"/>
      <c r="J314" s="80">
        <v>282859.83</v>
      </c>
      <c r="K314" s="81">
        <v>9.8992791487649331E-3</v>
      </c>
      <c r="L314" s="82">
        <v>55</v>
      </c>
      <c r="M314" s="81">
        <v>7.5373441140194602E-3</v>
      </c>
    </row>
    <row r="315" spans="1:22" s="95" customFormat="1" ht="20.100000000000001" customHeight="1" x14ac:dyDescent="0.25">
      <c r="A315" s="69" t="s">
        <v>50</v>
      </c>
      <c r="B315" s="69"/>
      <c r="C315" s="80">
        <v>37240.35</v>
      </c>
      <c r="D315" s="81">
        <v>9.0425819269180892E-4</v>
      </c>
      <c r="E315" s="82">
        <v>32</v>
      </c>
      <c r="F315" s="81">
        <v>8.7472323210234266E-4</v>
      </c>
      <c r="G315" s="69"/>
      <c r="H315" s="69" t="s">
        <v>50</v>
      </c>
      <c r="I315" s="69"/>
      <c r="J315" s="80">
        <v>340613.74</v>
      </c>
      <c r="K315" s="81">
        <v>1.1920499613412195E-2</v>
      </c>
      <c r="L315" s="82">
        <v>61</v>
      </c>
      <c r="M315" s="81">
        <v>8.3595998355488563E-3</v>
      </c>
    </row>
    <row r="316" spans="1:22" s="95" customFormat="1" ht="20.100000000000001" customHeight="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</row>
    <row r="317" spans="1:22" s="95" customFormat="1" ht="20.100000000000001" customHeight="1" thickBot="1" x14ac:dyDescent="0.3">
      <c r="A317" s="69"/>
      <c r="B317" s="69"/>
      <c r="C317" s="72">
        <f>SUM(C304:C316)</f>
        <v>41183315.009999946</v>
      </c>
      <c r="D317" s="73"/>
      <c r="E317" s="74">
        <f>SUM(E304:E316)</f>
        <v>36583</v>
      </c>
      <c r="F317" s="69"/>
      <c r="G317" s="69"/>
      <c r="H317" s="69"/>
      <c r="I317" s="69"/>
      <c r="J317" s="72">
        <f>SUM(J304:J316)</f>
        <v>28573780.550000008</v>
      </c>
      <c r="K317" s="73"/>
      <c r="L317" s="74">
        <f>SUM(L304:L316)</f>
        <v>7297</v>
      </c>
      <c r="M317" s="69"/>
      <c r="P317" s="114"/>
      <c r="V317" s="114"/>
    </row>
    <row r="318" spans="1:22" ht="20.100000000000001" customHeight="1" thickTop="1" x14ac:dyDescent="0.25">
      <c r="A318" s="19"/>
      <c r="B318" s="19"/>
      <c r="C318" s="19"/>
      <c r="D318" s="19"/>
      <c r="E318" s="19"/>
      <c r="F318" s="19"/>
      <c r="G318" s="19"/>
      <c r="H318" s="22"/>
      <c r="I318" s="19"/>
      <c r="J318" s="19"/>
      <c r="K318" s="19"/>
      <c r="L318" s="19"/>
      <c r="M318" s="19"/>
    </row>
    <row r="320" spans="1:22" x14ac:dyDescent="0.3">
      <c r="C320" s="17"/>
      <c r="D320" s="25"/>
    </row>
    <row r="321" spans="3:4" x14ac:dyDescent="0.3">
      <c r="C321" s="17"/>
      <c r="D321" s="25"/>
    </row>
    <row r="322" spans="3:4" x14ac:dyDescent="0.3">
      <c r="C322" s="17"/>
      <c r="D322" s="25"/>
    </row>
    <row r="323" spans="3:4" x14ac:dyDescent="0.3">
      <c r="C323" s="17"/>
      <c r="D323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23"/>
  </sheetPr>
  <dimension ref="A1:X325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166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+C297</f>
        <v>199179854.0999994</v>
      </c>
      <c r="D9" s="45">
        <f>+J297</f>
        <v>107012211.28999999</v>
      </c>
      <c r="E9" s="45">
        <f>+C319</f>
        <v>39922073.659999907</v>
      </c>
      <c r="F9" s="45">
        <f>+J319</f>
        <v>24141562.209999997</v>
      </c>
      <c r="G9" s="45">
        <f>SUM(C9:F9)</f>
        <v>370255701.25999928</v>
      </c>
      <c r="H9" s="46"/>
    </row>
    <row r="10" spans="1:13" ht="20.100000000000001" customHeight="1" x14ac:dyDescent="0.3">
      <c r="A10" s="44" t="s">
        <v>51</v>
      </c>
      <c r="B10" s="44"/>
      <c r="C10" s="81">
        <v>0.88583369582140403</v>
      </c>
      <c r="D10" s="105" t="s">
        <v>96</v>
      </c>
      <c r="E10" s="105" t="s">
        <v>96</v>
      </c>
      <c r="F10" s="105" t="s">
        <v>96</v>
      </c>
      <c r="G10" s="53">
        <f>+C10</f>
        <v>0.88583369582140403</v>
      </c>
      <c r="H10" s="46"/>
    </row>
    <row r="11" spans="1:13" ht="20.100000000000001" customHeight="1" x14ac:dyDescent="0.3">
      <c r="A11" s="44" t="s">
        <v>134</v>
      </c>
      <c r="B11" s="44"/>
      <c r="C11" s="108">
        <v>27337.339294537454</v>
      </c>
      <c r="D11" s="108">
        <v>12991.648815102582</v>
      </c>
      <c r="E11" s="108">
        <v>1100.3575882693438</v>
      </c>
      <c r="F11" s="108">
        <v>3704.3980681295066</v>
      </c>
      <c r="G11" s="45">
        <f>+G9/(E43+L43+L56+L100)</f>
        <v>6348.5828648342667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20.050026120739187</v>
      </c>
      <c r="D12" s="109">
        <v>18.534408323317589</v>
      </c>
      <c r="E12" s="109">
        <v>6.5639366402090475</v>
      </c>
      <c r="F12" s="109">
        <v>74.11729701749411</v>
      </c>
      <c r="G12" s="51">
        <f>+((C9*C12)+(D9*D12)+(E9*E12)+(F9*F12))/G9</f>
        <v>21.68318426583058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0.1033753777717593</v>
      </c>
      <c r="D13" s="110">
        <v>9.8294547268299157E-2</v>
      </c>
      <c r="E13" s="110">
        <v>0.11941587864105989</v>
      </c>
      <c r="F13" s="110">
        <v>0.16307534208232585</v>
      </c>
      <c r="G13" s="113">
        <f>+((C9*C13)+(D9*D13)+(E9*E13)+(F9*F13))/G9</f>
        <v>0.10752901955765834</v>
      </c>
      <c r="H13" s="54"/>
    </row>
    <row r="14" spans="1:13" ht="20.100000000000001" customHeight="1" x14ac:dyDescent="0.25">
      <c r="A14" s="44" t="s">
        <v>139</v>
      </c>
      <c r="B14" s="44"/>
      <c r="C14" s="111">
        <v>188.6357261250246</v>
      </c>
      <c r="D14" s="109">
        <v>36.378291324812558</v>
      </c>
      <c r="E14" s="109">
        <v>25.479284537996573</v>
      </c>
      <c r="F14" s="109">
        <v>60.465326014476169</v>
      </c>
      <c r="G14" s="45">
        <f>+((C9*C14)+(D9*D14)+(E9*E14)+(F9*F14))/G9</f>
        <v>118.68087637642971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0.99600421863146649</v>
      </c>
      <c r="D15" s="47">
        <v>0</v>
      </c>
      <c r="E15" s="47">
        <v>0</v>
      </c>
      <c r="F15" s="47">
        <v>0</v>
      </c>
      <c r="G15" s="47">
        <f>+J26/G9</f>
        <v>0.53580262039149951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+C284</f>
        <v>185598790.63999942</v>
      </c>
      <c r="D16" s="45">
        <f>+J284</f>
        <v>104286871.12999998</v>
      </c>
      <c r="E16" s="45">
        <f>+C306</f>
        <v>39112529.839999914</v>
      </c>
      <c r="F16" s="56">
        <f>+J306</f>
        <v>21473809.669999994</v>
      </c>
      <c r="G16" s="45">
        <f>SUM(C16:F16)</f>
        <v>350472001.27999932</v>
      </c>
      <c r="H16" s="46"/>
    </row>
    <row r="17" spans="1:13" ht="20.100000000000001" customHeight="1" x14ac:dyDescent="0.3">
      <c r="A17" s="44" t="s">
        <v>145</v>
      </c>
      <c r="B17" s="44"/>
      <c r="C17" s="53">
        <f>+D284</f>
        <v>0.93181507476563608</v>
      </c>
      <c r="D17" s="47">
        <f>+K284</f>
        <v>0.97453243768027165</v>
      </c>
      <c r="E17" s="47">
        <f>+D306</f>
        <v>0.97972189954623723</v>
      </c>
      <c r="F17" s="47">
        <f>+K306</f>
        <v>0.88949544703055883</v>
      </c>
      <c r="G17" s="47">
        <f>+G16/G9</f>
        <v>0.946567466989232</v>
      </c>
      <c r="H17" s="46"/>
    </row>
    <row r="18" spans="1:13" ht="20.100000000000001" customHeight="1" x14ac:dyDescent="0.3">
      <c r="A18" s="44" t="s">
        <v>159</v>
      </c>
      <c r="B18" s="35"/>
      <c r="C18" s="115">
        <v>0.24356591809552933</v>
      </c>
      <c r="D18" s="116">
        <v>7.9380419651171208E-2</v>
      </c>
      <c r="E18" s="116">
        <v>0.11397776850853102</v>
      </c>
      <c r="F18" s="116">
        <v>0.63452088256553463</v>
      </c>
      <c r="G18" s="116">
        <f>+((C9*C18)+(D9*D18)+(E9*E18)+(F9*F18))/G9</f>
        <v>0.20763124575363637</v>
      </c>
      <c r="H18" s="46"/>
    </row>
    <row r="19" spans="1:13" ht="20.100000000000001" customHeight="1" x14ac:dyDescent="0.3">
      <c r="A19" s="44" t="s">
        <v>160</v>
      </c>
      <c r="B19" s="35"/>
      <c r="C19" s="115">
        <v>5.7051660598727958</v>
      </c>
      <c r="D19" s="115">
        <v>5.0181370365847942</v>
      </c>
      <c r="E19" s="115">
        <v>6.7782331129794047</v>
      </c>
      <c r="F19" s="115">
        <v>7.3656629145884898</v>
      </c>
      <c r="G19" s="116">
        <v>6.9916290255499467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1700397.74</v>
      </c>
      <c r="D26" s="81">
        <v>8.5369966138558444E-3</v>
      </c>
      <c r="E26" s="82">
        <v>112</v>
      </c>
      <c r="F26" s="81">
        <v>1.5371946198188307E-2</v>
      </c>
      <c r="G26" s="44"/>
      <c r="H26" s="69" t="s">
        <v>72</v>
      </c>
      <c r="I26" s="69"/>
      <c r="J26" s="80">
        <v>198383974.94999984</v>
      </c>
      <c r="K26" s="81">
        <v>0.99600421863146649</v>
      </c>
      <c r="L26" s="82">
        <v>7257</v>
      </c>
      <c r="M26" s="81">
        <v>0.99601976393082625</v>
      </c>
    </row>
    <row r="27" spans="1:13" ht="20.100000000000001" customHeight="1" x14ac:dyDescent="0.25">
      <c r="A27" s="44" t="s">
        <v>54</v>
      </c>
      <c r="B27" s="44"/>
      <c r="C27" s="80">
        <v>9719555.7099999916</v>
      </c>
      <c r="D27" s="81">
        <v>4.8797885478519355E-2</v>
      </c>
      <c r="E27" s="82">
        <v>466</v>
      </c>
      <c r="F27" s="81">
        <v>6.3958276146033485E-2</v>
      </c>
      <c r="G27" s="44"/>
      <c r="H27" s="69" t="s">
        <v>73</v>
      </c>
      <c r="I27" s="69"/>
      <c r="J27" s="80">
        <v>795879.15</v>
      </c>
      <c r="K27" s="81">
        <v>3.9957813685334992E-3</v>
      </c>
      <c r="L27" s="82">
        <v>29</v>
      </c>
      <c r="M27" s="81">
        <v>3.9802360691737577E-3</v>
      </c>
    </row>
    <row r="28" spans="1:13" ht="20.100000000000001" customHeight="1" x14ac:dyDescent="0.25">
      <c r="A28" s="44" t="s">
        <v>55</v>
      </c>
      <c r="B28" s="44"/>
      <c r="C28" s="80">
        <v>5479833.6800000006</v>
      </c>
      <c r="D28" s="81">
        <v>2.7511987619233836E-2</v>
      </c>
      <c r="E28" s="82">
        <v>235</v>
      </c>
      <c r="F28" s="81">
        <v>3.2253637112270105E-2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5887564.4499999983</v>
      </c>
      <c r="D29" s="81">
        <v>2.9559035860344068E-2</v>
      </c>
      <c r="E29" s="82">
        <v>264</v>
      </c>
      <c r="F29" s="81">
        <v>3.6233873181443867E-2</v>
      </c>
      <c r="G29" s="44"/>
      <c r="H29" s="69"/>
      <c r="I29" s="69"/>
      <c r="J29" s="72">
        <f>SUM(J26:J28)</f>
        <v>199179854.09999985</v>
      </c>
      <c r="K29" s="73"/>
      <c r="L29" s="74">
        <f>SUM(L26:L28)</f>
        <v>7286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7361384.6699999999</v>
      </c>
      <c r="D30" s="81">
        <v>3.695848007953733E-2</v>
      </c>
      <c r="E30" s="82">
        <v>294</v>
      </c>
      <c r="F30" s="81">
        <v>4.0351358770244303E-2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9628077.5500000063</v>
      </c>
      <c r="D31" s="81">
        <v>4.8338611319426648E-2</v>
      </c>
      <c r="E31" s="82">
        <v>370</v>
      </c>
      <c r="F31" s="81">
        <v>5.0782322261872084E-2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13163658.210000003</v>
      </c>
      <c r="D32" s="81">
        <v>6.6089305414347155E-2</v>
      </c>
      <c r="E32" s="82">
        <v>467</v>
      </c>
      <c r="F32" s="81">
        <v>6.4095525665660166E-2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14160498.260000007</v>
      </c>
      <c r="D33" s="81">
        <v>7.1094028680684776E-2</v>
      </c>
      <c r="E33" s="82">
        <v>565</v>
      </c>
      <c r="F33" s="81">
        <v>7.7545978589074943E-2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14150560.35999999</v>
      </c>
      <c r="D34" s="81">
        <v>7.1044134578467852E-2</v>
      </c>
      <c r="E34" s="82">
        <v>539</v>
      </c>
      <c r="F34" s="81">
        <v>7.3977491078781224E-2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15717046.720000004</v>
      </c>
      <c r="D35" s="81">
        <v>7.8908817314973664E-2</v>
      </c>
      <c r="E35" s="82">
        <v>605</v>
      </c>
      <c r="F35" s="81">
        <v>8.3035959374142196E-2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19444995.779999994</v>
      </c>
      <c r="D36" s="81">
        <v>9.7625313904675645E-2</v>
      </c>
      <c r="E36" s="82">
        <v>747</v>
      </c>
      <c r="F36" s="81">
        <v>0.10252539116113094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22918230.30999998</v>
      </c>
      <c r="D37" s="81">
        <v>0.11506299376288169</v>
      </c>
      <c r="E37" s="82">
        <v>892</v>
      </c>
      <c r="F37" s="81">
        <v>0.12242657150699973</v>
      </c>
      <c r="G37" s="11"/>
      <c r="H37" s="88" t="s">
        <v>150</v>
      </c>
      <c r="I37" s="79"/>
      <c r="J37" s="80">
        <v>649889.46</v>
      </c>
      <c r="K37" s="81">
        <v>1.6278950475740416E-2</v>
      </c>
      <c r="L37" s="82">
        <v>322</v>
      </c>
      <c r="M37" s="81">
        <v>8.8751688211460549E-3</v>
      </c>
    </row>
    <row r="38" spans="1:13" ht="20.100000000000001" customHeight="1" x14ac:dyDescent="0.25">
      <c r="A38" s="44" t="s">
        <v>75</v>
      </c>
      <c r="B38" s="44"/>
      <c r="C38" s="80">
        <v>25097355.169999994</v>
      </c>
      <c r="D38" s="81">
        <v>0.12600348204592846</v>
      </c>
      <c r="E38" s="82">
        <v>827</v>
      </c>
      <c r="F38" s="81">
        <v>0.11350535273126544</v>
      </c>
      <c r="G38" s="11"/>
      <c r="H38" s="88" t="s">
        <v>132</v>
      </c>
      <c r="I38" s="79"/>
      <c r="J38" s="80">
        <v>28743201.439999998</v>
      </c>
      <c r="K38" s="81">
        <v>0.71998267637082569</v>
      </c>
      <c r="L38" s="82">
        <v>31256</v>
      </c>
      <c r="M38" s="81">
        <v>0.86149775364515857</v>
      </c>
    </row>
    <row r="39" spans="1:13" ht="20.100000000000001" customHeight="1" x14ac:dyDescent="0.25">
      <c r="A39" s="44" t="s">
        <v>76</v>
      </c>
      <c r="B39" s="44"/>
      <c r="C39" s="80">
        <v>16526271.199999984</v>
      </c>
      <c r="D39" s="81">
        <v>8.2971600088143596E-2</v>
      </c>
      <c r="E39" s="82">
        <v>466</v>
      </c>
      <c r="F39" s="81">
        <v>6.3958276146033485E-2</v>
      </c>
      <c r="G39" s="11"/>
      <c r="H39" s="88" t="s">
        <v>151</v>
      </c>
      <c r="I39" s="79"/>
      <c r="J39" s="80">
        <v>4026107.97</v>
      </c>
      <c r="K39" s="81">
        <v>0.10084916941661699</v>
      </c>
      <c r="L39" s="82">
        <v>1087</v>
      </c>
      <c r="M39" s="81">
        <v>2.9960585430390561E-2</v>
      </c>
    </row>
    <row r="40" spans="1:13" ht="20.100000000000001" customHeight="1" x14ac:dyDescent="0.25">
      <c r="A40" s="44" t="s">
        <v>77</v>
      </c>
      <c r="B40" s="44"/>
      <c r="C40" s="80">
        <v>11992157.110000005</v>
      </c>
      <c r="D40" s="81">
        <v>6.0207680963453455E-2</v>
      </c>
      <c r="E40" s="82">
        <v>300</v>
      </c>
      <c r="F40" s="81">
        <v>4.1174855888004389E-2</v>
      </c>
      <c r="G40" s="11"/>
      <c r="H40" s="88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6232267.1800000025</v>
      </c>
      <c r="D41" s="81">
        <v>3.1289646275526634E-2</v>
      </c>
      <c r="E41" s="82">
        <v>137</v>
      </c>
      <c r="F41" s="81">
        <v>1.8803184188855338E-2</v>
      </c>
      <c r="G41" s="11"/>
      <c r="H41" s="88" t="s">
        <v>133</v>
      </c>
      <c r="I41" s="79"/>
      <c r="J41" s="80">
        <v>6502874.789999947</v>
      </c>
      <c r="K41" s="81">
        <v>0.16288920373681703</v>
      </c>
      <c r="L41" s="82">
        <v>3616</v>
      </c>
      <c r="M41" s="81">
        <v>9.9666492103304763E-2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199179854.09999996</v>
      </c>
      <c r="D43" s="44"/>
      <c r="E43" s="74">
        <f>SUM(E26:E42)</f>
        <v>7286</v>
      </c>
      <c r="F43" s="44"/>
      <c r="G43" s="11"/>
      <c r="H43" s="86"/>
      <c r="I43" s="79"/>
      <c r="J43" s="87">
        <f>SUM(J37:J42)</f>
        <v>39922073.659999944</v>
      </c>
      <c r="K43" s="88"/>
      <c r="L43" s="89">
        <f>SUM(L37:L42)</f>
        <v>36281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25092119.770000078</v>
      </c>
      <c r="K52" s="81">
        <v>0.23447903250967442</v>
      </c>
      <c r="L52" s="82">
        <v>3610</v>
      </c>
      <c r="M52" s="81">
        <v>0.43826635911132694</v>
      </c>
    </row>
    <row r="53" spans="1:16" ht="20.100000000000001" customHeight="1" x14ac:dyDescent="0.25">
      <c r="A53" s="69" t="s">
        <v>129</v>
      </c>
      <c r="B53" s="69"/>
      <c r="C53" s="80">
        <v>7675921.3199999956</v>
      </c>
      <c r="D53" s="81">
        <v>0.19227261052050287</v>
      </c>
      <c r="E53" s="82">
        <v>3209</v>
      </c>
      <c r="F53" s="81">
        <v>8.8448499214464876E-2</v>
      </c>
      <c r="G53" s="69"/>
      <c r="H53" s="69" t="s">
        <v>126</v>
      </c>
      <c r="I53" s="69"/>
      <c r="J53" s="80">
        <v>0</v>
      </c>
      <c r="K53" s="81">
        <v>0</v>
      </c>
      <c r="L53" s="82">
        <v>0</v>
      </c>
      <c r="M53" s="81">
        <v>0</v>
      </c>
    </row>
    <row r="54" spans="1:16" ht="20.100000000000001" customHeight="1" x14ac:dyDescent="0.25">
      <c r="A54" s="69" t="s">
        <v>130</v>
      </c>
      <c r="B54" s="69"/>
      <c r="C54" s="80">
        <v>32246152.339999948</v>
      </c>
      <c r="D54" s="81">
        <v>0.80772738947949707</v>
      </c>
      <c r="E54" s="82">
        <v>33072</v>
      </c>
      <c r="F54" s="81">
        <v>0.91155150078553515</v>
      </c>
      <c r="G54" s="69"/>
      <c r="H54" s="69" t="s">
        <v>146</v>
      </c>
      <c r="I54" s="69"/>
      <c r="J54" s="80">
        <v>81920091.520000011</v>
      </c>
      <c r="K54" s="81">
        <v>0.76552096749032561</v>
      </c>
      <c r="L54" s="82">
        <v>4627</v>
      </c>
      <c r="M54" s="81">
        <v>0.56173364088867306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39922073.659999944</v>
      </c>
      <c r="D56" s="69"/>
      <c r="E56" s="74">
        <f>SUM(E53:E55)</f>
        <v>36281</v>
      </c>
      <c r="F56" s="69"/>
      <c r="G56" s="69"/>
      <c r="H56" s="69"/>
      <c r="I56" s="73"/>
      <c r="J56" s="72">
        <f>SUM(J52:J55)</f>
        <v>107012211.29000008</v>
      </c>
      <c r="K56" s="92"/>
      <c r="L56" s="74">
        <f>SUM(L52:L55)</f>
        <v>8237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32005864.650000002</v>
      </c>
      <c r="D63" s="81">
        <v>0.16068826234771311</v>
      </c>
      <c r="E63" s="82">
        <v>2804</v>
      </c>
      <c r="F63" s="81">
        <v>0.38484765303321439</v>
      </c>
      <c r="G63" s="69"/>
      <c r="H63" s="69" t="s">
        <v>99</v>
      </c>
      <c r="I63" s="69"/>
      <c r="J63" s="80">
        <v>930535.20999999926</v>
      </c>
      <c r="K63" s="81">
        <v>8.695598369407356E-3</v>
      </c>
      <c r="L63" s="82">
        <v>1009</v>
      </c>
      <c r="M63" s="81">
        <v>0.12249605438873376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42289413.309999987</v>
      </c>
      <c r="D64" s="81">
        <v>0.21231772410460867</v>
      </c>
      <c r="E64" s="82">
        <v>1684</v>
      </c>
      <c r="F64" s="81">
        <v>0.23112819105133131</v>
      </c>
      <c r="G64" s="69"/>
      <c r="H64" s="69" t="s">
        <v>100</v>
      </c>
      <c r="I64" s="69"/>
      <c r="J64" s="80">
        <v>2368774.61</v>
      </c>
      <c r="K64" s="81">
        <v>2.2135554264743555E-2</v>
      </c>
      <c r="L64" s="82">
        <v>800</v>
      </c>
      <c r="M64" s="81">
        <v>9.7122738861235888E-2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44537712.37999998</v>
      </c>
      <c r="D65" s="81">
        <v>0.22360550760138348</v>
      </c>
      <c r="E65" s="82">
        <v>1292</v>
      </c>
      <c r="F65" s="81">
        <v>0.17732637935767226</v>
      </c>
      <c r="G65" s="69"/>
      <c r="H65" s="69" t="s">
        <v>101</v>
      </c>
      <c r="I65" s="69"/>
      <c r="J65" s="80">
        <v>3435126.29</v>
      </c>
      <c r="K65" s="81">
        <v>3.2100320595103926E-2</v>
      </c>
      <c r="L65" s="82">
        <v>688</v>
      </c>
      <c r="M65" s="81">
        <v>8.3525555420662867E-2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35367811.549999975</v>
      </c>
      <c r="D66" s="81">
        <v>0.17756721285799953</v>
      </c>
      <c r="E66" s="82">
        <v>790</v>
      </c>
      <c r="F66" s="81">
        <v>0.10842712050507823</v>
      </c>
      <c r="G66" s="69"/>
      <c r="H66" s="69" t="s">
        <v>102</v>
      </c>
      <c r="I66" s="69"/>
      <c r="J66" s="80">
        <v>4642191.5999999996</v>
      </c>
      <c r="K66" s="81">
        <v>4.338001751426105E-2</v>
      </c>
      <c r="L66" s="82">
        <v>666</v>
      </c>
      <c r="M66" s="81">
        <v>8.0854680101978882E-2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22399525.289999984</v>
      </c>
      <c r="D67" s="81">
        <v>0.11245878952574248</v>
      </c>
      <c r="E67" s="82">
        <v>413</v>
      </c>
      <c r="F67" s="81">
        <v>5.668405160581938E-2</v>
      </c>
      <c r="G67" s="69"/>
      <c r="H67" s="69" t="s">
        <v>103</v>
      </c>
      <c r="I67" s="69"/>
      <c r="J67" s="80">
        <v>5813947.8099999987</v>
      </c>
      <c r="K67" s="81">
        <v>5.4329760500363547E-2</v>
      </c>
      <c r="L67" s="82">
        <v>646</v>
      </c>
      <c r="M67" s="81">
        <v>7.8426611630447979E-2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11023181.500000002</v>
      </c>
      <c r="D68" s="81">
        <v>5.5342853572257975E-2</v>
      </c>
      <c r="E68" s="82">
        <v>172</v>
      </c>
      <c r="F68" s="81">
        <v>2.3606917375789186E-2</v>
      </c>
      <c r="G68" s="69"/>
      <c r="H68" s="69" t="s">
        <v>104</v>
      </c>
      <c r="I68" s="69"/>
      <c r="J68" s="80">
        <v>6911513.7199999979</v>
      </c>
      <c r="K68" s="81">
        <v>6.458621531770796E-2</v>
      </c>
      <c r="L68" s="82">
        <v>626</v>
      </c>
      <c r="M68" s="81">
        <v>7.5998543158917076E-2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5002584.1399999997</v>
      </c>
      <c r="D69" s="81">
        <v>2.5115914270568803E-2</v>
      </c>
      <c r="E69" s="82">
        <v>67</v>
      </c>
      <c r="F69" s="81">
        <v>9.1957178149876476E-3</v>
      </c>
      <c r="G69" s="69"/>
      <c r="H69" s="69" t="s">
        <v>105</v>
      </c>
      <c r="I69" s="69"/>
      <c r="J69" s="80">
        <v>7891436.6200000038</v>
      </c>
      <c r="K69" s="81">
        <v>7.3743328213398379E-2</v>
      </c>
      <c r="L69" s="82">
        <v>607</v>
      </c>
      <c r="M69" s="81">
        <v>7.3691878110962727E-2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2023215.41</v>
      </c>
      <c r="D70" s="81">
        <v>1.0157731157811916E-2</v>
      </c>
      <c r="E70" s="82">
        <v>24</v>
      </c>
      <c r="F70" s="81">
        <v>3.2939884710403516E-3</v>
      </c>
      <c r="G70" s="69"/>
      <c r="H70" s="69" t="s">
        <v>106</v>
      </c>
      <c r="I70" s="69"/>
      <c r="J70" s="80">
        <v>8044074.6600000001</v>
      </c>
      <c r="K70" s="81">
        <v>7.5169689169405085E-2</v>
      </c>
      <c r="L70" s="82">
        <v>535</v>
      </c>
      <c r="M70" s="81">
        <v>6.4950831613451498E-2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1610231.64</v>
      </c>
      <c r="D71" s="81">
        <v>8.0843097675509391E-3</v>
      </c>
      <c r="E71" s="82">
        <v>17</v>
      </c>
      <c r="F71" s="81">
        <v>2.3332418336535822E-3</v>
      </c>
      <c r="G71" s="69"/>
      <c r="H71" s="69" t="s">
        <v>107</v>
      </c>
      <c r="I71" s="69"/>
      <c r="J71" s="80">
        <v>8320874.2700000051</v>
      </c>
      <c r="K71" s="81">
        <v>7.775630621678005E-2</v>
      </c>
      <c r="L71" s="82">
        <v>490</v>
      </c>
      <c r="M71" s="81">
        <v>5.948767755250698E-2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2920314.23</v>
      </c>
      <c r="D72" s="81">
        <v>1.4661694794363248E-2</v>
      </c>
      <c r="E72" s="82">
        <v>23</v>
      </c>
      <c r="F72" s="81">
        <v>3.1567389514136701E-3</v>
      </c>
      <c r="G72" s="69"/>
      <c r="H72" s="69" t="s">
        <v>108</v>
      </c>
      <c r="I72" s="69"/>
      <c r="J72" s="80">
        <v>7839608.4200000027</v>
      </c>
      <c r="K72" s="81">
        <v>7.325900778514792E-2</v>
      </c>
      <c r="L72" s="82">
        <v>414</v>
      </c>
      <c r="M72" s="81">
        <v>5.0261017360689574E-2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18355124.189999994</v>
      </c>
      <c r="K73" s="81">
        <v>0.17152364172961665</v>
      </c>
      <c r="L73" s="82">
        <v>821</v>
      </c>
      <c r="M73" s="81">
        <v>9.9672210756343332E-2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199179854.0999999</v>
      </c>
      <c r="D74" s="97"/>
      <c r="E74" s="74">
        <f>SUM(E63:E73)</f>
        <v>7286</v>
      </c>
      <c r="F74" s="73"/>
      <c r="G74" s="69"/>
      <c r="H74" s="69" t="s">
        <v>110</v>
      </c>
      <c r="I74" s="69"/>
      <c r="J74" s="80">
        <v>11361999.909999998</v>
      </c>
      <c r="K74" s="81">
        <v>0.10617479793225942</v>
      </c>
      <c r="L74" s="82">
        <v>416</v>
      </c>
      <c r="M74" s="81">
        <v>5.0503824207842662E-2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15230604.879999993</v>
      </c>
      <c r="K75" s="81">
        <v>0.14232585885666355</v>
      </c>
      <c r="L75" s="82">
        <v>424</v>
      </c>
      <c r="M75" s="81">
        <v>5.1475051596455018E-2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5866399.1000000006</v>
      </c>
      <c r="K76" s="81">
        <v>5.4819903535141705E-2</v>
      </c>
      <c r="L76" s="82">
        <v>95</v>
      </c>
      <c r="M76" s="81">
        <v>1.1533325239771762E-2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107012211.28999998</v>
      </c>
      <c r="K78" s="69"/>
      <c r="L78" s="74">
        <f>SUM(L63:L77)</f>
        <v>8237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23696734.540000055</v>
      </c>
      <c r="D85" s="81">
        <v>0.59357474117741049</v>
      </c>
      <c r="E85" s="82">
        <v>32052</v>
      </c>
      <c r="F85" s="81">
        <v>0.88343761197320914</v>
      </c>
      <c r="G85" s="69"/>
      <c r="H85" s="69" t="s">
        <v>99</v>
      </c>
      <c r="I85" s="69"/>
      <c r="J85" s="80">
        <v>2842581.03</v>
      </c>
      <c r="K85" s="81">
        <v>0.1177463581384362</v>
      </c>
      <c r="L85" s="82">
        <v>2865</v>
      </c>
      <c r="M85" s="81">
        <v>0.43961945680527853</v>
      </c>
    </row>
    <row r="86" spans="1:13" ht="20.100000000000001" customHeight="1" x14ac:dyDescent="0.25">
      <c r="A86" s="69" t="s">
        <v>100</v>
      </c>
      <c r="B86" s="69"/>
      <c r="C86" s="80">
        <v>8248010.5100000044</v>
      </c>
      <c r="D86" s="81">
        <v>0.20660275766847505</v>
      </c>
      <c r="E86" s="82">
        <v>3048</v>
      </c>
      <c r="F86" s="81">
        <v>8.4010914803891848E-2</v>
      </c>
      <c r="G86" s="69"/>
      <c r="H86" s="69" t="s">
        <v>100</v>
      </c>
      <c r="I86" s="69"/>
      <c r="J86" s="80">
        <v>5283803.58</v>
      </c>
      <c r="K86" s="81">
        <v>0.2188675088230754</v>
      </c>
      <c r="L86" s="82">
        <v>1814</v>
      </c>
      <c r="M86" s="81">
        <v>0.27834893355838575</v>
      </c>
    </row>
    <row r="87" spans="1:13" ht="20.100000000000001" customHeight="1" x14ac:dyDescent="0.25">
      <c r="A87" s="69" t="s">
        <v>101</v>
      </c>
      <c r="B87" s="69"/>
      <c r="C87" s="80">
        <v>3171101.17</v>
      </c>
      <c r="D87" s="81">
        <v>7.9432275913495096E-2</v>
      </c>
      <c r="E87" s="82">
        <v>654</v>
      </c>
      <c r="F87" s="81">
        <v>1.8025964003197267E-2</v>
      </c>
      <c r="G87" s="69"/>
      <c r="H87" s="69" t="s">
        <v>101</v>
      </c>
      <c r="I87" s="69"/>
      <c r="J87" s="80">
        <v>3836454.4</v>
      </c>
      <c r="K87" s="81">
        <v>0.15891491887011586</v>
      </c>
      <c r="L87" s="82">
        <v>795</v>
      </c>
      <c r="M87" s="81">
        <v>0.12198864508209299</v>
      </c>
    </row>
    <row r="88" spans="1:13" ht="20.100000000000001" customHeight="1" x14ac:dyDescent="0.25">
      <c r="A88" s="69" t="s">
        <v>102</v>
      </c>
      <c r="B88" s="69"/>
      <c r="C88" s="80">
        <v>1622529.62</v>
      </c>
      <c r="D88" s="81">
        <v>4.0642418372813502E-2</v>
      </c>
      <c r="E88" s="82">
        <v>236</v>
      </c>
      <c r="F88" s="81">
        <v>6.5047821173617043E-3</v>
      </c>
      <c r="G88" s="69"/>
      <c r="H88" s="69" t="s">
        <v>102</v>
      </c>
      <c r="I88" s="69"/>
      <c r="J88" s="80">
        <v>2431237.65</v>
      </c>
      <c r="K88" s="81">
        <v>0.10070755276114329</v>
      </c>
      <c r="L88" s="82">
        <v>351</v>
      </c>
      <c r="M88" s="81">
        <v>5.3859137640018415E-2</v>
      </c>
    </row>
    <row r="89" spans="1:13" ht="20.100000000000001" customHeight="1" x14ac:dyDescent="0.25">
      <c r="A89" s="69" t="s">
        <v>103</v>
      </c>
      <c r="B89" s="69"/>
      <c r="C89" s="80">
        <v>1297665.2</v>
      </c>
      <c r="D89" s="81">
        <v>3.2504954803993458E-2</v>
      </c>
      <c r="E89" s="82">
        <v>146</v>
      </c>
      <c r="F89" s="81">
        <v>4.0241448692152921E-3</v>
      </c>
      <c r="G89" s="69"/>
      <c r="H89" s="69" t="s">
        <v>103</v>
      </c>
      <c r="I89" s="69"/>
      <c r="J89" s="80">
        <v>2279193.7200000002</v>
      </c>
      <c r="K89" s="81">
        <v>9.4409537385111889E-2</v>
      </c>
      <c r="L89" s="82">
        <v>257</v>
      </c>
      <c r="M89" s="81">
        <v>3.9435323001381001E-2</v>
      </c>
    </row>
    <row r="90" spans="1:13" ht="20.100000000000001" customHeight="1" x14ac:dyDescent="0.25">
      <c r="A90" s="69" t="s">
        <v>104</v>
      </c>
      <c r="B90" s="69"/>
      <c r="C90" s="80">
        <v>774350.1</v>
      </c>
      <c r="D90" s="81">
        <v>1.9396540034338453E-2</v>
      </c>
      <c r="E90" s="82">
        <v>71</v>
      </c>
      <c r="F90" s="81">
        <v>1.9569471624266144E-3</v>
      </c>
      <c r="G90" s="69"/>
      <c r="H90" s="69" t="s">
        <v>104</v>
      </c>
      <c r="I90" s="69"/>
      <c r="J90" s="80">
        <v>1528512.57</v>
      </c>
      <c r="K90" s="81">
        <v>6.3314567495837332E-2</v>
      </c>
      <c r="L90" s="82">
        <v>140</v>
      </c>
      <c r="M90" s="81">
        <v>2.1482277121374866E-2</v>
      </c>
    </row>
    <row r="91" spans="1:13" ht="20.100000000000001" customHeight="1" x14ac:dyDescent="0.25">
      <c r="A91" s="69" t="s">
        <v>105</v>
      </c>
      <c r="B91" s="69"/>
      <c r="C91" s="80">
        <v>414152.34</v>
      </c>
      <c r="D91" s="81">
        <v>1.0374018732773395E-2</v>
      </c>
      <c r="E91" s="82">
        <v>32</v>
      </c>
      <c r="F91" s="81">
        <v>8.820043548965023E-4</v>
      </c>
      <c r="G91" s="69"/>
      <c r="H91" s="69" t="s">
        <v>105</v>
      </c>
      <c r="I91" s="69"/>
      <c r="J91" s="80">
        <v>882003.08</v>
      </c>
      <c r="K91" s="81">
        <v>3.6534631534104037E-2</v>
      </c>
      <c r="L91" s="82">
        <v>68</v>
      </c>
      <c r="M91" s="81">
        <v>1.0434248887524936E-2</v>
      </c>
    </row>
    <row r="92" spans="1:13" ht="20.100000000000001" customHeight="1" x14ac:dyDescent="0.25">
      <c r="A92" s="69" t="s">
        <v>106</v>
      </c>
      <c r="B92" s="69"/>
      <c r="C92" s="80">
        <v>296542.33</v>
      </c>
      <c r="D92" s="81">
        <v>7.4280292282793096E-3</v>
      </c>
      <c r="E92" s="82">
        <v>20</v>
      </c>
      <c r="F92" s="81">
        <v>5.512527218103139E-4</v>
      </c>
      <c r="G92" s="69"/>
      <c r="H92" s="69" t="s">
        <v>106</v>
      </c>
      <c r="I92" s="69"/>
      <c r="J92" s="80">
        <v>689225.13</v>
      </c>
      <c r="K92" s="81">
        <v>2.8549317728680655E-2</v>
      </c>
      <c r="L92" s="82">
        <v>46</v>
      </c>
      <c r="M92" s="81">
        <v>7.0584624827374556E-3</v>
      </c>
    </row>
    <row r="93" spans="1:13" ht="20.100000000000001" customHeight="1" x14ac:dyDescent="0.25">
      <c r="A93" s="69" t="s">
        <v>107</v>
      </c>
      <c r="B93" s="69"/>
      <c r="C93" s="80">
        <v>167271.26999999999</v>
      </c>
      <c r="D93" s="81">
        <v>4.1899444258477357E-3</v>
      </c>
      <c r="E93" s="82">
        <v>10</v>
      </c>
      <c r="F93" s="81">
        <v>2.7562636090515695E-4</v>
      </c>
      <c r="G93" s="69"/>
      <c r="H93" s="69" t="s">
        <v>107</v>
      </c>
      <c r="I93" s="69"/>
      <c r="J93" s="80">
        <v>782007.86</v>
      </c>
      <c r="K93" s="81">
        <v>3.2392595524579362E-2</v>
      </c>
      <c r="L93" s="82">
        <v>46</v>
      </c>
      <c r="M93" s="81">
        <v>7.0584624827374556E-3</v>
      </c>
    </row>
    <row r="94" spans="1:13" ht="20.100000000000001" customHeight="1" x14ac:dyDescent="0.25">
      <c r="A94" s="69" t="s">
        <v>108</v>
      </c>
      <c r="B94" s="69"/>
      <c r="C94" s="80">
        <v>169765.57</v>
      </c>
      <c r="D94" s="81">
        <v>4.2524236452701272E-3</v>
      </c>
      <c r="E94" s="82">
        <v>9</v>
      </c>
      <c r="F94" s="81">
        <v>2.4806372481464128E-4</v>
      </c>
      <c r="G94" s="69"/>
      <c r="H94" s="69" t="s">
        <v>108</v>
      </c>
      <c r="I94" s="69"/>
      <c r="J94" s="80">
        <v>586526.02</v>
      </c>
      <c r="K94" s="81">
        <v>2.4295280268028692E-2</v>
      </c>
      <c r="L94" s="82">
        <v>31</v>
      </c>
      <c r="M94" s="81">
        <v>4.75678993401872E-3</v>
      </c>
    </row>
    <row r="95" spans="1:13" ht="20.100000000000001" customHeight="1" x14ac:dyDescent="0.25">
      <c r="A95" s="69" t="s">
        <v>109</v>
      </c>
      <c r="B95" s="69"/>
      <c r="C95" s="80">
        <v>63951.01</v>
      </c>
      <c r="D95" s="81">
        <v>1.6018959973032596E-3</v>
      </c>
      <c r="E95" s="82">
        <v>3</v>
      </c>
      <c r="F95" s="81">
        <v>8.2687908271547088E-5</v>
      </c>
      <c r="G95" s="69"/>
      <c r="H95" s="69" t="s">
        <v>109</v>
      </c>
      <c r="I95" s="69"/>
      <c r="J95" s="80">
        <v>1120407.43</v>
      </c>
      <c r="K95" s="81">
        <v>4.6409897597095094E-2</v>
      </c>
      <c r="L95" s="82">
        <v>50</v>
      </c>
      <c r="M95" s="81">
        <v>7.6722418290624522E-3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615895.27</v>
      </c>
      <c r="K96" s="81">
        <v>2.5511823329514356E-2</v>
      </c>
      <c r="L96" s="82">
        <v>22</v>
      </c>
      <c r="M96" s="81">
        <v>3.3757864047874787E-3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812323.53</v>
      </c>
      <c r="K97" s="81">
        <v>3.3648341517166468E-2</v>
      </c>
      <c r="L97" s="82">
        <v>24</v>
      </c>
      <c r="M97" s="81">
        <v>3.6826760779499769E-3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451390.94</v>
      </c>
      <c r="K98" s="81">
        <v>1.8697669027111403E-2</v>
      </c>
      <c r="L98" s="82">
        <v>8</v>
      </c>
      <c r="M98" s="81">
        <v>1.2275586926499924E-3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39922073.660000063</v>
      </c>
      <c r="D100" s="69"/>
      <c r="E100" s="74">
        <f>SUM(E85:E99)</f>
        <v>36281</v>
      </c>
      <c r="F100" s="69"/>
      <c r="G100" s="69"/>
      <c r="H100" s="73"/>
      <c r="I100" s="69"/>
      <c r="J100" s="72">
        <f>SUM(J85:J99)</f>
        <v>24141562.209999997</v>
      </c>
      <c r="K100" s="69"/>
      <c r="L100" s="74">
        <f>SUM(L85:L99)</f>
        <v>6517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0</v>
      </c>
      <c r="D107" s="81">
        <v>0</v>
      </c>
      <c r="E107" s="82">
        <v>0</v>
      </c>
      <c r="F107" s="81">
        <v>0</v>
      </c>
      <c r="G107" s="69"/>
      <c r="H107" s="69" t="s">
        <v>120</v>
      </c>
      <c r="I107" s="69"/>
      <c r="J107" s="80">
        <v>1212.68</v>
      </c>
      <c r="K107" s="81">
        <v>1.1332164669634508E-5</v>
      </c>
      <c r="L107" s="82">
        <v>1</v>
      </c>
      <c r="M107" s="81">
        <v>1.2140342357654485E-4</v>
      </c>
      <c r="N107" s="95"/>
    </row>
    <row r="108" spans="1:14" ht="20.100000000000001" customHeight="1" x14ac:dyDescent="0.25">
      <c r="A108" s="69" t="s">
        <v>42</v>
      </c>
      <c r="B108" s="69"/>
      <c r="C108" s="80">
        <v>15543186.850000011</v>
      </c>
      <c r="D108" s="81">
        <v>7.803593852517042E-2</v>
      </c>
      <c r="E108" s="82">
        <v>339</v>
      </c>
      <c r="F108" s="81">
        <v>4.652758715344496E-2</v>
      </c>
      <c r="G108" s="69"/>
      <c r="H108" s="69" t="s">
        <v>121</v>
      </c>
      <c r="I108" s="69"/>
      <c r="J108" s="80">
        <v>251055.59</v>
      </c>
      <c r="K108" s="81">
        <v>2.3460461845765139E-3</v>
      </c>
      <c r="L108" s="82">
        <v>44</v>
      </c>
      <c r="M108" s="81">
        <v>5.3417506373679736E-3</v>
      </c>
      <c r="N108" s="95"/>
    </row>
    <row r="109" spans="1:14" ht="20.100000000000001" customHeight="1" x14ac:dyDescent="0.25">
      <c r="A109" s="69" t="s">
        <v>43</v>
      </c>
      <c r="B109" s="69"/>
      <c r="C109" s="80">
        <v>35639578.929999985</v>
      </c>
      <c r="D109" s="81">
        <v>0.17893164492482672</v>
      </c>
      <c r="E109" s="82">
        <v>937</v>
      </c>
      <c r="F109" s="81">
        <v>0.12860279989020038</v>
      </c>
      <c r="G109" s="69"/>
      <c r="H109" s="69" t="s">
        <v>122</v>
      </c>
      <c r="I109" s="69"/>
      <c r="J109" s="80">
        <v>2749663.28</v>
      </c>
      <c r="K109" s="81">
        <v>2.5694855258606833E-2</v>
      </c>
      <c r="L109" s="82">
        <v>288</v>
      </c>
      <c r="M109" s="81">
        <v>3.4964185990044916E-2</v>
      </c>
      <c r="N109" s="95"/>
    </row>
    <row r="110" spans="1:14" ht="20.100000000000001" customHeight="1" x14ac:dyDescent="0.25">
      <c r="A110" s="69" t="s">
        <v>44</v>
      </c>
      <c r="B110" s="69"/>
      <c r="C110" s="80">
        <v>38374890.789999954</v>
      </c>
      <c r="D110" s="81">
        <v>0.19266451902677623</v>
      </c>
      <c r="E110" s="82">
        <v>1038</v>
      </c>
      <c r="F110" s="81">
        <v>0.14246500137249521</v>
      </c>
      <c r="G110" s="69"/>
      <c r="H110" s="69" t="s">
        <v>42</v>
      </c>
      <c r="I110" s="69"/>
      <c r="J110" s="80">
        <v>9433811.1700000018</v>
      </c>
      <c r="K110" s="81">
        <v>8.8156398753733378E-2</v>
      </c>
      <c r="L110" s="82">
        <v>707</v>
      </c>
      <c r="M110" s="81">
        <v>8.5832220468617215E-2</v>
      </c>
      <c r="N110" s="95"/>
    </row>
    <row r="111" spans="1:14" ht="20.100000000000001" customHeight="1" x14ac:dyDescent="0.25">
      <c r="A111" s="69" t="s">
        <v>25</v>
      </c>
      <c r="B111" s="69"/>
      <c r="C111" s="80">
        <v>46338650.140000045</v>
      </c>
      <c r="D111" s="81">
        <v>0.23264727424057319</v>
      </c>
      <c r="E111" s="82">
        <v>2045</v>
      </c>
      <c r="F111" s="81">
        <v>0.28067526763656325</v>
      </c>
      <c r="G111" s="69"/>
      <c r="H111" s="69" t="s">
        <v>43</v>
      </c>
      <c r="I111" s="69"/>
      <c r="J111" s="80">
        <v>22079911.959999971</v>
      </c>
      <c r="K111" s="81">
        <v>0.20633077004795336</v>
      </c>
      <c r="L111" s="82">
        <v>1334</v>
      </c>
      <c r="M111" s="81">
        <v>0.16195216705111085</v>
      </c>
      <c r="N111" s="95"/>
    </row>
    <row r="112" spans="1:14" ht="20.100000000000001" customHeight="1" x14ac:dyDescent="0.25">
      <c r="A112" s="69" t="s">
        <v>26</v>
      </c>
      <c r="B112" s="69"/>
      <c r="C112" s="80">
        <v>31499571.730000023</v>
      </c>
      <c r="D112" s="81">
        <v>0.15814637415180247</v>
      </c>
      <c r="E112" s="82">
        <v>1342</v>
      </c>
      <c r="F112" s="81">
        <v>0.18418885533900631</v>
      </c>
      <c r="G112" s="69"/>
      <c r="H112" s="69" t="s">
        <v>44</v>
      </c>
      <c r="I112" s="69"/>
      <c r="J112" s="80">
        <v>29610443.179999951</v>
      </c>
      <c r="K112" s="81">
        <v>0.27670153548884741</v>
      </c>
      <c r="L112" s="82">
        <v>1953</v>
      </c>
      <c r="M112" s="81">
        <v>0.23710088624499212</v>
      </c>
      <c r="N112" s="95"/>
    </row>
    <row r="113" spans="1:14" ht="20.100000000000001" customHeight="1" x14ac:dyDescent="0.25">
      <c r="A113" s="69" t="s">
        <v>27</v>
      </c>
      <c r="B113" s="69"/>
      <c r="C113" s="80">
        <v>23530864.889999963</v>
      </c>
      <c r="D113" s="81">
        <v>0.11813877962871731</v>
      </c>
      <c r="E113" s="82">
        <v>1009</v>
      </c>
      <c r="F113" s="81">
        <v>0.13848476530332143</v>
      </c>
      <c r="G113" s="69"/>
      <c r="H113" s="69" t="s">
        <v>25</v>
      </c>
      <c r="I113" s="69"/>
      <c r="J113" s="80">
        <v>20724924.779999983</v>
      </c>
      <c r="K113" s="81">
        <v>0.19366878349832481</v>
      </c>
      <c r="L113" s="82">
        <v>1544</v>
      </c>
      <c r="M113" s="81">
        <v>0.18744688600218526</v>
      </c>
      <c r="N113" s="95"/>
    </row>
    <row r="114" spans="1:14" ht="20.100000000000001" customHeight="1" x14ac:dyDescent="0.25">
      <c r="A114" s="69" t="s">
        <v>28</v>
      </c>
      <c r="B114" s="69"/>
      <c r="C114" s="80">
        <v>4419415.47</v>
      </c>
      <c r="D114" s="81">
        <v>2.2188064601057465E-2</v>
      </c>
      <c r="E114" s="82">
        <v>348</v>
      </c>
      <c r="F114" s="81">
        <v>4.7762832830085096E-2</v>
      </c>
      <c r="G114" s="69"/>
      <c r="H114" s="69" t="s">
        <v>26</v>
      </c>
      <c r="I114" s="69"/>
      <c r="J114" s="80">
        <v>10672897.67</v>
      </c>
      <c r="K114" s="81">
        <v>9.9735324981527235E-2</v>
      </c>
      <c r="L114" s="82">
        <v>992</v>
      </c>
      <c r="M114" s="81">
        <v>0.12043219618793249</v>
      </c>
      <c r="N114" s="95"/>
    </row>
    <row r="115" spans="1:14" ht="20.100000000000001" customHeight="1" x14ac:dyDescent="0.25">
      <c r="A115" s="69" t="s">
        <v>29</v>
      </c>
      <c r="B115" s="69"/>
      <c r="C115" s="80">
        <v>1388481.65</v>
      </c>
      <c r="D115" s="81">
        <v>6.9709944124313932E-3</v>
      </c>
      <c r="E115" s="82">
        <v>93</v>
      </c>
      <c r="F115" s="81">
        <v>1.2764205325281362E-2</v>
      </c>
      <c r="G115" s="69"/>
      <c r="H115" s="69" t="s">
        <v>27</v>
      </c>
      <c r="I115" s="69"/>
      <c r="J115" s="80">
        <v>6453070.0299999956</v>
      </c>
      <c r="K115" s="81">
        <v>6.0302183762116338E-2</v>
      </c>
      <c r="L115" s="82">
        <v>680</v>
      </c>
      <c r="M115" s="81">
        <v>8.2554328032050497E-2</v>
      </c>
      <c r="N115" s="95"/>
    </row>
    <row r="116" spans="1:14" ht="20.100000000000001" customHeight="1" x14ac:dyDescent="0.25">
      <c r="A116" s="69" t="s">
        <v>65</v>
      </c>
      <c r="B116" s="69"/>
      <c r="C116" s="80">
        <v>2445213.65</v>
      </c>
      <c r="D116" s="81">
        <v>1.22764104886449E-2</v>
      </c>
      <c r="E116" s="82">
        <v>135</v>
      </c>
      <c r="F116" s="81">
        <v>1.8528685149601976E-2</v>
      </c>
      <c r="G116" s="69"/>
      <c r="H116" s="69" t="s">
        <v>28</v>
      </c>
      <c r="I116" s="69"/>
      <c r="J116" s="80">
        <v>2469020.7000000002</v>
      </c>
      <c r="K116" s="81">
        <v>2.3072326702127735E-2</v>
      </c>
      <c r="L116" s="82">
        <v>263</v>
      </c>
      <c r="M116" s="81">
        <v>3.1929100400631301E-2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1736969.87</v>
      </c>
      <c r="K117" s="81">
        <v>1.6231510862745026E-2</v>
      </c>
      <c r="L117" s="82">
        <v>266</v>
      </c>
      <c r="M117" s="81">
        <v>3.2293310671360931E-2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199179854.09999996</v>
      </c>
      <c r="D118" s="73"/>
      <c r="E118" s="74">
        <f>SUM(E107:E117)</f>
        <v>7286</v>
      </c>
      <c r="F118" s="73"/>
      <c r="G118" s="73"/>
      <c r="H118" s="69" t="s">
        <v>123</v>
      </c>
      <c r="I118" s="69"/>
      <c r="J118" s="80">
        <v>829230.38</v>
      </c>
      <c r="K118" s="81">
        <v>7.748932294771577E-3</v>
      </c>
      <c r="L118" s="82">
        <v>165</v>
      </c>
      <c r="M118" s="81">
        <v>2.0031564890129902E-2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107012211.28999992</v>
      </c>
      <c r="K120" s="69"/>
      <c r="L120" s="74">
        <f>SUM(L107:L119)</f>
        <v>8237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2447285.5</v>
      </c>
      <c r="D127" s="81">
        <v>6.1301562660359916E-2</v>
      </c>
      <c r="E127" s="82">
        <v>2649</v>
      </c>
      <c r="F127" s="81">
        <v>7.3013423003776085E-2</v>
      </c>
      <c r="G127" s="69"/>
      <c r="H127" s="69" t="s">
        <v>113</v>
      </c>
      <c r="I127" s="69"/>
      <c r="J127" s="80">
        <v>2420640.86</v>
      </c>
      <c r="K127" s="81">
        <v>0.10026860892197419</v>
      </c>
      <c r="L127" s="82">
        <v>301</v>
      </c>
      <c r="M127" s="81">
        <v>4.6186895810955961E-2</v>
      </c>
      <c r="N127" s="95"/>
    </row>
    <row r="128" spans="1:14" ht="20.100000000000001" customHeight="1" x14ac:dyDescent="0.25">
      <c r="A128" s="69" t="s">
        <v>42</v>
      </c>
      <c r="B128" s="69"/>
      <c r="C128" s="80">
        <v>5886210.6100000087</v>
      </c>
      <c r="D128" s="81">
        <v>0.14744250662253808</v>
      </c>
      <c r="E128" s="82">
        <v>4823</v>
      </c>
      <c r="F128" s="81">
        <v>0.13293459386455719</v>
      </c>
      <c r="G128" s="69"/>
      <c r="H128" s="69" t="s">
        <v>25</v>
      </c>
      <c r="I128" s="69"/>
      <c r="J128" s="80">
        <v>215433.76</v>
      </c>
      <c r="K128" s="81">
        <v>8.9237704721015255E-3</v>
      </c>
      <c r="L128" s="82">
        <v>58</v>
      </c>
      <c r="M128" s="81">
        <v>8.8998005217124452E-3</v>
      </c>
      <c r="N128" s="95"/>
    </row>
    <row r="129" spans="1:17" ht="20.100000000000001" customHeight="1" x14ac:dyDescent="0.25">
      <c r="A129" s="69" t="s">
        <v>43</v>
      </c>
      <c r="B129" s="69"/>
      <c r="C129" s="80">
        <v>10951236.750000043</v>
      </c>
      <c r="D129" s="81">
        <v>0.27431532848887669</v>
      </c>
      <c r="E129" s="82">
        <v>10987</v>
      </c>
      <c r="F129" s="81">
        <v>0.30283068272649594</v>
      </c>
      <c r="G129" s="69"/>
      <c r="H129" s="69" t="s">
        <v>26</v>
      </c>
      <c r="I129" s="69"/>
      <c r="J129" s="80">
        <v>682007.01</v>
      </c>
      <c r="K129" s="81">
        <v>2.8250326307280013E-2</v>
      </c>
      <c r="L129" s="82">
        <v>187</v>
      </c>
      <c r="M129" s="81">
        <v>2.8694184440693569E-2</v>
      </c>
      <c r="N129" s="95"/>
    </row>
    <row r="130" spans="1:17" ht="20.100000000000001" customHeight="1" x14ac:dyDescent="0.25">
      <c r="A130" s="69" t="s">
        <v>44</v>
      </c>
      <c r="B130" s="69"/>
      <c r="C130" s="80">
        <v>5458097.1899999967</v>
      </c>
      <c r="D130" s="81">
        <v>0.13671877960259218</v>
      </c>
      <c r="E130" s="82">
        <v>5666</v>
      </c>
      <c r="F130" s="81">
        <v>0.15616989608886195</v>
      </c>
      <c r="G130" s="69"/>
      <c r="H130" s="69" t="s">
        <v>27</v>
      </c>
      <c r="I130" s="69"/>
      <c r="J130" s="80">
        <v>598224.23</v>
      </c>
      <c r="K130" s="81">
        <v>2.4779847501012253E-2</v>
      </c>
      <c r="L130" s="82">
        <v>215</v>
      </c>
      <c r="M130" s="81">
        <v>3.2990639864968543E-2</v>
      </c>
      <c r="N130" s="95"/>
    </row>
    <row r="131" spans="1:17" ht="20.100000000000001" customHeight="1" x14ac:dyDescent="0.25">
      <c r="A131" s="69" t="s">
        <v>25</v>
      </c>
      <c r="B131" s="69"/>
      <c r="C131" s="80">
        <v>2384952.079999995</v>
      </c>
      <c r="D131" s="81">
        <v>5.9740185349880758E-2</v>
      </c>
      <c r="E131" s="82">
        <v>3339</v>
      </c>
      <c r="F131" s="81">
        <v>9.2031641906231906E-2</v>
      </c>
      <c r="G131" s="69"/>
      <c r="H131" s="69" t="s">
        <v>28</v>
      </c>
      <c r="I131" s="69"/>
      <c r="J131" s="80">
        <v>2342049.73</v>
      </c>
      <c r="K131" s="81">
        <v>9.7013180407598834E-2</v>
      </c>
      <c r="L131" s="82">
        <v>916</v>
      </c>
      <c r="M131" s="81">
        <v>0.14055547030842414</v>
      </c>
      <c r="N131" s="95"/>
    </row>
    <row r="132" spans="1:17" ht="20.100000000000001" customHeight="1" x14ac:dyDescent="0.25">
      <c r="A132" s="69" t="s">
        <v>26</v>
      </c>
      <c r="B132" s="69"/>
      <c r="C132" s="80">
        <v>725398.82</v>
      </c>
      <c r="D132" s="81">
        <v>1.8170369259320657E-2</v>
      </c>
      <c r="E132" s="82">
        <v>1036</v>
      </c>
      <c r="F132" s="81">
        <v>2.8554890989774262E-2</v>
      </c>
      <c r="G132" s="69"/>
      <c r="H132" s="69" t="s">
        <v>29</v>
      </c>
      <c r="I132" s="69"/>
      <c r="J132" s="80">
        <v>6541978.170000013</v>
      </c>
      <c r="K132" s="81">
        <v>0.27098404457397429</v>
      </c>
      <c r="L132" s="82">
        <v>2033</v>
      </c>
      <c r="M132" s="81">
        <v>0.31195335276967928</v>
      </c>
      <c r="N132" s="95"/>
    </row>
    <row r="133" spans="1:17" ht="20.100000000000001" customHeight="1" x14ac:dyDescent="0.25">
      <c r="A133" s="69" t="s">
        <v>27</v>
      </c>
      <c r="B133" s="69"/>
      <c r="C133" s="80">
        <v>744688.03</v>
      </c>
      <c r="D133" s="81">
        <v>1.8653540804072544E-2</v>
      </c>
      <c r="E133" s="82">
        <v>1039</v>
      </c>
      <c r="F133" s="81">
        <v>2.8637578898045808E-2</v>
      </c>
      <c r="G133" s="69"/>
      <c r="H133" s="69" t="s">
        <v>114</v>
      </c>
      <c r="I133" s="69"/>
      <c r="J133" s="80">
        <v>190466.19</v>
      </c>
      <c r="K133" s="81">
        <v>7.889555296512852E-3</v>
      </c>
      <c r="L133" s="82">
        <v>41</v>
      </c>
      <c r="M133" s="81">
        <v>6.2912382998312104E-3</v>
      </c>
      <c r="N133" s="95"/>
    </row>
    <row r="134" spans="1:17" ht="20.100000000000001" customHeight="1" x14ac:dyDescent="0.25">
      <c r="A134" s="69" t="s">
        <v>28</v>
      </c>
      <c r="B134" s="69"/>
      <c r="C134" s="80">
        <v>393621.86</v>
      </c>
      <c r="D134" s="81">
        <v>9.8597548652486385E-3</v>
      </c>
      <c r="E134" s="82">
        <v>427</v>
      </c>
      <c r="F134" s="81">
        <v>1.1769245610650203E-2</v>
      </c>
      <c r="G134" s="69"/>
      <c r="H134" s="69" t="s">
        <v>115</v>
      </c>
      <c r="I134" s="69"/>
      <c r="J134" s="80">
        <v>989904.11000000103</v>
      </c>
      <c r="K134" s="81">
        <v>4.1004144694081132E-2</v>
      </c>
      <c r="L134" s="82">
        <v>526</v>
      </c>
      <c r="M134" s="81">
        <v>8.0711984041736989E-2</v>
      </c>
      <c r="N134" s="95"/>
    </row>
    <row r="135" spans="1:17" ht="20.100000000000001" customHeight="1" x14ac:dyDescent="0.25">
      <c r="A135" s="69" t="s">
        <v>29</v>
      </c>
      <c r="B135" s="69"/>
      <c r="C135" s="80">
        <v>859975.78</v>
      </c>
      <c r="D135" s="81">
        <v>2.1541360484529471E-2</v>
      </c>
      <c r="E135" s="82">
        <v>687</v>
      </c>
      <c r="F135" s="81">
        <v>1.8935530994184283E-2</v>
      </c>
      <c r="G135" s="69"/>
      <c r="H135" s="69" t="s">
        <v>116</v>
      </c>
      <c r="I135" s="69"/>
      <c r="J135" s="80">
        <v>414736.26</v>
      </c>
      <c r="K135" s="81">
        <v>1.7179346406514095E-2</v>
      </c>
      <c r="L135" s="82">
        <v>89</v>
      </c>
      <c r="M135" s="81">
        <v>1.3656590455731164E-2</v>
      </c>
      <c r="N135" s="95"/>
    </row>
    <row r="136" spans="1:17" ht="20.100000000000001" customHeight="1" x14ac:dyDescent="0.25">
      <c r="A136" s="69" t="s">
        <v>114</v>
      </c>
      <c r="B136" s="69"/>
      <c r="C136" s="80">
        <v>814684.8</v>
      </c>
      <c r="D136" s="81">
        <v>2.0406875828603916E-2</v>
      </c>
      <c r="E136" s="82">
        <v>889</v>
      </c>
      <c r="F136" s="81">
        <v>2.4503183484468456E-2</v>
      </c>
      <c r="G136" s="69"/>
      <c r="H136" s="69" t="s">
        <v>117</v>
      </c>
      <c r="I136" s="69"/>
      <c r="J136" s="80">
        <v>562457.64</v>
      </c>
      <c r="K136" s="81">
        <v>2.3298311646419344E-2</v>
      </c>
      <c r="L136" s="82">
        <v>96</v>
      </c>
      <c r="M136" s="81">
        <v>1.4730704311799908E-2</v>
      </c>
      <c r="N136" s="95"/>
    </row>
    <row r="137" spans="1:17" ht="20.100000000000001" customHeight="1" x14ac:dyDescent="0.25">
      <c r="A137" s="69" t="s">
        <v>115</v>
      </c>
      <c r="B137" s="69"/>
      <c r="C137" s="80">
        <v>29158.53</v>
      </c>
      <c r="D137" s="81">
        <v>7.3038615800199329E-4</v>
      </c>
      <c r="E137" s="82">
        <v>29</v>
      </c>
      <c r="F137" s="81">
        <v>7.9931644662495523E-4</v>
      </c>
      <c r="G137" s="69"/>
      <c r="H137" s="69" t="s">
        <v>118</v>
      </c>
      <c r="I137" s="69"/>
      <c r="J137" s="80">
        <v>251371.88</v>
      </c>
      <c r="K137" s="81">
        <v>1.0412411500688877E-2</v>
      </c>
      <c r="L137" s="82">
        <v>35</v>
      </c>
      <c r="M137" s="81">
        <v>5.3705692803437165E-3</v>
      </c>
      <c r="N137" s="95"/>
    </row>
    <row r="138" spans="1:17" ht="20.100000000000001" customHeight="1" x14ac:dyDescent="0.25">
      <c r="A138" s="69" t="s">
        <v>116</v>
      </c>
      <c r="B138" s="73"/>
      <c r="C138" s="80">
        <v>112160.43</v>
      </c>
      <c r="D138" s="81">
        <v>2.8094840702721116E-3</v>
      </c>
      <c r="E138" s="82">
        <v>176</v>
      </c>
      <c r="F138" s="81">
        <v>4.8510239519307628E-3</v>
      </c>
      <c r="G138" s="73"/>
      <c r="H138" s="69" t="s">
        <v>119</v>
      </c>
      <c r="I138" s="69"/>
      <c r="J138" s="80">
        <v>8932292.3699999843</v>
      </c>
      <c r="K138" s="81">
        <v>0.36999645227184258</v>
      </c>
      <c r="L138" s="82">
        <v>2020</v>
      </c>
      <c r="M138" s="81">
        <v>0.30995856989412307</v>
      </c>
      <c r="N138" s="95"/>
    </row>
    <row r="139" spans="1:17" ht="20.100000000000001" customHeight="1" x14ac:dyDescent="0.25">
      <c r="A139" s="69" t="s">
        <v>117</v>
      </c>
      <c r="B139" s="69"/>
      <c r="C139" s="80">
        <v>521762.99</v>
      </c>
      <c r="D139" s="81">
        <v>1.3069536278191412E-2</v>
      </c>
      <c r="E139" s="82">
        <v>384</v>
      </c>
      <c r="F139" s="81">
        <v>1.0584052258758027E-2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1498802.91</v>
      </c>
      <c r="D140" s="81">
        <v>3.7543212879288038E-2</v>
      </c>
      <c r="E140" s="82">
        <v>809</v>
      </c>
      <c r="F140" s="81">
        <v>2.22981725972272E-2</v>
      </c>
      <c r="G140" s="69"/>
      <c r="H140" s="73"/>
      <c r="I140" s="69"/>
      <c r="J140" s="98">
        <f>SUM(J127:J139)</f>
        <v>24141562.210000001</v>
      </c>
      <c r="K140" s="69"/>
      <c r="L140" s="99">
        <f>SUM(L127:L139)</f>
        <v>6517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7094037.3799999943</v>
      </c>
      <c r="D141" s="81">
        <v>0.17769711664822341</v>
      </c>
      <c r="E141" s="82">
        <v>3341</v>
      </c>
      <c r="F141" s="81">
        <v>9.2086767178412937E-2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39922073.660000041</v>
      </c>
      <c r="D143" s="69"/>
      <c r="E143" s="74">
        <f>SUM(E127:E142)</f>
        <v>36281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118137.22</v>
      </c>
      <c r="D150" s="81">
        <v>5.931183177827218E-4</v>
      </c>
      <c r="E150" s="82">
        <v>79</v>
      </c>
      <c r="F150" s="81">
        <v>1.0842712050507823E-2</v>
      </c>
      <c r="G150" s="69"/>
      <c r="H150" s="69" t="s">
        <v>6</v>
      </c>
      <c r="I150" s="69"/>
      <c r="J150" s="80">
        <v>8982991.4600000009</v>
      </c>
      <c r="K150" s="81">
        <v>8.3943611217007288E-2</v>
      </c>
      <c r="L150" s="82">
        <v>1597</v>
      </c>
      <c r="M150" s="81">
        <v>0.19388126745174214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296293.01</v>
      </c>
      <c r="D151" s="81">
        <v>1.4875651523032218E-3</v>
      </c>
      <c r="E151" s="82">
        <v>61</v>
      </c>
      <c r="F151" s="81">
        <v>8.3722206972275601E-3</v>
      </c>
      <c r="G151" s="69"/>
      <c r="H151" s="69" t="s">
        <v>7</v>
      </c>
      <c r="I151" s="69"/>
      <c r="J151" s="80">
        <v>19869600.21000002</v>
      </c>
      <c r="K151" s="81">
        <v>0.1856760080973747</v>
      </c>
      <c r="L151" s="82">
        <v>1824</v>
      </c>
      <c r="M151" s="81">
        <v>0.22143984460361782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871629.46</v>
      </c>
      <c r="D152" s="81">
        <v>4.3760924714925783E-3</v>
      </c>
      <c r="E152" s="82">
        <v>106</v>
      </c>
      <c r="F152" s="81">
        <v>1.4548449080428218E-2</v>
      </c>
      <c r="G152" s="69"/>
      <c r="H152" s="69" t="s">
        <v>8</v>
      </c>
      <c r="I152" s="69"/>
      <c r="J152" s="80">
        <v>30687094.129999973</v>
      </c>
      <c r="K152" s="81">
        <v>0.28676254569526488</v>
      </c>
      <c r="L152" s="82">
        <v>2141</v>
      </c>
      <c r="M152" s="81">
        <v>0.25992472987738252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1625581.68</v>
      </c>
      <c r="D153" s="81">
        <v>8.1613759953045352E-3</v>
      </c>
      <c r="E153" s="82">
        <v>161</v>
      </c>
      <c r="F153" s="81">
        <v>2.2097172659895692E-2</v>
      </c>
      <c r="G153" s="69"/>
      <c r="H153" s="69" t="s">
        <v>9</v>
      </c>
      <c r="I153" s="69"/>
      <c r="J153" s="80">
        <v>28490530.800000038</v>
      </c>
      <c r="K153" s="81">
        <v>0.26623625898909342</v>
      </c>
      <c r="L153" s="82">
        <v>1655</v>
      </c>
      <c r="M153" s="81">
        <v>0.20092266601918174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6115682.5799999945</v>
      </c>
      <c r="D154" s="81">
        <v>3.0704323023198723E-2</v>
      </c>
      <c r="E154" s="82">
        <v>482</v>
      </c>
      <c r="F154" s="81">
        <v>6.6154268460060395E-2</v>
      </c>
      <c r="G154" s="69"/>
      <c r="H154" s="69" t="s">
        <v>10</v>
      </c>
      <c r="I154" s="69"/>
      <c r="J154" s="80">
        <v>12122844.919999998</v>
      </c>
      <c r="K154" s="81">
        <v>0.11328468754979219</v>
      </c>
      <c r="L154" s="82">
        <v>725</v>
      </c>
      <c r="M154" s="81">
        <v>8.8017482092995022E-2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4954197.92</v>
      </c>
      <c r="D155" s="81">
        <v>2.4872986991509211E-2</v>
      </c>
      <c r="E155" s="82">
        <v>313</v>
      </c>
      <c r="F155" s="81">
        <v>4.2959099643151248E-2</v>
      </c>
      <c r="G155" s="69"/>
      <c r="H155" s="69" t="s">
        <v>37</v>
      </c>
      <c r="I155" s="69"/>
      <c r="J155" s="80">
        <v>692125.63</v>
      </c>
      <c r="K155" s="81">
        <v>6.4677257077172196E-3</v>
      </c>
      <c r="L155" s="82">
        <v>40</v>
      </c>
      <c r="M155" s="81">
        <v>4.8561369430617941E-3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5086599.8100000052</v>
      </c>
      <c r="D156" s="81">
        <v>2.5537722341368075E-2</v>
      </c>
      <c r="E156" s="82">
        <v>282</v>
      </c>
      <c r="F156" s="81">
        <v>3.8704364534724131E-2</v>
      </c>
      <c r="G156" s="69"/>
      <c r="H156" s="69" t="s">
        <v>38</v>
      </c>
      <c r="I156" s="69"/>
      <c r="J156" s="80">
        <v>1638929.05</v>
      </c>
      <c r="K156" s="81">
        <v>1.5315346073529391E-2</v>
      </c>
      <c r="L156" s="82">
        <v>68</v>
      </c>
      <c r="M156" s="81">
        <v>8.2554328032050511E-3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6767542.4100000001</v>
      </c>
      <c r="D157" s="81">
        <v>3.3977042711369261E-2</v>
      </c>
      <c r="E157" s="82">
        <v>306</v>
      </c>
      <c r="F157" s="81">
        <v>4.1998353005764481E-2</v>
      </c>
      <c r="G157" s="69"/>
      <c r="H157" s="69" t="s">
        <v>39</v>
      </c>
      <c r="I157" s="69"/>
      <c r="J157" s="80">
        <v>2246103.9500000002</v>
      </c>
      <c r="K157" s="81">
        <v>2.0989230321697801E-2</v>
      </c>
      <c r="L157" s="82">
        <v>100</v>
      </c>
      <c r="M157" s="81">
        <v>1.2140342357654486E-2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8246714.4900000002</v>
      </c>
      <c r="D158" s="81">
        <v>4.1403356415050198E-2</v>
      </c>
      <c r="E158" s="82">
        <v>338</v>
      </c>
      <c r="F158" s="81">
        <v>4.6390337633818279E-2</v>
      </c>
      <c r="G158" s="69"/>
      <c r="H158" s="69" t="s">
        <v>0</v>
      </c>
      <c r="I158" s="69"/>
      <c r="J158" s="80">
        <v>2281991.14</v>
      </c>
      <c r="K158" s="81">
        <v>2.1324586348523057E-2</v>
      </c>
      <c r="L158" s="82">
        <v>87</v>
      </c>
      <c r="M158" s="81">
        <v>1.0562097851159403E-2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16420045.01999999</v>
      </c>
      <c r="D159" s="81">
        <v>8.2438282195729282E-2</v>
      </c>
      <c r="E159" s="82">
        <v>721</v>
      </c>
      <c r="F159" s="81">
        <v>9.8956903650837216E-2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48520508.039999969</v>
      </c>
      <c r="D160" s="81">
        <v>0.2436014839916481</v>
      </c>
      <c r="E160" s="82">
        <v>1590</v>
      </c>
      <c r="F160" s="81">
        <v>0.21822673620642327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40188015.430000007</v>
      </c>
      <c r="D161" s="81">
        <v>0.20176747097034847</v>
      </c>
      <c r="E161" s="82">
        <v>1139</v>
      </c>
      <c r="F161" s="81">
        <v>0.15632720285479001</v>
      </c>
      <c r="G161" s="69"/>
      <c r="H161" s="73"/>
      <c r="I161" s="69"/>
      <c r="J161" s="98">
        <f>SUM(J150:J160)</f>
        <v>107012211.29000004</v>
      </c>
      <c r="K161" s="69"/>
      <c r="L161" s="74">
        <f>SUM(L150:L160)</f>
        <v>8237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59968907.030000098</v>
      </c>
      <c r="D162" s="81">
        <v>0.30107917942289569</v>
      </c>
      <c r="E162" s="82">
        <v>1708</v>
      </c>
      <c r="F162" s="81">
        <v>0.23442217952237168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199179854.10000005</v>
      </c>
      <c r="D165" s="73"/>
      <c r="E165" s="74">
        <f>SUM(E150:E164)</f>
        <v>7286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14735354.8800001</v>
      </c>
      <c r="D173" s="81">
        <v>0.36910294303585195</v>
      </c>
      <c r="E173" s="82">
        <v>22586</v>
      </c>
      <c r="F173" s="81">
        <v>0.62252969874038755</v>
      </c>
      <c r="G173" s="69"/>
      <c r="H173" s="69" t="s">
        <v>6</v>
      </c>
      <c r="I173" s="69"/>
      <c r="J173" s="80">
        <v>4570509.2</v>
      </c>
      <c r="K173" s="81">
        <v>0.18932118643534954</v>
      </c>
      <c r="L173" s="82">
        <v>1342</v>
      </c>
      <c r="M173" s="81">
        <v>0.20592297069203622</v>
      </c>
      <c r="N173" s="95"/>
    </row>
    <row r="174" spans="1:15" ht="20.100000000000001" customHeight="1" x14ac:dyDescent="0.25">
      <c r="A174" s="69" t="s">
        <v>7</v>
      </c>
      <c r="B174" s="69"/>
      <c r="C174" s="80">
        <v>10478525.900000008</v>
      </c>
      <c r="D174" s="81">
        <v>0.26247448940757212</v>
      </c>
      <c r="E174" s="82">
        <v>7267</v>
      </c>
      <c r="F174" s="81">
        <v>0.20029767646977756</v>
      </c>
      <c r="G174" s="69"/>
      <c r="H174" s="69" t="s">
        <v>7</v>
      </c>
      <c r="I174" s="69"/>
      <c r="J174" s="80">
        <v>2087902.96</v>
      </c>
      <c r="K174" s="81">
        <v>8.6485826469636762E-2</v>
      </c>
      <c r="L174" s="82">
        <v>863</v>
      </c>
      <c r="M174" s="81">
        <v>0.13242289396961793</v>
      </c>
      <c r="N174" s="95"/>
    </row>
    <row r="175" spans="1:15" ht="20.100000000000001" customHeight="1" x14ac:dyDescent="0.25">
      <c r="A175" s="69" t="s">
        <v>8</v>
      </c>
      <c r="B175" s="69"/>
      <c r="C175" s="80">
        <v>5131937.7199999932</v>
      </c>
      <c r="D175" s="81">
        <v>0.12854887658658715</v>
      </c>
      <c r="E175" s="82">
        <v>3445</v>
      </c>
      <c r="F175" s="81">
        <v>9.4953281331826581E-2</v>
      </c>
      <c r="G175" s="69"/>
      <c r="H175" s="69" t="s">
        <v>8</v>
      </c>
      <c r="I175" s="69"/>
      <c r="J175" s="80">
        <v>3345610.47</v>
      </c>
      <c r="K175" s="81">
        <v>0.13858301467392911</v>
      </c>
      <c r="L175" s="82">
        <v>950</v>
      </c>
      <c r="M175" s="81">
        <v>0.1457725947521866</v>
      </c>
      <c r="N175" s="95"/>
    </row>
    <row r="176" spans="1:15" ht="20.100000000000001" customHeight="1" x14ac:dyDescent="0.25">
      <c r="A176" s="69" t="s">
        <v>9</v>
      </c>
      <c r="B176" s="69"/>
      <c r="C176" s="80">
        <v>2366192.65</v>
      </c>
      <c r="D176" s="81">
        <v>5.9270284157879445E-2</v>
      </c>
      <c r="E176" s="82">
        <v>1242</v>
      </c>
      <c r="F176" s="81">
        <v>3.4232794024420497E-2</v>
      </c>
      <c r="G176" s="69"/>
      <c r="H176" s="69" t="s">
        <v>9</v>
      </c>
      <c r="I176" s="69"/>
      <c r="J176" s="80">
        <v>4480432.1100000003</v>
      </c>
      <c r="K176" s="81">
        <v>0.18558998257967343</v>
      </c>
      <c r="L176" s="82">
        <v>1087</v>
      </c>
      <c r="M176" s="81">
        <v>0.16679453736381772</v>
      </c>
      <c r="N176" s="95"/>
    </row>
    <row r="177" spans="1:14" ht="20.100000000000001" customHeight="1" x14ac:dyDescent="0.25">
      <c r="A177" s="69" t="s">
        <v>10</v>
      </c>
      <c r="B177" s="69"/>
      <c r="C177" s="80">
        <v>6417556.9699999951</v>
      </c>
      <c r="D177" s="81">
        <v>0.16075209480989622</v>
      </c>
      <c r="E177" s="82">
        <v>1616</v>
      </c>
      <c r="F177" s="81">
        <v>4.4541219922273369E-2</v>
      </c>
      <c r="G177" s="69"/>
      <c r="H177" s="69" t="s">
        <v>10</v>
      </c>
      <c r="I177" s="69"/>
      <c r="J177" s="80">
        <v>1915780.42</v>
      </c>
      <c r="K177" s="81">
        <v>7.9356108081789278E-2</v>
      </c>
      <c r="L177" s="82">
        <v>378</v>
      </c>
      <c r="M177" s="81">
        <v>5.8002148227712137E-2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340498.55</v>
      </c>
      <c r="K178" s="81">
        <v>1.4104246735903346E-2</v>
      </c>
      <c r="L178" s="82">
        <v>54</v>
      </c>
      <c r="M178" s="81">
        <v>8.2860211753874487E-3</v>
      </c>
      <c r="N178" s="95"/>
    </row>
    <row r="179" spans="1:14" ht="20.100000000000001" customHeight="1" x14ac:dyDescent="0.25">
      <c r="A179" s="69" t="s">
        <v>38</v>
      </c>
      <c r="B179" s="69"/>
      <c r="C179" s="80">
        <v>525462.12</v>
      </c>
      <c r="D179" s="81">
        <v>1.3162195042149995E-2</v>
      </c>
      <c r="E179" s="82">
        <v>91</v>
      </c>
      <c r="F179" s="81">
        <v>2.5081998842369285E-3</v>
      </c>
      <c r="G179" s="69"/>
      <c r="H179" s="69" t="s">
        <v>38</v>
      </c>
      <c r="I179" s="69"/>
      <c r="J179" s="80">
        <v>138847.51</v>
      </c>
      <c r="K179" s="81">
        <v>5.7513887789120005E-3</v>
      </c>
      <c r="L179" s="82">
        <v>35</v>
      </c>
      <c r="M179" s="81">
        <v>5.3705692803437165E-3</v>
      </c>
      <c r="N179" s="95"/>
    </row>
    <row r="180" spans="1:14" ht="20.100000000000001" customHeight="1" x14ac:dyDescent="0.25">
      <c r="A180" s="69" t="s">
        <v>39</v>
      </c>
      <c r="B180" s="69"/>
      <c r="C180" s="80">
        <v>109847.24</v>
      </c>
      <c r="D180" s="81">
        <v>2.7515414388421763E-3</v>
      </c>
      <c r="E180" s="82">
        <v>15</v>
      </c>
      <c r="F180" s="81">
        <v>4.1343954135773548E-4</v>
      </c>
      <c r="G180" s="69"/>
      <c r="H180" s="69" t="s">
        <v>39</v>
      </c>
      <c r="I180" s="69"/>
      <c r="J180" s="80">
        <v>379613.44</v>
      </c>
      <c r="K180" s="81">
        <v>1.5724477011796491E-2</v>
      </c>
      <c r="L180" s="82">
        <v>123</v>
      </c>
      <c r="M180" s="81">
        <v>1.8873714899493632E-2</v>
      </c>
      <c r="N180" s="95"/>
    </row>
    <row r="181" spans="1:14" ht="20.100000000000001" customHeight="1" x14ac:dyDescent="0.25">
      <c r="A181" s="69" t="s">
        <v>0</v>
      </c>
      <c r="B181" s="69"/>
      <c r="C181" s="80">
        <v>157196.18</v>
      </c>
      <c r="D181" s="81">
        <v>3.9375755212210494E-3</v>
      </c>
      <c r="E181" s="82">
        <v>19</v>
      </c>
      <c r="F181" s="81">
        <v>5.2369008571979828E-4</v>
      </c>
      <c r="G181" s="69"/>
      <c r="H181" s="69" t="s">
        <v>0</v>
      </c>
      <c r="I181" s="69"/>
      <c r="J181" s="80">
        <v>2721555.12</v>
      </c>
      <c r="K181" s="81">
        <v>0.11273318173554914</v>
      </c>
      <c r="L181" s="82">
        <v>881</v>
      </c>
      <c r="M181" s="81">
        <v>0.1351849010280804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4127619.76</v>
      </c>
      <c r="K182" s="81">
        <v>0.17097566943245468</v>
      </c>
      <c r="L182" s="82">
        <v>803</v>
      </c>
      <c r="M182" s="81">
        <v>0.12321620377474297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33192.67</v>
      </c>
      <c r="K183" s="81">
        <v>1.3749180650062E-3</v>
      </c>
      <c r="L183" s="82">
        <v>1</v>
      </c>
      <c r="M183" s="81">
        <v>1.5344483658124905E-4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39922073.660000093</v>
      </c>
      <c r="D184" s="73"/>
      <c r="E184" s="74">
        <f>SUM(E173:E183)</f>
        <v>36281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24141562.210000008</v>
      </c>
      <c r="K185" s="69"/>
      <c r="L185" s="74">
        <f>SUM(L173:L184)</f>
        <v>6517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11035007.590000002</v>
      </c>
      <c r="D193" s="81">
        <v>5.5402227498669535E-2</v>
      </c>
      <c r="E193" s="82">
        <v>437</v>
      </c>
      <c r="F193" s="81">
        <v>5.997804007685973E-2</v>
      </c>
      <c r="G193" s="69"/>
      <c r="H193" s="69" t="s">
        <v>12</v>
      </c>
      <c r="I193" s="69"/>
      <c r="J193" s="80">
        <v>7485778.8199999975</v>
      </c>
      <c r="K193" s="81">
        <v>6.9952566438551161E-2</v>
      </c>
      <c r="L193" s="82">
        <v>559</v>
      </c>
      <c r="M193" s="81">
        <v>6.7864513779288579E-2</v>
      </c>
    </row>
    <row r="194" spans="1:13" ht="20.100000000000001" customHeight="1" x14ac:dyDescent="0.25">
      <c r="A194" s="69" t="s">
        <v>13</v>
      </c>
      <c r="B194" s="69"/>
      <c r="C194" s="80">
        <v>20199294.890000012</v>
      </c>
      <c r="D194" s="81">
        <v>0.10141233902028457</v>
      </c>
      <c r="E194" s="82">
        <v>808</v>
      </c>
      <c r="F194" s="81">
        <v>0.1108976118583585</v>
      </c>
      <c r="G194" s="69"/>
      <c r="H194" s="69" t="s">
        <v>13</v>
      </c>
      <c r="I194" s="69"/>
      <c r="J194" s="80">
        <v>20261331.529999964</v>
      </c>
      <c r="K194" s="81">
        <v>0.18933663070555889</v>
      </c>
      <c r="L194" s="82">
        <v>1504</v>
      </c>
      <c r="M194" s="81">
        <v>0.18259074905912348</v>
      </c>
    </row>
    <row r="195" spans="1:13" ht="20.100000000000001" customHeight="1" x14ac:dyDescent="0.25">
      <c r="A195" s="69" t="s">
        <v>14</v>
      </c>
      <c r="B195" s="69"/>
      <c r="C195" s="80">
        <v>16631811.72000001</v>
      </c>
      <c r="D195" s="81">
        <v>8.3501475564139477E-2</v>
      </c>
      <c r="E195" s="82">
        <v>661</v>
      </c>
      <c r="F195" s="81">
        <v>9.0721932473236344E-2</v>
      </c>
      <c r="G195" s="69"/>
      <c r="H195" s="69" t="s">
        <v>14</v>
      </c>
      <c r="I195" s="69"/>
      <c r="J195" s="80">
        <v>17568137.010000043</v>
      </c>
      <c r="K195" s="81">
        <v>0.16416946064585944</v>
      </c>
      <c r="L195" s="82">
        <v>1759</v>
      </c>
      <c r="M195" s="81">
        <v>0.21354862207114242</v>
      </c>
    </row>
    <row r="196" spans="1:13" ht="20.100000000000001" customHeight="1" x14ac:dyDescent="0.25">
      <c r="A196" s="69" t="s">
        <v>15</v>
      </c>
      <c r="B196" s="69"/>
      <c r="C196" s="80">
        <v>15701586.719999997</v>
      </c>
      <c r="D196" s="81">
        <v>7.8831199023355461E-2</v>
      </c>
      <c r="E196" s="82">
        <v>576</v>
      </c>
      <c r="F196" s="81">
        <v>7.9055723304968434E-2</v>
      </c>
      <c r="G196" s="69"/>
      <c r="H196" s="69" t="s">
        <v>15</v>
      </c>
      <c r="I196" s="69"/>
      <c r="J196" s="80">
        <v>9644864.3299999908</v>
      </c>
      <c r="K196" s="81">
        <v>9.0128633113306017E-2</v>
      </c>
      <c r="L196" s="82">
        <v>627</v>
      </c>
      <c r="M196" s="81">
        <v>7.6119946582493631E-2</v>
      </c>
    </row>
    <row r="197" spans="1:13" ht="20.100000000000001" customHeight="1" x14ac:dyDescent="0.25">
      <c r="A197" s="69" t="s">
        <v>16</v>
      </c>
      <c r="B197" s="69"/>
      <c r="C197" s="80">
        <v>17077028.379999977</v>
      </c>
      <c r="D197" s="81">
        <v>8.5736725017512616E-2</v>
      </c>
      <c r="E197" s="82">
        <v>642</v>
      </c>
      <c r="F197" s="81">
        <v>8.8114191600329406E-2</v>
      </c>
      <c r="G197" s="69"/>
      <c r="H197" s="69" t="s">
        <v>16</v>
      </c>
      <c r="I197" s="69"/>
      <c r="J197" s="80">
        <v>8980367.5800000019</v>
      </c>
      <c r="K197" s="81">
        <v>8.3919091772278853E-2</v>
      </c>
      <c r="L197" s="82">
        <v>594</v>
      </c>
      <c r="M197" s="81">
        <v>7.2113633604467653E-2</v>
      </c>
    </row>
    <row r="198" spans="1:13" ht="20.100000000000001" customHeight="1" x14ac:dyDescent="0.25">
      <c r="A198" s="69" t="s">
        <v>17</v>
      </c>
      <c r="B198" s="69"/>
      <c r="C198" s="80">
        <v>8671345.6099999994</v>
      </c>
      <c r="D198" s="81">
        <v>4.3535254351810486E-2</v>
      </c>
      <c r="E198" s="82">
        <v>315</v>
      </c>
      <c r="F198" s="81">
        <v>4.323359868240461E-2</v>
      </c>
      <c r="G198" s="69"/>
      <c r="H198" s="69" t="s">
        <v>17</v>
      </c>
      <c r="I198" s="69"/>
      <c r="J198" s="80">
        <v>1582601.59</v>
      </c>
      <c r="K198" s="81">
        <v>1.4788981284679713E-2</v>
      </c>
      <c r="L198" s="82">
        <v>106</v>
      </c>
      <c r="M198" s="81">
        <v>1.2868762899113755E-2</v>
      </c>
    </row>
    <row r="199" spans="1:13" ht="20.100000000000001" customHeight="1" x14ac:dyDescent="0.25">
      <c r="A199" s="69" t="s">
        <v>18</v>
      </c>
      <c r="B199" s="69"/>
      <c r="C199" s="80">
        <v>52596231.31999997</v>
      </c>
      <c r="D199" s="81">
        <v>0.26406401168259508</v>
      </c>
      <c r="E199" s="82">
        <v>1687</v>
      </c>
      <c r="F199" s="81">
        <v>0.23153993961021135</v>
      </c>
      <c r="G199" s="69"/>
      <c r="H199" s="69" t="s">
        <v>18</v>
      </c>
      <c r="I199" s="69"/>
      <c r="J199" s="80">
        <v>17264262.089999974</v>
      </c>
      <c r="K199" s="81">
        <v>0.16132983219283573</v>
      </c>
      <c r="L199" s="82">
        <v>1209</v>
      </c>
      <c r="M199" s="81">
        <v>0.14677673910404274</v>
      </c>
    </row>
    <row r="200" spans="1:13" ht="20.100000000000001" customHeight="1" x14ac:dyDescent="0.25">
      <c r="A200" s="69" t="s">
        <v>19</v>
      </c>
      <c r="B200" s="69"/>
      <c r="C200" s="80">
        <v>14188711.730000004</v>
      </c>
      <c r="D200" s="81">
        <v>7.123567689168224E-2</v>
      </c>
      <c r="E200" s="82">
        <v>507</v>
      </c>
      <c r="F200" s="81">
        <v>6.9585506450727419E-2</v>
      </c>
      <c r="G200" s="69"/>
      <c r="H200" s="69" t="s">
        <v>19</v>
      </c>
      <c r="I200" s="69"/>
      <c r="J200" s="80">
        <v>5305279.1500000004</v>
      </c>
      <c r="K200" s="81">
        <v>4.9576390264685265E-2</v>
      </c>
      <c r="L200" s="82">
        <v>473</v>
      </c>
      <c r="M200" s="81">
        <v>5.7423819351705721E-2</v>
      </c>
    </row>
    <row r="201" spans="1:13" ht="20.100000000000001" customHeight="1" x14ac:dyDescent="0.25">
      <c r="A201" s="69" t="s">
        <v>20</v>
      </c>
      <c r="B201" s="69"/>
      <c r="C201" s="80">
        <v>7685167.7300000004</v>
      </c>
      <c r="D201" s="81">
        <v>3.8584061449013801E-2</v>
      </c>
      <c r="E201" s="82">
        <v>242</v>
      </c>
      <c r="F201" s="81">
        <v>3.3214383749656878E-2</v>
      </c>
      <c r="G201" s="69"/>
      <c r="H201" s="69" t="s">
        <v>20</v>
      </c>
      <c r="I201" s="69"/>
      <c r="J201" s="80">
        <v>3201693.86</v>
      </c>
      <c r="K201" s="81">
        <v>2.9918958046044893E-2</v>
      </c>
      <c r="L201" s="82">
        <v>194</v>
      </c>
      <c r="M201" s="81">
        <v>2.3552264173849702E-2</v>
      </c>
    </row>
    <row r="202" spans="1:13" ht="20.100000000000001" customHeight="1" x14ac:dyDescent="0.25">
      <c r="A202" s="69" t="s">
        <v>21</v>
      </c>
      <c r="B202" s="69"/>
      <c r="C202" s="80">
        <v>9526765.9799999967</v>
      </c>
      <c r="D202" s="81">
        <v>4.78299676593648E-2</v>
      </c>
      <c r="E202" s="82">
        <v>387</v>
      </c>
      <c r="F202" s="81">
        <v>5.3115564095525668E-2</v>
      </c>
      <c r="G202" s="69"/>
      <c r="H202" s="69" t="s">
        <v>21</v>
      </c>
      <c r="I202" s="69"/>
      <c r="J202" s="80">
        <v>4403462.2699999996</v>
      </c>
      <c r="K202" s="81">
        <v>4.114915687581433E-2</v>
      </c>
      <c r="L202" s="82">
        <v>382</v>
      </c>
      <c r="M202" s="81">
        <v>4.6376107806240137E-2</v>
      </c>
    </row>
    <row r="203" spans="1:13" ht="20.100000000000001" customHeight="1" x14ac:dyDescent="0.25">
      <c r="A203" s="69" t="s">
        <v>22</v>
      </c>
      <c r="B203" s="69"/>
      <c r="C203" s="80">
        <v>18229994.029999986</v>
      </c>
      <c r="D203" s="81">
        <v>9.1525290609197174E-2</v>
      </c>
      <c r="E203" s="82">
        <v>776</v>
      </c>
      <c r="F203" s="81">
        <v>0.1065056272303047</v>
      </c>
      <c r="G203" s="69"/>
      <c r="H203" s="69" t="s">
        <v>22</v>
      </c>
      <c r="I203" s="69"/>
      <c r="J203" s="80">
        <v>10835043.140000002</v>
      </c>
      <c r="K203" s="81">
        <v>0.10125053028422479</v>
      </c>
      <c r="L203" s="82">
        <v>747</v>
      </c>
      <c r="M203" s="81">
        <v>9.0688357411679008E-2</v>
      </c>
    </row>
    <row r="204" spans="1:13" ht="20.100000000000001" customHeight="1" x14ac:dyDescent="0.25">
      <c r="A204" s="69" t="s">
        <v>23</v>
      </c>
      <c r="B204" s="69"/>
      <c r="C204" s="80">
        <v>7537905.3299999991</v>
      </c>
      <c r="D204" s="81">
        <v>3.7844717599881006E-2</v>
      </c>
      <c r="E204" s="82">
        <v>245</v>
      </c>
      <c r="F204" s="81">
        <v>3.3626132308536921E-2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99003.07</v>
      </c>
      <c r="D205" s="81">
        <v>4.9705363249384984E-4</v>
      </c>
      <c r="E205" s="82">
        <v>3</v>
      </c>
      <c r="F205" s="81">
        <v>4.1174855888004394E-4</v>
      </c>
      <c r="G205" s="69"/>
      <c r="H205" s="69" t="s">
        <v>70</v>
      </c>
      <c r="I205" s="69"/>
      <c r="J205" s="80">
        <v>479389.92</v>
      </c>
      <c r="K205" s="81">
        <v>4.4797683761609907E-3</v>
      </c>
      <c r="L205" s="82">
        <v>83</v>
      </c>
      <c r="M205" s="81">
        <v>1.0076484156853223E-2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199179854.09999993</v>
      </c>
      <c r="D207" s="97"/>
      <c r="E207" s="74">
        <f>SUM(E193:E206)</f>
        <v>7286</v>
      </c>
      <c r="F207" s="97"/>
      <c r="G207" s="69"/>
      <c r="H207" s="73"/>
      <c r="I207" s="69"/>
      <c r="J207" s="98">
        <f>SUM(J193:J206)</f>
        <v>107012211.28999998</v>
      </c>
      <c r="K207" s="69"/>
      <c r="L207" s="74">
        <f>SUM(L193:L206)</f>
        <v>8237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4244877.4499999871</v>
      </c>
      <c r="D215" s="81">
        <v>0.10632908215519765</v>
      </c>
      <c r="E215" s="82">
        <v>4924</v>
      </c>
      <c r="F215" s="81">
        <v>0.13571842010969928</v>
      </c>
      <c r="G215" s="69"/>
      <c r="H215" s="69" t="s">
        <v>12</v>
      </c>
      <c r="I215" s="69"/>
      <c r="J215" s="80">
        <v>1583604.68</v>
      </c>
      <c r="K215" s="81">
        <v>6.559661161215298E-2</v>
      </c>
      <c r="L215" s="82">
        <v>344</v>
      </c>
      <c r="M215" s="81">
        <v>5.2785023783949669E-2</v>
      </c>
      <c r="N215" s="95"/>
    </row>
    <row r="216" spans="1:15" ht="20.100000000000001" customHeight="1" x14ac:dyDescent="0.25">
      <c r="A216" s="69" t="s">
        <v>13</v>
      </c>
      <c r="B216" s="69"/>
      <c r="C216" s="80">
        <v>3988348.03</v>
      </c>
      <c r="D216" s="81">
        <v>9.9903328268143979E-2</v>
      </c>
      <c r="E216" s="82">
        <v>3012</v>
      </c>
      <c r="F216" s="81">
        <v>8.301865990463328E-2</v>
      </c>
      <c r="G216" s="69"/>
      <c r="H216" s="69" t="s">
        <v>13</v>
      </c>
      <c r="I216" s="69"/>
      <c r="J216" s="80">
        <v>2734332.56</v>
      </c>
      <c r="K216" s="81">
        <v>0.11326245320062082</v>
      </c>
      <c r="L216" s="82">
        <v>741</v>
      </c>
      <c r="M216" s="81">
        <v>0.11370262390670553</v>
      </c>
      <c r="N216" s="95"/>
    </row>
    <row r="217" spans="1:15" ht="20.100000000000001" customHeight="1" x14ac:dyDescent="0.25">
      <c r="A217" s="69" t="s">
        <v>14</v>
      </c>
      <c r="B217" s="69"/>
      <c r="C217" s="80">
        <v>5571116.0699999984</v>
      </c>
      <c r="D217" s="81">
        <v>0.1395497668143926</v>
      </c>
      <c r="E217" s="82">
        <v>4980</v>
      </c>
      <c r="F217" s="81">
        <v>0.13726192773076817</v>
      </c>
      <c r="G217" s="69"/>
      <c r="H217" s="69" t="s">
        <v>14</v>
      </c>
      <c r="I217" s="69"/>
      <c r="J217" s="80">
        <v>1692128.03</v>
      </c>
      <c r="K217" s="81">
        <v>7.0091902722810573E-2</v>
      </c>
      <c r="L217" s="82">
        <v>395</v>
      </c>
      <c r="M217" s="81">
        <v>6.0610710449593375E-2</v>
      </c>
      <c r="N217" s="95"/>
    </row>
    <row r="218" spans="1:15" ht="20.100000000000001" customHeight="1" x14ac:dyDescent="0.25">
      <c r="A218" s="69" t="s">
        <v>15</v>
      </c>
      <c r="B218" s="69"/>
      <c r="C218" s="80">
        <v>1777972.35</v>
      </c>
      <c r="D218" s="81">
        <v>4.4536072077374207E-2</v>
      </c>
      <c r="E218" s="82">
        <v>1441</v>
      </c>
      <c r="F218" s="81">
        <v>3.9717758606433118E-2</v>
      </c>
      <c r="G218" s="69"/>
      <c r="H218" s="69" t="s">
        <v>15</v>
      </c>
      <c r="I218" s="69"/>
      <c r="J218" s="80">
        <v>1060051.56</v>
      </c>
      <c r="K218" s="81">
        <v>4.3909816223943549E-2</v>
      </c>
      <c r="L218" s="82">
        <v>298</v>
      </c>
      <c r="M218" s="81">
        <v>4.5726561301212214E-2</v>
      </c>
      <c r="N218" s="95"/>
    </row>
    <row r="219" spans="1:15" ht="20.100000000000001" customHeight="1" x14ac:dyDescent="0.25">
      <c r="A219" s="69" t="s">
        <v>16</v>
      </c>
      <c r="B219" s="69"/>
      <c r="C219" s="80">
        <v>3517795.8</v>
      </c>
      <c r="D219" s="81">
        <v>8.8116560025404342E-2</v>
      </c>
      <c r="E219" s="82">
        <v>2877</v>
      </c>
      <c r="F219" s="81">
        <v>7.9297704032413666E-2</v>
      </c>
      <c r="G219" s="69"/>
      <c r="H219" s="69" t="s">
        <v>16</v>
      </c>
      <c r="I219" s="69"/>
      <c r="J219" s="80">
        <v>1482899.46</v>
      </c>
      <c r="K219" s="81">
        <v>6.1425165741169352E-2</v>
      </c>
      <c r="L219" s="82">
        <v>377</v>
      </c>
      <c r="M219" s="81">
        <v>5.7848703391130886E-2</v>
      </c>
      <c r="N219" s="95"/>
    </row>
    <row r="220" spans="1:15" ht="20.100000000000001" customHeight="1" x14ac:dyDescent="0.25">
      <c r="A220" s="69" t="s">
        <v>17</v>
      </c>
      <c r="B220" s="69"/>
      <c r="C220" s="80">
        <v>1541467.32</v>
      </c>
      <c r="D220" s="81">
        <v>3.8611905111143471E-2</v>
      </c>
      <c r="E220" s="82">
        <v>700</v>
      </c>
      <c r="F220" s="81">
        <v>1.9293845263360986E-2</v>
      </c>
      <c r="G220" s="69"/>
      <c r="H220" s="69" t="s">
        <v>17</v>
      </c>
      <c r="I220" s="69"/>
      <c r="J220" s="80">
        <v>1356197.74</v>
      </c>
      <c r="K220" s="81">
        <v>5.6176884006215282E-2</v>
      </c>
      <c r="L220" s="82">
        <v>392</v>
      </c>
      <c r="M220" s="81">
        <v>6.0150375939849621E-2</v>
      </c>
      <c r="N220" s="95"/>
    </row>
    <row r="221" spans="1:15" ht="20.100000000000001" customHeight="1" x14ac:dyDescent="0.25">
      <c r="A221" s="69" t="s">
        <v>18</v>
      </c>
      <c r="B221" s="69"/>
      <c r="C221" s="80">
        <v>8412837.8499999736</v>
      </c>
      <c r="D221" s="81">
        <v>0.21073148458290741</v>
      </c>
      <c r="E221" s="82">
        <v>7979</v>
      </c>
      <c r="F221" s="81">
        <v>0.21992227336622475</v>
      </c>
      <c r="G221" s="69"/>
      <c r="H221" s="69" t="s">
        <v>18</v>
      </c>
      <c r="I221" s="69"/>
      <c r="J221" s="80">
        <v>5674112.8000000035</v>
      </c>
      <c r="K221" s="81">
        <v>0.2350350300714861</v>
      </c>
      <c r="L221" s="82">
        <v>1519</v>
      </c>
      <c r="M221" s="81">
        <v>0.23308270676691728</v>
      </c>
      <c r="N221" s="95"/>
    </row>
    <row r="222" spans="1:15" ht="20.100000000000001" customHeight="1" x14ac:dyDescent="0.25">
      <c r="A222" s="69" t="s">
        <v>19</v>
      </c>
      <c r="B222" s="69"/>
      <c r="C222" s="80">
        <v>3033965.0199999916</v>
      </c>
      <c r="D222" s="81">
        <v>7.5997180052294791E-2</v>
      </c>
      <c r="E222" s="82">
        <v>2847</v>
      </c>
      <c r="F222" s="81">
        <v>7.847082494969819E-2</v>
      </c>
      <c r="G222" s="69"/>
      <c r="H222" s="69" t="s">
        <v>19</v>
      </c>
      <c r="I222" s="69"/>
      <c r="J222" s="80">
        <v>1554409.46</v>
      </c>
      <c r="K222" s="81">
        <v>6.4387277280511995E-2</v>
      </c>
      <c r="L222" s="82">
        <v>572</v>
      </c>
      <c r="M222" s="81">
        <v>8.7770446524474452E-2</v>
      </c>
      <c r="N222" s="95"/>
    </row>
    <row r="223" spans="1:15" ht="20.100000000000001" customHeight="1" x14ac:dyDescent="0.25">
      <c r="A223" s="69" t="s">
        <v>20</v>
      </c>
      <c r="B223" s="69"/>
      <c r="C223" s="80">
        <v>997067.76000000059</v>
      </c>
      <c r="D223" s="81">
        <v>2.497534994027667E-2</v>
      </c>
      <c r="E223" s="82">
        <v>1011</v>
      </c>
      <c r="F223" s="81">
        <v>2.786582508751137E-2</v>
      </c>
      <c r="G223" s="69"/>
      <c r="H223" s="69" t="s">
        <v>20</v>
      </c>
      <c r="I223" s="69"/>
      <c r="J223" s="80">
        <v>564990.18000000005</v>
      </c>
      <c r="K223" s="81">
        <v>2.3403215379573402E-2</v>
      </c>
      <c r="L223" s="82">
        <v>152</v>
      </c>
      <c r="M223" s="81">
        <v>2.3323615160349854E-2</v>
      </c>
      <c r="N223" s="95"/>
    </row>
    <row r="224" spans="1:15" ht="20.100000000000001" customHeight="1" x14ac:dyDescent="0.25">
      <c r="A224" s="69" t="s">
        <v>21</v>
      </c>
      <c r="B224" s="69"/>
      <c r="C224" s="80">
        <v>2638598.34</v>
      </c>
      <c r="D224" s="81">
        <v>6.6093719541521559E-2</v>
      </c>
      <c r="E224" s="82">
        <v>2394</v>
      </c>
      <c r="F224" s="81">
        <v>6.5984950800694581E-2</v>
      </c>
      <c r="G224" s="69"/>
      <c r="H224" s="69" t="s">
        <v>21</v>
      </c>
      <c r="I224" s="69"/>
      <c r="J224" s="80">
        <v>1980535.18</v>
      </c>
      <c r="K224" s="81">
        <v>8.2038401772508943E-2</v>
      </c>
      <c r="L224" s="82">
        <v>628</v>
      </c>
      <c r="M224" s="81">
        <v>9.63633573730244E-2</v>
      </c>
      <c r="N224" s="95"/>
    </row>
    <row r="225" spans="1:16" ht="20.100000000000001" customHeight="1" x14ac:dyDescent="0.25">
      <c r="A225" s="69" t="s">
        <v>22</v>
      </c>
      <c r="B225" s="69"/>
      <c r="C225" s="80">
        <v>3781780.1400000099</v>
      </c>
      <c r="D225" s="81">
        <v>9.4729050705328874E-2</v>
      </c>
      <c r="E225" s="82">
        <v>3729</v>
      </c>
      <c r="F225" s="81">
        <v>0.10278106998153304</v>
      </c>
      <c r="G225" s="69"/>
      <c r="H225" s="69" t="s">
        <v>22</v>
      </c>
      <c r="I225" s="69"/>
      <c r="J225" s="80">
        <v>3931470.47</v>
      </c>
      <c r="K225" s="81">
        <v>0.16285070683501546</v>
      </c>
      <c r="L225" s="82">
        <v>983</v>
      </c>
      <c r="M225" s="81">
        <v>0.15083627435936781</v>
      </c>
      <c r="N225" s="95"/>
    </row>
    <row r="226" spans="1:16" ht="20.100000000000001" customHeight="1" x14ac:dyDescent="0.25">
      <c r="A226" s="69" t="s">
        <v>23</v>
      </c>
      <c r="B226" s="69"/>
      <c r="C226" s="80">
        <v>239681.37</v>
      </c>
      <c r="D226" s="81">
        <v>6.0037304685440105E-3</v>
      </c>
      <c r="E226" s="82">
        <v>227</v>
      </c>
      <c r="F226" s="81">
        <v>6.2567183925470631E-3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176566.16</v>
      </c>
      <c r="D227" s="81">
        <v>4.4227702574706441E-3</v>
      </c>
      <c r="E227" s="82">
        <v>160</v>
      </c>
      <c r="F227" s="81">
        <v>4.4100217744825112E-3</v>
      </c>
      <c r="G227" s="69"/>
      <c r="H227" s="69" t="s">
        <v>70</v>
      </c>
      <c r="I227" s="69"/>
      <c r="J227" s="80">
        <v>526830.09</v>
      </c>
      <c r="K227" s="81">
        <v>2.1822535153991587E-2</v>
      </c>
      <c r="L227" s="82">
        <v>116</v>
      </c>
      <c r="M227" s="81">
        <v>1.779960104342489E-2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39922073.659999952</v>
      </c>
      <c r="D229" s="97"/>
      <c r="E229" s="74">
        <f>SUM(E215:E228)</f>
        <v>36281</v>
      </c>
      <c r="F229" s="97"/>
      <c r="G229" s="69"/>
      <c r="H229" s="73"/>
      <c r="I229" s="69"/>
      <c r="J229" s="98">
        <f>SUM(J215:J228)</f>
        <v>24141562.210000001</v>
      </c>
      <c r="K229" s="69"/>
      <c r="L229" s="74">
        <f>SUM(L215:L228)</f>
        <v>6517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0</v>
      </c>
      <c r="D242" s="81">
        <v>0</v>
      </c>
      <c r="E242" s="82">
        <v>0</v>
      </c>
      <c r="F242" s="81">
        <v>0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1186363.93</v>
      </c>
      <c r="D243" s="81">
        <v>5.9562445979319551E-3</v>
      </c>
      <c r="E243" s="82">
        <v>109</v>
      </c>
      <c r="F243" s="81">
        <v>1.4960197639308262E-2</v>
      </c>
      <c r="G243" s="69"/>
      <c r="H243" s="100">
        <v>2001</v>
      </c>
      <c r="I243" s="69"/>
      <c r="J243" s="80">
        <v>0</v>
      </c>
      <c r="K243" s="81">
        <v>0</v>
      </c>
      <c r="L243" s="82">
        <v>0</v>
      </c>
      <c r="M243" s="81">
        <v>0</v>
      </c>
    </row>
    <row r="244" spans="1:13" ht="20.100000000000001" customHeight="1" x14ac:dyDescent="0.25">
      <c r="A244" s="100">
        <v>2002</v>
      </c>
      <c r="B244" s="69"/>
      <c r="C244" s="80">
        <v>3722177.4</v>
      </c>
      <c r="D244" s="81">
        <v>1.868751946234104E-2</v>
      </c>
      <c r="E244" s="82">
        <v>190</v>
      </c>
      <c r="F244" s="81">
        <v>2.6077408729069447E-2</v>
      </c>
      <c r="G244" s="69"/>
      <c r="H244" s="100">
        <v>2002</v>
      </c>
      <c r="I244" s="69"/>
      <c r="J244" s="80">
        <v>0</v>
      </c>
      <c r="K244" s="81">
        <v>0</v>
      </c>
      <c r="L244" s="82">
        <v>0</v>
      </c>
      <c r="M244" s="81">
        <v>0</v>
      </c>
    </row>
    <row r="245" spans="1:13" ht="20.100000000000001" customHeight="1" x14ac:dyDescent="0.25">
      <c r="A245" s="100">
        <v>2003</v>
      </c>
      <c r="B245" s="69"/>
      <c r="C245" s="80">
        <v>16573403.599999998</v>
      </c>
      <c r="D245" s="81">
        <v>8.3208232453464787E-2</v>
      </c>
      <c r="E245" s="82">
        <v>717</v>
      </c>
      <c r="F245" s="81">
        <v>9.8407905572330492E-2</v>
      </c>
      <c r="G245" s="69"/>
      <c r="H245" s="100">
        <v>2003</v>
      </c>
      <c r="I245" s="69"/>
      <c r="J245" s="80">
        <v>503275.96999999951</v>
      </c>
      <c r="K245" s="81">
        <v>4.7029770148019519E-3</v>
      </c>
      <c r="L245" s="82">
        <v>342</v>
      </c>
      <c r="M245" s="81">
        <v>4.1519970863178345E-2</v>
      </c>
    </row>
    <row r="246" spans="1:13" ht="20.100000000000001" customHeight="1" x14ac:dyDescent="0.25">
      <c r="A246" s="100">
        <v>2004</v>
      </c>
      <c r="B246" s="69"/>
      <c r="C246" s="80">
        <v>21248413.839999992</v>
      </c>
      <c r="D246" s="81">
        <v>0.10667953310846409</v>
      </c>
      <c r="E246" s="82">
        <v>778</v>
      </c>
      <c r="F246" s="81">
        <v>0.10678012626955806</v>
      </c>
      <c r="G246" s="69"/>
      <c r="H246" s="100">
        <v>2004</v>
      </c>
      <c r="I246" s="69"/>
      <c r="J246" s="80">
        <v>5080277.3</v>
      </c>
      <c r="K246" s="81">
        <v>4.7473809192042547E-2</v>
      </c>
      <c r="L246" s="82">
        <v>785</v>
      </c>
      <c r="M246" s="81">
        <v>9.5301687507587718E-2</v>
      </c>
    </row>
    <row r="247" spans="1:13" ht="20.100000000000001" customHeight="1" x14ac:dyDescent="0.25">
      <c r="A247" s="69">
        <v>2005</v>
      </c>
      <c r="B247" s="69"/>
      <c r="C247" s="80">
        <v>25485737.279999994</v>
      </c>
      <c r="D247" s="81">
        <v>0.12795338863540215</v>
      </c>
      <c r="E247" s="82">
        <v>779</v>
      </c>
      <c r="F247" s="81">
        <v>0.10691737578918474</v>
      </c>
      <c r="G247" s="69"/>
      <c r="H247" s="69">
        <v>2005</v>
      </c>
      <c r="I247" s="69"/>
      <c r="J247" s="80">
        <v>17835085.83000005</v>
      </c>
      <c r="K247" s="81">
        <v>0.16666402474076064</v>
      </c>
      <c r="L247" s="82">
        <v>1683</v>
      </c>
      <c r="M247" s="81">
        <v>0.204321961879325</v>
      </c>
    </row>
    <row r="248" spans="1:13" ht="20.100000000000001" customHeight="1" x14ac:dyDescent="0.25">
      <c r="A248" s="69">
        <v>2006</v>
      </c>
      <c r="B248" s="69"/>
      <c r="C248" s="80">
        <v>33257674.859999992</v>
      </c>
      <c r="D248" s="81">
        <v>0.1669730857584758</v>
      </c>
      <c r="E248" s="82">
        <v>1092</v>
      </c>
      <c r="F248" s="81">
        <v>0.14987647543233598</v>
      </c>
      <c r="G248" s="69"/>
      <c r="H248" s="69">
        <v>2006</v>
      </c>
      <c r="I248" s="69"/>
      <c r="J248" s="80">
        <v>38662942.459999964</v>
      </c>
      <c r="K248" s="81">
        <v>0.36129467837296192</v>
      </c>
      <c r="L248" s="82">
        <v>2875</v>
      </c>
      <c r="M248" s="81">
        <v>0.34903484278256647</v>
      </c>
    </row>
    <row r="249" spans="1:13" ht="20.100000000000001" customHeight="1" x14ac:dyDescent="0.25">
      <c r="A249" s="69">
        <v>2007</v>
      </c>
      <c r="B249" s="69"/>
      <c r="C249" s="80">
        <v>61601632.31000001</v>
      </c>
      <c r="D249" s="81">
        <v>0.30927642049116261</v>
      </c>
      <c r="E249" s="82">
        <v>2105</v>
      </c>
      <c r="F249" s="81">
        <v>0.28891023881416417</v>
      </c>
      <c r="G249" s="69"/>
      <c r="H249" s="69">
        <v>2007</v>
      </c>
      <c r="I249" s="69"/>
      <c r="J249" s="80">
        <v>43453896.959999919</v>
      </c>
      <c r="K249" s="81">
        <v>0.40606484471422749</v>
      </c>
      <c r="L249" s="82">
        <v>2451</v>
      </c>
      <c r="M249" s="81">
        <v>0.29755979118611142</v>
      </c>
    </row>
    <row r="250" spans="1:13" ht="20.100000000000001" customHeight="1" x14ac:dyDescent="0.25">
      <c r="A250" s="69">
        <v>2008</v>
      </c>
      <c r="B250" s="69"/>
      <c r="C250" s="80">
        <v>36104450.87999998</v>
      </c>
      <c r="D250" s="81">
        <v>0.18126557549275757</v>
      </c>
      <c r="E250" s="82">
        <v>1516</v>
      </c>
      <c r="F250" s="81">
        <v>0.20807027175404885</v>
      </c>
      <c r="G250" s="69"/>
      <c r="H250" s="69">
        <v>2008</v>
      </c>
      <c r="I250" s="69"/>
      <c r="J250" s="80">
        <v>1476732.77</v>
      </c>
      <c r="K250" s="81">
        <v>1.3799665965205583E-2</v>
      </c>
      <c r="L250" s="82">
        <v>101</v>
      </c>
      <c r="M250" s="81">
        <v>1.226174578123103E-2</v>
      </c>
    </row>
    <row r="251" spans="1:13" ht="20.100000000000001" customHeight="1" x14ac:dyDescent="0.25">
      <c r="A251" s="69"/>
      <c r="B251" s="69"/>
      <c r="C251" s="56"/>
      <c r="D251" s="69"/>
      <c r="E251" s="71"/>
      <c r="F251" s="69"/>
      <c r="G251" s="69"/>
      <c r="H251" s="69"/>
      <c r="I251" s="69"/>
      <c r="J251" s="56"/>
      <c r="K251" s="69"/>
      <c r="L251" s="71"/>
      <c r="M251" s="69"/>
    </row>
    <row r="252" spans="1:13" ht="20.100000000000001" customHeight="1" thickBot="1" x14ac:dyDescent="0.3">
      <c r="A252" s="69"/>
      <c r="B252" s="69"/>
      <c r="C252" s="72">
        <f>SUM(C238:C250)</f>
        <v>199179854.09999996</v>
      </c>
      <c r="D252" s="69"/>
      <c r="E252" s="74">
        <f>SUM(E238:E250)</f>
        <v>7286</v>
      </c>
      <c r="F252" s="69"/>
      <c r="G252" s="69"/>
      <c r="H252" s="69"/>
      <c r="I252" s="69"/>
      <c r="J252" s="72">
        <f>SUM(J238:J250)</f>
        <v>107012211.28999993</v>
      </c>
      <c r="K252" s="69"/>
      <c r="L252" s="74">
        <f>SUM(L238:L250)</f>
        <v>8237</v>
      </c>
      <c r="M252" s="69"/>
    </row>
    <row r="253" spans="1:13" ht="20.100000000000001" customHeight="1" thickTop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69"/>
      <c r="M253" s="69"/>
    </row>
    <row r="254" spans="1:13" ht="20.100000000000001" customHeight="1" x14ac:dyDescent="0.25">
      <c r="A254" s="69"/>
      <c r="B254" s="69"/>
      <c r="C254" s="56"/>
      <c r="D254" s="69"/>
      <c r="E254" s="71"/>
      <c r="F254" s="69"/>
      <c r="G254" s="69"/>
      <c r="H254" s="73"/>
      <c r="I254" s="69"/>
      <c r="J254" s="69"/>
      <c r="K254" s="69"/>
      <c r="L254" s="69"/>
      <c r="M254" s="69"/>
    </row>
    <row r="255" spans="1:13" s="78" customFormat="1" ht="20.100000000000001" customHeight="1" x14ac:dyDescent="0.25">
      <c r="A255" s="67" t="s">
        <v>136</v>
      </c>
      <c r="B255" s="66"/>
      <c r="C255" s="90"/>
      <c r="D255" s="66"/>
      <c r="E255" s="91"/>
      <c r="F255" s="66"/>
      <c r="G255" s="66"/>
      <c r="H255" s="67" t="s">
        <v>137</v>
      </c>
      <c r="I255" s="66"/>
      <c r="J255" s="90"/>
      <c r="K255" s="66"/>
      <c r="L255" s="91"/>
      <c r="M255" s="66"/>
    </row>
    <row r="256" spans="1:13" ht="20.100000000000001" customHeight="1" x14ac:dyDescent="0.25">
      <c r="A256" s="61" t="s">
        <v>30</v>
      </c>
      <c r="B256" s="69"/>
      <c r="C256" s="56"/>
      <c r="D256" s="69"/>
      <c r="E256" s="71"/>
      <c r="F256" s="69"/>
      <c r="G256" s="69"/>
      <c r="H256" s="61" t="s">
        <v>30</v>
      </c>
      <c r="I256" s="69"/>
      <c r="J256" s="56"/>
      <c r="K256" s="69"/>
      <c r="L256" s="71"/>
      <c r="M256" s="69"/>
    </row>
    <row r="257" spans="1:14" ht="20.100000000000001" customHeight="1" x14ac:dyDescent="0.25">
      <c r="A257" s="19"/>
      <c r="B257" s="19"/>
      <c r="C257" s="18"/>
      <c r="D257" s="19"/>
      <c r="E257" s="21"/>
      <c r="F257" s="19"/>
      <c r="G257" s="19"/>
      <c r="H257" s="19"/>
      <c r="I257" s="19"/>
      <c r="J257" s="18"/>
      <c r="K257" s="19"/>
      <c r="L257" s="21"/>
      <c r="M257" s="19"/>
    </row>
    <row r="258" spans="1:14" s="78" customFormat="1" ht="20.100000000000001" customHeight="1" x14ac:dyDescent="0.25">
      <c r="A258" s="66"/>
      <c r="B258" s="66"/>
      <c r="C258" s="63" t="s">
        <v>91</v>
      </c>
      <c r="D258" s="64" t="s">
        <v>4</v>
      </c>
      <c r="E258" s="65" t="s">
        <v>5</v>
      </c>
      <c r="F258" s="64" t="s">
        <v>4</v>
      </c>
      <c r="G258" s="66"/>
      <c r="H258" s="66"/>
      <c r="I258" s="66"/>
      <c r="J258" s="63" t="s">
        <v>91</v>
      </c>
      <c r="K258" s="64" t="s">
        <v>4</v>
      </c>
      <c r="L258" s="65" t="s">
        <v>5</v>
      </c>
      <c r="M258" s="64" t="s">
        <v>4</v>
      </c>
    </row>
    <row r="259" spans="1:14" ht="20.100000000000001" customHeight="1" x14ac:dyDescent="0.25">
      <c r="A259" s="19"/>
      <c r="B259" s="19"/>
      <c r="C259" s="18"/>
      <c r="D259" s="19"/>
      <c r="E259" s="21"/>
      <c r="F259" s="19"/>
      <c r="G259" s="19"/>
      <c r="H259" s="19"/>
      <c r="I259" s="19"/>
      <c r="J259" s="18"/>
      <c r="K259" s="19"/>
      <c r="L259" s="21"/>
      <c r="M259" s="19"/>
    </row>
    <row r="260" spans="1:14" ht="20.100000000000001" customHeight="1" x14ac:dyDescent="0.25">
      <c r="A260" s="100">
        <v>1996</v>
      </c>
      <c r="B260" s="69"/>
      <c r="C260" s="80">
        <v>0</v>
      </c>
      <c r="D260" s="81">
        <v>0</v>
      </c>
      <c r="E260" s="82">
        <v>0</v>
      </c>
      <c r="F260" s="81">
        <v>0</v>
      </c>
      <c r="G260" s="69"/>
      <c r="H260" s="101" t="s">
        <v>148</v>
      </c>
      <c r="I260" s="69"/>
      <c r="J260" s="112">
        <v>1040037.61</v>
      </c>
      <c r="K260" s="81">
        <v>4.3080791580637302E-2</v>
      </c>
      <c r="L260" s="82">
        <v>90</v>
      </c>
      <c r="M260" s="81">
        <v>1.3810035292312414E-2</v>
      </c>
      <c r="N260" s="95"/>
    </row>
    <row r="261" spans="1:14" ht="20.100000000000001" customHeight="1" x14ac:dyDescent="0.25">
      <c r="A261" s="100">
        <v>1997</v>
      </c>
      <c r="B261" s="69"/>
      <c r="C261" s="80">
        <v>0</v>
      </c>
      <c r="D261" s="81">
        <v>0</v>
      </c>
      <c r="E261" s="82">
        <v>0</v>
      </c>
      <c r="F261" s="81">
        <v>0</v>
      </c>
      <c r="G261" s="69"/>
      <c r="H261" s="100">
        <v>1994</v>
      </c>
      <c r="I261" s="69"/>
      <c r="J261" s="112">
        <v>295664.83</v>
      </c>
      <c r="K261" s="81">
        <v>1.2247129138872737E-2</v>
      </c>
      <c r="L261" s="82">
        <v>27</v>
      </c>
      <c r="M261" s="81">
        <v>4.1430105876937243E-3</v>
      </c>
      <c r="N261" s="95"/>
    </row>
    <row r="262" spans="1:14" ht="20.100000000000001" customHeight="1" x14ac:dyDescent="0.25">
      <c r="A262" s="100">
        <v>1998</v>
      </c>
      <c r="B262" s="69"/>
      <c r="C262" s="80">
        <v>1467.41</v>
      </c>
      <c r="D262" s="81">
        <v>3.6756858185707798E-5</v>
      </c>
      <c r="E262" s="82">
        <v>2</v>
      </c>
      <c r="F262" s="81">
        <v>5.5125272181031394E-5</v>
      </c>
      <c r="G262" s="69"/>
      <c r="H262" s="69">
        <v>1995</v>
      </c>
      <c r="I262" s="69"/>
      <c r="J262" s="112">
        <v>530078.96</v>
      </c>
      <c r="K262" s="81">
        <v>2.1957110952017377E-2</v>
      </c>
      <c r="L262" s="82">
        <v>51</v>
      </c>
      <c r="M262" s="81">
        <v>7.8256866656437017E-3</v>
      </c>
      <c r="N262" s="95"/>
    </row>
    <row r="263" spans="1:14" ht="20.100000000000001" customHeight="1" x14ac:dyDescent="0.25">
      <c r="A263" s="100">
        <v>1999</v>
      </c>
      <c r="B263" s="69"/>
      <c r="C263" s="80">
        <v>895.87</v>
      </c>
      <c r="D263" s="81">
        <v>2.2440467587674914E-5</v>
      </c>
      <c r="E263" s="82">
        <v>3</v>
      </c>
      <c r="F263" s="81">
        <v>8.2687908271547088E-5</v>
      </c>
      <c r="G263" s="69"/>
      <c r="H263" s="69">
        <v>1996</v>
      </c>
      <c r="I263" s="69"/>
      <c r="J263" s="112">
        <v>1105861.96</v>
      </c>
      <c r="K263" s="81">
        <v>4.5807390192086489E-2</v>
      </c>
      <c r="L263" s="82">
        <v>100</v>
      </c>
      <c r="M263" s="81">
        <v>1.5344483658124904E-2</v>
      </c>
      <c r="N263" s="95"/>
    </row>
    <row r="264" spans="1:14" ht="20.100000000000001" customHeight="1" x14ac:dyDescent="0.25">
      <c r="A264" s="100">
        <v>2000</v>
      </c>
      <c r="B264" s="69"/>
      <c r="C264" s="80">
        <v>7128.38</v>
      </c>
      <c r="D264" s="81">
        <v>1.7855735803479309E-4</v>
      </c>
      <c r="E264" s="82">
        <v>16</v>
      </c>
      <c r="F264" s="81">
        <v>4.4100217744825115E-4</v>
      </c>
      <c r="G264" s="69"/>
      <c r="H264" s="69">
        <v>1997</v>
      </c>
      <c r="I264" s="69"/>
      <c r="J264" s="112">
        <v>982823.95</v>
      </c>
      <c r="K264" s="81">
        <v>4.0710867898718299E-2</v>
      </c>
      <c r="L264" s="82">
        <v>163</v>
      </c>
      <c r="M264" s="81">
        <v>2.5011508362743594E-2</v>
      </c>
      <c r="N264" s="95"/>
    </row>
    <row r="265" spans="1:14" ht="20.100000000000001" customHeight="1" x14ac:dyDescent="0.25">
      <c r="A265" s="100">
        <v>2001</v>
      </c>
      <c r="B265" s="69"/>
      <c r="C265" s="80">
        <v>18896.18</v>
      </c>
      <c r="D265" s="81">
        <v>4.7332661526881239E-4</v>
      </c>
      <c r="E265" s="82">
        <v>38</v>
      </c>
      <c r="F265" s="81">
        <v>1.0473801714395966E-3</v>
      </c>
      <c r="G265" s="69"/>
      <c r="H265" s="69">
        <v>1998</v>
      </c>
      <c r="I265" s="69"/>
      <c r="J265" s="112">
        <v>1385150.58</v>
      </c>
      <c r="K265" s="81">
        <v>5.7376178391066894E-2</v>
      </c>
      <c r="L265" s="82">
        <v>636</v>
      </c>
      <c r="M265" s="81">
        <v>9.7590916065674396E-2</v>
      </c>
      <c r="N265" s="95"/>
    </row>
    <row r="266" spans="1:14" ht="20.100000000000001" customHeight="1" x14ac:dyDescent="0.25">
      <c r="A266" s="100">
        <v>2002</v>
      </c>
      <c r="B266" s="69"/>
      <c r="C266" s="80">
        <v>50348.81</v>
      </c>
      <c r="D266" s="81">
        <v>1.261177223127242E-3</v>
      </c>
      <c r="E266" s="82">
        <v>76</v>
      </c>
      <c r="F266" s="81">
        <v>2.0947603428791931E-3</v>
      </c>
      <c r="G266" s="69"/>
      <c r="H266" s="69">
        <v>1999</v>
      </c>
      <c r="I266" s="69"/>
      <c r="J266" s="112">
        <v>1562914.61</v>
      </c>
      <c r="K266" s="81">
        <v>6.4739580496269752E-2</v>
      </c>
      <c r="L266" s="82">
        <v>851</v>
      </c>
      <c r="M266" s="81">
        <v>0.13058155593064294</v>
      </c>
      <c r="N266" s="95"/>
    </row>
    <row r="267" spans="1:14" ht="20.100000000000001" customHeight="1" x14ac:dyDescent="0.25">
      <c r="A267" s="100">
        <v>2003</v>
      </c>
      <c r="B267" s="69"/>
      <c r="C267" s="80">
        <v>135057.72</v>
      </c>
      <c r="D267" s="81">
        <v>3.3830336858308406E-3</v>
      </c>
      <c r="E267" s="82">
        <v>295</v>
      </c>
      <c r="F267" s="81">
        <v>8.1309776467021304E-3</v>
      </c>
      <c r="G267" s="69"/>
      <c r="H267" s="69">
        <v>2000</v>
      </c>
      <c r="I267" s="69"/>
      <c r="J267" s="112">
        <v>2638454.6</v>
      </c>
      <c r="K267" s="81">
        <v>0.10929096373502678</v>
      </c>
      <c r="L267" s="82">
        <v>900</v>
      </c>
      <c r="M267" s="81">
        <v>0.13810035292312414</v>
      </c>
      <c r="N267" s="95"/>
    </row>
    <row r="268" spans="1:14" ht="20.100000000000001" customHeight="1" x14ac:dyDescent="0.25">
      <c r="A268" s="100">
        <v>2004</v>
      </c>
      <c r="B268" s="69"/>
      <c r="C268" s="80">
        <v>337138.38</v>
      </c>
      <c r="D268" s="81">
        <v>8.4449115261714634E-3</v>
      </c>
      <c r="E268" s="82">
        <v>422</v>
      </c>
      <c r="F268" s="81">
        <v>1.1631432430197625E-2</v>
      </c>
      <c r="G268" s="69"/>
      <c r="H268" s="69">
        <v>2001</v>
      </c>
      <c r="I268" s="69"/>
      <c r="J268" s="112">
        <v>4355045.12</v>
      </c>
      <c r="K268" s="81">
        <v>0.1803961600378966</v>
      </c>
      <c r="L268" s="82">
        <v>1143</v>
      </c>
      <c r="M268" s="81">
        <v>0.17538744821236765</v>
      </c>
      <c r="N268" s="95"/>
    </row>
    <row r="269" spans="1:14" ht="20.100000000000001" customHeight="1" x14ac:dyDescent="0.25">
      <c r="A269" s="69">
        <v>2005</v>
      </c>
      <c r="B269" s="69"/>
      <c r="C269" s="80">
        <v>1033077.97</v>
      </c>
      <c r="D269" s="81">
        <v>2.5877362453621613E-2</v>
      </c>
      <c r="E269" s="82">
        <v>826</v>
      </c>
      <c r="F269" s="81">
        <v>2.2766737410765965E-2</v>
      </c>
      <c r="G269" s="69"/>
      <c r="H269" s="69">
        <v>2002</v>
      </c>
      <c r="I269" s="69"/>
      <c r="J269" s="112">
        <v>2120117.19</v>
      </c>
      <c r="K269" s="81">
        <v>8.782021526021197E-2</v>
      </c>
      <c r="L269" s="82">
        <v>434</v>
      </c>
      <c r="M269" s="81">
        <v>6.6595059076262078E-2</v>
      </c>
      <c r="N269" s="95"/>
    </row>
    <row r="270" spans="1:14" ht="20.100000000000001" customHeight="1" x14ac:dyDescent="0.25">
      <c r="A270" s="69">
        <v>2006</v>
      </c>
      <c r="B270" s="69"/>
      <c r="C270" s="80">
        <v>5298145.5999999996</v>
      </c>
      <c r="D270" s="81">
        <v>0.13271218437003418</v>
      </c>
      <c r="E270" s="82">
        <v>5651</v>
      </c>
      <c r="F270" s="81">
        <v>0.1557564565475042</v>
      </c>
      <c r="G270" s="69"/>
      <c r="H270" s="69">
        <v>2003</v>
      </c>
      <c r="I270" s="69"/>
      <c r="J270" s="112">
        <v>320091.87</v>
      </c>
      <c r="K270" s="81">
        <v>1.3258954296976292E-2</v>
      </c>
      <c r="L270" s="82">
        <v>74</v>
      </c>
      <c r="M270" s="81">
        <v>1.135491790701243E-2</v>
      </c>
      <c r="N270" s="95"/>
    </row>
    <row r="271" spans="1:14" ht="20.100000000000001" customHeight="1" x14ac:dyDescent="0.25">
      <c r="A271" s="69">
        <v>2007</v>
      </c>
      <c r="B271" s="69"/>
      <c r="C271" s="80">
        <v>26254398.949999988</v>
      </c>
      <c r="D271" s="81">
        <v>0.65764116297159303</v>
      </c>
      <c r="E271" s="82">
        <v>24153</v>
      </c>
      <c r="F271" s="81">
        <v>0.66572034949422565</v>
      </c>
      <c r="G271" s="69"/>
      <c r="H271" s="69">
        <v>2004</v>
      </c>
      <c r="I271" s="69"/>
      <c r="J271" s="112">
        <v>26307.34</v>
      </c>
      <c r="K271" s="81">
        <v>1.0897115841618104E-3</v>
      </c>
      <c r="L271" s="82">
        <v>11</v>
      </c>
      <c r="M271" s="81">
        <v>1.6878932023937393E-3</v>
      </c>
      <c r="N271" s="95"/>
    </row>
    <row r="272" spans="1:14" ht="20.100000000000001" customHeight="1" x14ac:dyDescent="0.25">
      <c r="A272" s="69">
        <v>2008</v>
      </c>
      <c r="B272" s="69"/>
      <c r="C272" s="80">
        <v>6785518.3899999941</v>
      </c>
      <c r="D272" s="81">
        <v>0.16996908647054476</v>
      </c>
      <c r="E272" s="82">
        <v>4799</v>
      </c>
      <c r="F272" s="81">
        <v>0.13227309059838482</v>
      </c>
      <c r="G272" s="69"/>
      <c r="H272" s="69">
        <v>2005</v>
      </c>
      <c r="I272" s="69"/>
      <c r="J272" s="112">
        <v>68824.289999999994</v>
      </c>
      <c r="K272" s="81">
        <v>2.8508631463580831E-3</v>
      </c>
      <c r="L272" s="82">
        <v>16</v>
      </c>
      <c r="M272" s="81">
        <v>2.4551173852999848E-3</v>
      </c>
      <c r="N272" s="95"/>
    </row>
    <row r="273" spans="1:14" ht="20.100000000000001" customHeight="1" x14ac:dyDescent="0.25">
      <c r="A273" s="69"/>
      <c r="B273" s="69"/>
      <c r="F273" s="69"/>
      <c r="G273" s="69"/>
      <c r="H273" s="69">
        <v>2006</v>
      </c>
      <c r="I273" s="69"/>
      <c r="J273" s="112">
        <v>2223436.44</v>
      </c>
      <c r="K273" s="81">
        <v>9.2099940370843042E-2</v>
      </c>
      <c r="L273" s="82">
        <v>751</v>
      </c>
      <c r="M273" s="81">
        <v>0.11523707227251803</v>
      </c>
      <c r="N273" s="95"/>
    </row>
    <row r="274" spans="1:14" ht="20.100000000000001" customHeight="1" thickBot="1" x14ac:dyDescent="0.3">
      <c r="A274" s="69"/>
      <c r="B274" s="69"/>
      <c r="C274" s="72">
        <f>SUM(C260:C272)</f>
        <v>39922073.659999982</v>
      </c>
      <c r="D274" s="69"/>
      <c r="E274" s="74">
        <f>SUM(E260:E272)</f>
        <v>36281</v>
      </c>
      <c r="F274" s="69"/>
      <c r="G274" s="69"/>
      <c r="H274" s="69">
        <v>2007</v>
      </c>
      <c r="I274" s="69"/>
      <c r="J274" s="45">
        <v>5233507.1400000118</v>
      </c>
      <c r="K274" s="70">
        <v>0.21678411258042654</v>
      </c>
      <c r="L274" s="60">
        <v>1236</v>
      </c>
      <c r="M274" s="70">
        <v>0.1896578180144238</v>
      </c>
      <c r="N274" s="95"/>
    </row>
    <row r="275" spans="1:14" ht="20.100000000000001" customHeight="1" thickTop="1" x14ac:dyDescent="0.25">
      <c r="A275" s="69"/>
      <c r="B275" s="69"/>
      <c r="C275" s="75"/>
      <c r="D275" s="69"/>
      <c r="E275" s="76"/>
      <c r="F275" s="69"/>
      <c r="G275" s="69"/>
      <c r="H275" s="69">
        <v>2008</v>
      </c>
      <c r="I275" s="69"/>
      <c r="J275" s="45">
        <v>253245.72</v>
      </c>
      <c r="K275" s="70">
        <v>1.0490030338430198E-2</v>
      </c>
      <c r="L275" s="60">
        <v>34</v>
      </c>
      <c r="M275" s="70">
        <v>5.2171244437624678E-3</v>
      </c>
      <c r="N275" s="95"/>
    </row>
    <row r="276" spans="1:14" ht="20.100000000000001" customHeight="1" x14ac:dyDescent="0.25">
      <c r="A276" s="69"/>
      <c r="B276" s="69"/>
      <c r="C276" s="75"/>
      <c r="D276" s="69"/>
      <c r="E276" s="76"/>
      <c r="F276" s="69"/>
      <c r="G276" s="69"/>
      <c r="H276" s="73"/>
      <c r="I276" s="69"/>
      <c r="M276" s="69"/>
      <c r="N276" s="95"/>
    </row>
    <row r="277" spans="1:14" ht="20.100000000000001" customHeight="1" thickBot="1" x14ac:dyDescent="0.35">
      <c r="A277" s="69"/>
      <c r="B277" s="69"/>
      <c r="C277" s="75"/>
      <c r="D277" s="69"/>
      <c r="E277" s="76"/>
      <c r="F277" s="69"/>
      <c r="G277" s="69"/>
      <c r="H277" s="46"/>
      <c r="I277" s="95"/>
      <c r="J277" s="98">
        <f>SUM(J260:J275)</f>
        <v>24141562.210000008</v>
      </c>
      <c r="K277" s="69"/>
      <c r="L277" s="74">
        <f>SUM(L260:L275)</f>
        <v>6517</v>
      </c>
      <c r="M277" s="95"/>
      <c r="N277" s="95"/>
    </row>
    <row r="278" spans="1:14" ht="20.100000000000001" customHeight="1" thickTop="1" x14ac:dyDescent="0.3">
      <c r="A278" s="19"/>
      <c r="B278" s="19"/>
      <c r="C278" s="27"/>
      <c r="D278" s="19"/>
      <c r="E278" s="28"/>
      <c r="F278" s="19"/>
      <c r="G278" s="19"/>
    </row>
    <row r="279" spans="1:14" s="78" customFormat="1" ht="20.100000000000001" customHeight="1" x14ac:dyDescent="0.25">
      <c r="A279" s="67" t="s">
        <v>141</v>
      </c>
      <c r="B279" s="66"/>
      <c r="C279" s="90"/>
      <c r="D279" s="66"/>
      <c r="E279" s="91"/>
      <c r="F279" s="66"/>
      <c r="G279" s="66"/>
      <c r="H279" s="67" t="s">
        <v>143</v>
      </c>
      <c r="I279" s="66"/>
      <c r="J279" s="90"/>
      <c r="K279" s="66"/>
      <c r="L279" s="91"/>
      <c r="M279" s="66"/>
    </row>
    <row r="280" spans="1:14" s="95" customFormat="1" ht="20.100000000000001" customHeight="1" x14ac:dyDescent="0.25">
      <c r="A280" s="61" t="s">
        <v>142</v>
      </c>
      <c r="B280" s="69"/>
      <c r="C280" s="56"/>
      <c r="D280" s="69"/>
      <c r="E280" s="71"/>
      <c r="F280" s="69"/>
      <c r="G280" s="69"/>
      <c r="H280" s="61" t="s">
        <v>142</v>
      </c>
      <c r="I280" s="69"/>
      <c r="J280" s="56"/>
      <c r="K280" s="69"/>
      <c r="L280" s="71"/>
      <c r="M280" s="69"/>
    </row>
    <row r="281" spans="1:14" ht="20.100000000000001" customHeight="1" x14ac:dyDescent="0.25">
      <c r="A281" s="20"/>
      <c r="B281" s="19"/>
      <c r="C281" s="18"/>
      <c r="D281" s="19"/>
      <c r="E281" s="21"/>
      <c r="F281" s="19"/>
      <c r="G281" s="19"/>
      <c r="H281" s="20"/>
      <c r="I281" s="19"/>
      <c r="J281" s="18"/>
      <c r="K281" s="19"/>
      <c r="L281" s="21"/>
      <c r="M281" s="19"/>
    </row>
    <row r="282" spans="1:14" s="78" customFormat="1" ht="20.100000000000001" customHeight="1" x14ac:dyDescent="0.25">
      <c r="A282" s="66"/>
      <c r="B282" s="67"/>
      <c r="C282" s="63" t="s">
        <v>91</v>
      </c>
      <c r="D282" s="64" t="s">
        <v>4</v>
      </c>
      <c r="E282" s="65" t="s">
        <v>5</v>
      </c>
      <c r="F282" s="64" t="s">
        <v>4</v>
      </c>
      <c r="G282" s="66"/>
      <c r="H282" s="66"/>
      <c r="I282" s="67"/>
      <c r="J282" s="63" t="s">
        <v>91</v>
      </c>
      <c r="K282" s="64" t="s">
        <v>4</v>
      </c>
      <c r="L282" s="65" t="s">
        <v>5</v>
      </c>
      <c r="M282" s="64" t="s">
        <v>4</v>
      </c>
    </row>
    <row r="283" spans="1:14" ht="20.100000000000001" customHeight="1" x14ac:dyDescent="0.25">
      <c r="A283" s="22"/>
      <c r="B283" s="19"/>
      <c r="C283" s="18"/>
      <c r="D283" s="19"/>
      <c r="E283" s="21"/>
      <c r="F283" s="19"/>
      <c r="G283" s="19"/>
      <c r="H283" s="22"/>
      <c r="I283" s="19"/>
      <c r="J283" s="18"/>
      <c r="K283" s="19"/>
      <c r="L283" s="21"/>
      <c r="M283" s="19"/>
    </row>
    <row r="284" spans="1:14" s="95" customFormat="1" ht="20.100000000000001" customHeight="1" x14ac:dyDescent="0.25">
      <c r="A284" s="69" t="s">
        <v>31</v>
      </c>
      <c r="B284" s="69"/>
      <c r="C284" s="80">
        <v>185598790.63999942</v>
      </c>
      <c r="D284" s="81">
        <v>0.93181507476563608</v>
      </c>
      <c r="E284" s="82">
        <v>6852</v>
      </c>
      <c r="F284" s="81">
        <v>0.94043370848202035</v>
      </c>
      <c r="G284" s="69"/>
      <c r="H284" s="69" t="s">
        <v>31</v>
      </c>
      <c r="I284" s="69"/>
      <c r="J284" s="80">
        <v>104286871.12999998</v>
      </c>
      <c r="K284" s="81">
        <v>0.97453243768027165</v>
      </c>
      <c r="L284" s="82">
        <v>8040</v>
      </c>
      <c r="M284" s="81">
        <v>0.97608352555542066</v>
      </c>
    </row>
    <row r="285" spans="1:14" s="95" customFormat="1" ht="20.100000000000001" customHeight="1" x14ac:dyDescent="0.25">
      <c r="A285" s="69" t="s">
        <v>32</v>
      </c>
      <c r="B285" s="69"/>
      <c r="C285" s="80">
        <v>3971053.42</v>
      </c>
      <c r="D285" s="81">
        <v>1.9937023440163324E-2</v>
      </c>
      <c r="E285" s="82">
        <v>136</v>
      </c>
      <c r="F285" s="81">
        <v>1.8665934669228657E-2</v>
      </c>
      <c r="G285" s="69"/>
      <c r="H285" s="69" t="s">
        <v>32</v>
      </c>
      <c r="I285" s="69"/>
      <c r="J285" s="80">
        <v>888549</v>
      </c>
      <c r="K285" s="81">
        <v>8.303248660024961E-3</v>
      </c>
      <c r="L285" s="82">
        <v>63</v>
      </c>
      <c r="M285" s="81">
        <v>7.6484156853223262E-3</v>
      </c>
    </row>
    <row r="286" spans="1:14" s="95" customFormat="1" ht="20.100000000000001" customHeight="1" x14ac:dyDescent="0.25">
      <c r="A286" s="69" t="s">
        <v>33</v>
      </c>
      <c r="B286" s="69"/>
      <c r="C286" s="80">
        <v>2775673.84</v>
      </c>
      <c r="D286" s="81">
        <v>1.393551497736541E-2</v>
      </c>
      <c r="E286" s="82">
        <v>93</v>
      </c>
      <c r="F286" s="81">
        <v>1.2764205325281362E-2</v>
      </c>
      <c r="G286" s="69"/>
      <c r="H286" s="69" t="s">
        <v>33</v>
      </c>
      <c r="I286" s="69"/>
      <c r="J286" s="80">
        <v>533820.86</v>
      </c>
      <c r="K286" s="81">
        <v>4.9884107015914381E-3</v>
      </c>
      <c r="L286" s="82">
        <v>39</v>
      </c>
      <c r="M286" s="81">
        <v>4.7347335194852496E-3</v>
      </c>
    </row>
    <row r="287" spans="1:14" s="95" customFormat="1" ht="20.100000000000001" customHeight="1" x14ac:dyDescent="0.25">
      <c r="A287" s="69" t="s">
        <v>34</v>
      </c>
      <c r="B287" s="69"/>
      <c r="C287" s="80">
        <v>1633838.54</v>
      </c>
      <c r="D287" s="81">
        <v>8.2028302881461193E-3</v>
      </c>
      <c r="E287" s="82">
        <v>47</v>
      </c>
      <c r="F287" s="81">
        <v>6.4507274224540213E-3</v>
      </c>
      <c r="G287" s="69"/>
      <c r="H287" s="69" t="s">
        <v>34</v>
      </c>
      <c r="I287" s="69"/>
      <c r="J287" s="80">
        <v>430554.65</v>
      </c>
      <c r="K287" s="81">
        <v>4.0234160644826728E-3</v>
      </c>
      <c r="L287" s="82">
        <v>26</v>
      </c>
      <c r="M287" s="81">
        <v>3.1564890129901664E-3</v>
      </c>
    </row>
    <row r="288" spans="1:14" s="95" customFormat="1" ht="20.100000000000001" customHeight="1" x14ac:dyDescent="0.25">
      <c r="A288" s="69" t="s">
        <v>35</v>
      </c>
      <c r="B288" s="69"/>
      <c r="C288" s="80">
        <v>1257201.03</v>
      </c>
      <c r="D288" s="81">
        <v>6.3118884973618616E-3</v>
      </c>
      <c r="E288" s="82">
        <v>43</v>
      </c>
      <c r="F288" s="81">
        <v>5.9017293439472965E-3</v>
      </c>
      <c r="G288" s="69"/>
      <c r="H288" s="69" t="s">
        <v>35</v>
      </c>
      <c r="I288" s="69"/>
      <c r="J288" s="80">
        <v>274134.82</v>
      </c>
      <c r="K288" s="81">
        <v>2.5617153098266752E-3</v>
      </c>
      <c r="L288" s="82">
        <v>20</v>
      </c>
      <c r="M288" s="81">
        <v>2.428068471530897E-3</v>
      </c>
    </row>
    <row r="289" spans="1:24" s="95" customFormat="1" ht="20.100000000000001" customHeight="1" x14ac:dyDescent="0.25">
      <c r="A289" s="69" t="s">
        <v>36</v>
      </c>
      <c r="B289" s="69"/>
      <c r="C289" s="80">
        <v>851888.28</v>
      </c>
      <c r="D289" s="81">
        <v>4.2769801386253886E-3</v>
      </c>
      <c r="E289" s="82">
        <v>24</v>
      </c>
      <c r="F289" s="81">
        <v>3.2939884710403516E-3</v>
      </c>
      <c r="G289" s="69"/>
      <c r="H289" s="69" t="s">
        <v>36</v>
      </c>
      <c r="I289" s="69"/>
      <c r="J289" s="80">
        <v>171198.93</v>
      </c>
      <c r="K289" s="81">
        <v>1.5998074232486971E-3</v>
      </c>
      <c r="L289" s="82">
        <v>14</v>
      </c>
      <c r="M289" s="81">
        <v>1.6996479300716281E-3</v>
      </c>
    </row>
    <row r="290" spans="1:24" s="95" customFormat="1" ht="20.100000000000001" customHeight="1" x14ac:dyDescent="0.25">
      <c r="A290" s="69" t="s">
        <v>45</v>
      </c>
      <c r="B290" s="69"/>
      <c r="C290" s="80">
        <v>749296.16</v>
      </c>
      <c r="D290" s="81">
        <v>3.7619073645059082E-3</v>
      </c>
      <c r="E290" s="82">
        <v>23</v>
      </c>
      <c r="F290" s="81">
        <v>3.1567389514136701E-3</v>
      </c>
      <c r="G290" s="69"/>
      <c r="H290" s="69" t="s">
        <v>45</v>
      </c>
      <c r="I290" s="69"/>
      <c r="J290" s="80">
        <v>91170.73</v>
      </c>
      <c r="K290" s="81">
        <v>8.5196566729127724E-4</v>
      </c>
      <c r="L290" s="82">
        <v>6</v>
      </c>
      <c r="M290" s="81">
        <v>7.2842054145926915E-4</v>
      </c>
    </row>
    <row r="291" spans="1:24" s="95" customFormat="1" ht="20.100000000000001" customHeight="1" x14ac:dyDescent="0.25">
      <c r="A291" s="69" t="s">
        <v>46</v>
      </c>
      <c r="B291" s="69"/>
      <c r="C291" s="80">
        <v>581482.35</v>
      </c>
      <c r="D291" s="81">
        <v>2.9193833514310308E-3</v>
      </c>
      <c r="E291" s="82">
        <v>15</v>
      </c>
      <c r="F291" s="81">
        <v>2.0587427944002198E-3</v>
      </c>
      <c r="G291" s="69"/>
      <c r="H291" s="69" t="s">
        <v>46</v>
      </c>
      <c r="I291" s="69"/>
      <c r="J291" s="80">
        <v>108135.66</v>
      </c>
      <c r="K291" s="81">
        <v>1.0104983225414854E-3</v>
      </c>
      <c r="L291" s="82">
        <v>9</v>
      </c>
      <c r="M291" s="81">
        <v>1.0926308121889036E-3</v>
      </c>
    </row>
    <row r="292" spans="1:24" s="95" customFormat="1" ht="20.100000000000001" customHeight="1" x14ac:dyDescent="0.25">
      <c r="A292" s="69" t="s">
        <v>47</v>
      </c>
      <c r="B292" s="69"/>
      <c r="C292" s="80">
        <v>670231.91</v>
      </c>
      <c r="D292" s="81">
        <v>3.3649583339061292E-3</v>
      </c>
      <c r="E292" s="82">
        <v>21</v>
      </c>
      <c r="F292" s="81">
        <v>2.8822399121603073E-3</v>
      </c>
      <c r="G292" s="69"/>
      <c r="H292" s="69" t="s">
        <v>47</v>
      </c>
      <c r="I292" s="69"/>
      <c r="J292" s="80">
        <v>112933.48</v>
      </c>
      <c r="K292" s="81">
        <v>1.0553326451123745E-3</v>
      </c>
      <c r="L292" s="82">
        <v>10</v>
      </c>
      <c r="M292" s="81">
        <v>1.2140342357654485E-3</v>
      </c>
    </row>
    <row r="293" spans="1:24" s="95" customFormat="1" ht="20.100000000000001" customHeight="1" x14ac:dyDescent="0.25">
      <c r="A293" s="69" t="s">
        <v>48</v>
      </c>
      <c r="B293" s="69"/>
      <c r="C293" s="80">
        <v>364927.94</v>
      </c>
      <c r="D293" s="81">
        <v>1.8321528632950289E-3</v>
      </c>
      <c r="E293" s="82">
        <v>11</v>
      </c>
      <c r="F293" s="81">
        <v>1.5097447158934944E-3</v>
      </c>
      <c r="G293" s="69"/>
      <c r="H293" s="69" t="s">
        <v>48</v>
      </c>
      <c r="I293" s="69"/>
      <c r="J293" s="80">
        <v>61576.5</v>
      </c>
      <c r="K293" s="81">
        <v>5.7541563955845634E-4</v>
      </c>
      <c r="L293" s="82">
        <v>6</v>
      </c>
      <c r="M293" s="81">
        <v>7.2842054145926915E-4</v>
      </c>
    </row>
    <row r="294" spans="1:24" s="95" customFormat="1" ht="20.100000000000001" customHeight="1" x14ac:dyDescent="0.25">
      <c r="A294" s="69" t="s">
        <v>49</v>
      </c>
      <c r="B294" s="73"/>
      <c r="C294" s="80">
        <v>391268.25</v>
      </c>
      <c r="D294" s="81">
        <v>1.9643967095365053E-3</v>
      </c>
      <c r="E294" s="82">
        <v>12</v>
      </c>
      <c r="F294" s="81">
        <v>1.6469942355201758E-3</v>
      </c>
      <c r="G294" s="73"/>
      <c r="H294" s="69" t="s">
        <v>49</v>
      </c>
      <c r="I294" s="73"/>
      <c r="J294" s="80">
        <v>53265.53</v>
      </c>
      <c r="K294" s="81">
        <v>4.9775188605019995E-4</v>
      </c>
      <c r="L294" s="82">
        <v>4</v>
      </c>
      <c r="M294" s="81">
        <v>4.8561369430617942E-4</v>
      </c>
    </row>
    <row r="295" spans="1:24" s="95" customFormat="1" ht="20.100000000000001" customHeight="1" x14ac:dyDescent="0.25">
      <c r="A295" s="69" t="s">
        <v>50</v>
      </c>
      <c r="B295" s="69"/>
      <c r="C295" s="80">
        <v>334201.74</v>
      </c>
      <c r="D295" s="81">
        <v>1.6778892700273396E-3</v>
      </c>
      <c r="E295" s="82">
        <v>9</v>
      </c>
      <c r="F295" s="81">
        <v>1.2352456766401318E-3</v>
      </c>
      <c r="G295" s="69"/>
      <c r="H295" s="69" t="s">
        <v>50</v>
      </c>
      <c r="I295" s="69"/>
      <c r="J295" s="80">
        <v>0</v>
      </c>
      <c r="K295" s="81">
        <v>0</v>
      </c>
      <c r="L295" s="82">
        <v>0</v>
      </c>
      <c r="M295" s="81">
        <v>0</v>
      </c>
    </row>
    <row r="296" spans="1:24" s="95" customFormat="1" ht="20.100000000000001" customHeight="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</row>
    <row r="297" spans="1:24" s="95" customFormat="1" ht="20.100000000000001" customHeight="1" thickBot="1" x14ac:dyDescent="0.3">
      <c r="A297" s="69"/>
      <c r="B297" s="69"/>
      <c r="C297" s="72">
        <f>SUM(C284:C296)</f>
        <v>199179854.0999994</v>
      </c>
      <c r="D297" s="73"/>
      <c r="E297" s="74">
        <f>SUM(E284:E296)</f>
        <v>7286</v>
      </c>
      <c r="F297" s="69"/>
      <c r="G297" s="69"/>
      <c r="H297" s="69"/>
      <c r="I297" s="69"/>
      <c r="J297" s="72">
        <f>SUM(J284:J296)</f>
        <v>107012211.28999999</v>
      </c>
      <c r="K297" s="73"/>
      <c r="L297" s="74">
        <f>SUM(L284:L296)</f>
        <v>8237</v>
      </c>
      <c r="M297" s="69"/>
      <c r="P297" s="114"/>
    </row>
    <row r="298" spans="1:24" ht="20.100000000000001" customHeight="1" thickTop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X298" s="17"/>
    </row>
    <row r="299" spans="1:24" ht="20.100000000000001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X299" s="95"/>
    </row>
    <row r="300" spans="1:24" ht="20.100000000000001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</row>
    <row r="301" spans="1:24" s="78" customFormat="1" ht="20.100000000000001" customHeight="1" x14ac:dyDescent="0.25">
      <c r="A301" s="67" t="s">
        <v>136</v>
      </c>
      <c r="B301" s="66"/>
      <c r="C301" s="90"/>
      <c r="D301" s="66"/>
      <c r="E301" s="91"/>
      <c r="F301" s="66"/>
      <c r="G301" s="66"/>
      <c r="H301" s="67" t="s">
        <v>137</v>
      </c>
      <c r="I301" s="66"/>
      <c r="J301" s="90"/>
      <c r="K301" s="66"/>
      <c r="L301" s="91"/>
      <c r="M301" s="66"/>
      <c r="R301" s="118"/>
      <c r="T301" s="118"/>
      <c r="U301" s="118"/>
      <c r="V301" s="118"/>
      <c r="X301" s="118"/>
    </row>
    <row r="302" spans="1:24" s="95" customFormat="1" ht="20.100000000000001" customHeight="1" x14ac:dyDescent="0.25">
      <c r="A302" s="61" t="s">
        <v>142</v>
      </c>
      <c r="B302" s="69"/>
      <c r="C302" s="56"/>
      <c r="D302" s="69"/>
      <c r="E302" s="71"/>
      <c r="F302" s="69"/>
      <c r="G302" s="69"/>
      <c r="H302" s="61" t="s">
        <v>142</v>
      </c>
      <c r="I302" s="69"/>
      <c r="J302" s="56"/>
      <c r="K302" s="69"/>
      <c r="L302" s="71"/>
      <c r="M302" s="69"/>
    </row>
    <row r="303" spans="1:24" ht="20.100000000000001" customHeight="1" x14ac:dyDescent="0.25">
      <c r="A303" s="20"/>
      <c r="B303" s="19"/>
      <c r="C303" s="18"/>
      <c r="D303" s="19"/>
      <c r="E303" s="21"/>
      <c r="F303" s="19"/>
      <c r="G303" s="19"/>
      <c r="H303" s="20"/>
      <c r="I303" s="19"/>
      <c r="J303" s="18"/>
      <c r="K303" s="19"/>
      <c r="L303" s="21"/>
      <c r="M303" s="19"/>
      <c r="X303" s="17"/>
    </row>
    <row r="304" spans="1:24" s="78" customFormat="1" ht="20.100000000000001" customHeight="1" x14ac:dyDescent="0.25">
      <c r="A304" s="66"/>
      <c r="B304" s="67"/>
      <c r="C304" s="63" t="s">
        <v>91</v>
      </c>
      <c r="D304" s="64" t="s">
        <v>4</v>
      </c>
      <c r="E304" s="65" t="s">
        <v>5</v>
      </c>
      <c r="F304" s="64" t="s">
        <v>4</v>
      </c>
      <c r="G304" s="66"/>
      <c r="H304" s="66"/>
      <c r="I304" s="67"/>
      <c r="J304" s="63" t="s">
        <v>91</v>
      </c>
      <c r="K304" s="64" t="s">
        <v>4</v>
      </c>
      <c r="L304" s="65" t="s">
        <v>5</v>
      </c>
      <c r="M304" s="64" t="s">
        <v>4</v>
      </c>
    </row>
    <row r="305" spans="1:22" ht="20.100000000000001" customHeight="1" x14ac:dyDescent="0.25">
      <c r="A305" s="22"/>
      <c r="B305" s="19"/>
      <c r="C305" s="18"/>
      <c r="D305" s="19"/>
      <c r="E305" s="21"/>
      <c r="F305" s="19"/>
      <c r="G305" s="19"/>
      <c r="H305" s="22"/>
      <c r="I305" s="19"/>
      <c r="J305" s="18"/>
      <c r="K305" s="19"/>
      <c r="L305" s="21"/>
      <c r="M305" s="19"/>
    </row>
    <row r="306" spans="1:22" s="95" customFormat="1" ht="20.100000000000001" customHeight="1" x14ac:dyDescent="0.25">
      <c r="A306" s="69" t="s">
        <v>31</v>
      </c>
      <c r="B306" s="69"/>
      <c r="C306" s="80">
        <v>39112529.839999914</v>
      </c>
      <c r="D306" s="81">
        <v>0.97972189954623723</v>
      </c>
      <c r="E306" s="82">
        <v>35745</v>
      </c>
      <c r="F306" s="81">
        <v>0.98522642705548358</v>
      </c>
      <c r="G306" s="69"/>
      <c r="H306" s="69" t="s">
        <v>31</v>
      </c>
      <c r="I306" s="69"/>
      <c r="J306" s="80">
        <v>21473809.669999994</v>
      </c>
      <c r="K306" s="81">
        <v>0.88949544703055883</v>
      </c>
      <c r="L306" s="82">
        <v>5891</v>
      </c>
      <c r="M306" s="81">
        <v>0.90394353230013813</v>
      </c>
    </row>
    <row r="307" spans="1:22" s="95" customFormat="1" ht="20.100000000000001" customHeight="1" x14ac:dyDescent="0.25">
      <c r="A307" s="69" t="s">
        <v>32</v>
      </c>
      <c r="B307" s="69"/>
      <c r="C307" s="80">
        <v>91376.14</v>
      </c>
      <c r="D307" s="81">
        <v>2.2888625670653652E-3</v>
      </c>
      <c r="E307" s="82">
        <v>67</v>
      </c>
      <c r="F307" s="81">
        <v>1.8466966180645517E-3</v>
      </c>
      <c r="G307" s="69"/>
      <c r="H307" s="69" t="s">
        <v>32</v>
      </c>
      <c r="I307" s="69"/>
      <c r="J307" s="80">
        <v>340366.36</v>
      </c>
      <c r="K307" s="81">
        <v>1.4098771116767762E-2</v>
      </c>
      <c r="L307" s="82">
        <v>76</v>
      </c>
      <c r="M307" s="81">
        <v>1.1661807580174927E-2</v>
      </c>
    </row>
    <row r="308" spans="1:22" s="95" customFormat="1" ht="20.100000000000001" customHeight="1" x14ac:dyDescent="0.25">
      <c r="A308" s="69" t="s">
        <v>33</v>
      </c>
      <c r="B308" s="69"/>
      <c r="C308" s="80">
        <v>85608.05</v>
      </c>
      <c r="D308" s="81">
        <v>2.1443788398641064E-3</v>
      </c>
      <c r="E308" s="82">
        <v>60</v>
      </c>
      <c r="F308" s="81">
        <v>1.6537581654309419E-3</v>
      </c>
      <c r="G308" s="69"/>
      <c r="H308" s="69" t="s">
        <v>33</v>
      </c>
      <c r="I308" s="69"/>
      <c r="J308" s="80">
        <v>259286.45</v>
      </c>
      <c r="K308" s="81">
        <v>1.0740251510840406E-2</v>
      </c>
      <c r="L308" s="82">
        <v>63</v>
      </c>
      <c r="M308" s="81">
        <v>9.6670247046186895E-3</v>
      </c>
    </row>
    <row r="309" spans="1:22" s="95" customFormat="1" ht="20.100000000000001" customHeight="1" x14ac:dyDescent="0.25">
      <c r="A309" s="69" t="s">
        <v>34</v>
      </c>
      <c r="B309" s="69"/>
      <c r="C309" s="80">
        <v>57202.91</v>
      </c>
      <c r="D309" s="81">
        <v>1.4328641965638848E-3</v>
      </c>
      <c r="E309" s="82">
        <v>52</v>
      </c>
      <c r="F309" s="81">
        <v>1.4332570767068163E-3</v>
      </c>
      <c r="G309" s="69"/>
      <c r="H309" s="69" t="s">
        <v>34</v>
      </c>
      <c r="I309" s="69"/>
      <c r="J309" s="80">
        <v>302258.5</v>
      </c>
      <c r="K309" s="81">
        <v>1.2520254380008493E-2</v>
      </c>
      <c r="L309" s="82">
        <v>73</v>
      </c>
      <c r="M309" s="81">
        <v>1.120147307043118E-2</v>
      </c>
    </row>
    <row r="310" spans="1:22" s="95" customFormat="1" ht="20.100000000000001" customHeight="1" x14ac:dyDescent="0.25">
      <c r="A310" s="69" t="s">
        <v>35</v>
      </c>
      <c r="B310" s="69"/>
      <c r="C310" s="80">
        <v>111645.52</v>
      </c>
      <c r="D310" s="81">
        <v>2.7965861931631996E-3</v>
      </c>
      <c r="E310" s="82">
        <v>57</v>
      </c>
      <c r="F310" s="81">
        <v>1.5710702571593946E-3</v>
      </c>
      <c r="G310" s="69"/>
      <c r="H310" s="69" t="s">
        <v>35</v>
      </c>
      <c r="I310" s="69"/>
      <c r="J310" s="80">
        <v>246242.07</v>
      </c>
      <c r="K310" s="81">
        <v>1.0199922766307178E-2</v>
      </c>
      <c r="L310" s="82">
        <v>55</v>
      </c>
      <c r="M310" s="81">
        <v>8.4394660119686965E-3</v>
      </c>
    </row>
    <row r="311" spans="1:22" s="95" customFormat="1" ht="20.100000000000001" customHeight="1" x14ac:dyDescent="0.25">
      <c r="A311" s="69" t="s">
        <v>36</v>
      </c>
      <c r="B311" s="69"/>
      <c r="C311" s="80">
        <v>43391.96</v>
      </c>
      <c r="D311" s="81">
        <v>1.0869164855901951E-3</v>
      </c>
      <c r="E311" s="82">
        <v>38</v>
      </c>
      <c r="F311" s="81">
        <v>1.0473801714395966E-3</v>
      </c>
      <c r="G311" s="69"/>
      <c r="H311" s="69" t="s">
        <v>36</v>
      </c>
      <c r="I311" s="69"/>
      <c r="J311" s="80">
        <v>187320.55</v>
      </c>
      <c r="K311" s="81">
        <v>7.7592555266538434E-3</v>
      </c>
      <c r="L311" s="82">
        <v>52</v>
      </c>
      <c r="M311" s="81">
        <v>7.9791315022249495E-3</v>
      </c>
    </row>
    <row r="312" spans="1:22" s="95" customFormat="1" ht="20.100000000000001" customHeight="1" x14ac:dyDescent="0.25">
      <c r="A312" s="69" t="s">
        <v>45</v>
      </c>
      <c r="B312" s="69"/>
      <c r="C312" s="80">
        <v>94780.39</v>
      </c>
      <c r="D312" s="81">
        <v>2.3741349411657842E-3</v>
      </c>
      <c r="E312" s="82">
        <v>56</v>
      </c>
      <c r="F312" s="81">
        <v>1.543507621068879E-3</v>
      </c>
      <c r="G312" s="69"/>
      <c r="H312" s="69" t="s">
        <v>45</v>
      </c>
      <c r="I312" s="69"/>
      <c r="J312" s="80">
        <v>169603.64</v>
      </c>
      <c r="K312" s="81">
        <v>7.0253796554121204E-3</v>
      </c>
      <c r="L312" s="82">
        <v>42</v>
      </c>
      <c r="M312" s="81">
        <v>6.44468313641246E-3</v>
      </c>
    </row>
    <row r="313" spans="1:22" s="95" customFormat="1" ht="20.100000000000001" customHeight="1" x14ac:dyDescent="0.25">
      <c r="A313" s="69" t="s">
        <v>46</v>
      </c>
      <c r="B313" s="69"/>
      <c r="C313" s="80">
        <v>75227.47</v>
      </c>
      <c r="D313" s="81">
        <v>1.8843577776215192E-3</v>
      </c>
      <c r="E313" s="82">
        <v>52</v>
      </c>
      <c r="F313" s="81">
        <v>1.4332570767068163E-3</v>
      </c>
      <c r="G313" s="69"/>
      <c r="H313" s="69" t="s">
        <v>46</v>
      </c>
      <c r="I313" s="69"/>
      <c r="J313" s="80">
        <v>176081.23</v>
      </c>
      <c r="K313" s="81">
        <v>7.293696591311025E-3</v>
      </c>
      <c r="L313" s="82">
        <v>57</v>
      </c>
      <c r="M313" s="81">
        <v>8.7463556851311956E-3</v>
      </c>
    </row>
    <row r="314" spans="1:22" s="95" customFormat="1" ht="20.100000000000001" customHeight="1" x14ac:dyDescent="0.25">
      <c r="A314" s="69" t="s">
        <v>47</v>
      </c>
      <c r="B314" s="69"/>
      <c r="C314" s="80">
        <v>70416.149999999994</v>
      </c>
      <c r="D314" s="81">
        <v>1.7638399898689074E-3</v>
      </c>
      <c r="E314" s="82">
        <v>38</v>
      </c>
      <c r="F314" s="81">
        <v>1.0473801714395966E-3</v>
      </c>
      <c r="G314" s="69"/>
      <c r="H314" s="69" t="s">
        <v>47</v>
      </c>
      <c r="I314" s="69"/>
      <c r="J314" s="80">
        <v>213307.32</v>
      </c>
      <c r="K314" s="81">
        <v>8.8356883512552119E-3</v>
      </c>
      <c r="L314" s="82">
        <v>51</v>
      </c>
      <c r="M314" s="81">
        <v>7.8256866656437017E-3</v>
      </c>
    </row>
    <row r="315" spans="1:22" s="95" customFormat="1" ht="20.100000000000001" customHeight="1" x14ac:dyDescent="0.25">
      <c r="A315" s="69" t="s">
        <v>48</v>
      </c>
      <c r="B315" s="69"/>
      <c r="C315" s="80">
        <v>61492.76</v>
      </c>
      <c r="D315" s="81">
        <v>1.540319787085933E-3</v>
      </c>
      <c r="E315" s="82">
        <v>40</v>
      </c>
      <c r="F315" s="81">
        <v>1.1025054436206278E-3</v>
      </c>
      <c r="G315" s="69"/>
      <c r="H315" s="69" t="s">
        <v>48</v>
      </c>
      <c r="I315" s="69"/>
      <c r="J315" s="80">
        <v>256509.73</v>
      </c>
      <c r="K315" s="81">
        <v>1.0625233270684847E-2</v>
      </c>
      <c r="L315" s="82">
        <v>57</v>
      </c>
      <c r="M315" s="81">
        <v>8.7463556851311956E-3</v>
      </c>
    </row>
    <row r="316" spans="1:22" s="95" customFormat="1" ht="20.100000000000001" customHeight="1" x14ac:dyDescent="0.25">
      <c r="A316" s="69" t="s">
        <v>49</v>
      </c>
      <c r="B316" s="73"/>
      <c r="C316" s="80">
        <v>61979.82</v>
      </c>
      <c r="D316" s="81">
        <v>1.5525200551418481E-3</v>
      </c>
      <c r="E316" s="82">
        <v>36</v>
      </c>
      <c r="F316" s="81">
        <v>9.922548992585651E-4</v>
      </c>
      <c r="G316" s="69"/>
      <c r="H316" s="69" t="s">
        <v>49</v>
      </c>
      <c r="I316" s="73"/>
      <c r="J316" s="80">
        <v>318740.59999999998</v>
      </c>
      <c r="K316" s="81">
        <v>1.3202981531492207E-2</v>
      </c>
      <c r="L316" s="82">
        <v>54</v>
      </c>
      <c r="M316" s="81">
        <v>8.2860211753874487E-3</v>
      </c>
    </row>
    <row r="317" spans="1:22" s="95" customFormat="1" ht="20.100000000000001" customHeight="1" x14ac:dyDescent="0.25">
      <c r="A317" s="69" t="s">
        <v>50</v>
      </c>
      <c r="B317" s="69"/>
      <c r="C317" s="80">
        <v>56422.65</v>
      </c>
      <c r="D317" s="81">
        <v>1.4133196206321545E-3</v>
      </c>
      <c r="E317" s="82">
        <v>40</v>
      </c>
      <c r="F317" s="81">
        <v>1.1025054436206278E-3</v>
      </c>
      <c r="G317" s="69"/>
      <c r="H317" s="69" t="s">
        <v>50</v>
      </c>
      <c r="I317" s="69"/>
      <c r="J317" s="80">
        <v>198036.09</v>
      </c>
      <c r="K317" s="81">
        <v>8.2031182687079332E-3</v>
      </c>
      <c r="L317" s="82">
        <v>46</v>
      </c>
      <c r="M317" s="81">
        <v>7.0584624827374556E-3</v>
      </c>
    </row>
    <row r="318" spans="1:22" s="95" customFormat="1" ht="20.100000000000001" customHeight="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</row>
    <row r="319" spans="1:22" s="95" customFormat="1" ht="20.100000000000001" customHeight="1" thickBot="1" x14ac:dyDescent="0.3">
      <c r="A319" s="69"/>
      <c r="B319" s="69"/>
      <c r="C319" s="72">
        <f>SUM(C306:C318)</f>
        <v>39922073.659999907</v>
      </c>
      <c r="D319" s="73"/>
      <c r="E319" s="74">
        <f>SUM(E306:E318)</f>
        <v>36281</v>
      </c>
      <c r="F319" s="69"/>
      <c r="G319" s="69"/>
      <c r="H319" s="69"/>
      <c r="I319" s="69"/>
      <c r="J319" s="72">
        <f>SUM(J306:J318)</f>
        <v>24141562.209999997</v>
      </c>
      <c r="K319" s="73"/>
      <c r="L319" s="74">
        <f>SUM(L306:L318)</f>
        <v>6517</v>
      </c>
      <c r="M319" s="69"/>
      <c r="P319" s="114"/>
      <c r="V319" s="114"/>
    </row>
    <row r="320" spans="1:22" ht="20.100000000000001" customHeight="1" thickTop="1" x14ac:dyDescent="0.25">
      <c r="A320" s="19"/>
      <c r="B320" s="19"/>
      <c r="C320" s="19"/>
      <c r="D320" s="19"/>
      <c r="E320" s="19"/>
      <c r="F320" s="19"/>
      <c r="G320" s="19"/>
      <c r="H320" s="22"/>
      <c r="I320" s="19"/>
      <c r="J320" s="19"/>
      <c r="K320" s="19"/>
      <c r="L320" s="19"/>
      <c r="M320" s="19"/>
    </row>
    <row r="322" spans="3:4" x14ac:dyDescent="0.3">
      <c r="C322" s="17"/>
      <c r="D322" s="25"/>
    </row>
    <row r="323" spans="3:4" x14ac:dyDescent="0.3">
      <c r="C323" s="17"/>
      <c r="D323" s="25"/>
    </row>
    <row r="324" spans="3:4" x14ac:dyDescent="0.3">
      <c r="C324" s="17"/>
      <c r="D324" s="25"/>
    </row>
    <row r="325" spans="3:4" x14ac:dyDescent="0.3">
      <c r="C325" s="17"/>
      <c r="D325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18"/>
  </sheetPr>
  <dimension ref="A1:X325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167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+C297</f>
        <v>217669628.21999979</v>
      </c>
      <c r="D9" s="45">
        <f>+J297</f>
        <v>92078033.819999963</v>
      </c>
      <c r="E9" s="45">
        <f>+C319</f>
        <v>27269059.680000063</v>
      </c>
      <c r="F9" s="45">
        <f>+J319</f>
        <v>20415358.329999987</v>
      </c>
      <c r="G9" s="45">
        <f>SUM(C9:F9)</f>
        <v>357432080.04999977</v>
      </c>
      <c r="H9" s="46"/>
    </row>
    <row r="10" spans="1:13" ht="20.100000000000001" customHeight="1" x14ac:dyDescent="0.3">
      <c r="A10" s="44" t="s">
        <v>51</v>
      </c>
      <c r="B10" s="44"/>
      <c r="C10" s="81">
        <v>0.8702013349733313</v>
      </c>
      <c r="D10" s="105" t="s">
        <v>96</v>
      </c>
      <c r="E10" s="105" t="s">
        <v>96</v>
      </c>
      <c r="F10" s="105" t="s">
        <v>96</v>
      </c>
      <c r="G10" s="53">
        <f>+C10</f>
        <v>0.8702013349733313</v>
      </c>
      <c r="H10" s="46"/>
    </row>
    <row r="11" spans="1:13" ht="20.100000000000001" customHeight="1" x14ac:dyDescent="0.3">
      <c r="A11" s="44" t="s">
        <v>134</v>
      </c>
      <c r="B11" s="44"/>
      <c r="C11" s="108">
        <v>27107.052082191789</v>
      </c>
      <c r="D11" s="108">
        <v>12811.748131348273</v>
      </c>
      <c r="E11" s="108">
        <v>979.52727037609111</v>
      </c>
      <c r="F11" s="108">
        <v>3512.6218737095642</v>
      </c>
      <c r="G11" s="45">
        <f>+G9/(E43+L43+L56+L100)</f>
        <v>7314.2359018171355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19.530134637356813</v>
      </c>
      <c r="D12" s="109">
        <v>20.91599806208804</v>
      </c>
      <c r="E12" s="109">
        <v>9.434718029118299</v>
      </c>
      <c r="F12" s="109">
        <v>80.102750046142631</v>
      </c>
      <c r="G12" s="51">
        <f>+((C9*C12)+(D9*D12)+(E9*E12)+(F9*F12))/G9</f>
        <v>22.576662273351598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0.10179661594099118</v>
      </c>
      <c r="D13" s="110">
        <v>9.8352602205995954E-2</v>
      </c>
      <c r="E13" s="110">
        <v>0.11787272236132303</v>
      </c>
      <c r="F13" s="110">
        <v>0.16093221287895942</v>
      </c>
      <c r="G13" s="113">
        <f>+((C9*C13)+(D9*D13)+(E9*E13)+(F9*F13))/G9</f>
        <v>0.10551350865412389</v>
      </c>
      <c r="H13" s="54"/>
    </row>
    <row r="14" spans="1:13" ht="20.100000000000001" customHeight="1" x14ac:dyDescent="0.25">
      <c r="A14" s="44" t="s">
        <v>139</v>
      </c>
      <c r="B14" s="44"/>
      <c r="C14" s="111">
        <v>188.4274854326757</v>
      </c>
      <c r="D14" s="109">
        <v>34.47072004159795</v>
      </c>
      <c r="E14" s="109">
        <v>25.208537975886532</v>
      </c>
      <c r="F14" s="109">
        <v>56.479739014272056</v>
      </c>
      <c r="G14" s="45">
        <f>+((C9*C14)+(D9*D14)+(E9*E14)+(F9*F14))/G9</f>
        <v>128.77804380844137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0.99646593768597558</v>
      </c>
      <c r="D15" s="47">
        <v>0</v>
      </c>
      <c r="E15" s="47">
        <v>0</v>
      </c>
      <c r="F15" s="47">
        <v>0</v>
      </c>
      <c r="G15" s="47">
        <f>+J26/G9</f>
        <v>0.6068296112639322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+C284</f>
        <v>201886867.51999977</v>
      </c>
      <c r="D16" s="45">
        <f>+J284</f>
        <v>89297988.98999998</v>
      </c>
      <c r="E16" s="45">
        <f>+C306</f>
        <v>26411678.580000062</v>
      </c>
      <c r="F16" s="56">
        <f>+J306</f>
        <v>18072606.559999984</v>
      </c>
      <c r="G16" s="45">
        <f>SUM(C16:F16)</f>
        <v>335669141.6499998</v>
      </c>
      <c r="H16" s="46"/>
    </row>
    <row r="17" spans="1:13" ht="20.100000000000001" customHeight="1" x14ac:dyDescent="0.3">
      <c r="A17" s="44" t="s">
        <v>145</v>
      </c>
      <c r="B17" s="44"/>
      <c r="C17" s="53">
        <f>+D284</f>
        <v>0.92749213186486312</v>
      </c>
      <c r="D17" s="47">
        <f>+K284</f>
        <v>0.96980773030585565</v>
      </c>
      <c r="E17" s="47">
        <f>+D306</f>
        <v>0.96855846479265184</v>
      </c>
      <c r="F17" s="47">
        <f>+K306</f>
        <v>0.88524562086390746</v>
      </c>
      <c r="G17" s="47">
        <f>+G16/G9</f>
        <v>0.93911308017748252</v>
      </c>
      <c r="H17" s="46"/>
    </row>
    <row r="18" spans="1:13" ht="20.100000000000001" customHeight="1" x14ac:dyDescent="0.3">
      <c r="A18" s="44" t="s">
        <v>159</v>
      </c>
      <c r="B18" s="35"/>
      <c r="C18" s="115">
        <v>0.24192626831142558</v>
      </c>
      <c r="D18" s="116">
        <v>9.647394217132528E-2</v>
      </c>
      <c r="E18" s="116">
        <v>0.18114696868784699</v>
      </c>
      <c r="F18" s="116">
        <v>0.67337676604964203</v>
      </c>
      <c r="G18" s="116">
        <f>+((C9*C18)+(D9*D18)+(E9*E18)+(F9*F18))/G9</f>
        <v>0.22446241324722974</v>
      </c>
      <c r="H18" s="46"/>
    </row>
    <row r="19" spans="1:13" ht="20.100000000000001" customHeight="1" x14ac:dyDescent="0.3">
      <c r="A19" s="44" t="s">
        <v>160</v>
      </c>
      <c r="B19" s="35"/>
      <c r="C19" s="115">
        <v>5.7858858024450477</v>
      </c>
      <c r="D19" s="115">
        <v>5.429601251866603</v>
      </c>
      <c r="E19" s="115">
        <v>7.2082913999378082</v>
      </c>
      <c r="F19" s="115">
        <v>7.2461584546948901</v>
      </c>
      <c r="G19" s="116">
        <f>+((C9*C19)+(D9*D19)+(E9*E19)+(F9*F19))/G9</f>
        <v>5.8860269864139401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1801291.99</v>
      </c>
      <c r="D26" s="81">
        <v>8.2753483098681243E-3</v>
      </c>
      <c r="E26" s="82">
        <v>113</v>
      </c>
      <c r="F26" s="81">
        <v>1.4072229140722292E-2</v>
      </c>
      <c r="G26" s="44"/>
      <c r="H26" s="69" t="s">
        <v>72</v>
      </c>
      <c r="I26" s="69"/>
      <c r="J26" s="80">
        <v>216900370.19000006</v>
      </c>
      <c r="K26" s="81">
        <v>0.99646593768597558</v>
      </c>
      <c r="L26" s="82">
        <v>8002</v>
      </c>
      <c r="M26" s="81">
        <v>0.99651307596513072</v>
      </c>
    </row>
    <row r="27" spans="1:13" ht="20.100000000000001" customHeight="1" x14ac:dyDescent="0.25">
      <c r="A27" s="44" t="s">
        <v>54</v>
      </c>
      <c r="B27" s="44"/>
      <c r="C27" s="80">
        <v>11380673.989999995</v>
      </c>
      <c r="D27" s="81">
        <v>5.2284161474734907E-2</v>
      </c>
      <c r="E27" s="82">
        <v>521</v>
      </c>
      <c r="F27" s="81">
        <v>6.4881693648816935E-2</v>
      </c>
      <c r="G27" s="44"/>
      <c r="H27" s="69" t="s">
        <v>73</v>
      </c>
      <c r="I27" s="69"/>
      <c r="J27" s="80">
        <v>769258.03</v>
      </c>
      <c r="K27" s="81">
        <v>3.53406231402438E-3</v>
      </c>
      <c r="L27" s="82">
        <v>28</v>
      </c>
      <c r="M27" s="81">
        <v>3.4869240348692405E-3</v>
      </c>
    </row>
    <row r="28" spans="1:13" ht="20.100000000000001" customHeight="1" x14ac:dyDescent="0.25">
      <c r="A28" s="44" t="s">
        <v>55</v>
      </c>
      <c r="B28" s="44"/>
      <c r="C28" s="80">
        <v>6028795.5</v>
      </c>
      <c r="D28" s="81">
        <v>2.7696999114211102E-2</v>
      </c>
      <c r="E28" s="82">
        <v>253</v>
      </c>
      <c r="F28" s="81">
        <v>3.1506849315068496E-2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6615200.6999999983</v>
      </c>
      <c r="D29" s="81">
        <v>3.0391013914508897E-2</v>
      </c>
      <c r="E29" s="82">
        <v>297</v>
      </c>
      <c r="F29" s="81">
        <v>3.6986301369863014E-2</v>
      </c>
      <c r="G29" s="44"/>
      <c r="H29" s="69"/>
      <c r="I29" s="69"/>
      <c r="J29" s="72">
        <f>SUM(J26:J28)</f>
        <v>217669628.22000006</v>
      </c>
      <c r="K29" s="73"/>
      <c r="L29" s="74">
        <f>SUM(L26:L28)</f>
        <v>8030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8375335.1900000023</v>
      </c>
      <c r="D30" s="81">
        <v>3.8477279804672616E-2</v>
      </c>
      <c r="E30" s="82">
        <v>332</v>
      </c>
      <c r="F30" s="81">
        <v>4.1344956413449561E-2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11747696.91</v>
      </c>
      <c r="D31" s="81">
        <v>5.3970308150324643E-2</v>
      </c>
      <c r="E31" s="82">
        <v>433</v>
      </c>
      <c r="F31" s="81">
        <v>5.3922789539227897E-2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15091521.779999986</v>
      </c>
      <c r="D32" s="81">
        <v>6.9332234834098644E-2</v>
      </c>
      <c r="E32" s="82">
        <v>536</v>
      </c>
      <c r="F32" s="81">
        <v>6.6749688667496893E-2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18633580.169999994</v>
      </c>
      <c r="D33" s="81">
        <v>8.5604869739415015E-2</v>
      </c>
      <c r="E33" s="82">
        <v>725</v>
      </c>
      <c r="F33" s="81">
        <v>9.0286425902864259E-2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16749062.230000006</v>
      </c>
      <c r="D34" s="81">
        <v>7.6947171578166287E-2</v>
      </c>
      <c r="E34" s="82">
        <v>638</v>
      </c>
      <c r="F34" s="81">
        <v>7.9452054794520555E-2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17234703.840000018</v>
      </c>
      <c r="D35" s="81">
        <v>7.9178266536022196E-2</v>
      </c>
      <c r="E35" s="82">
        <v>685</v>
      </c>
      <c r="F35" s="81">
        <v>8.5305105853051053E-2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22532027.700000018</v>
      </c>
      <c r="D36" s="81">
        <v>0.10351479847811731</v>
      </c>
      <c r="E36" s="82">
        <v>881</v>
      </c>
      <c r="F36" s="81">
        <v>0.10971357409713574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24188078.380000003</v>
      </c>
      <c r="D37" s="81">
        <v>0.11112289104271804</v>
      </c>
      <c r="E37" s="82">
        <v>950</v>
      </c>
      <c r="F37" s="81">
        <v>0.11830635118306351</v>
      </c>
      <c r="G37" s="11"/>
      <c r="H37" s="88" t="s">
        <v>150</v>
      </c>
      <c r="I37" s="79"/>
      <c r="J37" s="80">
        <v>322531.71000000002</v>
      </c>
      <c r="K37" s="81">
        <v>1.1827753277336314E-2</v>
      </c>
      <c r="L37" s="82">
        <v>197</v>
      </c>
      <c r="M37" s="81">
        <v>7.0764036064513815E-3</v>
      </c>
    </row>
    <row r="38" spans="1:13" ht="20.100000000000001" customHeight="1" x14ac:dyDescent="0.25">
      <c r="A38" s="44" t="s">
        <v>75</v>
      </c>
      <c r="B38" s="44"/>
      <c r="C38" s="80">
        <v>24137765.519999985</v>
      </c>
      <c r="D38" s="81">
        <v>0.11089174781703491</v>
      </c>
      <c r="E38" s="82">
        <v>799</v>
      </c>
      <c r="F38" s="81">
        <v>9.9501867995018686E-2</v>
      </c>
      <c r="G38" s="11"/>
      <c r="H38" s="88" t="s">
        <v>132</v>
      </c>
      <c r="I38" s="79"/>
      <c r="J38" s="80">
        <v>19160416.060000028</v>
      </c>
      <c r="K38" s="81">
        <v>0.70264307918372615</v>
      </c>
      <c r="L38" s="82">
        <v>24016</v>
      </c>
      <c r="M38" s="81">
        <v>0.86267466503825574</v>
      </c>
    </row>
    <row r="39" spans="1:13" ht="20.100000000000001" customHeight="1" x14ac:dyDescent="0.25">
      <c r="A39" s="44" t="s">
        <v>76</v>
      </c>
      <c r="B39" s="44"/>
      <c r="C39" s="80">
        <v>15642594.090000002</v>
      </c>
      <c r="D39" s="81">
        <v>7.1863926161485139E-2</v>
      </c>
      <c r="E39" s="82">
        <v>444</v>
      </c>
      <c r="F39" s="81">
        <v>5.5292652552926529E-2</v>
      </c>
      <c r="G39" s="11"/>
      <c r="H39" s="88" t="s">
        <v>151</v>
      </c>
      <c r="I39" s="79"/>
      <c r="J39" s="80">
        <v>3219808.64</v>
      </c>
      <c r="K39" s="81">
        <v>0.11807552874151739</v>
      </c>
      <c r="L39" s="82">
        <v>892</v>
      </c>
      <c r="M39" s="81">
        <v>3.2041380796724021E-2</v>
      </c>
    </row>
    <row r="40" spans="1:13" ht="20.100000000000001" customHeight="1" x14ac:dyDescent="0.25">
      <c r="A40" s="44" t="s">
        <v>77</v>
      </c>
      <c r="B40" s="44"/>
      <c r="C40" s="80">
        <v>11453300.940000011</v>
      </c>
      <c r="D40" s="81">
        <v>5.26178182673427E-2</v>
      </c>
      <c r="E40" s="82">
        <v>289</v>
      </c>
      <c r="F40" s="81">
        <v>3.5990037359900376E-2</v>
      </c>
      <c r="G40" s="11"/>
      <c r="H40" s="88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6057999.290000001</v>
      </c>
      <c r="D41" s="81">
        <v>2.7831164777279559E-2</v>
      </c>
      <c r="E41" s="82">
        <v>134</v>
      </c>
      <c r="F41" s="81">
        <v>1.6687422166874223E-2</v>
      </c>
      <c r="G41" s="11"/>
      <c r="H41" s="88" t="s">
        <v>133</v>
      </c>
      <c r="I41" s="79"/>
      <c r="J41" s="80">
        <v>4566303.270000021</v>
      </c>
      <c r="K41" s="81">
        <v>0.16745363879742012</v>
      </c>
      <c r="L41" s="82">
        <v>2734</v>
      </c>
      <c r="M41" s="81">
        <v>9.8207550558568918E-2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217669628.22</v>
      </c>
      <c r="D43" s="44"/>
      <c r="E43" s="74">
        <f>SUM(E26:E42)</f>
        <v>8030</v>
      </c>
      <c r="F43" s="44"/>
      <c r="G43" s="11"/>
      <c r="H43" s="86"/>
      <c r="I43" s="79"/>
      <c r="J43" s="87">
        <f>SUM(J37:J42)</f>
        <v>27269059.680000052</v>
      </c>
      <c r="K43" s="88"/>
      <c r="L43" s="89">
        <f>SUM(L37:L42)</f>
        <v>27839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21096673.459999979</v>
      </c>
      <c r="K52" s="81">
        <v>0.22911733216676944</v>
      </c>
      <c r="L52" s="82">
        <v>3042</v>
      </c>
      <c r="M52" s="81">
        <v>0.42326422707666622</v>
      </c>
    </row>
    <row r="53" spans="1:16" ht="20.100000000000001" customHeight="1" x14ac:dyDescent="0.25">
      <c r="A53" s="69" t="s">
        <v>129</v>
      </c>
      <c r="B53" s="69"/>
      <c r="C53" s="80">
        <v>3969961.03</v>
      </c>
      <c r="D53" s="81">
        <v>0.14558481577975663</v>
      </c>
      <c r="E53" s="82">
        <v>1630</v>
      </c>
      <c r="F53" s="81">
        <v>5.8550953698049496E-2</v>
      </c>
      <c r="G53" s="69"/>
      <c r="H53" s="69" t="s">
        <v>126</v>
      </c>
      <c r="I53" s="69"/>
      <c r="J53" s="80">
        <v>0</v>
      </c>
      <c r="K53" s="81">
        <v>0</v>
      </c>
      <c r="L53" s="82">
        <v>0</v>
      </c>
      <c r="M53" s="81">
        <v>0</v>
      </c>
    </row>
    <row r="54" spans="1:16" ht="20.100000000000001" customHeight="1" x14ac:dyDescent="0.25">
      <c r="A54" s="69" t="s">
        <v>130</v>
      </c>
      <c r="B54" s="69"/>
      <c r="C54" s="80">
        <v>23299098.650000051</v>
      </c>
      <c r="D54" s="81">
        <v>0.85441518422024343</v>
      </c>
      <c r="E54" s="82">
        <v>26209</v>
      </c>
      <c r="F54" s="81">
        <v>0.94144904630195048</v>
      </c>
      <c r="G54" s="69"/>
      <c r="H54" s="69" t="s">
        <v>146</v>
      </c>
      <c r="I54" s="69"/>
      <c r="J54" s="80">
        <v>70981360.360000059</v>
      </c>
      <c r="K54" s="81">
        <v>0.77088266783323056</v>
      </c>
      <c r="L54" s="82">
        <v>4145</v>
      </c>
      <c r="M54" s="81">
        <v>0.57673577292333378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27269059.680000052</v>
      </c>
      <c r="D56" s="69"/>
      <c r="E56" s="74">
        <f>SUM(E53:E55)</f>
        <v>27839</v>
      </c>
      <c r="F56" s="69"/>
      <c r="G56" s="69"/>
      <c r="H56" s="69"/>
      <c r="I56" s="73"/>
      <c r="J56" s="72">
        <f>SUM(J52:J55)</f>
        <v>92078033.820000038</v>
      </c>
      <c r="K56" s="92"/>
      <c r="L56" s="74">
        <f>SUM(L52:L55)</f>
        <v>7187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36700178.849999964</v>
      </c>
      <c r="D63" s="81">
        <v>0.1686049594981017</v>
      </c>
      <c r="E63" s="82">
        <v>3159</v>
      </c>
      <c r="F63" s="81">
        <v>0.39339975093399748</v>
      </c>
      <c r="G63" s="69"/>
      <c r="H63" s="69" t="s">
        <v>99</v>
      </c>
      <c r="I63" s="69"/>
      <c r="J63" s="80">
        <v>782630.13</v>
      </c>
      <c r="K63" s="81">
        <v>8.499639898153508E-3</v>
      </c>
      <c r="L63" s="82">
        <v>832</v>
      </c>
      <c r="M63" s="81">
        <v>0.11576457492695144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46230567.240000047</v>
      </c>
      <c r="D64" s="81">
        <v>0.21238869022771759</v>
      </c>
      <c r="E64" s="82">
        <v>1843</v>
      </c>
      <c r="F64" s="81">
        <v>0.22951432129514321</v>
      </c>
      <c r="G64" s="69"/>
      <c r="H64" s="69" t="s">
        <v>100</v>
      </c>
      <c r="I64" s="69"/>
      <c r="J64" s="80">
        <v>2010205.78</v>
      </c>
      <c r="K64" s="81">
        <v>2.1831545446872578E-2</v>
      </c>
      <c r="L64" s="82">
        <v>685</v>
      </c>
      <c r="M64" s="81">
        <v>9.5310978155002085E-2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48979069.749999963</v>
      </c>
      <c r="D65" s="81">
        <v>0.22501563562416943</v>
      </c>
      <c r="E65" s="82">
        <v>1423</v>
      </c>
      <c r="F65" s="81">
        <v>0.17721046077210462</v>
      </c>
      <c r="G65" s="69"/>
      <c r="H65" s="69" t="s">
        <v>101</v>
      </c>
      <c r="I65" s="69"/>
      <c r="J65" s="80">
        <v>3220009.37</v>
      </c>
      <c r="K65" s="81">
        <v>3.4970440140964322E-2</v>
      </c>
      <c r="L65" s="82">
        <v>649</v>
      </c>
      <c r="M65" s="81">
        <v>9.0301934047585922E-2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37181105.710000031</v>
      </c>
      <c r="D66" s="81">
        <v>0.17081439433718723</v>
      </c>
      <c r="E66" s="82">
        <v>832</v>
      </c>
      <c r="F66" s="81">
        <v>0.10361145703611457</v>
      </c>
      <c r="G66" s="69"/>
      <c r="H66" s="69" t="s">
        <v>102</v>
      </c>
      <c r="I66" s="69"/>
      <c r="J66" s="80">
        <v>4125057.45</v>
      </c>
      <c r="K66" s="81">
        <v>4.4799582255024298E-2</v>
      </c>
      <c r="L66" s="82">
        <v>591</v>
      </c>
      <c r="M66" s="81">
        <v>8.2231807430082099E-2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23283226.57000003</v>
      </c>
      <c r="D67" s="81">
        <v>0.10696589487655819</v>
      </c>
      <c r="E67" s="82">
        <v>430</v>
      </c>
      <c r="F67" s="81">
        <v>5.3549190535491904E-2</v>
      </c>
      <c r="G67" s="69"/>
      <c r="H67" s="69" t="s">
        <v>103</v>
      </c>
      <c r="I67" s="69"/>
      <c r="J67" s="80">
        <v>5029058.68</v>
      </c>
      <c r="K67" s="81">
        <v>5.4617355207987189E-2</v>
      </c>
      <c r="L67" s="82">
        <v>559</v>
      </c>
      <c r="M67" s="81">
        <v>7.7779323779045492E-2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12367143.200000009</v>
      </c>
      <c r="D68" s="81">
        <v>5.6816117623449326E-2</v>
      </c>
      <c r="E68" s="82">
        <v>193</v>
      </c>
      <c r="F68" s="81">
        <v>2.4034869240348693E-2</v>
      </c>
      <c r="G68" s="69"/>
      <c r="H68" s="69" t="s">
        <v>104</v>
      </c>
      <c r="I68" s="69"/>
      <c r="J68" s="80">
        <v>6097517.9400000041</v>
      </c>
      <c r="K68" s="81">
        <v>6.6221200508253877E-2</v>
      </c>
      <c r="L68" s="82">
        <v>555</v>
      </c>
      <c r="M68" s="81">
        <v>7.7222763322665922E-2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6141372.6700000009</v>
      </c>
      <c r="D69" s="81">
        <v>2.8214191939506035E-2</v>
      </c>
      <c r="E69" s="82">
        <v>82</v>
      </c>
      <c r="F69" s="81">
        <v>1.0211706102117061E-2</v>
      </c>
      <c r="G69" s="69"/>
      <c r="H69" s="69" t="s">
        <v>105</v>
      </c>
      <c r="I69" s="69"/>
      <c r="J69" s="80">
        <v>7283306.0399999972</v>
      </c>
      <c r="K69" s="81">
        <v>7.9099278490653527E-2</v>
      </c>
      <c r="L69" s="82">
        <v>563</v>
      </c>
      <c r="M69" s="81">
        <v>7.8335884235425077E-2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2364752.41</v>
      </c>
      <c r="D70" s="81">
        <v>1.0863952078835408E-2</v>
      </c>
      <c r="E70" s="82">
        <v>28</v>
      </c>
      <c r="F70" s="81">
        <v>3.4869240348692405E-3</v>
      </c>
      <c r="G70" s="69"/>
      <c r="H70" s="69" t="s">
        <v>106</v>
      </c>
      <c r="I70" s="69"/>
      <c r="J70" s="80">
        <v>7179516.719999996</v>
      </c>
      <c r="K70" s="81">
        <v>7.7972089782400972E-2</v>
      </c>
      <c r="L70" s="82">
        <v>478</v>
      </c>
      <c r="M70" s="81">
        <v>6.6508974537359114E-2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1606641.36</v>
      </c>
      <c r="D71" s="81">
        <v>7.3811003084737082E-3</v>
      </c>
      <c r="E71" s="82">
        <v>17</v>
      </c>
      <c r="F71" s="81">
        <v>2.1170610211706103E-3</v>
      </c>
      <c r="G71" s="69"/>
      <c r="H71" s="69" t="s">
        <v>107</v>
      </c>
      <c r="I71" s="69"/>
      <c r="J71" s="80">
        <v>7416191.6400000006</v>
      </c>
      <c r="K71" s="81">
        <v>8.0542463086230115E-2</v>
      </c>
      <c r="L71" s="82">
        <v>437</v>
      </c>
      <c r="M71" s="81">
        <v>6.0804229859468484E-2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2815570.46</v>
      </c>
      <c r="D72" s="81">
        <v>1.2935063486001295E-2</v>
      </c>
      <c r="E72" s="82">
        <v>23</v>
      </c>
      <c r="F72" s="81">
        <v>2.8642590286425901E-3</v>
      </c>
      <c r="G72" s="69"/>
      <c r="H72" s="69" t="s">
        <v>108</v>
      </c>
      <c r="I72" s="69"/>
      <c r="J72" s="80">
        <v>6472327.4399999967</v>
      </c>
      <c r="K72" s="81">
        <v>7.0291764186152281E-2</v>
      </c>
      <c r="L72" s="82">
        <v>342</v>
      </c>
      <c r="M72" s="81">
        <v>4.7585919020453595E-2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16301460.210000014</v>
      </c>
      <c r="K73" s="81">
        <v>0.17703962100089082</v>
      </c>
      <c r="L73" s="82">
        <v>731</v>
      </c>
      <c r="M73" s="81">
        <v>0.1017114234033672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217669628.22000006</v>
      </c>
      <c r="D74" s="97"/>
      <c r="E74" s="74">
        <f>SUM(E63:E73)</f>
        <v>8030</v>
      </c>
      <c r="F74" s="73"/>
      <c r="G74" s="69"/>
      <c r="H74" s="69" t="s">
        <v>110</v>
      </c>
      <c r="I74" s="69"/>
      <c r="J74" s="80">
        <v>9195995.8999999948</v>
      </c>
      <c r="K74" s="81">
        <v>9.9871766571133669E-2</v>
      </c>
      <c r="L74" s="82">
        <v>338</v>
      </c>
      <c r="M74" s="81">
        <v>4.7029358564074024E-2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12784127.980000012</v>
      </c>
      <c r="K75" s="81">
        <v>0.1388401494865891</v>
      </c>
      <c r="L75" s="82">
        <v>359</v>
      </c>
      <c r="M75" s="81">
        <v>4.9951300960066787E-2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4180628.54</v>
      </c>
      <c r="K76" s="81">
        <v>4.540310393869354E-2</v>
      </c>
      <c r="L76" s="82">
        <v>68</v>
      </c>
      <c r="M76" s="81">
        <v>9.4615277584527615E-3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92078033.820000038</v>
      </c>
      <c r="K78" s="69"/>
      <c r="L78" s="74">
        <f>SUM(L63:L77)</f>
        <v>7187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16684405.389999995</v>
      </c>
      <c r="D85" s="81">
        <v>0.61184381074338512</v>
      </c>
      <c r="E85" s="82">
        <v>25152</v>
      </c>
      <c r="F85" s="81">
        <v>0.90348072847444227</v>
      </c>
      <c r="G85" s="69"/>
      <c r="H85" s="69" t="s">
        <v>99</v>
      </c>
      <c r="I85" s="69"/>
      <c r="J85" s="80">
        <v>2616129.14</v>
      </c>
      <c r="K85" s="81">
        <v>0.12814514924068937</v>
      </c>
      <c r="L85" s="82">
        <v>2699</v>
      </c>
      <c r="M85" s="81">
        <v>0.46438403303509979</v>
      </c>
    </row>
    <row r="86" spans="1:13" ht="20.100000000000001" customHeight="1" x14ac:dyDescent="0.25">
      <c r="A86" s="69" t="s">
        <v>100</v>
      </c>
      <c r="B86" s="69"/>
      <c r="C86" s="80">
        <v>5016181.6100000059</v>
      </c>
      <c r="D86" s="81">
        <v>0.1839513965228157</v>
      </c>
      <c r="E86" s="82">
        <v>1856</v>
      </c>
      <c r="F86" s="81">
        <v>6.6669061388699311E-2</v>
      </c>
      <c r="G86" s="69"/>
      <c r="H86" s="69" t="s">
        <v>100</v>
      </c>
      <c r="I86" s="69"/>
      <c r="J86" s="80">
        <v>4700125.539999987</v>
      </c>
      <c r="K86" s="81">
        <v>0.23022498376103645</v>
      </c>
      <c r="L86" s="82">
        <v>1615</v>
      </c>
      <c r="M86" s="81">
        <v>0.27787336545079144</v>
      </c>
    </row>
    <row r="87" spans="1:13" ht="20.100000000000001" customHeight="1" x14ac:dyDescent="0.25">
      <c r="A87" s="69" t="s">
        <v>101</v>
      </c>
      <c r="B87" s="69"/>
      <c r="C87" s="80">
        <v>2206633.36</v>
      </c>
      <c r="D87" s="81">
        <v>8.0920771962606927E-2</v>
      </c>
      <c r="E87" s="82">
        <v>455</v>
      </c>
      <c r="F87" s="81">
        <v>1.6343977872768419E-2</v>
      </c>
      <c r="G87" s="69"/>
      <c r="H87" s="69" t="s">
        <v>101</v>
      </c>
      <c r="I87" s="69"/>
      <c r="J87" s="80">
        <v>3033391.59</v>
      </c>
      <c r="K87" s="81">
        <v>0.14858380347615502</v>
      </c>
      <c r="L87" s="82">
        <v>628</v>
      </c>
      <c r="M87" s="81">
        <v>0.10805230557467309</v>
      </c>
    </row>
    <row r="88" spans="1:13" ht="20.100000000000001" customHeight="1" x14ac:dyDescent="0.25">
      <c r="A88" s="69" t="s">
        <v>102</v>
      </c>
      <c r="B88" s="69"/>
      <c r="C88" s="80">
        <v>1228363.43</v>
      </c>
      <c r="D88" s="81">
        <v>4.5046050154084361E-2</v>
      </c>
      <c r="E88" s="82">
        <v>178</v>
      </c>
      <c r="F88" s="81">
        <v>6.3939078271489638E-3</v>
      </c>
      <c r="G88" s="69"/>
      <c r="H88" s="69" t="s">
        <v>102</v>
      </c>
      <c r="I88" s="69"/>
      <c r="J88" s="80">
        <v>2287079.62</v>
      </c>
      <c r="K88" s="81">
        <v>0.11202740520303187</v>
      </c>
      <c r="L88" s="82">
        <v>330</v>
      </c>
      <c r="M88" s="81">
        <v>5.6779077770130762E-2</v>
      </c>
    </row>
    <row r="89" spans="1:13" ht="20.100000000000001" customHeight="1" x14ac:dyDescent="0.25">
      <c r="A89" s="69" t="s">
        <v>103</v>
      </c>
      <c r="B89" s="69"/>
      <c r="C89" s="80">
        <v>932403.61</v>
      </c>
      <c r="D89" s="81">
        <v>3.4192730550362704E-2</v>
      </c>
      <c r="E89" s="82">
        <v>106</v>
      </c>
      <c r="F89" s="81">
        <v>3.8076080318976977E-3</v>
      </c>
      <c r="G89" s="69"/>
      <c r="H89" s="69" t="s">
        <v>103</v>
      </c>
      <c r="I89" s="69"/>
      <c r="J89" s="80">
        <v>1703214.48</v>
      </c>
      <c r="K89" s="81">
        <v>8.3428096263054904E-2</v>
      </c>
      <c r="L89" s="82">
        <v>192</v>
      </c>
      <c r="M89" s="81">
        <v>3.3035099793530628E-2</v>
      </c>
    </row>
    <row r="90" spans="1:13" ht="20.100000000000001" customHeight="1" x14ac:dyDescent="0.25">
      <c r="A90" s="69" t="s">
        <v>104</v>
      </c>
      <c r="B90" s="69"/>
      <c r="C90" s="80">
        <v>491240.86</v>
      </c>
      <c r="D90" s="81">
        <v>1.8014587439562198E-2</v>
      </c>
      <c r="E90" s="82">
        <v>45</v>
      </c>
      <c r="F90" s="81">
        <v>1.6164373720320413E-3</v>
      </c>
      <c r="G90" s="69"/>
      <c r="H90" s="69" t="s">
        <v>104</v>
      </c>
      <c r="I90" s="69"/>
      <c r="J90" s="80">
        <v>1155647.1100000001</v>
      </c>
      <c r="K90" s="81">
        <v>5.6606751217381186E-2</v>
      </c>
      <c r="L90" s="82">
        <v>106</v>
      </c>
      <c r="M90" s="81">
        <v>1.8238128011011701E-2</v>
      </c>
    </row>
    <row r="91" spans="1:13" ht="20.100000000000001" customHeight="1" x14ac:dyDescent="0.25">
      <c r="A91" s="69" t="s">
        <v>105</v>
      </c>
      <c r="B91" s="69"/>
      <c r="C91" s="80">
        <v>259295.4</v>
      </c>
      <c r="D91" s="81">
        <v>9.5087767250799458E-3</v>
      </c>
      <c r="E91" s="82">
        <v>20</v>
      </c>
      <c r="F91" s="81">
        <v>7.1841660979201835E-4</v>
      </c>
      <c r="G91" s="69"/>
      <c r="H91" s="69" t="s">
        <v>105</v>
      </c>
      <c r="I91" s="69"/>
      <c r="J91" s="80">
        <v>766488.08</v>
      </c>
      <c r="K91" s="81">
        <v>3.754467923659513E-2</v>
      </c>
      <c r="L91" s="82">
        <v>59</v>
      </c>
      <c r="M91" s="81">
        <v>1.0151410874053681E-2</v>
      </c>
    </row>
    <row r="92" spans="1:13" ht="20.100000000000001" customHeight="1" x14ac:dyDescent="0.25">
      <c r="A92" s="69" t="s">
        <v>106</v>
      </c>
      <c r="B92" s="69"/>
      <c r="C92" s="80">
        <v>209359.26</v>
      </c>
      <c r="D92" s="81">
        <v>7.6775386631153545E-3</v>
      </c>
      <c r="E92" s="82">
        <v>14</v>
      </c>
      <c r="F92" s="81">
        <v>5.0289162685441288E-4</v>
      </c>
      <c r="G92" s="69"/>
      <c r="H92" s="69" t="s">
        <v>106</v>
      </c>
      <c r="I92" s="69"/>
      <c r="J92" s="80">
        <v>574892.07999999996</v>
      </c>
      <c r="K92" s="81">
        <v>2.8159783958100159E-2</v>
      </c>
      <c r="L92" s="82">
        <v>38</v>
      </c>
      <c r="M92" s="81">
        <v>6.5381968341362701E-3</v>
      </c>
    </row>
    <row r="93" spans="1:13" ht="20.100000000000001" customHeight="1" x14ac:dyDescent="0.25">
      <c r="A93" s="69" t="s">
        <v>107</v>
      </c>
      <c r="B93" s="69"/>
      <c r="C93" s="80">
        <v>85930.26</v>
      </c>
      <c r="D93" s="81">
        <v>3.1511999683298208E-3</v>
      </c>
      <c r="E93" s="82">
        <v>5</v>
      </c>
      <c r="F93" s="81">
        <v>1.7960415244800459E-4</v>
      </c>
      <c r="G93" s="69"/>
      <c r="H93" s="69" t="s">
        <v>107</v>
      </c>
      <c r="I93" s="69"/>
      <c r="J93" s="80">
        <v>574942.30000000005</v>
      </c>
      <c r="K93" s="81">
        <v>2.8162243870837819E-2</v>
      </c>
      <c r="L93" s="82">
        <v>34</v>
      </c>
      <c r="M93" s="81">
        <v>5.8499655884377147E-3</v>
      </c>
    </row>
    <row r="94" spans="1:13" ht="20.100000000000001" customHeight="1" x14ac:dyDescent="0.25">
      <c r="A94" s="69" t="s">
        <v>108</v>
      </c>
      <c r="B94" s="69"/>
      <c r="C94" s="80">
        <v>113210.87</v>
      </c>
      <c r="D94" s="81">
        <v>4.1516235370239948E-3</v>
      </c>
      <c r="E94" s="82">
        <v>6</v>
      </c>
      <c r="F94" s="81">
        <v>2.1552498293760553E-4</v>
      </c>
      <c r="G94" s="69"/>
      <c r="H94" s="69" t="s">
        <v>108</v>
      </c>
      <c r="I94" s="69"/>
      <c r="J94" s="80">
        <v>494779.39</v>
      </c>
      <c r="K94" s="81">
        <v>2.4235645635126132E-2</v>
      </c>
      <c r="L94" s="82">
        <v>26</v>
      </c>
      <c r="M94" s="81">
        <v>4.4735030970406058E-3</v>
      </c>
    </row>
    <row r="95" spans="1:13" ht="20.100000000000001" customHeight="1" x14ac:dyDescent="0.25">
      <c r="A95" s="69" t="s">
        <v>109</v>
      </c>
      <c r="B95" s="69"/>
      <c r="C95" s="80">
        <v>42035.63</v>
      </c>
      <c r="D95" s="81">
        <v>1.5415137336338104E-3</v>
      </c>
      <c r="E95" s="82">
        <v>2</v>
      </c>
      <c r="F95" s="81">
        <v>7.1841660979201838E-5</v>
      </c>
      <c r="G95" s="69"/>
      <c r="H95" s="69" t="s">
        <v>109</v>
      </c>
      <c r="I95" s="69"/>
      <c r="J95" s="80">
        <v>894023.68000000005</v>
      </c>
      <c r="K95" s="81">
        <v>4.3791721190915803E-2</v>
      </c>
      <c r="L95" s="82">
        <v>40</v>
      </c>
      <c r="M95" s="81">
        <v>6.8823124569855473E-3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391059.36</v>
      </c>
      <c r="K96" s="81">
        <v>1.9155155333489573E-2</v>
      </c>
      <c r="L96" s="82">
        <v>14</v>
      </c>
      <c r="M96" s="81">
        <v>2.4088093599449415E-3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818691.59</v>
      </c>
      <c r="K97" s="81">
        <v>4.0101749710508297E-2</v>
      </c>
      <c r="L97" s="82">
        <v>24</v>
      </c>
      <c r="M97" s="81">
        <v>4.1293874741913286E-3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404894.37</v>
      </c>
      <c r="K98" s="81">
        <v>1.9832831903078347E-2</v>
      </c>
      <c r="L98" s="82">
        <v>7</v>
      </c>
      <c r="M98" s="81">
        <v>1.2044046799724708E-3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27269059.68</v>
      </c>
      <c r="D100" s="69"/>
      <c r="E100" s="74">
        <f>SUM(E85:E99)</f>
        <v>27839</v>
      </c>
      <c r="F100" s="69"/>
      <c r="G100" s="69"/>
      <c r="H100" s="73"/>
      <c r="I100" s="69"/>
      <c r="J100" s="72">
        <f>SUM(J85:J99)</f>
        <v>20415358.329999987</v>
      </c>
      <c r="K100" s="69"/>
      <c r="L100" s="74">
        <f>SUM(L85:L99)</f>
        <v>5812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261372.91</v>
      </c>
      <c r="D107" s="81">
        <v>1.200778042106218E-3</v>
      </c>
      <c r="E107" s="82">
        <v>5</v>
      </c>
      <c r="F107" s="81">
        <v>6.2266500622665006E-4</v>
      </c>
      <c r="G107" s="69"/>
      <c r="H107" s="69" t="s">
        <v>120</v>
      </c>
      <c r="I107" s="69"/>
      <c r="J107" s="80">
        <v>1088.9000000000001</v>
      </c>
      <c r="K107" s="81">
        <v>1.182583896316304E-5</v>
      </c>
      <c r="L107" s="82">
        <v>1</v>
      </c>
      <c r="M107" s="81">
        <v>1.3914011409489355E-4</v>
      </c>
      <c r="N107" s="95"/>
    </row>
    <row r="108" spans="1:14" ht="20.100000000000001" customHeight="1" x14ac:dyDescent="0.25">
      <c r="A108" s="69" t="s">
        <v>42</v>
      </c>
      <c r="B108" s="69"/>
      <c r="C108" s="80">
        <v>23973215.559999999</v>
      </c>
      <c r="D108" s="81">
        <v>0.11013578585143777</v>
      </c>
      <c r="E108" s="82">
        <v>561</v>
      </c>
      <c r="F108" s="81">
        <v>6.9863013698630141E-2</v>
      </c>
      <c r="G108" s="69"/>
      <c r="H108" s="69" t="s">
        <v>121</v>
      </c>
      <c r="I108" s="69"/>
      <c r="J108" s="80">
        <v>201669.82</v>
      </c>
      <c r="K108" s="81">
        <v>2.1902055423363735E-3</v>
      </c>
      <c r="L108" s="82">
        <v>35</v>
      </c>
      <c r="M108" s="81">
        <v>4.8699039933212743E-3</v>
      </c>
      <c r="N108" s="95"/>
    </row>
    <row r="109" spans="1:14" ht="20.100000000000001" customHeight="1" x14ac:dyDescent="0.25">
      <c r="A109" s="69" t="s">
        <v>43</v>
      </c>
      <c r="B109" s="69"/>
      <c r="C109" s="80">
        <v>37539126.170000032</v>
      </c>
      <c r="D109" s="81">
        <v>0.17245918264747073</v>
      </c>
      <c r="E109" s="82">
        <v>983</v>
      </c>
      <c r="F109" s="81">
        <v>0.1224159402241594</v>
      </c>
      <c r="G109" s="69"/>
      <c r="H109" s="69" t="s">
        <v>122</v>
      </c>
      <c r="I109" s="69"/>
      <c r="J109" s="80">
        <v>2232932</v>
      </c>
      <c r="K109" s="81">
        <v>2.4250430937362087E-2</v>
      </c>
      <c r="L109" s="82">
        <v>247</v>
      </c>
      <c r="M109" s="81">
        <v>3.4367608181438712E-2</v>
      </c>
      <c r="N109" s="95"/>
    </row>
    <row r="110" spans="1:14" ht="20.100000000000001" customHeight="1" x14ac:dyDescent="0.25">
      <c r="A110" s="69" t="s">
        <v>44</v>
      </c>
      <c r="B110" s="69"/>
      <c r="C110" s="80">
        <v>38717680.240000017</v>
      </c>
      <c r="D110" s="81">
        <v>0.17787359934693242</v>
      </c>
      <c r="E110" s="82">
        <v>1058</v>
      </c>
      <c r="F110" s="81">
        <v>0.13175591531755915</v>
      </c>
      <c r="G110" s="69"/>
      <c r="H110" s="69" t="s">
        <v>42</v>
      </c>
      <c r="I110" s="69"/>
      <c r="J110" s="80">
        <v>7775230.0900000064</v>
      </c>
      <c r="K110" s="81">
        <v>8.4441747585526444E-2</v>
      </c>
      <c r="L110" s="82">
        <v>612</v>
      </c>
      <c r="M110" s="81">
        <v>8.5153749826074862E-2</v>
      </c>
      <c r="N110" s="95"/>
    </row>
    <row r="111" spans="1:14" ht="20.100000000000001" customHeight="1" x14ac:dyDescent="0.25">
      <c r="A111" s="69" t="s">
        <v>25</v>
      </c>
      <c r="B111" s="69"/>
      <c r="C111" s="80">
        <v>57020333.100000061</v>
      </c>
      <c r="D111" s="81">
        <v>0.26195814990950073</v>
      </c>
      <c r="E111" s="82">
        <v>2605</v>
      </c>
      <c r="F111" s="81">
        <v>0.3244084682440847</v>
      </c>
      <c r="G111" s="69"/>
      <c r="H111" s="69" t="s">
        <v>43</v>
      </c>
      <c r="I111" s="69"/>
      <c r="J111" s="80">
        <v>18983042.729999986</v>
      </c>
      <c r="K111" s="81">
        <v>0.20616255519866167</v>
      </c>
      <c r="L111" s="82">
        <v>1173</v>
      </c>
      <c r="M111" s="81">
        <v>0.16321135383331015</v>
      </c>
      <c r="N111" s="95"/>
    </row>
    <row r="112" spans="1:14" ht="20.100000000000001" customHeight="1" x14ac:dyDescent="0.25">
      <c r="A112" s="69" t="s">
        <v>26</v>
      </c>
      <c r="B112" s="69"/>
      <c r="C112" s="80">
        <v>29571581.46999998</v>
      </c>
      <c r="D112" s="81">
        <v>0.13585534055358334</v>
      </c>
      <c r="E112" s="82">
        <v>1253</v>
      </c>
      <c r="F112" s="81">
        <v>0.15603985056039851</v>
      </c>
      <c r="G112" s="69"/>
      <c r="H112" s="69" t="s">
        <v>44</v>
      </c>
      <c r="I112" s="69"/>
      <c r="J112" s="80">
        <v>26076489.330000021</v>
      </c>
      <c r="K112" s="81">
        <v>0.28319989304915005</v>
      </c>
      <c r="L112" s="82">
        <v>1745</v>
      </c>
      <c r="M112" s="81">
        <v>0.24279949909558926</v>
      </c>
      <c r="N112" s="95"/>
    </row>
    <row r="113" spans="1:14" ht="20.100000000000001" customHeight="1" x14ac:dyDescent="0.25">
      <c r="A113" s="69" t="s">
        <v>27</v>
      </c>
      <c r="B113" s="69"/>
      <c r="C113" s="80">
        <v>22294814.56999997</v>
      </c>
      <c r="D113" s="81">
        <v>0.10242501332095107</v>
      </c>
      <c r="E113" s="82">
        <v>984</v>
      </c>
      <c r="F113" s="81">
        <v>0.12254047322540473</v>
      </c>
      <c r="G113" s="69"/>
      <c r="H113" s="69" t="s">
        <v>25</v>
      </c>
      <c r="I113" s="69"/>
      <c r="J113" s="80">
        <v>17773508.339999981</v>
      </c>
      <c r="K113" s="81">
        <v>0.19302658411174123</v>
      </c>
      <c r="L113" s="82">
        <v>1358</v>
      </c>
      <c r="M113" s="81">
        <v>0.18895227494086544</v>
      </c>
      <c r="N113" s="95"/>
    </row>
    <row r="114" spans="1:14" ht="20.100000000000001" customHeight="1" x14ac:dyDescent="0.25">
      <c r="A114" s="69" t="s">
        <v>28</v>
      </c>
      <c r="B114" s="69"/>
      <c r="C114" s="80">
        <v>4723084.08</v>
      </c>
      <c r="D114" s="81">
        <v>2.1698406519196849E-2</v>
      </c>
      <c r="E114" s="82">
        <v>374</v>
      </c>
      <c r="F114" s="81">
        <v>4.6575342465753428E-2</v>
      </c>
      <c r="G114" s="69"/>
      <c r="H114" s="69" t="s">
        <v>26</v>
      </c>
      <c r="I114" s="69"/>
      <c r="J114" s="80">
        <v>9194064.3699999899</v>
      </c>
      <c r="K114" s="81">
        <v>9.9850789472472154E-2</v>
      </c>
      <c r="L114" s="82">
        <v>834</v>
      </c>
      <c r="M114" s="81">
        <v>0.11604285515514123</v>
      </c>
      <c r="N114" s="95"/>
    </row>
    <row r="115" spans="1:14" ht="20.100000000000001" customHeight="1" x14ac:dyDescent="0.25">
      <c r="A115" s="69" t="s">
        <v>29</v>
      </c>
      <c r="B115" s="69"/>
      <c r="C115" s="80">
        <v>1275059.2</v>
      </c>
      <c r="D115" s="81">
        <v>5.8577726733253276E-3</v>
      </c>
      <c r="E115" s="82">
        <v>82</v>
      </c>
      <c r="F115" s="81">
        <v>1.0211706102117061E-2</v>
      </c>
      <c r="G115" s="69"/>
      <c r="H115" s="69" t="s">
        <v>27</v>
      </c>
      <c r="I115" s="69"/>
      <c r="J115" s="80">
        <v>5599963.5700000087</v>
      </c>
      <c r="K115" s="81">
        <v>6.0817584147671681E-2</v>
      </c>
      <c r="L115" s="82">
        <v>589</v>
      </c>
      <c r="M115" s="81">
        <v>8.1953527201892307E-2</v>
      </c>
      <c r="N115" s="95"/>
    </row>
    <row r="116" spans="1:14" ht="20.100000000000001" customHeight="1" x14ac:dyDescent="0.25">
      <c r="A116" s="69" t="s">
        <v>65</v>
      </c>
      <c r="B116" s="69"/>
      <c r="C116" s="80">
        <v>2293360.92</v>
      </c>
      <c r="D116" s="81">
        <v>1.0535971135495698E-2</v>
      </c>
      <c r="E116" s="82">
        <v>125</v>
      </c>
      <c r="F116" s="81">
        <v>1.5566625155666251E-2</v>
      </c>
      <c r="G116" s="69"/>
      <c r="H116" s="69" t="s">
        <v>28</v>
      </c>
      <c r="I116" s="69"/>
      <c r="J116" s="80">
        <v>2047080.78</v>
      </c>
      <c r="K116" s="81">
        <v>2.2232020983438506E-2</v>
      </c>
      <c r="L116" s="82">
        <v>223</v>
      </c>
      <c r="M116" s="81">
        <v>3.1028245443161264E-2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1505393.38</v>
      </c>
      <c r="K117" s="81">
        <v>1.6349104314529996E-2</v>
      </c>
      <c r="L117" s="82">
        <v>230</v>
      </c>
      <c r="M117" s="81">
        <v>3.200222624182552E-2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217669628.22000003</v>
      </c>
      <c r="D118" s="73"/>
      <c r="E118" s="74">
        <f>SUM(E107:E117)</f>
        <v>8030</v>
      </c>
      <c r="F118" s="73"/>
      <c r="G118" s="73"/>
      <c r="H118" s="69" t="s">
        <v>123</v>
      </c>
      <c r="I118" s="69"/>
      <c r="J118" s="80">
        <v>687570.51</v>
      </c>
      <c r="K118" s="81">
        <v>7.4672588181466477E-3</v>
      </c>
      <c r="L118" s="82">
        <v>140</v>
      </c>
      <c r="M118" s="81">
        <v>1.9479615973285097E-2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92078033.819999993</v>
      </c>
      <c r="K120" s="69"/>
      <c r="L120" s="74">
        <f>SUM(L107:L119)</f>
        <v>7187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1742270.67</v>
      </c>
      <c r="D127" s="81">
        <v>6.3891849973757547E-2</v>
      </c>
      <c r="E127" s="82">
        <v>1975</v>
      </c>
      <c r="F127" s="81">
        <v>7.0943640216961812E-2</v>
      </c>
      <c r="G127" s="69"/>
      <c r="H127" s="69" t="s">
        <v>113</v>
      </c>
      <c r="I127" s="69"/>
      <c r="J127" s="80">
        <v>2211957.7000000002</v>
      </c>
      <c r="K127" s="81">
        <v>0.10834772842314358</v>
      </c>
      <c r="L127" s="82">
        <v>281</v>
      </c>
      <c r="M127" s="81">
        <v>4.8348245010323469E-2</v>
      </c>
      <c r="N127" s="95"/>
    </row>
    <row r="128" spans="1:14" ht="20.100000000000001" customHeight="1" x14ac:dyDescent="0.25">
      <c r="A128" s="69" t="s">
        <v>42</v>
      </c>
      <c r="B128" s="69"/>
      <c r="C128" s="80">
        <v>4536978.2800000124</v>
      </c>
      <c r="D128" s="81">
        <v>0.16637824454678873</v>
      </c>
      <c r="E128" s="82">
        <v>4244</v>
      </c>
      <c r="F128" s="81">
        <v>0.15244800459786631</v>
      </c>
      <c r="G128" s="69"/>
      <c r="H128" s="69" t="s">
        <v>25</v>
      </c>
      <c r="I128" s="69"/>
      <c r="J128" s="80">
        <v>204038.55</v>
      </c>
      <c r="K128" s="81">
        <v>9.994365354840197E-3</v>
      </c>
      <c r="L128" s="82">
        <v>56</v>
      </c>
      <c r="M128" s="81">
        <v>9.635237439779766E-3</v>
      </c>
      <c r="N128" s="95"/>
    </row>
    <row r="129" spans="1:17" ht="20.100000000000001" customHeight="1" x14ac:dyDescent="0.25">
      <c r="A129" s="69" t="s">
        <v>43</v>
      </c>
      <c r="B129" s="69"/>
      <c r="C129" s="80">
        <v>7222262.7399999611</v>
      </c>
      <c r="D129" s="81">
        <v>0.2648519173287448</v>
      </c>
      <c r="E129" s="82">
        <v>8613</v>
      </c>
      <c r="F129" s="81">
        <v>0.30938611300693269</v>
      </c>
      <c r="G129" s="69"/>
      <c r="H129" s="69" t="s">
        <v>26</v>
      </c>
      <c r="I129" s="69"/>
      <c r="J129" s="80">
        <v>596401</v>
      </c>
      <c r="K129" s="81">
        <v>2.9213349594927256E-2</v>
      </c>
      <c r="L129" s="82">
        <v>174</v>
      </c>
      <c r="M129" s="81">
        <v>2.9938059187887129E-2</v>
      </c>
      <c r="N129" s="95"/>
    </row>
    <row r="130" spans="1:17" ht="20.100000000000001" customHeight="1" x14ac:dyDescent="0.25">
      <c r="A130" s="69" t="s">
        <v>44</v>
      </c>
      <c r="B130" s="69"/>
      <c r="C130" s="80">
        <v>3662402.53</v>
      </c>
      <c r="D130" s="81">
        <v>0.13430615404337262</v>
      </c>
      <c r="E130" s="82">
        <v>4022</v>
      </c>
      <c r="F130" s="81">
        <v>0.14447358022917489</v>
      </c>
      <c r="G130" s="69"/>
      <c r="H130" s="69" t="s">
        <v>27</v>
      </c>
      <c r="I130" s="69"/>
      <c r="J130" s="80">
        <v>534198.31000000006</v>
      </c>
      <c r="K130" s="81">
        <v>2.6166491979472416E-2</v>
      </c>
      <c r="L130" s="82">
        <v>196</v>
      </c>
      <c r="M130" s="81">
        <v>3.3723331039229178E-2</v>
      </c>
      <c r="N130" s="95"/>
    </row>
    <row r="131" spans="1:17" ht="20.100000000000001" customHeight="1" x14ac:dyDescent="0.25">
      <c r="A131" s="69" t="s">
        <v>25</v>
      </c>
      <c r="B131" s="69"/>
      <c r="C131" s="80">
        <v>1591066.22</v>
      </c>
      <c r="D131" s="81">
        <v>5.8346941136622407E-2</v>
      </c>
      <c r="E131" s="82">
        <v>2646</v>
      </c>
      <c r="F131" s="81">
        <v>9.5046517475484038E-2</v>
      </c>
      <c r="G131" s="69"/>
      <c r="H131" s="69" t="s">
        <v>28</v>
      </c>
      <c r="I131" s="69"/>
      <c r="J131" s="80">
        <v>2074190.7</v>
      </c>
      <c r="K131" s="81">
        <v>0.10159952455754918</v>
      </c>
      <c r="L131" s="82">
        <v>870</v>
      </c>
      <c r="M131" s="81">
        <v>0.14969029593943564</v>
      </c>
      <c r="N131" s="95"/>
    </row>
    <row r="132" spans="1:17" ht="20.100000000000001" customHeight="1" x14ac:dyDescent="0.25">
      <c r="A132" s="69" t="s">
        <v>26</v>
      </c>
      <c r="B132" s="69"/>
      <c r="C132" s="80">
        <v>450676.13999999937</v>
      </c>
      <c r="D132" s="81">
        <v>1.6527014326443389E-2</v>
      </c>
      <c r="E132" s="82">
        <v>645</v>
      </c>
      <c r="F132" s="81">
        <v>2.3168935665792593E-2</v>
      </c>
      <c r="G132" s="69"/>
      <c r="H132" s="69" t="s">
        <v>29</v>
      </c>
      <c r="I132" s="69"/>
      <c r="J132" s="80">
        <v>5648868.7499999916</v>
      </c>
      <c r="K132" s="81">
        <v>0.27669701695605731</v>
      </c>
      <c r="L132" s="82">
        <v>1877</v>
      </c>
      <c r="M132" s="81">
        <v>0.32295251204404679</v>
      </c>
      <c r="N132" s="95"/>
    </row>
    <row r="133" spans="1:17" ht="20.100000000000001" customHeight="1" x14ac:dyDescent="0.25">
      <c r="A133" s="69" t="s">
        <v>27</v>
      </c>
      <c r="B133" s="69"/>
      <c r="C133" s="80">
        <v>472777.32</v>
      </c>
      <c r="D133" s="81">
        <v>1.7337499919249148E-2</v>
      </c>
      <c r="E133" s="82">
        <v>691</v>
      </c>
      <c r="F133" s="81">
        <v>2.4821293868314234E-2</v>
      </c>
      <c r="G133" s="69"/>
      <c r="H133" s="69" t="s">
        <v>114</v>
      </c>
      <c r="I133" s="69"/>
      <c r="J133" s="80">
        <v>163179.85</v>
      </c>
      <c r="K133" s="81">
        <v>7.9929946544318228E-3</v>
      </c>
      <c r="L133" s="82">
        <v>38</v>
      </c>
      <c r="M133" s="81">
        <v>6.5381968341362701E-3</v>
      </c>
      <c r="N133" s="95"/>
    </row>
    <row r="134" spans="1:17" ht="20.100000000000001" customHeight="1" x14ac:dyDescent="0.25">
      <c r="A134" s="69" t="s">
        <v>28</v>
      </c>
      <c r="B134" s="69"/>
      <c r="C134" s="80">
        <v>265010.71000000002</v>
      </c>
      <c r="D134" s="81">
        <v>9.7183662770142284E-3</v>
      </c>
      <c r="E134" s="82">
        <v>307</v>
      </c>
      <c r="F134" s="81">
        <v>1.1027694960307482E-2</v>
      </c>
      <c r="G134" s="69"/>
      <c r="H134" s="69" t="s">
        <v>115</v>
      </c>
      <c r="I134" s="69"/>
      <c r="J134" s="80">
        <v>852912.9</v>
      </c>
      <c r="K134" s="81">
        <v>4.1778002923742966E-2</v>
      </c>
      <c r="L134" s="82">
        <v>456</v>
      </c>
      <c r="M134" s="81">
        <v>7.8458362009635241E-2</v>
      </c>
      <c r="N134" s="95"/>
    </row>
    <row r="135" spans="1:17" ht="20.100000000000001" customHeight="1" x14ac:dyDescent="0.25">
      <c r="A135" s="69" t="s">
        <v>29</v>
      </c>
      <c r="B135" s="69"/>
      <c r="C135" s="80">
        <v>708970.49</v>
      </c>
      <c r="D135" s="81">
        <v>2.5999080948140733E-2</v>
      </c>
      <c r="E135" s="82">
        <v>575</v>
      </c>
      <c r="F135" s="81">
        <v>2.065447753152053E-2</v>
      </c>
      <c r="G135" s="69"/>
      <c r="H135" s="69" t="s">
        <v>116</v>
      </c>
      <c r="I135" s="69"/>
      <c r="J135" s="80">
        <v>355194.29</v>
      </c>
      <c r="K135" s="81">
        <v>1.7398386266776842E-2</v>
      </c>
      <c r="L135" s="82">
        <v>82</v>
      </c>
      <c r="M135" s="81">
        <v>1.4108740536820371E-2</v>
      </c>
      <c r="N135" s="95"/>
    </row>
    <row r="136" spans="1:17" ht="20.100000000000001" customHeight="1" x14ac:dyDescent="0.25">
      <c r="A136" s="69" t="s">
        <v>114</v>
      </c>
      <c r="B136" s="69"/>
      <c r="C136" s="80">
        <v>645009.26</v>
      </c>
      <c r="D136" s="81">
        <v>2.3653520420913936E-2</v>
      </c>
      <c r="E136" s="82">
        <v>759</v>
      </c>
      <c r="F136" s="81">
        <v>2.7263910341607099E-2</v>
      </c>
      <c r="G136" s="69"/>
      <c r="H136" s="69" t="s">
        <v>117</v>
      </c>
      <c r="I136" s="69"/>
      <c r="J136" s="80">
        <v>490471.63</v>
      </c>
      <c r="K136" s="81">
        <v>2.4024639786961812E-2</v>
      </c>
      <c r="L136" s="82">
        <v>80</v>
      </c>
      <c r="M136" s="81">
        <v>1.3764624913971095E-2</v>
      </c>
      <c r="N136" s="95"/>
    </row>
    <row r="137" spans="1:17" ht="20.100000000000001" customHeight="1" x14ac:dyDescent="0.25">
      <c r="A137" s="69" t="s">
        <v>115</v>
      </c>
      <c r="B137" s="69"/>
      <c r="C137" s="80">
        <v>23159.02</v>
      </c>
      <c r="D137" s="81">
        <v>8.4927827625041238E-4</v>
      </c>
      <c r="E137" s="82">
        <v>24</v>
      </c>
      <c r="F137" s="81">
        <v>8.6209993175042211E-4</v>
      </c>
      <c r="G137" s="69"/>
      <c r="H137" s="69" t="s">
        <v>118</v>
      </c>
      <c r="I137" s="69"/>
      <c r="J137" s="80">
        <v>207197.84</v>
      </c>
      <c r="K137" s="81">
        <v>1.0149116006233735E-2</v>
      </c>
      <c r="L137" s="82">
        <v>30</v>
      </c>
      <c r="M137" s="81">
        <v>5.1617343427391603E-3</v>
      </c>
      <c r="N137" s="95"/>
    </row>
    <row r="138" spans="1:17" ht="20.100000000000001" customHeight="1" x14ac:dyDescent="0.25">
      <c r="A138" s="69" t="s">
        <v>116</v>
      </c>
      <c r="B138" s="73"/>
      <c r="C138" s="80">
        <v>93874.039999999935</v>
      </c>
      <c r="D138" s="81">
        <v>3.4425110767149132E-3</v>
      </c>
      <c r="E138" s="82">
        <v>158</v>
      </c>
      <c r="F138" s="81">
        <v>5.6754912173569453E-3</v>
      </c>
      <c r="G138" s="73"/>
      <c r="H138" s="69" t="s">
        <v>119</v>
      </c>
      <c r="I138" s="69"/>
      <c r="J138" s="80">
        <v>7076746.8099999968</v>
      </c>
      <c r="K138" s="81">
        <v>0.34663838349586307</v>
      </c>
      <c r="L138" s="82">
        <v>1672</v>
      </c>
      <c r="M138" s="81">
        <v>0.28768066070199588</v>
      </c>
      <c r="N138" s="95"/>
    </row>
    <row r="139" spans="1:17" ht="20.100000000000001" customHeight="1" x14ac:dyDescent="0.25">
      <c r="A139" s="69" t="s">
        <v>117</v>
      </c>
      <c r="B139" s="69"/>
      <c r="C139" s="80">
        <v>334316.06</v>
      </c>
      <c r="D139" s="81">
        <v>1.2259904225637766E-2</v>
      </c>
      <c r="E139" s="82">
        <v>269</v>
      </c>
      <c r="F139" s="81">
        <v>9.6627034017026468E-3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845973.87000000058</v>
      </c>
      <c r="D140" s="81">
        <v>3.1023213852161748E-2</v>
      </c>
      <c r="E140" s="82">
        <v>499</v>
      </c>
      <c r="F140" s="81">
        <v>1.7924494414310859E-2</v>
      </c>
      <c r="G140" s="69"/>
      <c r="H140" s="73"/>
      <c r="I140" s="69"/>
      <c r="J140" s="98">
        <f>SUM(J127:J139)</f>
        <v>20415358.329999987</v>
      </c>
      <c r="K140" s="69"/>
      <c r="L140" s="99">
        <f>SUM(L127:L139)</f>
        <v>5812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4674312.33</v>
      </c>
      <c r="D141" s="81">
        <v>0.17141450364818761</v>
      </c>
      <c r="E141" s="82">
        <v>2412</v>
      </c>
      <c r="F141" s="81">
        <v>8.6641043140917418E-2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27269059.67999997</v>
      </c>
      <c r="D143" s="69"/>
      <c r="E143" s="74">
        <f>SUM(E127:E142)</f>
        <v>27839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90713.919999999998</v>
      </c>
      <c r="D150" s="81">
        <v>4.1675047061832141E-4</v>
      </c>
      <c r="E150" s="82">
        <v>68</v>
      </c>
      <c r="F150" s="81">
        <v>8.4682440846824414E-3</v>
      </c>
      <c r="G150" s="69"/>
      <c r="H150" s="69" t="s">
        <v>6</v>
      </c>
      <c r="I150" s="69"/>
      <c r="J150" s="80">
        <v>9514489.820000004</v>
      </c>
      <c r="K150" s="81">
        <v>0.10333072314076057</v>
      </c>
      <c r="L150" s="82">
        <v>1486</v>
      </c>
      <c r="M150" s="81">
        <v>0.20676220954501182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315138.76</v>
      </c>
      <c r="D151" s="81">
        <v>1.4477847119832787E-3</v>
      </c>
      <c r="E151" s="82">
        <v>59</v>
      </c>
      <c r="F151" s="81">
        <v>7.3474470734744704E-3</v>
      </c>
      <c r="G151" s="69"/>
      <c r="H151" s="69" t="s">
        <v>7</v>
      </c>
      <c r="I151" s="69"/>
      <c r="J151" s="80">
        <v>19939028.009999964</v>
      </c>
      <c r="K151" s="81">
        <v>0.21654489331275312</v>
      </c>
      <c r="L151" s="82">
        <v>1797</v>
      </c>
      <c r="M151" s="81">
        <v>0.25003478502852372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808839.56</v>
      </c>
      <c r="D152" s="81">
        <v>3.7159045412734461E-3</v>
      </c>
      <c r="E152" s="82">
        <v>100</v>
      </c>
      <c r="F152" s="81">
        <v>1.2453300124533001E-2</v>
      </c>
      <c r="G152" s="69"/>
      <c r="H152" s="69" t="s">
        <v>8</v>
      </c>
      <c r="I152" s="69"/>
      <c r="J152" s="80">
        <v>28210545.180000003</v>
      </c>
      <c r="K152" s="81">
        <v>0.30637649404143213</v>
      </c>
      <c r="L152" s="82">
        <v>1913</v>
      </c>
      <c r="M152" s="81">
        <v>0.26617503826353139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1777353.64</v>
      </c>
      <c r="D153" s="81">
        <v>8.165372700520342E-3</v>
      </c>
      <c r="E153" s="82">
        <v>165</v>
      </c>
      <c r="F153" s="81">
        <v>2.0547945205479451E-2</v>
      </c>
      <c r="G153" s="69"/>
      <c r="H153" s="69" t="s">
        <v>9</v>
      </c>
      <c r="I153" s="69"/>
      <c r="J153" s="80">
        <v>21462814.70999999</v>
      </c>
      <c r="K153" s="81">
        <v>0.23309375558514719</v>
      </c>
      <c r="L153" s="82">
        <v>1297</v>
      </c>
      <c r="M153" s="81">
        <v>0.18046472798107693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6423309.9699999914</v>
      </c>
      <c r="D154" s="81">
        <v>2.9509445219927131E-2</v>
      </c>
      <c r="E154" s="82">
        <v>525</v>
      </c>
      <c r="F154" s="81">
        <v>6.5379825653798254E-2</v>
      </c>
      <c r="G154" s="69"/>
      <c r="H154" s="69" t="s">
        <v>10</v>
      </c>
      <c r="I154" s="69"/>
      <c r="J154" s="80">
        <v>6813342.7900000028</v>
      </c>
      <c r="K154" s="81">
        <v>7.3995311447670159E-2</v>
      </c>
      <c r="L154" s="82">
        <v>426</v>
      </c>
      <c r="M154" s="81">
        <v>5.9273688604424654E-2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5407815.1899999976</v>
      </c>
      <c r="D155" s="81">
        <v>2.4844142171889454E-2</v>
      </c>
      <c r="E155" s="82">
        <v>338</v>
      </c>
      <c r="F155" s="81">
        <v>4.2092154420921547E-2</v>
      </c>
      <c r="G155" s="69"/>
      <c r="H155" s="69" t="s">
        <v>37</v>
      </c>
      <c r="I155" s="69"/>
      <c r="J155" s="80">
        <v>900984.97</v>
      </c>
      <c r="K155" s="81">
        <v>9.7850153030124773E-3</v>
      </c>
      <c r="L155" s="82">
        <v>50</v>
      </c>
      <c r="M155" s="81">
        <v>6.957005704744678E-3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5050670.75</v>
      </c>
      <c r="D156" s="81">
        <v>2.32033784010292E-2</v>
      </c>
      <c r="E156" s="82">
        <v>271</v>
      </c>
      <c r="F156" s="81">
        <v>3.3748443337484432E-2</v>
      </c>
      <c r="G156" s="69"/>
      <c r="H156" s="69" t="s">
        <v>38</v>
      </c>
      <c r="I156" s="69"/>
      <c r="J156" s="80">
        <v>1601550.57</v>
      </c>
      <c r="K156" s="81">
        <v>1.7393405392765158E-2</v>
      </c>
      <c r="L156" s="82">
        <v>68</v>
      </c>
      <c r="M156" s="81">
        <v>9.4615277584527615E-3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6628533.4599999962</v>
      </c>
      <c r="D157" s="81">
        <v>3.0452266189844829E-2</v>
      </c>
      <c r="E157" s="82">
        <v>319</v>
      </c>
      <c r="F157" s="81">
        <v>3.9726027397260277E-2</v>
      </c>
      <c r="G157" s="69"/>
      <c r="H157" s="69" t="s">
        <v>39</v>
      </c>
      <c r="I157" s="69"/>
      <c r="J157" s="80">
        <v>2065063.22</v>
      </c>
      <c r="K157" s="81">
        <v>2.2427316639242294E-2</v>
      </c>
      <c r="L157" s="82">
        <v>89</v>
      </c>
      <c r="M157" s="81">
        <v>1.2383470154445526E-2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9555730.3499999959</v>
      </c>
      <c r="D158" s="81">
        <v>4.3900154689206189E-2</v>
      </c>
      <c r="E158" s="82">
        <v>387</v>
      </c>
      <c r="F158" s="81">
        <v>4.8194271481942712E-2</v>
      </c>
      <c r="G158" s="69"/>
      <c r="H158" s="69" t="s">
        <v>0</v>
      </c>
      <c r="I158" s="69"/>
      <c r="J158" s="80">
        <v>1570214.55</v>
      </c>
      <c r="K158" s="81">
        <v>1.7053085137216942E-2</v>
      </c>
      <c r="L158" s="82">
        <v>61</v>
      </c>
      <c r="M158" s="81">
        <v>8.4875469597885077E-3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20146710.320000015</v>
      </c>
      <c r="D159" s="81">
        <v>9.2556368496378494E-2</v>
      </c>
      <c r="E159" s="82">
        <v>883</v>
      </c>
      <c r="F159" s="81">
        <v>0.1099626400996264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52270806.65000008</v>
      </c>
      <c r="D160" s="81">
        <v>0.24013826401710803</v>
      </c>
      <c r="E160" s="82">
        <v>1743</v>
      </c>
      <c r="F160" s="81">
        <v>0.21706102117061021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44963151.049999945</v>
      </c>
      <c r="D161" s="81">
        <v>0.20656603044571492</v>
      </c>
      <c r="E161" s="82">
        <v>1307</v>
      </c>
      <c r="F161" s="81">
        <v>0.16276463262764632</v>
      </c>
      <c r="G161" s="69"/>
      <c r="H161" s="73"/>
      <c r="I161" s="69"/>
      <c r="J161" s="98">
        <f>SUM(J150:J160)</f>
        <v>92078033.819999963</v>
      </c>
      <c r="K161" s="69"/>
      <c r="L161" s="74">
        <f>SUM(L150:L160)</f>
        <v>7187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64230854.599999852</v>
      </c>
      <c r="D162" s="81">
        <v>0.29508413794450633</v>
      </c>
      <c r="E162" s="82">
        <v>1865</v>
      </c>
      <c r="F162" s="81">
        <v>0.23225404732254049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217669628.21999988</v>
      </c>
      <c r="D165" s="73"/>
      <c r="E165" s="74">
        <f>SUM(E150:E164)</f>
        <v>8030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9822338.0199999213</v>
      </c>
      <c r="D173" s="81">
        <v>0.36020083329840585</v>
      </c>
      <c r="E173" s="82">
        <v>17835</v>
      </c>
      <c r="F173" s="81">
        <v>0.64064801178203246</v>
      </c>
      <c r="G173" s="69"/>
      <c r="H173" s="69" t="s">
        <v>6</v>
      </c>
      <c r="I173" s="69"/>
      <c r="J173" s="80">
        <v>4425584.18</v>
      </c>
      <c r="K173" s="81">
        <v>0.21677719824768807</v>
      </c>
      <c r="L173" s="82">
        <v>1365</v>
      </c>
      <c r="M173" s="81">
        <v>0.23485891259463179</v>
      </c>
      <c r="N173" s="95"/>
    </row>
    <row r="174" spans="1:15" ht="20.100000000000001" customHeight="1" x14ac:dyDescent="0.25">
      <c r="A174" s="69" t="s">
        <v>7</v>
      </c>
      <c r="B174" s="69"/>
      <c r="C174" s="80">
        <v>7034397.4599999776</v>
      </c>
      <c r="D174" s="81">
        <v>0.25796259726400678</v>
      </c>
      <c r="E174" s="82">
        <v>5399</v>
      </c>
      <c r="F174" s="81">
        <v>0.19393656381335536</v>
      </c>
      <c r="G174" s="69"/>
      <c r="H174" s="69" t="s">
        <v>7</v>
      </c>
      <c r="I174" s="69"/>
      <c r="J174" s="80">
        <v>1943703.34</v>
      </c>
      <c r="K174" s="81">
        <v>9.5207897337945005E-2</v>
      </c>
      <c r="L174" s="82">
        <v>792</v>
      </c>
      <c r="M174" s="81">
        <v>0.13626978664831382</v>
      </c>
      <c r="N174" s="95"/>
    </row>
    <row r="175" spans="1:15" ht="20.100000000000001" customHeight="1" x14ac:dyDescent="0.25">
      <c r="A175" s="69" t="s">
        <v>8</v>
      </c>
      <c r="B175" s="69"/>
      <c r="C175" s="80">
        <v>3613882.49</v>
      </c>
      <c r="D175" s="81">
        <v>0.13252684663162576</v>
      </c>
      <c r="E175" s="82">
        <v>2535</v>
      </c>
      <c r="F175" s="81">
        <v>9.1059305291138329E-2</v>
      </c>
      <c r="G175" s="69"/>
      <c r="H175" s="69" t="s">
        <v>8</v>
      </c>
      <c r="I175" s="69"/>
      <c r="J175" s="80">
        <v>3307818.43</v>
      </c>
      <c r="K175" s="81">
        <v>0.16202597948717948</v>
      </c>
      <c r="L175" s="82">
        <v>972</v>
      </c>
      <c r="M175" s="81">
        <v>0.1672401927047488</v>
      </c>
      <c r="N175" s="95"/>
    </row>
    <row r="176" spans="1:15" ht="20.100000000000001" customHeight="1" x14ac:dyDescent="0.25">
      <c r="A176" s="69" t="s">
        <v>9</v>
      </c>
      <c r="B176" s="69"/>
      <c r="C176" s="80">
        <v>2061788.09</v>
      </c>
      <c r="D176" s="81">
        <v>7.560906441934219E-2</v>
      </c>
      <c r="E176" s="82">
        <v>963</v>
      </c>
      <c r="F176" s="81">
        <v>3.4591759761485687E-2</v>
      </c>
      <c r="G176" s="69"/>
      <c r="H176" s="69" t="s">
        <v>9</v>
      </c>
      <c r="I176" s="69"/>
      <c r="J176" s="80">
        <v>3663020.11</v>
      </c>
      <c r="K176" s="81">
        <v>0.17942472773633639</v>
      </c>
      <c r="L176" s="82">
        <v>930</v>
      </c>
      <c r="M176" s="81">
        <v>0.16001376462491398</v>
      </c>
      <c r="N176" s="95"/>
    </row>
    <row r="177" spans="1:14" ht="20.100000000000001" customHeight="1" x14ac:dyDescent="0.25">
      <c r="A177" s="69" t="s">
        <v>10</v>
      </c>
      <c r="B177" s="69"/>
      <c r="C177" s="80">
        <v>3976852.73</v>
      </c>
      <c r="D177" s="81">
        <v>0.14583754543310351</v>
      </c>
      <c r="E177" s="82">
        <v>986</v>
      </c>
      <c r="F177" s="81">
        <v>3.5417938862746509E-2</v>
      </c>
      <c r="G177" s="69"/>
      <c r="H177" s="69" t="s">
        <v>10</v>
      </c>
      <c r="I177" s="69"/>
      <c r="J177" s="80">
        <v>1136744.5</v>
      </c>
      <c r="K177" s="81">
        <v>5.5680849761504031E-2</v>
      </c>
      <c r="L177" s="82">
        <v>179</v>
      </c>
      <c r="M177" s="81">
        <v>3.0798348245010324E-2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252278.93</v>
      </c>
      <c r="K178" s="81">
        <v>1.2357310899083306E-2</v>
      </c>
      <c r="L178" s="82">
        <v>45</v>
      </c>
      <c r="M178" s="81">
        <v>7.7426015141087408E-3</v>
      </c>
      <c r="N178" s="95"/>
    </row>
    <row r="179" spans="1:14" ht="20.100000000000001" customHeight="1" x14ac:dyDescent="0.25">
      <c r="A179" s="69" t="s">
        <v>38</v>
      </c>
      <c r="B179" s="69"/>
      <c r="C179" s="80">
        <v>562688.02</v>
      </c>
      <c r="D179" s="81">
        <v>2.0634668983936247E-2</v>
      </c>
      <c r="E179" s="82">
        <v>96</v>
      </c>
      <c r="F179" s="81">
        <v>3.4483997270016884E-3</v>
      </c>
      <c r="G179" s="69"/>
      <c r="H179" s="69" t="s">
        <v>38</v>
      </c>
      <c r="I179" s="69"/>
      <c r="J179" s="80">
        <v>144871.57</v>
      </c>
      <c r="K179" s="81">
        <v>7.0962051049142704E-3</v>
      </c>
      <c r="L179" s="82">
        <v>30</v>
      </c>
      <c r="M179" s="81">
        <v>5.1617343427391603E-3</v>
      </c>
      <c r="N179" s="95"/>
    </row>
    <row r="180" spans="1:14" ht="20.100000000000001" customHeight="1" x14ac:dyDescent="0.25">
      <c r="A180" s="69" t="s">
        <v>39</v>
      </c>
      <c r="B180" s="69"/>
      <c r="C180" s="80">
        <v>108477.11</v>
      </c>
      <c r="D180" s="81">
        <v>3.9780289923073879E-3</v>
      </c>
      <c r="E180" s="82">
        <v>16</v>
      </c>
      <c r="F180" s="81">
        <v>5.747332878336147E-4</v>
      </c>
      <c r="G180" s="69"/>
      <c r="H180" s="69" t="s">
        <v>39</v>
      </c>
      <c r="I180" s="69"/>
      <c r="J180" s="80">
        <v>716702.3</v>
      </c>
      <c r="K180" s="81">
        <v>3.5106035780269364E-2</v>
      </c>
      <c r="L180" s="82">
        <v>219</v>
      </c>
      <c r="M180" s="81">
        <v>3.7680660701995869E-2</v>
      </c>
      <c r="N180" s="95"/>
    </row>
    <row r="181" spans="1:14" ht="20.100000000000001" customHeight="1" x14ac:dyDescent="0.25">
      <c r="A181" s="69" t="s">
        <v>0</v>
      </c>
      <c r="B181" s="69"/>
      <c r="C181" s="80">
        <v>88635.76</v>
      </c>
      <c r="D181" s="81">
        <v>3.2504149772721595E-3</v>
      </c>
      <c r="E181" s="82">
        <v>9</v>
      </c>
      <c r="F181" s="81">
        <v>3.2328747440640826E-4</v>
      </c>
      <c r="G181" s="69"/>
      <c r="H181" s="69" t="s">
        <v>0</v>
      </c>
      <c r="I181" s="69"/>
      <c r="J181" s="80">
        <v>3070441.32</v>
      </c>
      <c r="K181" s="81">
        <v>0.15039860042466363</v>
      </c>
      <c r="L181" s="82">
        <v>945</v>
      </c>
      <c r="M181" s="81">
        <v>0.16259463179628356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1721000.98</v>
      </c>
      <c r="K182" s="81">
        <v>8.4299327603327909E-2</v>
      </c>
      <c r="L182" s="82">
        <v>334</v>
      </c>
      <c r="M182" s="81">
        <v>5.7467309015829318E-2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33192.67</v>
      </c>
      <c r="K183" s="81">
        <v>1.6258676170882577E-3</v>
      </c>
      <c r="L183" s="82">
        <v>1</v>
      </c>
      <c r="M183" s="81">
        <v>1.7205781142463867E-4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27269059.679999903</v>
      </c>
      <c r="D184" s="73"/>
      <c r="E184" s="74">
        <f>SUM(E173:E183)</f>
        <v>27839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20415358.330000002</v>
      </c>
      <c r="K185" s="69"/>
      <c r="L185" s="74">
        <f>SUM(L173:L184)</f>
        <v>5812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12184881.470000006</v>
      </c>
      <c r="D193" s="81">
        <v>5.5978785692989197E-2</v>
      </c>
      <c r="E193" s="82">
        <v>487</v>
      </c>
      <c r="F193" s="81">
        <v>6.0647571606475714E-2</v>
      </c>
      <c r="G193" s="69"/>
      <c r="H193" s="69" t="s">
        <v>12</v>
      </c>
      <c r="I193" s="69"/>
      <c r="J193" s="80">
        <v>6637240.1199999973</v>
      </c>
      <c r="K193" s="81">
        <v>7.2082774193190285E-2</v>
      </c>
      <c r="L193" s="82">
        <v>489</v>
      </c>
      <c r="M193" s="81">
        <v>6.8039515792402944E-2</v>
      </c>
    </row>
    <row r="194" spans="1:13" ht="20.100000000000001" customHeight="1" x14ac:dyDescent="0.25">
      <c r="A194" s="69" t="s">
        <v>13</v>
      </c>
      <c r="B194" s="69"/>
      <c r="C194" s="80">
        <v>22601823.580000009</v>
      </c>
      <c r="D194" s="81">
        <v>0.10383544900052029</v>
      </c>
      <c r="E194" s="82">
        <v>923</v>
      </c>
      <c r="F194" s="81">
        <v>0.1149439601494396</v>
      </c>
      <c r="G194" s="69"/>
      <c r="H194" s="69" t="s">
        <v>13</v>
      </c>
      <c r="I194" s="69"/>
      <c r="J194" s="80">
        <v>17263651.729999982</v>
      </c>
      <c r="K194" s="81">
        <v>0.18748936107549893</v>
      </c>
      <c r="L194" s="82">
        <v>1328</v>
      </c>
      <c r="M194" s="81">
        <v>0.18477807151801864</v>
      </c>
    </row>
    <row r="195" spans="1:13" ht="20.100000000000001" customHeight="1" x14ac:dyDescent="0.25">
      <c r="A195" s="69" t="s">
        <v>14</v>
      </c>
      <c r="B195" s="69"/>
      <c r="C195" s="80">
        <v>17984710.070000004</v>
      </c>
      <c r="D195" s="81">
        <v>8.2623883805336223E-2</v>
      </c>
      <c r="E195" s="82">
        <v>733</v>
      </c>
      <c r="F195" s="81">
        <v>9.1282689912826898E-2</v>
      </c>
      <c r="G195" s="69"/>
      <c r="H195" s="69" t="s">
        <v>14</v>
      </c>
      <c r="I195" s="69"/>
      <c r="J195" s="80">
        <v>14940784.150000013</v>
      </c>
      <c r="K195" s="81">
        <v>0.16226219794405264</v>
      </c>
      <c r="L195" s="82">
        <v>1530</v>
      </c>
      <c r="M195" s="81">
        <v>0.21288437456518713</v>
      </c>
    </row>
    <row r="196" spans="1:13" ht="20.100000000000001" customHeight="1" x14ac:dyDescent="0.25">
      <c r="A196" s="69" t="s">
        <v>15</v>
      </c>
      <c r="B196" s="69"/>
      <c r="C196" s="80">
        <v>16328778.909999996</v>
      </c>
      <c r="D196" s="81">
        <v>7.5016340329742331E-2</v>
      </c>
      <c r="E196" s="82">
        <v>609</v>
      </c>
      <c r="F196" s="81">
        <v>7.5840597758405973E-2</v>
      </c>
      <c r="G196" s="69"/>
      <c r="H196" s="69" t="s">
        <v>15</v>
      </c>
      <c r="I196" s="69"/>
      <c r="J196" s="80">
        <v>8539419.1300000027</v>
      </c>
      <c r="K196" s="81">
        <v>9.2741110726727763E-2</v>
      </c>
      <c r="L196" s="82">
        <v>556</v>
      </c>
      <c r="M196" s="81">
        <v>7.7361903436760818E-2</v>
      </c>
    </row>
    <row r="197" spans="1:13" ht="20.100000000000001" customHeight="1" x14ac:dyDescent="0.25">
      <c r="A197" s="69" t="s">
        <v>16</v>
      </c>
      <c r="B197" s="69"/>
      <c r="C197" s="80">
        <v>18777076.020000018</v>
      </c>
      <c r="D197" s="81">
        <v>8.6264106635133883E-2</v>
      </c>
      <c r="E197" s="82">
        <v>697</v>
      </c>
      <c r="F197" s="81">
        <v>8.6799501867995024E-2</v>
      </c>
      <c r="G197" s="69"/>
      <c r="H197" s="69" t="s">
        <v>16</v>
      </c>
      <c r="I197" s="69"/>
      <c r="J197" s="80">
        <v>7877511.5799999945</v>
      </c>
      <c r="K197" s="81">
        <v>8.5552560726909699E-2</v>
      </c>
      <c r="L197" s="82">
        <v>517</v>
      </c>
      <c r="M197" s="81">
        <v>7.1935438987059966E-2</v>
      </c>
    </row>
    <row r="198" spans="1:13" ht="20.100000000000001" customHeight="1" x14ac:dyDescent="0.25">
      <c r="A198" s="69" t="s">
        <v>17</v>
      </c>
      <c r="B198" s="69"/>
      <c r="C198" s="80">
        <v>9162080.1999999993</v>
      </c>
      <c r="D198" s="81">
        <v>4.2091679371730424E-2</v>
      </c>
      <c r="E198" s="82">
        <v>340</v>
      </c>
      <c r="F198" s="81">
        <v>4.2341220423412207E-2</v>
      </c>
      <c r="G198" s="69"/>
      <c r="H198" s="69" t="s">
        <v>17</v>
      </c>
      <c r="I198" s="69"/>
      <c r="J198" s="80">
        <v>1381879.52</v>
      </c>
      <c r="K198" s="81">
        <v>1.5007700128582088E-2</v>
      </c>
      <c r="L198" s="82">
        <v>95</v>
      </c>
      <c r="M198" s="81">
        <v>1.3218310839014888E-2</v>
      </c>
    </row>
    <row r="199" spans="1:13" ht="20.100000000000001" customHeight="1" x14ac:dyDescent="0.25">
      <c r="A199" s="69" t="s">
        <v>18</v>
      </c>
      <c r="B199" s="69"/>
      <c r="C199" s="80">
        <v>55954621.399999879</v>
      </c>
      <c r="D199" s="81">
        <v>0.2570621443954792</v>
      </c>
      <c r="E199" s="82">
        <v>1811</v>
      </c>
      <c r="F199" s="81">
        <v>0.22552926525529265</v>
      </c>
      <c r="G199" s="69"/>
      <c r="H199" s="69" t="s">
        <v>18</v>
      </c>
      <c r="I199" s="69"/>
      <c r="J199" s="80">
        <v>14873515.69999999</v>
      </c>
      <c r="K199" s="81">
        <v>0.16153163879536878</v>
      </c>
      <c r="L199" s="82">
        <v>1055</v>
      </c>
      <c r="M199" s="81">
        <v>0.14679282037011271</v>
      </c>
    </row>
    <row r="200" spans="1:13" ht="20.100000000000001" customHeight="1" x14ac:dyDescent="0.25">
      <c r="A200" s="69" t="s">
        <v>19</v>
      </c>
      <c r="B200" s="69"/>
      <c r="C200" s="80">
        <v>15495574.63999998</v>
      </c>
      <c r="D200" s="81">
        <v>7.1188501430886439E-2</v>
      </c>
      <c r="E200" s="82">
        <v>545</v>
      </c>
      <c r="F200" s="81">
        <v>6.787048567870485E-2</v>
      </c>
      <c r="G200" s="69"/>
      <c r="H200" s="69" t="s">
        <v>19</v>
      </c>
      <c r="I200" s="69"/>
      <c r="J200" s="80">
        <v>4336440.8899999997</v>
      </c>
      <c r="K200" s="81">
        <v>4.7095281144655499E-2</v>
      </c>
      <c r="L200" s="82">
        <v>394</v>
      </c>
      <c r="M200" s="81">
        <v>5.4821204953388061E-2</v>
      </c>
    </row>
    <row r="201" spans="1:13" ht="20.100000000000001" customHeight="1" x14ac:dyDescent="0.25">
      <c r="A201" s="69" t="s">
        <v>20</v>
      </c>
      <c r="B201" s="69"/>
      <c r="C201" s="80">
        <v>8495368.1499999966</v>
      </c>
      <c r="D201" s="81">
        <v>3.9028725410481621E-2</v>
      </c>
      <c r="E201" s="82">
        <v>267</v>
      </c>
      <c r="F201" s="81">
        <v>3.3250311332503113E-2</v>
      </c>
      <c r="G201" s="69"/>
      <c r="H201" s="69" t="s">
        <v>20</v>
      </c>
      <c r="I201" s="69"/>
      <c r="J201" s="80">
        <v>2701354.69</v>
      </c>
      <c r="K201" s="81">
        <v>2.9337666954105272E-2</v>
      </c>
      <c r="L201" s="82">
        <v>174</v>
      </c>
      <c r="M201" s="81">
        <v>2.4210379852511479E-2</v>
      </c>
    </row>
    <row r="202" spans="1:13" ht="20.100000000000001" customHeight="1" x14ac:dyDescent="0.25">
      <c r="A202" s="69" t="s">
        <v>21</v>
      </c>
      <c r="B202" s="69"/>
      <c r="C202" s="80">
        <v>10966776.42</v>
      </c>
      <c r="D202" s="81">
        <v>5.0382667116589272E-2</v>
      </c>
      <c r="E202" s="82">
        <v>437</v>
      </c>
      <c r="F202" s="81">
        <v>5.4420921544209216E-2</v>
      </c>
      <c r="G202" s="69"/>
      <c r="H202" s="69" t="s">
        <v>21</v>
      </c>
      <c r="I202" s="69"/>
      <c r="J202" s="80">
        <v>3799136.61</v>
      </c>
      <c r="K202" s="81">
        <v>4.1259966708528911E-2</v>
      </c>
      <c r="L202" s="82">
        <v>331</v>
      </c>
      <c r="M202" s="81">
        <v>4.6055377765409765E-2</v>
      </c>
    </row>
    <row r="203" spans="1:13" ht="20.100000000000001" customHeight="1" x14ac:dyDescent="0.25">
      <c r="A203" s="69" t="s">
        <v>22</v>
      </c>
      <c r="B203" s="69"/>
      <c r="C203" s="80">
        <v>20674371.699999996</v>
      </c>
      <c r="D203" s="81">
        <v>9.498050724423665E-2</v>
      </c>
      <c r="E203" s="82">
        <v>882</v>
      </c>
      <c r="F203" s="81">
        <v>0.10983810709838107</v>
      </c>
      <c r="G203" s="69"/>
      <c r="H203" s="69" t="s">
        <v>22</v>
      </c>
      <c r="I203" s="69"/>
      <c r="J203" s="80">
        <v>9319036.5899999999</v>
      </c>
      <c r="K203" s="81">
        <v>0.10120803196359998</v>
      </c>
      <c r="L203" s="82">
        <v>641</v>
      </c>
      <c r="M203" s="81">
        <v>8.9188813134826767E-2</v>
      </c>
    </row>
    <row r="204" spans="1:13" ht="20.100000000000001" customHeight="1" x14ac:dyDescent="0.25">
      <c r="A204" s="69" t="s">
        <v>23</v>
      </c>
      <c r="B204" s="69"/>
      <c r="C204" s="80">
        <v>8945339.5900000017</v>
      </c>
      <c r="D204" s="81">
        <v>4.1095947391240541E-2</v>
      </c>
      <c r="E204" s="82">
        <v>296</v>
      </c>
      <c r="F204" s="81">
        <v>3.6861768368617681E-2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98226.07</v>
      </c>
      <c r="D205" s="81">
        <v>4.512621756339951E-4</v>
      </c>
      <c r="E205" s="82">
        <v>3</v>
      </c>
      <c r="F205" s="81">
        <v>3.7359900373599005E-4</v>
      </c>
      <c r="G205" s="69"/>
      <c r="H205" s="69" t="s">
        <v>70</v>
      </c>
      <c r="I205" s="69"/>
      <c r="J205" s="80">
        <v>408063.11</v>
      </c>
      <c r="K205" s="81">
        <v>4.431709638779948E-3</v>
      </c>
      <c r="L205" s="82">
        <v>77</v>
      </c>
      <c r="M205" s="81">
        <v>1.0713788785306804E-2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217669628.21999988</v>
      </c>
      <c r="D207" s="97"/>
      <c r="E207" s="74">
        <f>SUM(E193:E206)</f>
        <v>8030</v>
      </c>
      <c r="F207" s="97"/>
      <c r="G207" s="69"/>
      <c r="H207" s="73"/>
      <c r="I207" s="69"/>
      <c r="J207" s="98">
        <f>SUM(J193:J206)</f>
        <v>92078033.819999993</v>
      </c>
      <c r="K207" s="69"/>
      <c r="L207" s="74">
        <f>SUM(L193:L206)</f>
        <v>7187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2734306.4</v>
      </c>
      <c r="D215" s="81">
        <v>0.10027138566884372</v>
      </c>
      <c r="E215" s="82">
        <v>3652</v>
      </c>
      <c r="F215" s="81">
        <v>0.13118287294802256</v>
      </c>
      <c r="G215" s="69"/>
      <c r="H215" s="69" t="s">
        <v>12</v>
      </c>
      <c r="I215" s="69"/>
      <c r="J215" s="80">
        <v>1416010.36</v>
      </c>
      <c r="K215" s="81">
        <v>6.9360054186224998E-2</v>
      </c>
      <c r="L215" s="82">
        <v>319</v>
      </c>
      <c r="M215" s="81">
        <v>5.4886441844459739E-2</v>
      </c>
      <c r="N215" s="95"/>
    </row>
    <row r="216" spans="1:15" ht="20.100000000000001" customHeight="1" x14ac:dyDescent="0.25">
      <c r="A216" s="69" t="s">
        <v>13</v>
      </c>
      <c r="B216" s="69"/>
      <c r="C216" s="80">
        <v>2896573.41</v>
      </c>
      <c r="D216" s="81">
        <v>0.10622197626141244</v>
      </c>
      <c r="E216" s="82">
        <v>2395</v>
      </c>
      <c r="F216" s="81">
        <v>8.6030389022594203E-2</v>
      </c>
      <c r="G216" s="69"/>
      <c r="H216" s="69" t="s">
        <v>13</v>
      </c>
      <c r="I216" s="69"/>
      <c r="J216" s="80">
        <v>2262722.1800000002</v>
      </c>
      <c r="K216" s="81">
        <v>0.11083431127804265</v>
      </c>
      <c r="L216" s="82">
        <v>651</v>
      </c>
      <c r="M216" s="81">
        <v>0.11200963523743979</v>
      </c>
      <c r="N216" s="95"/>
    </row>
    <row r="217" spans="1:15" ht="20.100000000000001" customHeight="1" x14ac:dyDescent="0.25">
      <c r="A217" s="69" t="s">
        <v>14</v>
      </c>
      <c r="B217" s="69"/>
      <c r="C217" s="80">
        <v>3805766.8</v>
      </c>
      <c r="D217" s="81">
        <v>0.13956355094969672</v>
      </c>
      <c r="E217" s="82">
        <v>3743</v>
      </c>
      <c r="F217" s="81">
        <v>0.13445166852257623</v>
      </c>
      <c r="G217" s="69"/>
      <c r="H217" s="69" t="s">
        <v>14</v>
      </c>
      <c r="I217" s="69"/>
      <c r="J217" s="80">
        <v>1493221.98</v>
      </c>
      <c r="K217" s="81">
        <v>7.3142090178536706E-2</v>
      </c>
      <c r="L217" s="82">
        <v>364</v>
      </c>
      <c r="M217" s="81">
        <v>6.2629043358568476E-2</v>
      </c>
      <c r="N217" s="95"/>
    </row>
    <row r="218" spans="1:15" ht="20.100000000000001" customHeight="1" x14ac:dyDescent="0.25">
      <c r="A218" s="69" t="s">
        <v>15</v>
      </c>
      <c r="B218" s="69"/>
      <c r="C218" s="80">
        <v>1199734.07</v>
      </c>
      <c r="D218" s="81">
        <v>4.3996165767311905E-2</v>
      </c>
      <c r="E218" s="82">
        <v>1061</v>
      </c>
      <c r="F218" s="81">
        <v>3.8112001149466578E-2</v>
      </c>
      <c r="G218" s="69"/>
      <c r="H218" s="69" t="s">
        <v>15</v>
      </c>
      <c r="I218" s="69"/>
      <c r="J218" s="80">
        <v>936325.62000000058</v>
      </c>
      <c r="K218" s="81">
        <v>4.5863785727634623E-2</v>
      </c>
      <c r="L218" s="82">
        <v>269</v>
      </c>
      <c r="M218" s="81">
        <v>4.6283551273227808E-2</v>
      </c>
      <c r="N218" s="95"/>
    </row>
    <row r="219" spans="1:15" ht="20.100000000000001" customHeight="1" x14ac:dyDescent="0.25">
      <c r="A219" s="69" t="s">
        <v>16</v>
      </c>
      <c r="B219" s="69"/>
      <c r="C219" s="80">
        <v>2499183.59</v>
      </c>
      <c r="D219" s="81">
        <v>9.1649056451806418E-2</v>
      </c>
      <c r="E219" s="82">
        <v>2285</v>
      </c>
      <c r="F219" s="81">
        <v>8.2079097668738096E-2</v>
      </c>
      <c r="G219" s="69"/>
      <c r="H219" s="69" t="s">
        <v>16</v>
      </c>
      <c r="I219" s="69"/>
      <c r="J219" s="80">
        <v>1222347.4099999999</v>
      </c>
      <c r="K219" s="81">
        <v>5.9873914052430963E-2</v>
      </c>
      <c r="L219" s="82">
        <v>324</v>
      </c>
      <c r="M219" s="81">
        <v>5.5746730901582935E-2</v>
      </c>
      <c r="N219" s="95"/>
    </row>
    <row r="220" spans="1:15" ht="20.100000000000001" customHeight="1" x14ac:dyDescent="0.25">
      <c r="A220" s="69" t="s">
        <v>17</v>
      </c>
      <c r="B220" s="69"/>
      <c r="C220" s="80">
        <v>1238110.1000000001</v>
      </c>
      <c r="D220" s="81">
        <v>4.5403476120156362E-2</v>
      </c>
      <c r="E220" s="82">
        <v>538</v>
      </c>
      <c r="F220" s="81">
        <v>1.9325406803405294E-2</v>
      </c>
      <c r="G220" s="69"/>
      <c r="H220" s="69" t="s">
        <v>17</v>
      </c>
      <c r="I220" s="69"/>
      <c r="J220" s="80">
        <v>1110591.93</v>
      </c>
      <c r="K220" s="81">
        <v>5.4399825467085008E-2</v>
      </c>
      <c r="L220" s="82">
        <v>352</v>
      </c>
      <c r="M220" s="81">
        <v>6.0564349621472814E-2</v>
      </c>
      <c r="N220" s="95"/>
    </row>
    <row r="221" spans="1:15" ht="20.100000000000001" customHeight="1" x14ac:dyDescent="0.25">
      <c r="A221" s="69" t="s">
        <v>18</v>
      </c>
      <c r="B221" s="69"/>
      <c r="C221" s="80">
        <v>5596016.5899999999</v>
      </c>
      <c r="D221" s="81">
        <v>0.20521487193430057</v>
      </c>
      <c r="E221" s="82">
        <v>6064</v>
      </c>
      <c r="F221" s="81">
        <v>0.21782391608893997</v>
      </c>
      <c r="G221" s="69"/>
      <c r="H221" s="69" t="s">
        <v>18</v>
      </c>
      <c r="I221" s="69"/>
      <c r="J221" s="80">
        <v>4645553.82</v>
      </c>
      <c r="K221" s="81">
        <v>0.22755191189436233</v>
      </c>
      <c r="L221" s="82">
        <v>1339</v>
      </c>
      <c r="M221" s="81">
        <v>0.2303854094975912</v>
      </c>
      <c r="N221" s="95"/>
    </row>
    <row r="222" spans="1:15" ht="20.100000000000001" customHeight="1" x14ac:dyDescent="0.25">
      <c r="A222" s="69" t="s">
        <v>19</v>
      </c>
      <c r="B222" s="69"/>
      <c r="C222" s="80">
        <v>1942797.82</v>
      </c>
      <c r="D222" s="81">
        <v>7.1245501047654758E-2</v>
      </c>
      <c r="E222" s="82">
        <v>2137</v>
      </c>
      <c r="F222" s="81">
        <v>7.6762814756277165E-2</v>
      </c>
      <c r="G222" s="69"/>
      <c r="H222" s="69" t="s">
        <v>19</v>
      </c>
      <c r="I222" s="69"/>
      <c r="J222" s="80">
        <v>1376499.8</v>
      </c>
      <c r="K222" s="81">
        <v>6.7424719064433924E-2</v>
      </c>
      <c r="L222" s="82">
        <v>528</v>
      </c>
      <c r="M222" s="81">
        <v>9.0846524432209225E-2</v>
      </c>
      <c r="N222" s="95"/>
    </row>
    <row r="223" spans="1:15" ht="20.100000000000001" customHeight="1" x14ac:dyDescent="0.25">
      <c r="A223" s="69" t="s">
        <v>20</v>
      </c>
      <c r="B223" s="69"/>
      <c r="C223" s="80">
        <v>667808.68000000005</v>
      </c>
      <c r="D223" s="81">
        <v>2.4489611590449954E-2</v>
      </c>
      <c r="E223" s="82">
        <v>773</v>
      </c>
      <c r="F223" s="81">
        <v>2.776680196846151E-2</v>
      </c>
      <c r="G223" s="69"/>
      <c r="H223" s="69" t="s">
        <v>20</v>
      </c>
      <c r="I223" s="69"/>
      <c r="J223" s="80">
        <v>490251.42</v>
      </c>
      <c r="K223" s="81">
        <v>2.4013853299825968E-2</v>
      </c>
      <c r="L223" s="82">
        <v>138</v>
      </c>
      <c r="M223" s="81">
        <v>2.3743977976600137E-2</v>
      </c>
      <c r="N223" s="95"/>
    </row>
    <row r="224" spans="1:15" ht="20.100000000000001" customHeight="1" x14ac:dyDescent="0.25">
      <c r="A224" s="69" t="s">
        <v>21</v>
      </c>
      <c r="B224" s="69"/>
      <c r="C224" s="80">
        <v>1850979.58</v>
      </c>
      <c r="D224" s="81">
        <v>6.7878379442528697E-2</v>
      </c>
      <c r="E224" s="82">
        <v>1873</v>
      </c>
      <c r="F224" s="81">
        <v>6.7279715507022525E-2</v>
      </c>
      <c r="G224" s="69"/>
      <c r="H224" s="69" t="s">
        <v>21</v>
      </c>
      <c r="I224" s="69"/>
      <c r="J224" s="80">
        <v>1675532.25</v>
      </c>
      <c r="K224" s="81">
        <v>8.2072145044735118E-2</v>
      </c>
      <c r="L224" s="82">
        <v>567</v>
      </c>
      <c r="M224" s="81">
        <v>9.7556779077770134E-2</v>
      </c>
      <c r="N224" s="95"/>
    </row>
    <row r="225" spans="1:16" ht="20.100000000000001" customHeight="1" x14ac:dyDescent="0.25">
      <c r="A225" s="69" t="s">
        <v>22</v>
      </c>
      <c r="B225" s="69"/>
      <c r="C225" s="80">
        <v>2532234.63</v>
      </c>
      <c r="D225" s="81">
        <v>9.2861090910927993E-2</v>
      </c>
      <c r="E225" s="82">
        <v>3009</v>
      </c>
      <c r="F225" s="81">
        <v>0.10808577894320917</v>
      </c>
      <c r="G225" s="69"/>
      <c r="H225" s="69" t="s">
        <v>22</v>
      </c>
      <c r="I225" s="69"/>
      <c r="J225" s="80">
        <v>3304077.33</v>
      </c>
      <c r="K225" s="81">
        <v>0.16184273019321521</v>
      </c>
      <c r="L225" s="82">
        <v>849</v>
      </c>
      <c r="M225" s="81">
        <v>0.14607708189951824</v>
      </c>
      <c r="N225" s="95"/>
    </row>
    <row r="226" spans="1:16" ht="20.100000000000001" customHeight="1" x14ac:dyDescent="0.25">
      <c r="A226" s="69" t="s">
        <v>23</v>
      </c>
      <c r="B226" s="69"/>
      <c r="C226" s="80">
        <v>186121.17</v>
      </c>
      <c r="D226" s="81">
        <v>6.8253607635949095E-3</v>
      </c>
      <c r="E226" s="82">
        <v>188</v>
      </c>
      <c r="F226" s="81">
        <v>6.753116132044973E-3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119426.84</v>
      </c>
      <c r="D227" s="81">
        <v>4.3795730913153367E-3</v>
      </c>
      <c r="E227" s="82">
        <v>121</v>
      </c>
      <c r="F227" s="81">
        <v>4.3464204892417115E-3</v>
      </c>
      <c r="G227" s="69"/>
      <c r="H227" s="69" t="s">
        <v>70</v>
      </c>
      <c r="I227" s="69"/>
      <c r="J227" s="80">
        <v>482224.23</v>
      </c>
      <c r="K227" s="81">
        <v>2.3620659613472494E-2</v>
      </c>
      <c r="L227" s="82">
        <v>112</v>
      </c>
      <c r="M227" s="81">
        <v>1.9270474879559532E-2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27269059.68</v>
      </c>
      <c r="D229" s="97"/>
      <c r="E229" s="74">
        <f>SUM(E215:E228)</f>
        <v>27839</v>
      </c>
      <c r="F229" s="97"/>
      <c r="G229" s="69"/>
      <c r="H229" s="73"/>
      <c r="I229" s="69"/>
      <c r="J229" s="98">
        <f>SUM(J215:J228)</f>
        <v>20415358.330000002</v>
      </c>
      <c r="K229" s="69"/>
      <c r="L229" s="74">
        <f>SUM(L215:L228)</f>
        <v>5812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0</v>
      </c>
      <c r="D242" s="81">
        <v>0</v>
      </c>
      <c r="E242" s="82">
        <v>0</v>
      </c>
      <c r="F242" s="81">
        <v>0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1086027.46</v>
      </c>
      <c r="D243" s="81">
        <v>4.9893385167284147E-3</v>
      </c>
      <c r="E243" s="82">
        <v>100</v>
      </c>
      <c r="F243" s="81">
        <v>1.2453300124533001E-2</v>
      </c>
      <c r="G243" s="69"/>
      <c r="H243" s="100">
        <v>2001</v>
      </c>
      <c r="I243" s="69"/>
      <c r="J243" s="80">
        <v>0</v>
      </c>
      <c r="K243" s="81">
        <v>0</v>
      </c>
      <c r="L243" s="82">
        <v>0</v>
      </c>
      <c r="M243" s="81">
        <v>0</v>
      </c>
    </row>
    <row r="244" spans="1:13" ht="20.100000000000001" customHeight="1" x14ac:dyDescent="0.25">
      <c r="A244" s="100">
        <v>2002</v>
      </c>
      <c r="B244" s="69"/>
      <c r="C244" s="80">
        <v>3470216.61</v>
      </c>
      <c r="D244" s="81">
        <v>1.5942585276493573E-2</v>
      </c>
      <c r="E244" s="82">
        <v>180</v>
      </c>
      <c r="F244" s="81">
        <v>2.2415940224159402E-2</v>
      </c>
      <c r="G244" s="69"/>
      <c r="H244" s="100">
        <v>2002</v>
      </c>
      <c r="I244" s="69"/>
      <c r="J244" s="80">
        <v>0</v>
      </c>
      <c r="K244" s="81">
        <v>0</v>
      </c>
      <c r="L244" s="82">
        <v>0</v>
      </c>
      <c r="M244" s="81">
        <v>0</v>
      </c>
    </row>
    <row r="245" spans="1:13" ht="20.100000000000001" customHeight="1" x14ac:dyDescent="0.25">
      <c r="A245" s="100">
        <v>2003</v>
      </c>
      <c r="B245" s="69"/>
      <c r="C245" s="80">
        <v>15445437.01999999</v>
      </c>
      <c r="D245" s="81">
        <v>7.095816327847633E-2</v>
      </c>
      <c r="E245" s="82">
        <v>657</v>
      </c>
      <c r="F245" s="81">
        <v>8.1818181818181818E-2</v>
      </c>
      <c r="G245" s="69"/>
      <c r="H245" s="100">
        <v>2003</v>
      </c>
      <c r="I245" s="69"/>
      <c r="J245" s="80">
        <v>352769.63</v>
      </c>
      <c r="K245" s="81">
        <v>3.8312028978552746E-3</v>
      </c>
      <c r="L245" s="82">
        <v>207</v>
      </c>
      <c r="M245" s="81">
        <v>2.8802003617642968E-2</v>
      </c>
    </row>
    <row r="246" spans="1:13" ht="20.100000000000001" customHeight="1" x14ac:dyDescent="0.25">
      <c r="A246" s="100">
        <v>2004</v>
      </c>
      <c r="B246" s="69"/>
      <c r="C246" s="80">
        <v>20033722.920000002</v>
      </c>
      <c r="D246" s="81">
        <v>9.2037291025975423E-2</v>
      </c>
      <c r="E246" s="82">
        <v>736</v>
      </c>
      <c r="F246" s="81">
        <v>9.1656288916562884E-2</v>
      </c>
      <c r="G246" s="69"/>
      <c r="H246" s="100">
        <v>2004</v>
      </c>
      <c r="I246" s="69"/>
      <c r="J246" s="80">
        <v>3444982.73</v>
      </c>
      <c r="K246" s="81">
        <v>3.7413730366294244E-2</v>
      </c>
      <c r="L246" s="82">
        <v>581</v>
      </c>
      <c r="M246" s="81">
        <v>8.0840406289133152E-2</v>
      </c>
    </row>
    <row r="247" spans="1:13" ht="20.100000000000001" customHeight="1" x14ac:dyDescent="0.25">
      <c r="A247" s="69">
        <v>2005</v>
      </c>
      <c r="B247" s="69"/>
      <c r="C247" s="80">
        <v>23257027.709999975</v>
      </c>
      <c r="D247" s="81">
        <v>0.10684553421708411</v>
      </c>
      <c r="E247" s="82">
        <v>710</v>
      </c>
      <c r="F247" s="81">
        <v>8.8418430884184315E-2</v>
      </c>
      <c r="G247" s="69"/>
      <c r="H247" s="69">
        <v>2005</v>
      </c>
      <c r="I247" s="69"/>
      <c r="J247" s="80">
        <v>14528365.60999999</v>
      </c>
      <c r="K247" s="81">
        <v>0.1577831867956799</v>
      </c>
      <c r="L247" s="82">
        <v>1406</v>
      </c>
      <c r="M247" s="81">
        <v>0.19563100041742035</v>
      </c>
    </row>
    <row r="248" spans="1:13" ht="20.100000000000001" customHeight="1" x14ac:dyDescent="0.25">
      <c r="A248" s="69">
        <v>2006</v>
      </c>
      <c r="B248" s="69"/>
      <c r="C248" s="80">
        <v>29928739.720000006</v>
      </c>
      <c r="D248" s="81">
        <v>0.13749616776921614</v>
      </c>
      <c r="E248" s="82">
        <v>977</v>
      </c>
      <c r="F248" s="81">
        <v>0.12166874221668743</v>
      </c>
      <c r="G248" s="69"/>
      <c r="H248" s="69">
        <v>2006</v>
      </c>
      <c r="I248" s="69"/>
      <c r="J248" s="80">
        <v>33346353.550000034</v>
      </c>
      <c r="K248" s="81">
        <v>0.36215318862246354</v>
      </c>
      <c r="L248" s="82">
        <v>2622</v>
      </c>
      <c r="M248" s="81">
        <v>0.3648253791568109</v>
      </c>
    </row>
    <row r="249" spans="1:13" ht="20.100000000000001" customHeight="1" x14ac:dyDescent="0.25">
      <c r="A249" s="69">
        <v>2007</v>
      </c>
      <c r="B249" s="69"/>
      <c r="C249" s="80">
        <v>56666978.909999959</v>
      </c>
      <c r="D249" s="81">
        <v>0.2603347989951374</v>
      </c>
      <c r="E249" s="82">
        <v>1927</v>
      </c>
      <c r="F249" s="81">
        <v>0.23997509339975093</v>
      </c>
      <c r="G249" s="69"/>
      <c r="H249" s="69">
        <v>2007</v>
      </c>
      <c r="I249" s="69"/>
      <c r="J249" s="80">
        <v>39052279.519999966</v>
      </c>
      <c r="K249" s="81">
        <v>0.42412156189544459</v>
      </c>
      <c r="L249" s="82">
        <v>2274</v>
      </c>
      <c r="M249" s="81">
        <v>0.31640461945178794</v>
      </c>
    </row>
    <row r="250" spans="1:13" ht="20.100000000000001" customHeight="1" x14ac:dyDescent="0.25">
      <c r="A250" s="69">
        <v>2008</v>
      </c>
      <c r="B250" s="69"/>
      <c r="C250" s="80">
        <v>67781477.869999945</v>
      </c>
      <c r="D250" s="81">
        <v>0.31139612092088859</v>
      </c>
      <c r="E250" s="82">
        <v>2743</v>
      </c>
      <c r="F250" s="81">
        <v>0.34159402241594022</v>
      </c>
      <c r="G250" s="69"/>
      <c r="H250" s="69">
        <v>2008</v>
      </c>
      <c r="I250" s="69"/>
      <c r="J250" s="80">
        <v>1353282.78</v>
      </c>
      <c r="K250" s="81">
        <v>1.4697129422262463E-2</v>
      </c>
      <c r="L250" s="82">
        <v>97</v>
      </c>
      <c r="M250" s="81">
        <v>1.3496591067204675E-2</v>
      </c>
    </row>
    <row r="251" spans="1:13" ht="20.100000000000001" customHeight="1" x14ac:dyDescent="0.25">
      <c r="A251" s="69"/>
      <c r="B251" s="69"/>
      <c r="C251" s="56"/>
      <c r="D251" s="69"/>
      <c r="E251" s="71"/>
      <c r="F251" s="69"/>
      <c r="G251" s="69"/>
      <c r="H251" s="69"/>
      <c r="I251" s="69"/>
      <c r="J251" s="56"/>
      <c r="K251" s="69"/>
      <c r="L251" s="71"/>
      <c r="M251" s="69"/>
    </row>
    <row r="252" spans="1:13" ht="20.100000000000001" customHeight="1" thickBot="1" x14ac:dyDescent="0.3">
      <c r="A252" s="69"/>
      <c r="B252" s="69"/>
      <c r="C252" s="72">
        <f>SUM(C238:C250)</f>
        <v>217669628.21999988</v>
      </c>
      <c r="D252" s="69"/>
      <c r="E252" s="74">
        <f>SUM(E238:E250)</f>
        <v>8030</v>
      </c>
      <c r="F252" s="69"/>
      <c r="G252" s="69"/>
      <c r="H252" s="69"/>
      <c r="I252" s="69"/>
      <c r="J252" s="72">
        <f>SUM(J238:J250)</f>
        <v>92078033.819999993</v>
      </c>
      <c r="K252" s="69"/>
      <c r="L252" s="74">
        <f>SUM(L238:L250)</f>
        <v>7187</v>
      </c>
      <c r="M252" s="69"/>
    </row>
    <row r="253" spans="1:13" ht="20.100000000000001" customHeight="1" thickTop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69"/>
      <c r="M253" s="69"/>
    </row>
    <row r="254" spans="1:13" ht="20.100000000000001" customHeight="1" x14ac:dyDescent="0.25">
      <c r="A254" s="69"/>
      <c r="B254" s="69"/>
      <c r="C254" s="56"/>
      <c r="D254" s="69"/>
      <c r="E254" s="71"/>
      <c r="F254" s="69"/>
      <c r="G254" s="69"/>
      <c r="H254" s="73"/>
      <c r="I254" s="69"/>
      <c r="J254" s="69"/>
      <c r="K254" s="69"/>
      <c r="L254" s="69"/>
      <c r="M254" s="69"/>
    </row>
    <row r="255" spans="1:13" s="78" customFormat="1" ht="20.100000000000001" customHeight="1" x14ac:dyDescent="0.25">
      <c r="A255" s="67" t="s">
        <v>136</v>
      </c>
      <c r="B255" s="66"/>
      <c r="C255" s="90"/>
      <c r="D255" s="66"/>
      <c r="E255" s="91"/>
      <c r="F255" s="66"/>
      <c r="G255" s="66"/>
      <c r="H255" s="67" t="s">
        <v>137</v>
      </c>
      <c r="I255" s="66"/>
      <c r="J255" s="90"/>
      <c r="K255" s="66"/>
      <c r="L255" s="91"/>
      <c r="M255" s="66"/>
    </row>
    <row r="256" spans="1:13" ht="20.100000000000001" customHeight="1" x14ac:dyDescent="0.25">
      <c r="A256" s="61" t="s">
        <v>30</v>
      </c>
      <c r="B256" s="69"/>
      <c r="C256" s="56"/>
      <c r="D256" s="69"/>
      <c r="E256" s="71"/>
      <c r="F256" s="69"/>
      <c r="G256" s="69"/>
      <c r="H256" s="61" t="s">
        <v>30</v>
      </c>
      <c r="I256" s="69"/>
      <c r="J256" s="56"/>
      <c r="K256" s="69"/>
      <c r="L256" s="71"/>
      <c r="M256" s="69"/>
    </row>
    <row r="257" spans="1:14" ht="20.100000000000001" customHeight="1" x14ac:dyDescent="0.25">
      <c r="A257" s="19"/>
      <c r="B257" s="19"/>
      <c r="C257" s="18"/>
      <c r="D257" s="19"/>
      <c r="E257" s="21"/>
      <c r="F257" s="19"/>
      <c r="G257" s="19"/>
      <c r="H257" s="19"/>
      <c r="I257" s="19"/>
      <c r="J257" s="18"/>
      <c r="K257" s="19"/>
      <c r="L257" s="21"/>
      <c r="M257" s="19"/>
    </row>
    <row r="258" spans="1:14" s="78" customFormat="1" ht="20.100000000000001" customHeight="1" x14ac:dyDescent="0.25">
      <c r="A258" s="66"/>
      <c r="B258" s="66"/>
      <c r="C258" s="63" t="s">
        <v>91</v>
      </c>
      <c r="D258" s="64" t="s">
        <v>4</v>
      </c>
      <c r="E258" s="65" t="s">
        <v>5</v>
      </c>
      <c r="F258" s="64" t="s">
        <v>4</v>
      </c>
      <c r="G258" s="66"/>
      <c r="H258" s="66"/>
      <c r="I258" s="66"/>
      <c r="J258" s="63" t="s">
        <v>91</v>
      </c>
      <c r="K258" s="64" t="s">
        <v>4</v>
      </c>
      <c r="L258" s="65" t="s">
        <v>5</v>
      </c>
      <c r="M258" s="64" t="s">
        <v>4</v>
      </c>
    </row>
    <row r="259" spans="1:14" ht="20.100000000000001" customHeight="1" x14ac:dyDescent="0.25">
      <c r="A259" s="19"/>
      <c r="B259" s="19"/>
      <c r="C259" s="18"/>
      <c r="D259" s="19"/>
      <c r="E259" s="21"/>
      <c r="F259" s="19"/>
      <c r="G259" s="19"/>
      <c r="H259" s="19"/>
      <c r="I259" s="19"/>
      <c r="J259" s="18"/>
      <c r="K259" s="19"/>
      <c r="L259" s="21"/>
      <c r="M259" s="19"/>
    </row>
    <row r="260" spans="1:14" ht="20.100000000000001" customHeight="1" x14ac:dyDescent="0.25">
      <c r="A260" s="100">
        <v>1996</v>
      </c>
      <c r="B260" s="69"/>
      <c r="C260" s="80">
        <v>0</v>
      </c>
      <c r="D260" s="81">
        <v>0</v>
      </c>
      <c r="E260" s="82">
        <v>0</v>
      </c>
      <c r="F260" s="81">
        <v>0</v>
      </c>
      <c r="G260" s="69"/>
      <c r="H260" s="101" t="s">
        <v>148</v>
      </c>
      <c r="I260" s="69"/>
      <c r="J260" s="112">
        <v>974588.78</v>
      </c>
      <c r="K260" s="81">
        <v>4.7738019791103009E-2</v>
      </c>
      <c r="L260" s="82">
        <v>82</v>
      </c>
      <c r="M260" s="81">
        <v>1.4108740536820371E-2</v>
      </c>
      <c r="N260" s="95"/>
    </row>
    <row r="261" spans="1:14" ht="20.100000000000001" customHeight="1" x14ac:dyDescent="0.25">
      <c r="A261" s="100">
        <v>1997</v>
      </c>
      <c r="B261" s="69"/>
      <c r="C261" s="80">
        <v>0</v>
      </c>
      <c r="D261" s="81">
        <v>0</v>
      </c>
      <c r="E261" s="82">
        <v>0</v>
      </c>
      <c r="F261" s="81">
        <v>0</v>
      </c>
      <c r="G261" s="69"/>
      <c r="H261" s="100">
        <v>1994</v>
      </c>
      <c r="I261" s="69"/>
      <c r="J261" s="112">
        <v>264478.45</v>
      </c>
      <c r="K261" s="81">
        <v>1.2954876702377232E-2</v>
      </c>
      <c r="L261" s="82">
        <v>27</v>
      </c>
      <c r="M261" s="81">
        <v>4.645560908465244E-3</v>
      </c>
      <c r="N261" s="95"/>
    </row>
    <row r="262" spans="1:14" ht="20.100000000000001" customHeight="1" x14ac:dyDescent="0.25">
      <c r="A262" s="100">
        <v>1998</v>
      </c>
      <c r="B262" s="69"/>
      <c r="C262" s="80">
        <v>1444.91</v>
      </c>
      <c r="D262" s="81">
        <v>5.2987158961691073E-5</v>
      </c>
      <c r="E262" s="82">
        <v>2</v>
      </c>
      <c r="F262" s="81">
        <v>7.1841660979201838E-5</v>
      </c>
      <c r="G262" s="69"/>
      <c r="H262" s="69">
        <v>1995</v>
      </c>
      <c r="I262" s="69"/>
      <c r="J262" s="112">
        <v>459498.44</v>
      </c>
      <c r="K262" s="81">
        <v>2.250748836109211E-2</v>
      </c>
      <c r="L262" s="82">
        <v>47</v>
      </c>
      <c r="M262" s="81">
        <v>8.0867171369580181E-3</v>
      </c>
      <c r="N262" s="95"/>
    </row>
    <row r="263" spans="1:14" ht="20.100000000000001" customHeight="1" x14ac:dyDescent="0.25">
      <c r="A263" s="100">
        <v>1999</v>
      </c>
      <c r="B263" s="69"/>
      <c r="C263" s="80">
        <v>854.32</v>
      </c>
      <c r="D263" s="81">
        <v>3.1329279778084392E-5</v>
      </c>
      <c r="E263" s="82">
        <v>2</v>
      </c>
      <c r="F263" s="81">
        <v>7.1841660979201838E-5</v>
      </c>
      <c r="G263" s="69"/>
      <c r="H263" s="69">
        <v>1996</v>
      </c>
      <c r="I263" s="69"/>
      <c r="J263" s="112">
        <v>1031516.48</v>
      </c>
      <c r="K263" s="81">
        <v>5.0526493991741743E-2</v>
      </c>
      <c r="L263" s="82">
        <v>86</v>
      </c>
      <c r="M263" s="81">
        <v>1.4796971782518927E-2</v>
      </c>
      <c r="N263" s="95"/>
    </row>
    <row r="264" spans="1:14" ht="20.100000000000001" customHeight="1" x14ac:dyDescent="0.25">
      <c r="A264" s="100">
        <v>2000</v>
      </c>
      <c r="B264" s="69"/>
      <c r="C264" s="80">
        <v>6302.54</v>
      </c>
      <c r="D264" s="81">
        <v>2.3112421454790709E-4</v>
      </c>
      <c r="E264" s="82">
        <v>14</v>
      </c>
      <c r="F264" s="81">
        <v>5.0289162685441288E-4</v>
      </c>
      <c r="G264" s="69"/>
      <c r="H264" s="69">
        <v>1997</v>
      </c>
      <c r="I264" s="69"/>
      <c r="J264" s="112">
        <v>857051.27</v>
      </c>
      <c r="K264" s="81">
        <v>4.1980711587147536E-2</v>
      </c>
      <c r="L264" s="82">
        <v>136</v>
      </c>
      <c r="M264" s="81">
        <v>2.3399862353750859E-2</v>
      </c>
      <c r="N264" s="95"/>
    </row>
    <row r="265" spans="1:14" ht="20.100000000000001" customHeight="1" x14ac:dyDescent="0.25">
      <c r="A265" s="100">
        <v>2001</v>
      </c>
      <c r="B265" s="69"/>
      <c r="C265" s="80">
        <v>16417.46</v>
      </c>
      <c r="D265" s="81">
        <v>6.0205449665875707E-4</v>
      </c>
      <c r="E265" s="82">
        <v>34</v>
      </c>
      <c r="F265" s="81">
        <v>1.2213082366464313E-3</v>
      </c>
      <c r="G265" s="69"/>
      <c r="H265" s="69">
        <v>1998</v>
      </c>
      <c r="I265" s="69"/>
      <c r="J265" s="112">
        <v>1161760.33</v>
      </c>
      <c r="K265" s="81">
        <v>5.690619342658388E-2</v>
      </c>
      <c r="L265" s="82">
        <v>518</v>
      </c>
      <c r="M265" s="81">
        <v>8.9125946317962834E-2</v>
      </c>
      <c r="N265" s="95"/>
    </row>
    <row r="266" spans="1:14" ht="20.100000000000001" customHeight="1" x14ac:dyDescent="0.25">
      <c r="A266" s="100">
        <v>2002</v>
      </c>
      <c r="B266" s="69"/>
      <c r="C266" s="80">
        <v>44250.36</v>
      </c>
      <c r="D266" s="81">
        <v>1.6227314223253048E-3</v>
      </c>
      <c r="E266" s="82">
        <v>66</v>
      </c>
      <c r="F266" s="81">
        <v>2.3707748123136608E-3</v>
      </c>
      <c r="G266" s="69"/>
      <c r="H266" s="69">
        <v>1999</v>
      </c>
      <c r="I266" s="69"/>
      <c r="J266" s="112">
        <v>1289654.32</v>
      </c>
      <c r="K266" s="81">
        <v>6.3170790301773722E-2</v>
      </c>
      <c r="L266" s="82">
        <v>804</v>
      </c>
      <c r="M266" s="81">
        <v>0.13833448038540949</v>
      </c>
      <c r="N266" s="95"/>
    </row>
    <row r="267" spans="1:14" ht="20.100000000000001" customHeight="1" x14ac:dyDescent="0.25">
      <c r="A267" s="100">
        <v>2003</v>
      </c>
      <c r="B267" s="69"/>
      <c r="C267" s="80">
        <v>85964.9</v>
      </c>
      <c r="D267" s="81">
        <v>3.1524702724916266E-3</v>
      </c>
      <c r="E267" s="82">
        <v>216</v>
      </c>
      <c r="F267" s="81">
        <v>7.7588993857537984E-3</v>
      </c>
      <c r="G267" s="69"/>
      <c r="H267" s="69">
        <v>2000</v>
      </c>
      <c r="I267" s="69"/>
      <c r="J267" s="112">
        <v>2286820.36</v>
      </c>
      <c r="K267" s="81">
        <v>0.11201470594026045</v>
      </c>
      <c r="L267" s="82">
        <v>848</v>
      </c>
      <c r="M267" s="81">
        <v>0.14590502408809361</v>
      </c>
      <c r="N267" s="95"/>
    </row>
    <row r="268" spans="1:14" ht="20.100000000000001" customHeight="1" x14ac:dyDescent="0.25">
      <c r="A268" s="100">
        <v>2004</v>
      </c>
      <c r="B268" s="69"/>
      <c r="C268" s="80">
        <v>262062.58</v>
      </c>
      <c r="D268" s="81">
        <v>9.6102536381995254E-3</v>
      </c>
      <c r="E268" s="82">
        <v>380</v>
      </c>
      <c r="F268" s="81">
        <v>1.3649915586048349E-2</v>
      </c>
      <c r="G268" s="69"/>
      <c r="H268" s="69">
        <v>2001</v>
      </c>
      <c r="I268" s="69"/>
      <c r="J268" s="112">
        <v>3851839.96</v>
      </c>
      <c r="K268" s="81">
        <v>0.18867363960689296</v>
      </c>
      <c r="L268" s="82">
        <v>1075</v>
      </c>
      <c r="M268" s="81">
        <v>0.18496214728148658</v>
      </c>
      <c r="N268" s="95"/>
    </row>
    <row r="269" spans="1:14" ht="20.100000000000001" customHeight="1" x14ac:dyDescent="0.25">
      <c r="A269" s="69">
        <v>2005</v>
      </c>
      <c r="B269" s="69"/>
      <c r="C269" s="80">
        <v>869690.16999999841</v>
      </c>
      <c r="D269" s="81">
        <v>3.1892928476659477E-2</v>
      </c>
      <c r="E269" s="82">
        <v>695</v>
      </c>
      <c r="F269" s="81">
        <v>2.4964977190272641E-2</v>
      </c>
      <c r="G269" s="69"/>
      <c r="H269" s="69">
        <v>2002</v>
      </c>
      <c r="I269" s="69"/>
      <c r="J269" s="112">
        <v>1930916.61</v>
      </c>
      <c r="K269" s="81">
        <v>9.4581568385334353E-2</v>
      </c>
      <c r="L269" s="82">
        <v>407</v>
      </c>
      <c r="M269" s="81">
        <v>7.0027529249827941E-2</v>
      </c>
      <c r="N269" s="95"/>
    </row>
    <row r="270" spans="1:14" ht="20.100000000000001" customHeight="1" x14ac:dyDescent="0.25">
      <c r="A270" s="69">
        <v>2006</v>
      </c>
      <c r="B270" s="69"/>
      <c r="C270" s="80">
        <v>4068541.2999999891</v>
      </c>
      <c r="D270" s="81">
        <v>0.14919991183208964</v>
      </c>
      <c r="E270" s="82">
        <v>4316</v>
      </c>
      <c r="F270" s="81">
        <v>0.15503430439311758</v>
      </c>
      <c r="G270" s="69"/>
      <c r="H270" s="69">
        <v>2003</v>
      </c>
      <c r="I270" s="69"/>
      <c r="J270" s="112">
        <v>301437.90000000002</v>
      </c>
      <c r="K270" s="81">
        <v>1.4765251489955115E-2</v>
      </c>
      <c r="L270" s="82">
        <v>67</v>
      </c>
      <c r="M270" s="81">
        <v>1.1527873365450792E-2</v>
      </c>
      <c r="N270" s="95"/>
    </row>
    <row r="271" spans="1:14" ht="20.100000000000001" customHeight="1" x14ac:dyDescent="0.25">
      <c r="A271" s="69">
        <v>2007</v>
      </c>
      <c r="B271" s="69"/>
      <c r="C271" s="80">
        <v>16793631.210000005</v>
      </c>
      <c r="D271" s="81">
        <v>0.61584929612798489</v>
      </c>
      <c r="E271" s="82">
        <v>17484</v>
      </c>
      <c r="F271" s="81">
        <v>0.62803980028018247</v>
      </c>
      <c r="G271" s="69"/>
      <c r="H271" s="69">
        <v>2004</v>
      </c>
      <c r="I271" s="69"/>
      <c r="J271" s="112">
        <v>25159.42</v>
      </c>
      <c r="K271" s="81">
        <v>1.2323770953865003E-3</v>
      </c>
      <c r="L271" s="82">
        <v>10</v>
      </c>
      <c r="M271" s="81">
        <v>1.7205781142463868E-3</v>
      </c>
      <c r="N271" s="95"/>
    </row>
    <row r="272" spans="1:14" ht="20.100000000000001" customHeight="1" x14ac:dyDescent="0.25">
      <c r="A272" s="69">
        <v>2008</v>
      </c>
      <c r="B272" s="69"/>
      <c r="C272" s="80">
        <v>5119899.93</v>
      </c>
      <c r="D272" s="81">
        <v>0.18775491308030312</v>
      </c>
      <c r="E272" s="82">
        <v>4630</v>
      </c>
      <c r="F272" s="81">
        <v>0.16631344516685226</v>
      </c>
      <c r="G272" s="69"/>
      <c r="H272" s="69">
        <v>2005</v>
      </c>
      <c r="I272" s="69"/>
      <c r="J272" s="112">
        <v>66933.789999999994</v>
      </c>
      <c r="K272" s="81">
        <v>3.2785998128498179E-3</v>
      </c>
      <c r="L272" s="82">
        <v>14</v>
      </c>
      <c r="M272" s="81">
        <v>2.4088093599449415E-3</v>
      </c>
      <c r="N272" s="95"/>
    </row>
    <row r="273" spans="1:14" ht="20.100000000000001" customHeight="1" x14ac:dyDescent="0.25">
      <c r="A273" s="69"/>
      <c r="B273" s="69"/>
      <c r="F273" s="69"/>
      <c r="G273" s="69"/>
      <c r="H273" s="69">
        <v>2006</v>
      </c>
      <c r="I273" s="69"/>
      <c r="J273" s="112">
        <v>1817019.49</v>
      </c>
      <c r="K273" s="81">
        <v>8.900257642453055E-2</v>
      </c>
      <c r="L273" s="82">
        <v>638</v>
      </c>
      <c r="M273" s="81">
        <v>0.10977288368891948</v>
      </c>
      <c r="N273" s="95"/>
    </row>
    <row r="274" spans="1:14" ht="20.100000000000001" customHeight="1" thickBot="1" x14ac:dyDescent="0.3">
      <c r="A274" s="69"/>
      <c r="B274" s="69"/>
      <c r="C274" s="72">
        <f>SUM(C260:C272)</f>
        <v>27269059.679999992</v>
      </c>
      <c r="D274" s="69"/>
      <c r="E274" s="74">
        <f>SUM(E260:E272)</f>
        <v>27839</v>
      </c>
      <c r="F274" s="69"/>
      <c r="G274" s="69"/>
      <c r="H274" s="69">
        <v>2007</v>
      </c>
      <c r="I274" s="69"/>
      <c r="J274" s="45">
        <v>3838349.04</v>
      </c>
      <c r="K274" s="70">
        <v>0.18801281750512397</v>
      </c>
      <c r="L274" s="60">
        <v>1015</v>
      </c>
      <c r="M274" s="70">
        <v>0.17463867859600826</v>
      </c>
      <c r="N274" s="95"/>
    </row>
    <row r="275" spans="1:14" ht="20.100000000000001" customHeight="1" thickTop="1" x14ac:dyDescent="0.25">
      <c r="A275" s="69"/>
      <c r="B275" s="69"/>
      <c r="C275" s="75"/>
      <c r="D275" s="69"/>
      <c r="E275" s="76"/>
      <c r="F275" s="69"/>
      <c r="G275" s="69"/>
      <c r="H275" s="69">
        <v>2008</v>
      </c>
      <c r="I275" s="69"/>
      <c r="J275" s="45">
        <v>258333.69</v>
      </c>
      <c r="K275" s="70">
        <v>1.2653889577847049E-2</v>
      </c>
      <c r="L275" s="60">
        <v>38</v>
      </c>
      <c r="M275" s="70">
        <v>6.5381968341362701E-3</v>
      </c>
      <c r="N275" s="95"/>
    </row>
    <row r="276" spans="1:14" ht="20.100000000000001" customHeight="1" x14ac:dyDescent="0.25">
      <c r="A276" s="69"/>
      <c r="B276" s="69"/>
      <c r="C276" s="75"/>
      <c r="D276" s="69"/>
      <c r="E276" s="76"/>
      <c r="F276" s="69"/>
      <c r="G276" s="69"/>
      <c r="H276" s="73"/>
      <c r="I276" s="69"/>
      <c r="M276" s="69"/>
      <c r="N276" s="95"/>
    </row>
    <row r="277" spans="1:14" ht="20.100000000000001" customHeight="1" thickBot="1" x14ac:dyDescent="0.35">
      <c r="A277" s="69"/>
      <c r="B277" s="69"/>
      <c r="C277" s="75"/>
      <c r="D277" s="69"/>
      <c r="E277" s="76"/>
      <c r="F277" s="69"/>
      <c r="G277" s="69"/>
      <c r="H277" s="46"/>
      <c r="I277" s="95"/>
      <c r="J277" s="98">
        <f>SUM(J260:J275)</f>
        <v>20415358.330000002</v>
      </c>
      <c r="K277" s="69"/>
      <c r="L277" s="74">
        <f>SUM(L260:L275)</f>
        <v>5812</v>
      </c>
      <c r="M277" s="95"/>
      <c r="N277" s="95"/>
    </row>
    <row r="278" spans="1:14" ht="20.100000000000001" customHeight="1" thickTop="1" x14ac:dyDescent="0.3">
      <c r="A278" s="19"/>
      <c r="B278" s="19"/>
      <c r="C278" s="27"/>
      <c r="D278" s="19"/>
      <c r="E278" s="28"/>
      <c r="F278" s="19"/>
      <c r="G278" s="19"/>
    </row>
    <row r="279" spans="1:14" s="78" customFormat="1" ht="20.100000000000001" customHeight="1" x14ac:dyDescent="0.25">
      <c r="A279" s="67" t="s">
        <v>141</v>
      </c>
      <c r="B279" s="66"/>
      <c r="C279" s="90"/>
      <c r="D279" s="66"/>
      <c r="E279" s="91"/>
      <c r="F279" s="66"/>
      <c r="G279" s="66"/>
      <c r="H279" s="67" t="s">
        <v>143</v>
      </c>
      <c r="I279" s="66"/>
      <c r="J279" s="90"/>
      <c r="K279" s="66"/>
      <c r="L279" s="91"/>
      <c r="M279" s="66"/>
    </row>
    <row r="280" spans="1:14" s="95" customFormat="1" ht="20.100000000000001" customHeight="1" x14ac:dyDescent="0.25">
      <c r="A280" s="61" t="s">
        <v>142</v>
      </c>
      <c r="B280" s="69"/>
      <c r="C280" s="56"/>
      <c r="D280" s="69"/>
      <c r="E280" s="71"/>
      <c r="F280" s="69"/>
      <c r="G280" s="69"/>
      <c r="H280" s="61" t="s">
        <v>142</v>
      </c>
      <c r="I280" s="69"/>
      <c r="J280" s="56"/>
      <c r="K280" s="69"/>
      <c r="L280" s="71"/>
      <c r="M280" s="69"/>
    </row>
    <row r="281" spans="1:14" ht="20.100000000000001" customHeight="1" x14ac:dyDescent="0.25">
      <c r="A281" s="20"/>
      <c r="B281" s="19"/>
      <c r="C281" s="18"/>
      <c r="D281" s="19"/>
      <c r="E281" s="21"/>
      <c r="F281" s="19"/>
      <c r="G281" s="19"/>
      <c r="H281" s="20"/>
      <c r="I281" s="19"/>
      <c r="J281" s="18"/>
      <c r="K281" s="19"/>
      <c r="L281" s="21"/>
      <c r="M281" s="19"/>
    </row>
    <row r="282" spans="1:14" s="78" customFormat="1" ht="20.100000000000001" customHeight="1" x14ac:dyDescent="0.25">
      <c r="A282" s="66"/>
      <c r="B282" s="67"/>
      <c r="C282" s="63" t="s">
        <v>91</v>
      </c>
      <c r="D282" s="64" t="s">
        <v>4</v>
      </c>
      <c r="E282" s="65" t="s">
        <v>5</v>
      </c>
      <c r="F282" s="64" t="s">
        <v>4</v>
      </c>
      <c r="G282" s="66"/>
      <c r="H282" s="66"/>
      <c r="I282" s="67"/>
      <c r="J282" s="63" t="s">
        <v>91</v>
      </c>
      <c r="K282" s="64" t="s">
        <v>4</v>
      </c>
      <c r="L282" s="65" t="s">
        <v>5</v>
      </c>
      <c r="M282" s="64" t="s">
        <v>4</v>
      </c>
    </row>
    <row r="283" spans="1:14" ht="20.100000000000001" customHeight="1" x14ac:dyDescent="0.25">
      <c r="A283" s="22"/>
      <c r="B283" s="19"/>
      <c r="C283" s="18"/>
      <c r="D283" s="19"/>
      <c r="E283" s="21"/>
      <c r="F283" s="19"/>
      <c r="G283" s="19"/>
      <c r="H283" s="22"/>
      <c r="I283" s="19"/>
      <c r="J283" s="18"/>
      <c r="K283" s="19"/>
      <c r="L283" s="21"/>
      <c r="M283" s="19"/>
    </row>
    <row r="284" spans="1:14" s="95" customFormat="1" ht="20.100000000000001" customHeight="1" x14ac:dyDescent="0.25">
      <c r="A284" s="69" t="s">
        <v>31</v>
      </c>
      <c r="B284" s="69"/>
      <c r="C284" s="80">
        <v>201886867.51999977</v>
      </c>
      <c r="D284" s="81">
        <v>0.92749213186486312</v>
      </c>
      <c r="E284" s="82">
        <v>7525</v>
      </c>
      <c r="F284" s="81">
        <v>0.93711083437110831</v>
      </c>
      <c r="G284" s="69"/>
      <c r="H284" s="69" t="s">
        <v>31</v>
      </c>
      <c r="I284" s="69"/>
      <c r="J284" s="80">
        <v>89297988.98999998</v>
      </c>
      <c r="K284" s="81">
        <v>0.96980773030585565</v>
      </c>
      <c r="L284" s="82">
        <v>6977</v>
      </c>
      <c r="M284" s="81">
        <v>0.9707805760400724</v>
      </c>
    </row>
    <row r="285" spans="1:14" s="95" customFormat="1" ht="20.100000000000001" customHeight="1" x14ac:dyDescent="0.25">
      <c r="A285" s="69" t="s">
        <v>32</v>
      </c>
      <c r="B285" s="69"/>
      <c r="C285" s="80">
        <v>5505151.4799999986</v>
      </c>
      <c r="D285" s="81">
        <v>2.5291316593033891E-2</v>
      </c>
      <c r="E285" s="82">
        <v>173</v>
      </c>
      <c r="F285" s="81">
        <v>2.1544209215442093E-2</v>
      </c>
      <c r="G285" s="69"/>
      <c r="H285" s="69" t="s">
        <v>32</v>
      </c>
      <c r="I285" s="69"/>
      <c r="J285" s="80">
        <v>879730.92</v>
      </c>
      <c r="K285" s="81">
        <v>9.5541888059833477E-3</v>
      </c>
      <c r="L285" s="82">
        <v>67</v>
      </c>
      <c r="M285" s="81">
        <v>9.3223876443578688E-3</v>
      </c>
    </row>
    <row r="286" spans="1:14" s="95" customFormat="1" ht="20.100000000000001" customHeight="1" x14ac:dyDescent="0.25">
      <c r="A286" s="69" t="s">
        <v>33</v>
      </c>
      <c r="B286" s="69"/>
      <c r="C286" s="80">
        <v>3251609.93</v>
      </c>
      <c r="D286" s="81">
        <v>1.4938280349859294E-2</v>
      </c>
      <c r="E286" s="82">
        <v>111</v>
      </c>
      <c r="F286" s="81">
        <v>1.3823163138231632E-2</v>
      </c>
      <c r="G286" s="69"/>
      <c r="H286" s="69" t="s">
        <v>33</v>
      </c>
      <c r="I286" s="69"/>
      <c r="J286" s="80">
        <v>674873.44</v>
      </c>
      <c r="K286" s="81">
        <v>7.329364149100813E-3</v>
      </c>
      <c r="L286" s="82">
        <v>43</v>
      </c>
      <c r="M286" s="81">
        <v>5.9830249060804233E-3</v>
      </c>
    </row>
    <row r="287" spans="1:14" s="95" customFormat="1" ht="20.100000000000001" customHeight="1" x14ac:dyDescent="0.25">
      <c r="A287" s="69" t="s">
        <v>34</v>
      </c>
      <c r="B287" s="69"/>
      <c r="C287" s="80">
        <v>1710369.37</v>
      </c>
      <c r="D287" s="81">
        <v>7.8576390467820379E-3</v>
      </c>
      <c r="E287" s="82">
        <v>65</v>
      </c>
      <c r="F287" s="81">
        <v>8.0946450809464502E-3</v>
      </c>
      <c r="G287" s="69"/>
      <c r="H287" s="69" t="s">
        <v>34</v>
      </c>
      <c r="I287" s="69"/>
      <c r="J287" s="80">
        <v>325839.83</v>
      </c>
      <c r="K287" s="81">
        <v>3.5387357492555989E-3</v>
      </c>
      <c r="L287" s="82">
        <v>26</v>
      </c>
      <c r="M287" s="81">
        <v>3.6176429664672325E-3</v>
      </c>
    </row>
    <row r="288" spans="1:14" s="95" customFormat="1" ht="20.100000000000001" customHeight="1" x14ac:dyDescent="0.25">
      <c r="A288" s="69" t="s">
        <v>35</v>
      </c>
      <c r="B288" s="69"/>
      <c r="C288" s="80">
        <v>1022376.43</v>
      </c>
      <c r="D288" s="81">
        <v>4.6969181615299999E-3</v>
      </c>
      <c r="E288" s="82">
        <v>32</v>
      </c>
      <c r="F288" s="81">
        <v>3.9850560398505602E-3</v>
      </c>
      <c r="G288" s="69"/>
      <c r="H288" s="69" t="s">
        <v>35</v>
      </c>
      <c r="I288" s="69"/>
      <c r="J288" s="80">
        <v>272074.25</v>
      </c>
      <c r="K288" s="81">
        <v>2.9548225424955118E-3</v>
      </c>
      <c r="L288" s="82">
        <v>19</v>
      </c>
      <c r="M288" s="81">
        <v>2.6436621678029774E-3</v>
      </c>
    </row>
    <row r="289" spans="1:24" s="95" customFormat="1" ht="20.100000000000001" customHeight="1" x14ac:dyDescent="0.25">
      <c r="A289" s="69" t="s">
        <v>36</v>
      </c>
      <c r="B289" s="69"/>
      <c r="C289" s="80">
        <v>1016970.55</v>
      </c>
      <c r="D289" s="81">
        <v>4.6720829098497061E-3</v>
      </c>
      <c r="E289" s="82">
        <v>31</v>
      </c>
      <c r="F289" s="81">
        <v>3.8605230386052304E-3</v>
      </c>
      <c r="G289" s="69"/>
      <c r="H289" s="69" t="s">
        <v>36</v>
      </c>
      <c r="I289" s="69"/>
      <c r="J289" s="80">
        <v>129753.38</v>
      </c>
      <c r="K289" s="81">
        <v>1.4091675790303061E-3</v>
      </c>
      <c r="L289" s="82">
        <v>14</v>
      </c>
      <c r="M289" s="81">
        <v>1.9479615973285098E-3</v>
      </c>
    </row>
    <row r="290" spans="1:24" s="95" customFormat="1" ht="20.100000000000001" customHeight="1" x14ac:dyDescent="0.25">
      <c r="A290" s="69" t="s">
        <v>45</v>
      </c>
      <c r="B290" s="69"/>
      <c r="C290" s="80">
        <v>876699.97</v>
      </c>
      <c r="D290" s="81">
        <v>4.0276632857291191E-3</v>
      </c>
      <c r="E290" s="82">
        <v>24</v>
      </c>
      <c r="F290" s="81">
        <v>2.9887920298879204E-3</v>
      </c>
      <c r="G290" s="69"/>
      <c r="H290" s="69" t="s">
        <v>45</v>
      </c>
      <c r="I290" s="69"/>
      <c r="J290" s="80">
        <v>128812.45</v>
      </c>
      <c r="K290" s="81">
        <v>1.3989487465795678E-3</v>
      </c>
      <c r="L290" s="82">
        <v>10</v>
      </c>
      <c r="M290" s="81">
        <v>1.3914011409489355E-3</v>
      </c>
    </row>
    <row r="291" spans="1:24" s="95" customFormat="1" ht="20.100000000000001" customHeight="1" x14ac:dyDescent="0.25">
      <c r="A291" s="69" t="s">
        <v>46</v>
      </c>
      <c r="B291" s="69"/>
      <c r="C291" s="80">
        <v>606503.56999999995</v>
      </c>
      <c r="D291" s="81">
        <v>2.7863490876504087E-3</v>
      </c>
      <c r="E291" s="82">
        <v>21</v>
      </c>
      <c r="F291" s="81">
        <v>2.61519302615193E-3</v>
      </c>
      <c r="G291" s="69"/>
      <c r="H291" s="69" t="s">
        <v>46</v>
      </c>
      <c r="I291" s="69"/>
      <c r="J291" s="80">
        <v>106968.86</v>
      </c>
      <c r="K291" s="81">
        <v>1.1617196367280124E-3</v>
      </c>
      <c r="L291" s="82">
        <v>8</v>
      </c>
      <c r="M291" s="81">
        <v>1.1131209127591484E-3</v>
      </c>
    </row>
    <row r="292" spans="1:24" s="95" customFormat="1" ht="20.100000000000001" customHeight="1" x14ac:dyDescent="0.25">
      <c r="A292" s="69" t="s">
        <v>47</v>
      </c>
      <c r="B292" s="69"/>
      <c r="C292" s="80">
        <v>397411.96</v>
      </c>
      <c r="D292" s="81">
        <v>1.8257575172514826E-3</v>
      </c>
      <c r="E292" s="82">
        <v>10</v>
      </c>
      <c r="F292" s="81">
        <v>1.2453300124533001E-3</v>
      </c>
      <c r="G292" s="69"/>
      <c r="H292" s="69" t="s">
        <v>47</v>
      </c>
      <c r="I292" s="69"/>
      <c r="J292" s="80">
        <v>72492.210000000006</v>
      </c>
      <c r="K292" s="81">
        <v>7.8729102906033397E-4</v>
      </c>
      <c r="L292" s="82">
        <v>7</v>
      </c>
      <c r="M292" s="81">
        <v>9.739807986642549E-4</v>
      </c>
    </row>
    <row r="293" spans="1:24" s="95" customFormat="1" ht="20.100000000000001" customHeight="1" x14ac:dyDescent="0.25">
      <c r="A293" s="69" t="s">
        <v>48</v>
      </c>
      <c r="B293" s="69"/>
      <c r="C293" s="80">
        <v>571698</v>
      </c>
      <c r="D293" s="81">
        <v>2.6264481851468132E-3</v>
      </c>
      <c r="E293" s="82">
        <v>14</v>
      </c>
      <c r="F293" s="81">
        <v>1.7434620174346202E-3</v>
      </c>
      <c r="G293" s="69"/>
      <c r="H293" s="69" t="s">
        <v>48</v>
      </c>
      <c r="I293" s="69"/>
      <c r="J293" s="80">
        <v>87613.69</v>
      </c>
      <c r="K293" s="81">
        <v>9.5151564781751155E-4</v>
      </c>
      <c r="L293" s="82">
        <v>7</v>
      </c>
      <c r="M293" s="81">
        <v>9.739807986642549E-4</v>
      </c>
    </row>
    <row r="294" spans="1:24" s="95" customFormat="1" ht="20.100000000000001" customHeight="1" x14ac:dyDescent="0.25">
      <c r="A294" s="69" t="s">
        <v>49</v>
      </c>
      <c r="B294" s="73"/>
      <c r="C294" s="80">
        <v>547803.37</v>
      </c>
      <c r="D294" s="81">
        <v>2.5166734306466144E-3</v>
      </c>
      <c r="E294" s="82">
        <v>14</v>
      </c>
      <c r="F294" s="81">
        <v>1.7434620174346202E-3</v>
      </c>
      <c r="G294" s="73"/>
      <c r="H294" s="69" t="s">
        <v>49</v>
      </c>
      <c r="I294" s="73"/>
      <c r="J294" s="80">
        <v>71791.69</v>
      </c>
      <c r="K294" s="81">
        <v>7.7968313420270243E-4</v>
      </c>
      <c r="L294" s="82">
        <v>5</v>
      </c>
      <c r="M294" s="81">
        <v>6.9570057047446774E-4</v>
      </c>
    </row>
    <row r="295" spans="1:24" s="95" customFormat="1" ht="20.100000000000001" customHeight="1" x14ac:dyDescent="0.25">
      <c r="A295" s="69" t="s">
        <v>50</v>
      </c>
      <c r="B295" s="69"/>
      <c r="C295" s="80">
        <v>276166.07</v>
      </c>
      <c r="D295" s="81">
        <v>1.2687395676574482E-3</v>
      </c>
      <c r="E295" s="82">
        <v>10</v>
      </c>
      <c r="F295" s="81">
        <v>1.2453300124533001E-3</v>
      </c>
      <c r="G295" s="69"/>
      <c r="H295" s="69" t="s">
        <v>50</v>
      </c>
      <c r="I295" s="69"/>
      <c r="J295" s="80">
        <v>30094.11</v>
      </c>
      <c r="K295" s="81">
        <v>3.2683267389082063E-4</v>
      </c>
      <c r="L295" s="82">
        <v>4</v>
      </c>
      <c r="M295" s="81">
        <v>5.5656045637957421E-4</v>
      </c>
    </row>
    <row r="296" spans="1:24" s="95" customFormat="1" ht="20.100000000000001" customHeight="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</row>
    <row r="297" spans="1:24" s="95" customFormat="1" ht="20.100000000000001" customHeight="1" thickBot="1" x14ac:dyDescent="0.3">
      <c r="A297" s="69"/>
      <c r="B297" s="69"/>
      <c r="C297" s="72">
        <f>SUM(C284:C296)</f>
        <v>217669628.21999979</v>
      </c>
      <c r="D297" s="73"/>
      <c r="E297" s="74">
        <f>SUM(E284:E296)</f>
        <v>8030</v>
      </c>
      <c r="F297" s="69"/>
      <c r="G297" s="69"/>
      <c r="H297" s="69"/>
      <c r="I297" s="69"/>
      <c r="J297" s="72">
        <f>SUM(J284:J296)</f>
        <v>92078033.819999963</v>
      </c>
      <c r="K297" s="73"/>
      <c r="L297" s="74">
        <f>SUM(L284:L296)</f>
        <v>7187</v>
      </c>
      <c r="M297" s="69"/>
      <c r="P297" s="114"/>
    </row>
    <row r="298" spans="1:24" ht="20.100000000000001" customHeight="1" thickTop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X298" s="17"/>
    </row>
    <row r="299" spans="1:24" ht="20.100000000000001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X299" s="95"/>
    </row>
    <row r="300" spans="1:24" ht="20.100000000000001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</row>
    <row r="301" spans="1:24" s="78" customFormat="1" ht="20.100000000000001" customHeight="1" x14ac:dyDescent="0.25">
      <c r="A301" s="67" t="s">
        <v>136</v>
      </c>
      <c r="B301" s="66"/>
      <c r="C301" s="90"/>
      <c r="D301" s="66"/>
      <c r="E301" s="91"/>
      <c r="F301" s="66"/>
      <c r="G301" s="66"/>
      <c r="H301" s="67" t="s">
        <v>137</v>
      </c>
      <c r="I301" s="66"/>
      <c r="J301" s="90"/>
      <c r="K301" s="66"/>
      <c r="L301" s="91"/>
      <c r="M301" s="66"/>
      <c r="R301" s="118"/>
      <c r="T301" s="118"/>
      <c r="U301" s="118"/>
      <c r="V301" s="118"/>
      <c r="X301" s="118"/>
    </row>
    <row r="302" spans="1:24" s="95" customFormat="1" ht="20.100000000000001" customHeight="1" x14ac:dyDescent="0.25">
      <c r="A302" s="61" t="s">
        <v>142</v>
      </c>
      <c r="B302" s="69"/>
      <c r="C302" s="56"/>
      <c r="D302" s="69"/>
      <c r="E302" s="71"/>
      <c r="F302" s="69"/>
      <c r="G302" s="69"/>
      <c r="H302" s="61" t="s">
        <v>142</v>
      </c>
      <c r="I302" s="69"/>
      <c r="J302" s="56"/>
      <c r="K302" s="69"/>
      <c r="L302" s="71"/>
      <c r="M302" s="69"/>
    </row>
    <row r="303" spans="1:24" ht="20.100000000000001" customHeight="1" x14ac:dyDescent="0.25">
      <c r="A303" s="20"/>
      <c r="B303" s="19"/>
      <c r="C303" s="18"/>
      <c r="D303" s="19"/>
      <c r="E303" s="21"/>
      <c r="F303" s="19"/>
      <c r="G303" s="19"/>
      <c r="H303" s="20"/>
      <c r="I303" s="19"/>
      <c r="J303" s="18"/>
      <c r="K303" s="19"/>
      <c r="L303" s="21"/>
      <c r="M303" s="19"/>
      <c r="X303" s="17"/>
    </row>
    <row r="304" spans="1:24" s="78" customFormat="1" ht="20.100000000000001" customHeight="1" x14ac:dyDescent="0.25">
      <c r="A304" s="66"/>
      <c r="B304" s="67"/>
      <c r="C304" s="63" t="s">
        <v>91</v>
      </c>
      <c r="D304" s="64" t="s">
        <v>4</v>
      </c>
      <c r="E304" s="65" t="s">
        <v>5</v>
      </c>
      <c r="F304" s="64" t="s">
        <v>4</v>
      </c>
      <c r="G304" s="66"/>
      <c r="H304" s="66"/>
      <c r="I304" s="67"/>
      <c r="J304" s="63" t="s">
        <v>91</v>
      </c>
      <c r="K304" s="64" t="s">
        <v>4</v>
      </c>
      <c r="L304" s="65" t="s">
        <v>5</v>
      </c>
      <c r="M304" s="64" t="s">
        <v>4</v>
      </c>
    </row>
    <row r="305" spans="1:22" ht="20.100000000000001" customHeight="1" x14ac:dyDescent="0.25">
      <c r="A305" s="22"/>
      <c r="B305" s="19"/>
      <c r="C305" s="18"/>
      <c r="D305" s="19"/>
      <c r="E305" s="21"/>
      <c r="F305" s="19"/>
      <c r="G305" s="19"/>
      <c r="H305" s="22"/>
      <c r="I305" s="19"/>
      <c r="J305" s="18"/>
      <c r="K305" s="19"/>
      <c r="L305" s="21"/>
      <c r="M305" s="19"/>
    </row>
    <row r="306" spans="1:22" s="95" customFormat="1" ht="20.100000000000001" customHeight="1" x14ac:dyDescent="0.25">
      <c r="A306" s="69" t="s">
        <v>31</v>
      </c>
      <c r="B306" s="69"/>
      <c r="C306" s="80">
        <v>26411678.580000062</v>
      </c>
      <c r="D306" s="81">
        <v>0.96855846479265184</v>
      </c>
      <c r="E306" s="82">
        <v>27273</v>
      </c>
      <c r="F306" s="81">
        <v>0.97966880994288585</v>
      </c>
      <c r="G306" s="69"/>
      <c r="H306" s="69" t="s">
        <v>31</v>
      </c>
      <c r="I306" s="69"/>
      <c r="J306" s="80">
        <v>18072606.559999984</v>
      </c>
      <c r="K306" s="81">
        <v>0.88524562086390746</v>
      </c>
      <c r="L306" s="82">
        <v>5251</v>
      </c>
      <c r="M306" s="81">
        <v>0.90347556779077776</v>
      </c>
    </row>
    <row r="307" spans="1:22" s="95" customFormat="1" ht="20.100000000000001" customHeight="1" x14ac:dyDescent="0.25">
      <c r="A307" s="69" t="s">
        <v>32</v>
      </c>
      <c r="B307" s="69"/>
      <c r="C307" s="80">
        <v>123229.67</v>
      </c>
      <c r="D307" s="81">
        <v>4.5190289451154152E-3</v>
      </c>
      <c r="E307" s="82">
        <v>91</v>
      </c>
      <c r="F307" s="81">
        <v>3.2687955745536838E-3</v>
      </c>
      <c r="G307" s="69"/>
      <c r="H307" s="69" t="s">
        <v>32</v>
      </c>
      <c r="I307" s="69"/>
      <c r="J307" s="80">
        <v>339341.42</v>
      </c>
      <c r="K307" s="81">
        <v>1.6621869404140909E-2</v>
      </c>
      <c r="L307" s="82">
        <v>64</v>
      </c>
      <c r="M307" s="81">
        <v>1.1011699931176875E-2</v>
      </c>
    </row>
    <row r="308" spans="1:22" s="95" customFormat="1" ht="20.100000000000001" customHeight="1" x14ac:dyDescent="0.25">
      <c r="A308" s="69" t="s">
        <v>33</v>
      </c>
      <c r="B308" s="69"/>
      <c r="C308" s="80">
        <v>91296.66</v>
      </c>
      <c r="D308" s="81">
        <v>3.3479944329345432E-3</v>
      </c>
      <c r="E308" s="82">
        <v>64</v>
      </c>
      <c r="F308" s="81">
        <v>2.2989331513344588E-3</v>
      </c>
      <c r="G308" s="69"/>
      <c r="H308" s="69" t="s">
        <v>33</v>
      </c>
      <c r="I308" s="69"/>
      <c r="J308" s="80">
        <v>211419.9</v>
      </c>
      <c r="K308" s="81">
        <v>1.0355924034373789E-2</v>
      </c>
      <c r="L308" s="82">
        <v>57</v>
      </c>
      <c r="M308" s="81">
        <v>9.8072952512044051E-3</v>
      </c>
    </row>
    <row r="309" spans="1:22" s="95" customFormat="1" ht="20.100000000000001" customHeight="1" x14ac:dyDescent="0.25">
      <c r="A309" s="69" t="s">
        <v>34</v>
      </c>
      <c r="B309" s="69"/>
      <c r="C309" s="80">
        <v>61448.59</v>
      </c>
      <c r="D309" s="81">
        <v>2.2534180027141979E-3</v>
      </c>
      <c r="E309" s="82">
        <v>53</v>
      </c>
      <c r="F309" s="81">
        <v>1.9038040159488488E-3</v>
      </c>
      <c r="G309" s="69"/>
      <c r="H309" s="69" t="s">
        <v>34</v>
      </c>
      <c r="I309" s="69"/>
      <c r="J309" s="80">
        <v>137552.47</v>
      </c>
      <c r="K309" s="81">
        <v>6.7376956003691209E-3</v>
      </c>
      <c r="L309" s="82">
        <v>41</v>
      </c>
      <c r="M309" s="81">
        <v>7.0543702684101855E-3</v>
      </c>
    </row>
    <row r="310" spans="1:22" s="95" customFormat="1" ht="20.100000000000001" customHeight="1" x14ac:dyDescent="0.25">
      <c r="A310" s="69" t="s">
        <v>35</v>
      </c>
      <c r="B310" s="69"/>
      <c r="C310" s="80">
        <v>72551.679999999993</v>
      </c>
      <c r="D310" s="81">
        <v>2.6605860580228061E-3</v>
      </c>
      <c r="E310" s="82">
        <v>61</v>
      </c>
      <c r="F310" s="81">
        <v>2.1911706598656561E-3</v>
      </c>
      <c r="G310" s="69"/>
      <c r="H310" s="69" t="s">
        <v>35</v>
      </c>
      <c r="I310" s="69"/>
      <c r="J310" s="80">
        <v>229475.33</v>
      </c>
      <c r="K310" s="81">
        <v>1.1240328300424209E-2</v>
      </c>
      <c r="L310" s="82">
        <v>49</v>
      </c>
      <c r="M310" s="81">
        <v>8.4308327598072944E-3</v>
      </c>
    </row>
    <row r="311" spans="1:22" s="95" customFormat="1" ht="20.100000000000001" customHeight="1" x14ac:dyDescent="0.25">
      <c r="A311" s="69" t="s">
        <v>36</v>
      </c>
      <c r="B311" s="69"/>
      <c r="C311" s="80">
        <v>51718.54</v>
      </c>
      <c r="D311" s="81">
        <v>1.8966015186043215E-3</v>
      </c>
      <c r="E311" s="82">
        <v>37</v>
      </c>
      <c r="F311" s="81">
        <v>1.329070728115234E-3</v>
      </c>
      <c r="G311" s="69"/>
      <c r="H311" s="69" t="s">
        <v>36</v>
      </c>
      <c r="I311" s="69"/>
      <c r="J311" s="80">
        <v>178757.01</v>
      </c>
      <c r="K311" s="81">
        <v>8.756006488375951E-3</v>
      </c>
      <c r="L311" s="82">
        <v>48</v>
      </c>
      <c r="M311" s="81">
        <v>8.2587749483826571E-3</v>
      </c>
    </row>
    <row r="312" spans="1:22" s="95" customFormat="1" ht="20.100000000000001" customHeight="1" x14ac:dyDescent="0.25">
      <c r="A312" s="69" t="s">
        <v>45</v>
      </c>
      <c r="B312" s="69"/>
      <c r="C312" s="80">
        <v>62104.67</v>
      </c>
      <c r="D312" s="81">
        <v>2.2774775048642185E-3</v>
      </c>
      <c r="E312" s="82">
        <v>40</v>
      </c>
      <c r="F312" s="81">
        <v>1.4368332195840367E-3</v>
      </c>
      <c r="G312" s="69"/>
      <c r="H312" s="69" t="s">
        <v>45</v>
      </c>
      <c r="I312" s="69"/>
      <c r="J312" s="80">
        <v>241075.35</v>
      </c>
      <c r="K312" s="81">
        <v>1.1808528956640665E-2</v>
      </c>
      <c r="L312" s="82">
        <v>56</v>
      </c>
      <c r="M312" s="81">
        <v>9.635237439779766E-3</v>
      </c>
    </row>
    <row r="313" spans="1:22" s="95" customFormat="1" ht="20.100000000000001" customHeight="1" x14ac:dyDescent="0.25">
      <c r="A313" s="69" t="s">
        <v>46</v>
      </c>
      <c r="B313" s="69"/>
      <c r="C313" s="80">
        <v>105998.72</v>
      </c>
      <c r="D313" s="81">
        <v>3.8871424700332659E-3</v>
      </c>
      <c r="E313" s="82">
        <v>52</v>
      </c>
      <c r="F313" s="81">
        <v>1.8678831854592479E-3</v>
      </c>
      <c r="G313" s="69"/>
      <c r="H313" s="69" t="s">
        <v>46</v>
      </c>
      <c r="I313" s="69"/>
      <c r="J313" s="80">
        <v>205576.66</v>
      </c>
      <c r="K313" s="81">
        <v>1.006970618281576E-2</v>
      </c>
      <c r="L313" s="82">
        <v>64</v>
      </c>
      <c r="M313" s="81">
        <v>1.1011699931176875E-2</v>
      </c>
    </row>
    <row r="314" spans="1:22" s="95" customFormat="1" ht="20.100000000000001" customHeight="1" x14ac:dyDescent="0.25">
      <c r="A314" s="69" t="s">
        <v>47</v>
      </c>
      <c r="B314" s="69"/>
      <c r="C314" s="80">
        <v>56481.33</v>
      </c>
      <c r="D314" s="81">
        <v>2.0712606398168212E-3</v>
      </c>
      <c r="E314" s="82">
        <v>38</v>
      </c>
      <c r="F314" s="81">
        <v>1.364991558604835E-3</v>
      </c>
      <c r="G314" s="69"/>
      <c r="H314" s="69" t="s">
        <v>47</v>
      </c>
      <c r="I314" s="69"/>
      <c r="J314" s="80">
        <v>81260.03</v>
      </c>
      <c r="K314" s="81">
        <v>3.9803381692590676E-3</v>
      </c>
      <c r="L314" s="82">
        <v>40</v>
      </c>
      <c r="M314" s="81">
        <v>6.8823124569855473E-3</v>
      </c>
    </row>
    <row r="315" spans="1:22" s="95" customFormat="1" ht="20.100000000000001" customHeight="1" x14ac:dyDescent="0.25">
      <c r="A315" s="69" t="s">
        <v>48</v>
      </c>
      <c r="B315" s="69"/>
      <c r="C315" s="80">
        <v>68176.759999999995</v>
      </c>
      <c r="D315" s="81">
        <v>2.500150749605893E-3</v>
      </c>
      <c r="E315" s="82">
        <v>41</v>
      </c>
      <c r="F315" s="81">
        <v>1.4727540500736377E-3</v>
      </c>
      <c r="G315" s="69"/>
      <c r="H315" s="69" t="s">
        <v>48</v>
      </c>
      <c r="I315" s="69"/>
      <c r="J315" s="80">
        <v>216643.92</v>
      </c>
      <c r="K315" s="81">
        <v>1.0611810799404185E-2</v>
      </c>
      <c r="L315" s="82">
        <v>49</v>
      </c>
      <c r="M315" s="81">
        <v>8.4308327598072944E-3</v>
      </c>
    </row>
    <row r="316" spans="1:22" s="95" customFormat="1" ht="20.100000000000001" customHeight="1" x14ac:dyDescent="0.25">
      <c r="A316" s="69" t="s">
        <v>49</v>
      </c>
      <c r="B316" s="73"/>
      <c r="C316" s="80">
        <v>87440.5</v>
      </c>
      <c r="D316" s="81">
        <v>3.2065828828022054E-3</v>
      </c>
      <c r="E316" s="82">
        <v>48</v>
      </c>
      <c r="F316" s="81">
        <v>1.7241998635008442E-3</v>
      </c>
      <c r="G316" s="69"/>
      <c r="H316" s="69" t="s">
        <v>49</v>
      </c>
      <c r="I316" s="73"/>
      <c r="J316" s="80">
        <v>242807.75</v>
      </c>
      <c r="K316" s="81">
        <v>1.1893386639371329E-2</v>
      </c>
      <c r="L316" s="82">
        <v>52</v>
      </c>
      <c r="M316" s="81">
        <v>8.9470061940812116E-3</v>
      </c>
    </row>
    <row r="317" spans="1:22" s="95" customFormat="1" ht="20.100000000000001" customHeight="1" x14ac:dyDescent="0.25">
      <c r="A317" s="69" t="s">
        <v>50</v>
      </c>
      <c r="B317" s="69"/>
      <c r="C317" s="80">
        <v>76933.98</v>
      </c>
      <c r="D317" s="81">
        <v>2.8212920028344679E-3</v>
      </c>
      <c r="E317" s="82">
        <v>41</v>
      </c>
      <c r="F317" s="81">
        <v>1.4727540500736377E-3</v>
      </c>
      <c r="G317" s="69"/>
      <c r="H317" s="69" t="s">
        <v>50</v>
      </c>
      <c r="I317" s="69"/>
      <c r="J317" s="80">
        <v>258841.93</v>
      </c>
      <c r="K317" s="81">
        <v>1.2678784560917386E-2</v>
      </c>
      <c r="L317" s="82">
        <v>41</v>
      </c>
      <c r="M317" s="81">
        <v>7.0543702684101855E-3</v>
      </c>
    </row>
    <row r="318" spans="1:22" s="95" customFormat="1" ht="20.100000000000001" customHeight="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</row>
    <row r="319" spans="1:22" s="95" customFormat="1" ht="20.100000000000001" customHeight="1" thickBot="1" x14ac:dyDescent="0.3">
      <c r="A319" s="69"/>
      <c r="B319" s="69"/>
      <c r="C319" s="72">
        <f>SUM(C306:C318)</f>
        <v>27269059.680000063</v>
      </c>
      <c r="D319" s="73"/>
      <c r="E319" s="74">
        <f>SUM(E306:E318)</f>
        <v>27839</v>
      </c>
      <c r="F319" s="69"/>
      <c r="G319" s="69"/>
      <c r="H319" s="69"/>
      <c r="I319" s="69"/>
      <c r="J319" s="72">
        <f>SUM(J306:J318)</f>
        <v>20415358.329999987</v>
      </c>
      <c r="K319" s="73"/>
      <c r="L319" s="74">
        <f>SUM(L306:L318)</f>
        <v>5812</v>
      </c>
      <c r="M319" s="69"/>
      <c r="P319" s="114"/>
      <c r="V319" s="114"/>
    </row>
    <row r="320" spans="1:22" ht="20.100000000000001" customHeight="1" thickTop="1" x14ac:dyDescent="0.25">
      <c r="A320" s="19"/>
      <c r="B320" s="19"/>
      <c r="C320" s="19"/>
      <c r="D320" s="19"/>
      <c r="E320" s="19"/>
      <c r="F320" s="19"/>
      <c r="G320" s="19"/>
      <c r="H320" s="22"/>
      <c r="I320" s="19"/>
      <c r="J320" s="19"/>
      <c r="K320" s="19"/>
      <c r="L320" s="19"/>
      <c r="M320" s="19"/>
    </row>
    <row r="322" spans="3:4" x14ac:dyDescent="0.3">
      <c r="C322" s="17"/>
      <c r="D322" s="25"/>
    </row>
    <row r="323" spans="3:4" x14ac:dyDescent="0.3">
      <c r="C323" s="17"/>
      <c r="D323" s="25"/>
    </row>
    <row r="324" spans="3:4" x14ac:dyDescent="0.3">
      <c r="C324" s="17"/>
      <c r="D324" s="25"/>
    </row>
    <row r="325" spans="3:4" x14ac:dyDescent="0.3">
      <c r="C325" s="17"/>
      <c r="D325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23"/>
  </sheetPr>
  <dimension ref="A1:X325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168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+C297</f>
        <v>238948194.67999971</v>
      </c>
      <c r="D9" s="45">
        <f>+J297</f>
        <v>79920954.280000359</v>
      </c>
      <c r="E9" s="45">
        <f>+C319</f>
        <v>18021294.639999986</v>
      </c>
      <c r="F9" s="45">
        <f>+J319</f>
        <v>16525563.839999927</v>
      </c>
      <c r="G9" s="45">
        <f>SUM(C9:F9)</f>
        <v>353416007.43999994</v>
      </c>
      <c r="H9" s="46"/>
    </row>
    <row r="10" spans="1:13" ht="20.100000000000001" customHeight="1" x14ac:dyDescent="0.3">
      <c r="A10" s="44" t="s">
        <v>51</v>
      </c>
      <c r="B10" s="44"/>
      <c r="C10" s="81">
        <v>0.85053605639882734</v>
      </c>
      <c r="D10" s="105" t="s">
        <v>96</v>
      </c>
      <c r="E10" s="105" t="s">
        <v>96</v>
      </c>
      <c r="F10" s="105" t="s">
        <v>96</v>
      </c>
      <c r="G10" s="53">
        <f>+C10</f>
        <v>0.85053605639882734</v>
      </c>
      <c r="H10" s="46"/>
    </row>
    <row r="11" spans="1:13" ht="20.100000000000001" customHeight="1" x14ac:dyDescent="0.3">
      <c r="A11" s="44" t="s">
        <v>134</v>
      </c>
      <c r="B11" s="44"/>
      <c r="C11" s="108">
        <v>27064.015707328126</v>
      </c>
      <c r="D11" s="108">
        <v>12623.748899068079</v>
      </c>
      <c r="E11" s="108">
        <v>874.60784469788746</v>
      </c>
      <c r="F11" s="108">
        <v>3162.1821354764656</v>
      </c>
      <c r="G11" s="45">
        <f>+G9/(E43+L43+L56+L100)</f>
        <v>8621.7952096801728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19.22125574286413</v>
      </c>
      <c r="D12" s="109">
        <v>23.322905390738679</v>
      </c>
      <c r="E12" s="109">
        <v>12.993743648153469</v>
      </c>
      <c r="F12" s="109">
        <v>81.034632177460921</v>
      </c>
      <c r="G12" s="51">
        <f>+((C9*C12)+(D9*D12)+(E9*E12)+(F9*F12))/G9</f>
        <v>22.721608856590354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0.10078569767200754</v>
      </c>
      <c r="D13" s="110">
        <v>9.8397740175711998E-2</v>
      </c>
      <c r="E13" s="110">
        <v>0.11351924932303399</v>
      </c>
      <c r="F13" s="110">
        <v>0.15402753894551627</v>
      </c>
      <c r="G13" s="113">
        <f>+((C9*C13)+(D9*D13)+(E9*E13)+(F9*F13))/G9</f>
        <v>0.10338455757597846</v>
      </c>
      <c r="H13" s="54"/>
    </row>
    <row r="14" spans="1:13" ht="20.100000000000001" customHeight="1" x14ac:dyDescent="0.25">
      <c r="A14" s="44" t="s">
        <v>139</v>
      </c>
      <c r="B14" s="44"/>
      <c r="C14" s="111">
        <v>188.31805934345573</v>
      </c>
      <c r="D14" s="109">
        <v>32.64095273312833</v>
      </c>
      <c r="E14" s="109">
        <v>24.670721275106182</v>
      </c>
      <c r="F14" s="109">
        <v>52.704178704858684</v>
      </c>
      <c r="G14" s="45">
        <f>+((C9*C14)+(D9*D14)+(E9*E14)+(F9*F14))/G9</f>
        <v>138.42757536104918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0.99681769991600755</v>
      </c>
      <c r="D15" s="47">
        <v>0</v>
      </c>
      <c r="E15" s="47">
        <v>0</v>
      </c>
      <c r="F15" s="47">
        <v>0</v>
      </c>
      <c r="G15" s="47">
        <f>+J26/G9</f>
        <v>0.67395869119040375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+C284</f>
        <v>222816900.20999974</v>
      </c>
      <c r="D16" s="45">
        <f>+J284</f>
        <v>77286909.520000368</v>
      </c>
      <c r="E16" s="45">
        <f>+C306</f>
        <v>17161739.799999986</v>
      </c>
      <c r="F16" s="56">
        <f>+J306</f>
        <v>14582318.819999926</v>
      </c>
      <c r="G16" s="45">
        <f>SUM(C16:F16)</f>
        <v>331847868.35000008</v>
      </c>
      <c r="H16" s="46"/>
    </row>
    <row r="17" spans="1:13" ht="20.100000000000001" customHeight="1" x14ac:dyDescent="0.3">
      <c r="A17" s="44" t="s">
        <v>145</v>
      </c>
      <c r="B17" s="44"/>
      <c r="C17" s="53">
        <f>+D284</f>
        <v>0.93249041077040551</v>
      </c>
      <c r="D17" s="47">
        <f>+K284</f>
        <v>0.96704187551650467</v>
      </c>
      <c r="E17" s="47">
        <f>+D306</f>
        <v>0.95230338013051874</v>
      </c>
      <c r="F17" s="47">
        <f>+K306</f>
        <v>0.88240975988387138</v>
      </c>
      <c r="G17" s="47">
        <f>+G16/G9</f>
        <v>0.93897237636113151</v>
      </c>
      <c r="H17" s="46"/>
    </row>
    <row r="18" spans="1:13" ht="20.100000000000001" customHeight="1" x14ac:dyDescent="0.3">
      <c r="A18" s="44" t="s">
        <v>159</v>
      </c>
      <c r="B18" s="35"/>
      <c r="C18" s="115">
        <v>0.22254050691285962</v>
      </c>
      <c r="D18" s="116">
        <v>9.6257795209098454E-2</v>
      </c>
      <c r="E18" s="116">
        <v>0.2707882029279125</v>
      </c>
      <c r="F18" s="116">
        <v>0.65615967630427641</v>
      </c>
      <c r="G18" s="116">
        <f>+((C9*C18)+(D9*D18)+(E9*E18)+(F9*F18))/G9</f>
        <v>0.21671918707022059</v>
      </c>
      <c r="H18" s="46"/>
    </row>
    <row r="19" spans="1:13" ht="20.100000000000001" customHeight="1" x14ac:dyDescent="0.3">
      <c r="A19" s="44" t="s">
        <v>160</v>
      </c>
      <c r="B19" s="35"/>
      <c r="C19" s="115">
        <v>5.6373206972483416</v>
      </c>
      <c r="D19" s="115">
        <v>4.9839987554872733</v>
      </c>
      <c r="E19" s="115">
        <v>6.9198252303801935</v>
      </c>
      <c r="F19" s="115">
        <v>6.7762352646705937</v>
      </c>
      <c r="G19" s="116">
        <f>+((C9*C19)+(D9*D19)+(E9*E19)+(F9*F19))/G9</f>
        <v>5.6082317047855277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1826095.95</v>
      </c>
      <c r="D26" s="81">
        <v>7.642225346985828E-3</v>
      </c>
      <c r="E26" s="82">
        <v>112</v>
      </c>
      <c r="F26" s="81">
        <v>1.2685468342960698E-2</v>
      </c>
      <c r="G26" s="44"/>
      <c r="H26" s="69" t="s">
        <v>72</v>
      </c>
      <c r="I26" s="69"/>
      <c r="J26" s="80">
        <v>238187789.82000035</v>
      </c>
      <c r="K26" s="81">
        <v>0.99681769991600755</v>
      </c>
      <c r="L26" s="82">
        <v>8801</v>
      </c>
      <c r="M26" s="81">
        <v>0.99682863291425983</v>
      </c>
    </row>
    <row r="27" spans="1:13" ht="20.100000000000001" customHeight="1" x14ac:dyDescent="0.25">
      <c r="A27" s="44" t="s">
        <v>54</v>
      </c>
      <c r="B27" s="44"/>
      <c r="C27" s="80">
        <v>14487463.01</v>
      </c>
      <c r="D27" s="81">
        <v>6.0630142150275075E-2</v>
      </c>
      <c r="E27" s="82">
        <v>624</v>
      </c>
      <c r="F27" s="81">
        <v>7.0676180767923882E-2</v>
      </c>
      <c r="G27" s="44"/>
      <c r="H27" s="69" t="s">
        <v>73</v>
      </c>
      <c r="I27" s="69"/>
      <c r="J27" s="80">
        <v>760404.86</v>
      </c>
      <c r="K27" s="81">
        <v>3.1823000839924097E-3</v>
      </c>
      <c r="L27" s="82">
        <v>28</v>
      </c>
      <c r="M27" s="81">
        <v>3.1713670857401745E-3</v>
      </c>
    </row>
    <row r="28" spans="1:13" ht="20.100000000000001" customHeight="1" x14ac:dyDescent="0.25">
      <c r="A28" s="44" t="s">
        <v>55</v>
      </c>
      <c r="B28" s="44"/>
      <c r="C28" s="80">
        <v>6852216.1700000009</v>
      </c>
      <c r="D28" s="81">
        <v>2.8676576440246838E-2</v>
      </c>
      <c r="E28" s="82">
        <v>282</v>
      </c>
      <c r="F28" s="81">
        <v>3.1940197077811754E-2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7770210.3799999971</v>
      </c>
      <c r="D29" s="81">
        <v>3.2518389144583756E-2</v>
      </c>
      <c r="E29" s="82">
        <v>330</v>
      </c>
      <c r="F29" s="81">
        <v>3.7376826367652057E-2</v>
      </c>
      <c r="G29" s="44"/>
      <c r="H29" s="69"/>
      <c r="I29" s="69"/>
      <c r="J29" s="72">
        <f>SUM(J26:J28)</f>
        <v>238948194.68000036</v>
      </c>
      <c r="K29" s="73"/>
      <c r="L29" s="74">
        <f>SUM(L26:L28)</f>
        <v>8829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10579132.259999998</v>
      </c>
      <c r="D30" s="81">
        <v>4.4273748433913046E-2</v>
      </c>
      <c r="E30" s="82">
        <v>410</v>
      </c>
      <c r="F30" s="81">
        <v>4.6437875184052554E-2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13787921.98</v>
      </c>
      <c r="D31" s="81">
        <v>5.7702557654661597E-2</v>
      </c>
      <c r="E31" s="82">
        <v>502</v>
      </c>
      <c r="F31" s="81">
        <v>5.6858081322913125E-2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18369061.209999993</v>
      </c>
      <c r="D32" s="81">
        <v>7.6874659942921475E-2</v>
      </c>
      <c r="E32" s="82">
        <v>654</v>
      </c>
      <c r="F32" s="81">
        <v>7.407407407407407E-2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23565223.609999955</v>
      </c>
      <c r="D33" s="81">
        <v>9.8620638844158517E-2</v>
      </c>
      <c r="E33" s="82">
        <v>888</v>
      </c>
      <c r="F33" s="81">
        <v>0.10057764186204553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19741850.090000015</v>
      </c>
      <c r="D34" s="81">
        <v>8.2619791777202384E-2</v>
      </c>
      <c r="E34" s="82">
        <v>754</v>
      </c>
      <c r="F34" s="81">
        <v>8.5400385094574691E-2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19284053.879999988</v>
      </c>
      <c r="D35" s="81">
        <v>8.070391117968162E-2</v>
      </c>
      <c r="E35" s="82">
        <v>774</v>
      </c>
      <c r="F35" s="81">
        <v>8.766564729867482E-2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24296104.299999993</v>
      </c>
      <c r="D36" s="81">
        <v>0.10167938005364469</v>
      </c>
      <c r="E36" s="82">
        <v>962</v>
      </c>
      <c r="F36" s="81">
        <v>0.10895911201721599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23696820.910000004</v>
      </c>
      <c r="D37" s="81">
        <v>9.9171374538882154E-2</v>
      </c>
      <c r="E37" s="82">
        <v>941</v>
      </c>
      <c r="F37" s="81">
        <v>0.10658058670291086</v>
      </c>
      <c r="G37" s="11"/>
      <c r="H37" s="88" t="s">
        <v>150</v>
      </c>
      <c r="I37" s="79"/>
      <c r="J37" s="80">
        <v>145391.79999999999</v>
      </c>
      <c r="K37" s="81">
        <v>8.0677777542846243E-3</v>
      </c>
      <c r="L37" s="82">
        <v>112</v>
      </c>
      <c r="M37" s="81">
        <v>5.4355738898325652E-3</v>
      </c>
    </row>
    <row r="38" spans="1:13" ht="20.100000000000001" customHeight="1" x14ac:dyDescent="0.25">
      <c r="A38" s="44" t="s">
        <v>75</v>
      </c>
      <c r="B38" s="44"/>
      <c r="C38" s="80">
        <v>23196212.960000001</v>
      </c>
      <c r="D38" s="81">
        <v>9.7076326486016898E-2</v>
      </c>
      <c r="E38" s="82">
        <v>769</v>
      </c>
      <c r="F38" s="81">
        <v>8.7099331747649791E-2</v>
      </c>
      <c r="G38" s="11"/>
      <c r="H38" s="88" t="s">
        <v>132</v>
      </c>
      <c r="I38" s="79"/>
      <c r="J38" s="80">
        <v>12216211.339999968</v>
      </c>
      <c r="K38" s="81">
        <v>0.67787645582826039</v>
      </c>
      <c r="L38" s="82">
        <v>17636</v>
      </c>
      <c r="M38" s="81">
        <v>0.85590876000970639</v>
      </c>
    </row>
    <row r="39" spans="1:13" ht="20.100000000000001" customHeight="1" x14ac:dyDescent="0.25">
      <c r="A39" s="44" t="s">
        <v>76</v>
      </c>
      <c r="B39" s="44"/>
      <c r="C39" s="80">
        <v>14913926.809999993</v>
      </c>
      <c r="D39" s="81">
        <v>6.2414896375227957E-2</v>
      </c>
      <c r="E39" s="82">
        <v>425</v>
      </c>
      <c r="F39" s="81">
        <v>4.8136821837127648E-2</v>
      </c>
      <c r="G39" s="11"/>
      <c r="H39" s="88" t="s">
        <v>151</v>
      </c>
      <c r="I39" s="79"/>
      <c r="J39" s="80">
        <v>2443436.9700000002</v>
      </c>
      <c r="K39" s="81">
        <v>0.13558609516191847</v>
      </c>
      <c r="L39" s="82">
        <v>719</v>
      </c>
      <c r="M39" s="81">
        <v>3.4894443096335839E-2</v>
      </c>
    </row>
    <row r="40" spans="1:13" ht="20.100000000000001" customHeight="1" x14ac:dyDescent="0.25">
      <c r="A40" s="44" t="s">
        <v>77</v>
      </c>
      <c r="B40" s="44"/>
      <c r="C40" s="80">
        <v>10900850.960000003</v>
      </c>
      <c r="D40" s="81">
        <v>4.5620143624012108E-2</v>
      </c>
      <c r="E40" s="82">
        <v>276</v>
      </c>
      <c r="F40" s="81">
        <v>3.1260618416581717E-2</v>
      </c>
      <c r="G40" s="11"/>
      <c r="H40" s="88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5681050.1999999974</v>
      </c>
      <c r="D41" s="81">
        <v>2.3775238007586016E-2</v>
      </c>
      <c r="E41" s="82">
        <v>126</v>
      </c>
      <c r="F41" s="81">
        <v>1.4271151885830785E-2</v>
      </c>
      <c r="G41" s="11"/>
      <c r="H41" s="88" t="s">
        <v>133</v>
      </c>
      <c r="I41" s="79"/>
      <c r="J41" s="80">
        <v>3216254.5299999458</v>
      </c>
      <c r="K41" s="81">
        <v>0.17846967125553645</v>
      </c>
      <c r="L41" s="82">
        <v>2138</v>
      </c>
      <c r="M41" s="81">
        <v>0.10376122300412521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238948194.67999995</v>
      </c>
      <c r="D43" s="44"/>
      <c r="E43" s="74">
        <f>SUM(E26:E42)</f>
        <v>8829</v>
      </c>
      <c r="F43" s="44"/>
      <c r="G43" s="11"/>
      <c r="H43" s="86"/>
      <c r="I43" s="79"/>
      <c r="J43" s="87">
        <f>SUM(J37:J42)</f>
        <v>18021294.639999915</v>
      </c>
      <c r="K43" s="88"/>
      <c r="L43" s="89">
        <f>SUM(L37:L42)</f>
        <v>20605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17804603.979999989</v>
      </c>
      <c r="K52" s="81">
        <v>0.22277767001657939</v>
      </c>
      <c r="L52" s="82">
        <v>2600</v>
      </c>
      <c r="M52" s="81">
        <v>0.41067761806981518</v>
      </c>
    </row>
    <row r="53" spans="1:16" ht="20.100000000000001" customHeight="1" x14ac:dyDescent="0.25">
      <c r="A53" s="69" t="s">
        <v>129</v>
      </c>
      <c r="B53" s="69"/>
      <c r="C53" s="80">
        <v>1372520.94</v>
      </c>
      <c r="D53" s="81">
        <v>7.6161062088933681E-2</v>
      </c>
      <c r="E53" s="82">
        <v>615</v>
      </c>
      <c r="F53" s="81">
        <v>2.984712448434846E-2</v>
      </c>
      <c r="G53" s="69"/>
      <c r="H53" s="69" t="s">
        <v>126</v>
      </c>
      <c r="I53" s="69"/>
      <c r="J53" s="80">
        <v>0</v>
      </c>
      <c r="K53" s="81">
        <v>0</v>
      </c>
      <c r="L53" s="82">
        <v>0</v>
      </c>
      <c r="M53" s="81">
        <v>0</v>
      </c>
    </row>
    <row r="54" spans="1:16" ht="20.100000000000001" customHeight="1" x14ac:dyDescent="0.25">
      <c r="A54" s="69" t="s">
        <v>130</v>
      </c>
      <c r="B54" s="69"/>
      <c r="C54" s="80">
        <v>16648773.699999914</v>
      </c>
      <c r="D54" s="81">
        <v>0.9238389379110663</v>
      </c>
      <c r="E54" s="82">
        <v>19990</v>
      </c>
      <c r="F54" s="81">
        <v>0.97015287551565155</v>
      </c>
      <c r="G54" s="69"/>
      <c r="H54" s="69" t="s">
        <v>146</v>
      </c>
      <c r="I54" s="69"/>
      <c r="J54" s="80">
        <v>62116350.300000101</v>
      </c>
      <c r="K54" s="81">
        <v>0.77722232998342056</v>
      </c>
      <c r="L54" s="82">
        <v>3731</v>
      </c>
      <c r="M54" s="81">
        <v>0.58932238193018482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18021294.639999915</v>
      </c>
      <c r="D56" s="69"/>
      <c r="E56" s="74">
        <f>SUM(E53:E55)</f>
        <v>20605</v>
      </c>
      <c r="F56" s="69"/>
      <c r="G56" s="69"/>
      <c r="H56" s="69"/>
      <c r="I56" s="73"/>
      <c r="J56" s="72">
        <f>SUM(J52:J55)</f>
        <v>79920954.280000091</v>
      </c>
      <c r="K56" s="92"/>
      <c r="L56" s="74">
        <f>SUM(L52:L55)</f>
        <v>6331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41594539.990000077</v>
      </c>
      <c r="D63" s="81">
        <v>0.17407346410674321</v>
      </c>
      <c r="E63" s="82">
        <v>3493</v>
      </c>
      <c r="F63" s="81">
        <v>0.39562804394608675</v>
      </c>
      <c r="G63" s="69"/>
      <c r="H63" s="69" t="s">
        <v>99</v>
      </c>
      <c r="I63" s="69"/>
      <c r="J63" s="80">
        <v>696151.3600000008</v>
      </c>
      <c r="K63" s="81">
        <v>8.7104985954129261E-3</v>
      </c>
      <c r="L63" s="82">
        <v>727</v>
      </c>
      <c r="M63" s="81">
        <v>0.1148317801295214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52330968.570000015</v>
      </c>
      <c r="D64" s="81">
        <v>0.21900549882823667</v>
      </c>
      <c r="E64" s="82">
        <v>2089</v>
      </c>
      <c r="F64" s="81">
        <v>0.236606637218258</v>
      </c>
      <c r="G64" s="69"/>
      <c r="H64" s="69" t="s">
        <v>100</v>
      </c>
      <c r="I64" s="69"/>
      <c r="J64" s="80">
        <v>1895884.33</v>
      </c>
      <c r="K64" s="81">
        <v>2.3721993150355041E-2</v>
      </c>
      <c r="L64" s="82">
        <v>640</v>
      </c>
      <c r="M64" s="81">
        <v>0.10108987521718528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52307144.919999965</v>
      </c>
      <c r="D65" s="81">
        <v>0.21890579667299773</v>
      </c>
      <c r="E65" s="82">
        <v>1517</v>
      </c>
      <c r="F65" s="81">
        <v>0.17182013818099445</v>
      </c>
      <c r="G65" s="69"/>
      <c r="H65" s="69" t="s">
        <v>101</v>
      </c>
      <c r="I65" s="69"/>
      <c r="J65" s="80">
        <v>2820694.55</v>
      </c>
      <c r="K65" s="81">
        <v>3.5293554430266216E-2</v>
      </c>
      <c r="L65" s="82">
        <v>565</v>
      </c>
      <c r="M65" s="81">
        <v>8.9243405465171385E-2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40010060.229999959</v>
      </c>
      <c r="D66" s="81">
        <v>0.16744240434032792</v>
      </c>
      <c r="E66" s="82">
        <v>896</v>
      </c>
      <c r="F66" s="81">
        <v>0.10148374674368559</v>
      </c>
      <c r="G66" s="69"/>
      <c r="H66" s="69" t="s">
        <v>102</v>
      </c>
      <c r="I66" s="69"/>
      <c r="J66" s="80">
        <v>3522699.45</v>
      </c>
      <c r="K66" s="81">
        <v>4.4077294643634468E-2</v>
      </c>
      <c r="L66" s="82">
        <v>503</v>
      </c>
      <c r="M66" s="81">
        <v>7.9450323803506556E-2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24623262.770000007</v>
      </c>
      <c r="D67" s="81">
        <v>0.10304854072229144</v>
      </c>
      <c r="E67" s="82">
        <v>454</v>
      </c>
      <c r="F67" s="81">
        <v>5.1421452033072829E-2</v>
      </c>
      <c r="G67" s="69"/>
      <c r="H67" s="69" t="s">
        <v>103</v>
      </c>
      <c r="I67" s="69"/>
      <c r="J67" s="80">
        <v>4521921.54</v>
      </c>
      <c r="K67" s="81">
        <v>5.6579924260634129E-2</v>
      </c>
      <c r="L67" s="82">
        <v>503</v>
      </c>
      <c r="M67" s="81">
        <v>7.9450323803506556E-2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12904437.239999998</v>
      </c>
      <c r="D68" s="81">
        <v>5.4005167342995201E-2</v>
      </c>
      <c r="E68" s="82">
        <v>201</v>
      </c>
      <c r="F68" s="81">
        <v>2.2765885151206252E-2</v>
      </c>
      <c r="G68" s="69"/>
      <c r="H68" s="69" t="s">
        <v>104</v>
      </c>
      <c r="I68" s="69"/>
      <c r="J68" s="80">
        <v>5772770.8400000026</v>
      </c>
      <c r="K68" s="81">
        <v>7.2231004897355455E-2</v>
      </c>
      <c r="L68" s="82">
        <v>524</v>
      </c>
      <c r="M68" s="81">
        <v>8.2767335334070449E-2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7625675.6000000015</v>
      </c>
      <c r="D69" s="81">
        <v>3.1913509998317095E-2</v>
      </c>
      <c r="E69" s="82">
        <v>102</v>
      </c>
      <c r="F69" s="81">
        <v>1.1552837240910635E-2</v>
      </c>
      <c r="G69" s="69"/>
      <c r="H69" s="69" t="s">
        <v>105</v>
      </c>
      <c r="I69" s="69"/>
      <c r="J69" s="80">
        <v>5982980.0200000023</v>
      </c>
      <c r="K69" s="81">
        <v>7.4861218486441741E-2</v>
      </c>
      <c r="L69" s="82">
        <v>462</v>
      </c>
      <c r="M69" s="81">
        <v>7.297425367240562E-2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2949876.27</v>
      </c>
      <c r="D70" s="81">
        <v>1.2345254476395942E-2</v>
      </c>
      <c r="E70" s="82">
        <v>35</v>
      </c>
      <c r="F70" s="81">
        <v>3.9642088571752183E-3</v>
      </c>
      <c r="G70" s="69"/>
      <c r="H70" s="69" t="s">
        <v>106</v>
      </c>
      <c r="I70" s="69"/>
      <c r="J70" s="80">
        <v>6870261.4600000037</v>
      </c>
      <c r="K70" s="81">
        <v>8.5963206043940671E-2</v>
      </c>
      <c r="L70" s="82">
        <v>458</v>
      </c>
      <c r="M70" s="81">
        <v>7.234244195229822E-2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1803053.21</v>
      </c>
      <c r="D71" s="81">
        <v>7.5457913059969054E-3</v>
      </c>
      <c r="E71" s="82">
        <v>19</v>
      </c>
      <c r="F71" s="81">
        <v>2.1519990938951182E-3</v>
      </c>
      <c r="G71" s="69"/>
      <c r="H71" s="69" t="s">
        <v>107</v>
      </c>
      <c r="I71" s="69"/>
      <c r="J71" s="80">
        <v>6386511.490000003</v>
      </c>
      <c r="K71" s="81">
        <v>7.9910350765146063E-2</v>
      </c>
      <c r="L71" s="82">
        <v>377</v>
      </c>
      <c r="M71" s="81">
        <v>5.9548254620123205E-2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2799175.88</v>
      </c>
      <c r="D72" s="81">
        <v>1.1714572205697821E-2</v>
      </c>
      <c r="E72" s="82">
        <v>23</v>
      </c>
      <c r="F72" s="81">
        <v>2.6050515347151434E-3</v>
      </c>
      <c r="G72" s="69"/>
      <c r="H72" s="69" t="s">
        <v>108</v>
      </c>
      <c r="I72" s="69"/>
      <c r="J72" s="80">
        <v>5885567.5500000017</v>
      </c>
      <c r="K72" s="81">
        <v>7.3642358290419555E-2</v>
      </c>
      <c r="L72" s="82">
        <v>310</v>
      </c>
      <c r="M72" s="81">
        <v>4.8965408308324118E-2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13802777.809999999</v>
      </c>
      <c r="K73" s="81">
        <v>0.17270536787689614</v>
      </c>
      <c r="L73" s="82">
        <v>621</v>
      </c>
      <c r="M73" s="81">
        <v>9.8088769546675086E-2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238948194.68000004</v>
      </c>
      <c r="D74" s="97"/>
      <c r="E74" s="74">
        <f>SUM(E63:E73)</f>
        <v>8829</v>
      </c>
      <c r="F74" s="73"/>
      <c r="G74" s="69"/>
      <c r="H74" s="69" t="s">
        <v>110</v>
      </c>
      <c r="I74" s="69"/>
      <c r="J74" s="80">
        <v>7989973.6699999971</v>
      </c>
      <c r="K74" s="81">
        <v>9.9973451793473694E-2</v>
      </c>
      <c r="L74" s="82">
        <v>293</v>
      </c>
      <c r="M74" s="81">
        <v>4.6280208497867632E-2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10282268.430000002</v>
      </c>
      <c r="K75" s="81">
        <v>0.12865547618433668</v>
      </c>
      <c r="L75" s="82">
        <v>290</v>
      </c>
      <c r="M75" s="81">
        <v>4.5806349707787082E-2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3490491.78</v>
      </c>
      <c r="K76" s="81">
        <v>4.3674300581687184E-2</v>
      </c>
      <c r="L76" s="82">
        <v>58</v>
      </c>
      <c r="M76" s="81">
        <v>9.161269941557415E-3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79920954.280000016</v>
      </c>
      <c r="K78" s="69"/>
      <c r="L78" s="74">
        <f>SUM(L63:L77)</f>
        <v>6331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11320731.539999967</v>
      </c>
      <c r="D85" s="81">
        <v>0.6281863631968222</v>
      </c>
      <c r="E85" s="82">
        <v>18925</v>
      </c>
      <c r="F85" s="81">
        <v>0.91846639165251154</v>
      </c>
      <c r="G85" s="69"/>
      <c r="H85" s="69" t="s">
        <v>99</v>
      </c>
      <c r="I85" s="69"/>
      <c r="J85" s="80">
        <v>2370099.6700000074</v>
      </c>
      <c r="K85" s="81">
        <v>0.14342019993673064</v>
      </c>
      <c r="L85" s="82">
        <v>2501</v>
      </c>
      <c r="M85" s="81">
        <v>0.47856869498660543</v>
      </c>
    </row>
    <row r="86" spans="1:13" ht="20.100000000000001" customHeight="1" x14ac:dyDescent="0.25">
      <c r="A86" s="69" t="s">
        <v>100</v>
      </c>
      <c r="B86" s="69"/>
      <c r="C86" s="80">
        <v>3101155.46</v>
      </c>
      <c r="D86" s="81">
        <v>0.17208283433292804</v>
      </c>
      <c r="E86" s="82">
        <v>1140</v>
      </c>
      <c r="F86" s="81">
        <v>5.5326377092938604E-2</v>
      </c>
      <c r="G86" s="69"/>
      <c r="H86" s="69" t="s">
        <v>100</v>
      </c>
      <c r="I86" s="69"/>
      <c r="J86" s="80">
        <v>4158017.53</v>
      </c>
      <c r="K86" s="81">
        <v>0.25161123519038736</v>
      </c>
      <c r="L86" s="82">
        <v>1451</v>
      </c>
      <c r="M86" s="81">
        <v>0.27765021048603139</v>
      </c>
    </row>
    <row r="87" spans="1:13" ht="20.100000000000001" customHeight="1" x14ac:dyDescent="0.25">
      <c r="A87" s="69" t="s">
        <v>101</v>
      </c>
      <c r="B87" s="69"/>
      <c r="C87" s="80">
        <v>1369855.82</v>
      </c>
      <c r="D87" s="81">
        <v>7.6013174822605487E-2</v>
      </c>
      <c r="E87" s="82">
        <v>281</v>
      </c>
      <c r="F87" s="81">
        <v>1.363746663431206E-2</v>
      </c>
      <c r="G87" s="69"/>
      <c r="H87" s="69" t="s">
        <v>101</v>
      </c>
      <c r="I87" s="69"/>
      <c r="J87" s="80">
        <v>2695413.35</v>
      </c>
      <c r="K87" s="81">
        <v>0.16310568136112671</v>
      </c>
      <c r="L87" s="82">
        <v>557</v>
      </c>
      <c r="M87" s="81">
        <v>0.10658247225411405</v>
      </c>
    </row>
    <row r="88" spans="1:13" ht="20.100000000000001" customHeight="1" x14ac:dyDescent="0.25">
      <c r="A88" s="69" t="s">
        <v>102</v>
      </c>
      <c r="B88" s="69"/>
      <c r="C88" s="80">
        <v>993471.52000000072</v>
      </c>
      <c r="D88" s="81">
        <v>5.5127644258969974E-2</v>
      </c>
      <c r="E88" s="82">
        <v>144</v>
      </c>
      <c r="F88" s="81">
        <v>6.9885950012132979E-3</v>
      </c>
      <c r="G88" s="69"/>
      <c r="H88" s="69" t="s">
        <v>102</v>
      </c>
      <c r="I88" s="69"/>
      <c r="J88" s="80">
        <v>2029892.62</v>
      </c>
      <c r="K88" s="81">
        <v>0.12283348632781042</v>
      </c>
      <c r="L88" s="82">
        <v>292</v>
      </c>
      <c r="M88" s="81">
        <v>5.5874473784921545E-2</v>
      </c>
    </row>
    <row r="89" spans="1:13" ht="20.100000000000001" customHeight="1" x14ac:dyDescent="0.25">
      <c r="A89" s="69" t="s">
        <v>103</v>
      </c>
      <c r="B89" s="69"/>
      <c r="C89" s="80">
        <v>537573.75</v>
      </c>
      <c r="D89" s="81">
        <v>2.9829918479153207E-2</v>
      </c>
      <c r="E89" s="82">
        <v>61</v>
      </c>
      <c r="F89" s="81">
        <v>2.9604464935695219E-3</v>
      </c>
      <c r="G89" s="69"/>
      <c r="H89" s="69" t="s">
        <v>103</v>
      </c>
      <c r="I89" s="69"/>
      <c r="J89" s="80">
        <v>1390985.19</v>
      </c>
      <c r="K89" s="81">
        <v>8.4171723486561517E-2</v>
      </c>
      <c r="L89" s="82">
        <v>157</v>
      </c>
      <c r="M89" s="81">
        <v>3.0042097206276312E-2</v>
      </c>
    </row>
    <row r="90" spans="1:13" ht="20.100000000000001" customHeight="1" x14ac:dyDescent="0.25">
      <c r="A90" s="69" t="s">
        <v>104</v>
      </c>
      <c r="B90" s="69"/>
      <c r="C90" s="80">
        <v>296598.40999999997</v>
      </c>
      <c r="D90" s="81">
        <v>1.6458218786439001E-2</v>
      </c>
      <c r="E90" s="82">
        <v>27</v>
      </c>
      <c r="F90" s="81">
        <v>1.3103615627274934E-3</v>
      </c>
      <c r="G90" s="69"/>
      <c r="H90" s="69" t="s">
        <v>104</v>
      </c>
      <c r="I90" s="69"/>
      <c r="J90" s="80">
        <v>1040363.35</v>
      </c>
      <c r="K90" s="81">
        <v>6.2954786903053089E-2</v>
      </c>
      <c r="L90" s="82">
        <v>96</v>
      </c>
      <c r="M90" s="81">
        <v>1.8369690011481057E-2</v>
      </c>
    </row>
    <row r="91" spans="1:13" ht="20.100000000000001" customHeight="1" x14ac:dyDescent="0.25">
      <c r="A91" s="69" t="s">
        <v>105</v>
      </c>
      <c r="B91" s="69"/>
      <c r="C91" s="80">
        <v>184088.84</v>
      </c>
      <c r="D91" s="81">
        <v>1.0215072983236029E-2</v>
      </c>
      <c r="E91" s="82">
        <v>14</v>
      </c>
      <c r="F91" s="81">
        <v>6.7944673622907065E-4</v>
      </c>
      <c r="G91" s="69"/>
      <c r="H91" s="69" t="s">
        <v>105</v>
      </c>
      <c r="I91" s="69"/>
      <c r="J91" s="80">
        <v>695159.63</v>
      </c>
      <c r="K91" s="81">
        <v>4.2065713262828049E-2</v>
      </c>
      <c r="L91" s="82">
        <v>54</v>
      </c>
      <c r="M91" s="81">
        <v>1.0332950631458095E-2</v>
      </c>
    </row>
    <row r="92" spans="1:13" ht="20.100000000000001" customHeight="1" x14ac:dyDescent="0.25">
      <c r="A92" s="69" t="s">
        <v>106</v>
      </c>
      <c r="B92" s="69"/>
      <c r="C92" s="80">
        <v>73463.94</v>
      </c>
      <c r="D92" s="81">
        <v>4.0765073468661808E-3</v>
      </c>
      <c r="E92" s="82">
        <v>5</v>
      </c>
      <c r="F92" s="81">
        <v>2.4265954865323951E-4</v>
      </c>
      <c r="G92" s="69"/>
      <c r="H92" s="69" t="s">
        <v>106</v>
      </c>
      <c r="I92" s="69"/>
      <c r="J92" s="80">
        <v>586838.92000000004</v>
      </c>
      <c r="K92" s="81">
        <v>3.5510977155258125E-2</v>
      </c>
      <c r="L92" s="82">
        <v>39</v>
      </c>
      <c r="M92" s="81">
        <v>7.462686567164179E-3</v>
      </c>
    </row>
    <row r="93" spans="1:13" ht="20.100000000000001" customHeight="1" x14ac:dyDescent="0.25">
      <c r="A93" s="69" t="s">
        <v>107</v>
      </c>
      <c r="B93" s="69"/>
      <c r="C93" s="80">
        <v>85728.02</v>
      </c>
      <c r="D93" s="81">
        <v>4.7570400302827604E-3</v>
      </c>
      <c r="E93" s="82">
        <v>5</v>
      </c>
      <c r="F93" s="81">
        <v>2.4265954865323951E-4</v>
      </c>
      <c r="G93" s="69"/>
      <c r="H93" s="69" t="s">
        <v>107</v>
      </c>
      <c r="I93" s="69"/>
      <c r="J93" s="80">
        <v>441586.62</v>
      </c>
      <c r="K93" s="81">
        <v>2.6721425318701853E-2</v>
      </c>
      <c r="L93" s="82">
        <v>26</v>
      </c>
      <c r="M93" s="81">
        <v>4.9751243781094526E-3</v>
      </c>
    </row>
    <row r="94" spans="1:13" ht="20.100000000000001" customHeight="1" x14ac:dyDescent="0.25">
      <c r="A94" s="69" t="s">
        <v>108</v>
      </c>
      <c r="B94" s="69"/>
      <c r="C94" s="80">
        <v>36725.17</v>
      </c>
      <c r="D94" s="81">
        <v>2.0378763420517529E-3</v>
      </c>
      <c r="E94" s="82">
        <v>2</v>
      </c>
      <c r="F94" s="81">
        <v>9.7063819461295806E-5</v>
      </c>
      <c r="G94" s="69"/>
      <c r="H94" s="69" t="s">
        <v>108</v>
      </c>
      <c r="I94" s="69"/>
      <c r="J94" s="80">
        <v>487103.24</v>
      </c>
      <c r="K94" s="81">
        <v>2.9475741022582852E-2</v>
      </c>
      <c r="L94" s="82">
        <v>26</v>
      </c>
      <c r="M94" s="81">
        <v>4.9751243781094526E-3</v>
      </c>
    </row>
    <row r="95" spans="1:13" ht="20.100000000000001" customHeight="1" x14ac:dyDescent="0.25">
      <c r="A95" s="69" t="s">
        <v>109</v>
      </c>
      <c r="B95" s="69"/>
      <c r="C95" s="80">
        <v>21902.17</v>
      </c>
      <c r="D95" s="81">
        <v>1.215349420645177E-3</v>
      </c>
      <c r="E95" s="82">
        <v>1</v>
      </c>
      <c r="F95" s="81">
        <v>4.8531909730647903E-5</v>
      </c>
      <c r="G95" s="69"/>
      <c r="H95" s="69" t="s">
        <v>109</v>
      </c>
      <c r="I95" s="69"/>
      <c r="J95" s="80">
        <v>494795.43</v>
      </c>
      <c r="K95" s="81">
        <v>2.9941213188886855E-2</v>
      </c>
      <c r="L95" s="82">
        <v>22</v>
      </c>
      <c r="M95" s="81">
        <v>4.2097206276310757E-3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135308.29</v>
      </c>
      <c r="K96" s="81">
        <v>8.1878168460725823E-3</v>
      </c>
      <c r="L96" s="82">
        <v>5</v>
      </c>
      <c r="M96" s="81">
        <v>9.567546880979717E-4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0</v>
      </c>
      <c r="K97" s="81">
        <v>0</v>
      </c>
      <c r="L97" s="82">
        <v>0</v>
      </c>
      <c r="M97" s="81">
        <v>0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0</v>
      </c>
      <c r="K98" s="81">
        <v>0</v>
      </c>
      <c r="L98" s="82">
        <v>0</v>
      </c>
      <c r="M98" s="81">
        <v>0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18021294.639999971</v>
      </c>
      <c r="D100" s="69"/>
      <c r="E100" s="74">
        <f>SUM(E85:E99)</f>
        <v>20605</v>
      </c>
      <c r="F100" s="69"/>
      <c r="G100" s="69"/>
      <c r="H100" s="73"/>
      <c r="I100" s="69"/>
      <c r="J100" s="72">
        <f>SUM(J85:J99)</f>
        <v>16525563.840000004</v>
      </c>
      <c r="K100" s="69"/>
      <c r="L100" s="74">
        <f>SUM(L85:L99)</f>
        <v>5226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817875.23</v>
      </c>
      <c r="D107" s="81">
        <v>3.4228140166336083E-3</v>
      </c>
      <c r="E107" s="82">
        <v>16</v>
      </c>
      <c r="F107" s="81">
        <v>1.8122097632800997E-3</v>
      </c>
      <c r="G107" s="69"/>
      <c r="H107" s="69" t="s">
        <v>120</v>
      </c>
      <c r="I107" s="69"/>
      <c r="J107" s="80">
        <v>964.73</v>
      </c>
      <c r="K107" s="81">
        <v>1.2071052062517993E-5</v>
      </c>
      <c r="L107" s="82">
        <v>1</v>
      </c>
      <c r="M107" s="81">
        <v>1.5795293002685199E-4</v>
      </c>
      <c r="N107" s="95"/>
    </row>
    <row r="108" spans="1:14" ht="20.100000000000001" customHeight="1" x14ac:dyDescent="0.25">
      <c r="A108" s="69" t="s">
        <v>42</v>
      </c>
      <c r="B108" s="69"/>
      <c r="C108" s="80">
        <v>32192893.609999981</v>
      </c>
      <c r="D108" s="81">
        <v>0.13472750297658784</v>
      </c>
      <c r="E108" s="82">
        <v>759</v>
      </c>
      <c r="F108" s="81">
        <v>8.5966700645599733E-2</v>
      </c>
      <c r="G108" s="69"/>
      <c r="H108" s="69" t="s">
        <v>121</v>
      </c>
      <c r="I108" s="69"/>
      <c r="J108" s="80">
        <v>167448.93</v>
      </c>
      <c r="K108" s="81">
        <v>2.0951818144381651E-3</v>
      </c>
      <c r="L108" s="82">
        <v>32</v>
      </c>
      <c r="M108" s="81">
        <v>5.0544937608592638E-3</v>
      </c>
      <c r="N108" s="95"/>
    </row>
    <row r="109" spans="1:14" ht="20.100000000000001" customHeight="1" x14ac:dyDescent="0.25">
      <c r="A109" s="69" t="s">
        <v>43</v>
      </c>
      <c r="B109" s="69"/>
      <c r="C109" s="80">
        <v>39799662.289999954</v>
      </c>
      <c r="D109" s="81">
        <v>0.1665618873718622</v>
      </c>
      <c r="E109" s="82">
        <v>1045</v>
      </c>
      <c r="F109" s="81">
        <v>0.11835995016423151</v>
      </c>
      <c r="G109" s="69"/>
      <c r="H109" s="69" t="s">
        <v>122</v>
      </c>
      <c r="I109" s="69"/>
      <c r="J109" s="80">
        <v>1820568.28</v>
      </c>
      <c r="K109" s="81">
        <v>2.2779611384790378E-2</v>
      </c>
      <c r="L109" s="82">
        <v>217</v>
      </c>
      <c r="M109" s="81">
        <v>3.4275785815826881E-2</v>
      </c>
      <c r="N109" s="95"/>
    </row>
    <row r="110" spans="1:14" ht="20.100000000000001" customHeight="1" x14ac:dyDescent="0.25">
      <c r="A110" s="69" t="s">
        <v>44</v>
      </c>
      <c r="B110" s="69"/>
      <c r="C110" s="80">
        <v>41927467.989999957</v>
      </c>
      <c r="D110" s="81">
        <v>0.17546677030202856</v>
      </c>
      <c r="E110" s="82">
        <v>1206</v>
      </c>
      <c r="F110" s="81">
        <v>0.1365953109072375</v>
      </c>
      <c r="G110" s="69"/>
      <c r="H110" s="69" t="s">
        <v>42</v>
      </c>
      <c r="I110" s="69"/>
      <c r="J110" s="80">
        <v>6694326.3000000026</v>
      </c>
      <c r="K110" s="81">
        <v>8.3761841438312765E-2</v>
      </c>
      <c r="L110" s="82">
        <v>541</v>
      </c>
      <c r="M110" s="81">
        <v>8.5452535144526928E-2</v>
      </c>
      <c r="N110" s="95"/>
    </row>
    <row r="111" spans="1:14" ht="20.100000000000001" customHeight="1" x14ac:dyDescent="0.25">
      <c r="A111" s="69" t="s">
        <v>25</v>
      </c>
      <c r="B111" s="69"/>
      <c r="C111" s="80">
        <v>63895522.400000088</v>
      </c>
      <c r="D111" s="81">
        <v>0.26740324397750376</v>
      </c>
      <c r="E111" s="82">
        <v>2910</v>
      </c>
      <c r="F111" s="81">
        <v>0.32959565069656815</v>
      </c>
      <c r="G111" s="69"/>
      <c r="H111" s="69" t="s">
        <v>43</v>
      </c>
      <c r="I111" s="69"/>
      <c r="J111" s="80">
        <v>16487651.370000012</v>
      </c>
      <c r="K111" s="81">
        <v>0.20629948076240631</v>
      </c>
      <c r="L111" s="82">
        <v>1043</v>
      </c>
      <c r="M111" s="81">
        <v>0.16474490601800662</v>
      </c>
      <c r="N111" s="95"/>
    </row>
    <row r="112" spans="1:14" ht="20.100000000000001" customHeight="1" x14ac:dyDescent="0.25">
      <c r="A112" s="69" t="s">
        <v>26</v>
      </c>
      <c r="B112" s="69"/>
      <c r="C112" s="80">
        <v>29200936.769999985</v>
      </c>
      <c r="D112" s="81">
        <v>0.12220614099682132</v>
      </c>
      <c r="E112" s="82">
        <v>1276</v>
      </c>
      <c r="F112" s="81">
        <v>0.14452372862158794</v>
      </c>
      <c r="G112" s="69"/>
      <c r="H112" s="69" t="s">
        <v>44</v>
      </c>
      <c r="I112" s="69"/>
      <c r="J112" s="80">
        <v>22629851.009999979</v>
      </c>
      <c r="K112" s="81">
        <v>0.28315291294842609</v>
      </c>
      <c r="L112" s="82">
        <v>1548</v>
      </c>
      <c r="M112" s="81">
        <v>0.2445111356815669</v>
      </c>
      <c r="N112" s="95"/>
    </row>
    <row r="113" spans="1:14" ht="20.100000000000001" customHeight="1" x14ac:dyDescent="0.25">
      <c r="A113" s="69" t="s">
        <v>27</v>
      </c>
      <c r="B113" s="69"/>
      <c r="C113" s="80">
        <v>22582241.13000001</v>
      </c>
      <c r="D113" s="81">
        <v>9.4506849738882556E-2</v>
      </c>
      <c r="E113" s="82">
        <v>1022</v>
      </c>
      <c r="F113" s="81">
        <v>0.11575489862951636</v>
      </c>
      <c r="G113" s="69"/>
      <c r="H113" s="69" t="s">
        <v>25</v>
      </c>
      <c r="I113" s="69"/>
      <c r="J113" s="80">
        <v>15573163.9</v>
      </c>
      <c r="K113" s="81">
        <v>0.19485708147878239</v>
      </c>
      <c r="L113" s="82">
        <v>1198</v>
      </c>
      <c r="M113" s="81">
        <v>0.18922761017216869</v>
      </c>
      <c r="N113" s="95"/>
    </row>
    <row r="114" spans="1:14" ht="20.100000000000001" customHeight="1" x14ac:dyDescent="0.25">
      <c r="A114" s="69" t="s">
        <v>28</v>
      </c>
      <c r="B114" s="69"/>
      <c r="C114" s="80">
        <v>5139100.0999999996</v>
      </c>
      <c r="D114" s="81">
        <v>2.1507172744628992E-2</v>
      </c>
      <c r="E114" s="82">
        <v>405</v>
      </c>
      <c r="F114" s="81">
        <v>4.5871559633027525E-2</v>
      </c>
      <c r="G114" s="69"/>
      <c r="H114" s="69" t="s">
        <v>26</v>
      </c>
      <c r="I114" s="69"/>
      <c r="J114" s="80">
        <v>7988967.8400000008</v>
      </c>
      <c r="K114" s="81">
        <v>9.9960866483287475E-2</v>
      </c>
      <c r="L114" s="82">
        <v>723</v>
      </c>
      <c r="M114" s="81">
        <v>0.11419996840941399</v>
      </c>
      <c r="N114" s="95"/>
    </row>
    <row r="115" spans="1:14" ht="20.100000000000001" customHeight="1" x14ac:dyDescent="0.25">
      <c r="A115" s="69" t="s">
        <v>29</v>
      </c>
      <c r="B115" s="69"/>
      <c r="C115" s="80">
        <v>1259181.92</v>
      </c>
      <c r="D115" s="81">
        <v>5.2696858483752065E-3</v>
      </c>
      <c r="E115" s="82">
        <v>80</v>
      </c>
      <c r="F115" s="81">
        <v>9.0610488164004979E-3</v>
      </c>
      <c r="G115" s="69"/>
      <c r="H115" s="69" t="s">
        <v>27</v>
      </c>
      <c r="I115" s="69"/>
      <c r="J115" s="80">
        <v>4965720.05</v>
      </c>
      <c r="K115" s="81">
        <v>6.2132892365158565E-2</v>
      </c>
      <c r="L115" s="82">
        <v>519</v>
      </c>
      <c r="M115" s="81">
        <v>8.1977570683936185E-2</v>
      </c>
      <c r="N115" s="95"/>
    </row>
    <row r="116" spans="1:14" ht="20.100000000000001" customHeight="1" x14ac:dyDescent="0.25">
      <c r="A116" s="69" t="s">
        <v>65</v>
      </c>
      <c r="B116" s="69"/>
      <c r="C116" s="80">
        <v>2133313.2400000002</v>
      </c>
      <c r="D116" s="81">
        <v>8.9279320266760654E-3</v>
      </c>
      <c r="E116" s="82">
        <v>110</v>
      </c>
      <c r="F116" s="81">
        <v>1.2458942122550686E-2</v>
      </c>
      <c r="G116" s="69"/>
      <c r="H116" s="69" t="s">
        <v>28</v>
      </c>
      <c r="I116" s="69"/>
      <c r="J116" s="80">
        <v>1802416.89</v>
      </c>
      <c r="K116" s="81">
        <v>2.2552494602170309E-2</v>
      </c>
      <c r="L116" s="82">
        <v>194</v>
      </c>
      <c r="M116" s="81">
        <v>3.0642868425209288E-2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1250268.5</v>
      </c>
      <c r="K117" s="81">
        <v>1.5643813456227427E-2</v>
      </c>
      <c r="L117" s="82">
        <v>199</v>
      </c>
      <c r="M117" s="81">
        <v>3.1432633075343545E-2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238948194.67999995</v>
      </c>
      <c r="D118" s="73"/>
      <c r="E118" s="74">
        <f>SUM(E107:E117)</f>
        <v>8829</v>
      </c>
      <c r="F118" s="73"/>
      <c r="G118" s="73"/>
      <c r="H118" s="69" t="s">
        <v>123</v>
      </c>
      <c r="I118" s="69"/>
      <c r="J118" s="80">
        <v>539606.48</v>
      </c>
      <c r="K118" s="81">
        <v>6.7517522139376547E-3</v>
      </c>
      <c r="L118" s="82">
        <v>116</v>
      </c>
      <c r="M118" s="81">
        <v>1.832253988311483E-2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79920954.279999986</v>
      </c>
      <c r="K120" s="69"/>
      <c r="L120" s="74">
        <f>SUM(L107:L119)</f>
        <v>6331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1275838.47</v>
      </c>
      <c r="D127" s="81">
        <v>7.0796160624784138E-2</v>
      </c>
      <c r="E127" s="82">
        <v>1278</v>
      </c>
      <c r="F127" s="81">
        <v>6.2023780635768015E-2</v>
      </c>
      <c r="G127" s="69"/>
      <c r="H127" s="69" t="s">
        <v>113</v>
      </c>
      <c r="I127" s="69"/>
      <c r="J127" s="80">
        <v>2094876.8</v>
      </c>
      <c r="K127" s="81">
        <v>0.12676582900786521</v>
      </c>
      <c r="L127" s="82">
        <v>307</v>
      </c>
      <c r="M127" s="81">
        <v>5.874473784921546E-2</v>
      </c>
      <c r="N127" s="95"/>
    </row>
    <row r="128" spans="1:14" ht="20.100000000000001" customHeight="1" x14ac:dyDescent="0.25">
      <c r="A128" s="69" t="s">
        <v>42</v>
      </c>
      <c r="B128" s="69"/>
      <c r="C128" s="80">
        <v>3322231.6000000052</v>
      </c>
      <c r="D128" s="81">
        <v>0.18435032922806738</v>
      </c>
      <c r="E128" s="82">
        <v>3875</v>
      </c>
      <c r="F128" s="81">
        <v>0.18806115020626063</v>
      </c>
      <c r="G128" s="69"/>
      <c r="H128" s="69" t="s">
        <v>25</v>
      </c>
      <c r="I128" s="69"/>
      <c r="J128" s="80">
        <v>169296.32</v>
      </c>
      <c r="K128" s="81">
        <v>1.0244510967318383E-2</v>
      </c>
      <c r="L128" s="82">
        <v>53</v>
      </c>
      <c r="M128" s="81">
        <v>1.01415996938385E-2</v>
      </c>
      <c r="N128" s="95"/>
    </row>
    <row r="129" spans="1:17" ht="20.100000000000001" customHeight="1" x14ac:dyDescent="0.25">
      <c r="A129" s="69" t="s">
        <v>43</v>
      </c>
      <c r="B129" s="69"/>
      <c r="C129" s="80">
        <v>4515428.249999987</v>
      </c>
      <c r="D129" s="81">
        <v>0.25056070277978587</v>
      </c>
      <c r="E129" s="82">
        <v>6173</v>
      </c>
      <c r="F129" s="81">
        <v>0.29958747876728947</v>
      </c>
      <c r="G129" s="69"/>
      <c r="H129" s="69" t="s">
        <v>26</v>
      </c>
      <c r="I129" s="69"/>
      <c r="J129" s="80">
        <v>521107.52</v>
      </c>
      <c r="K129" s="81">
        <v>3.1533418468824854E-2</v>
      </c>
      <c r="L129" s="82">
        <v>167</v>
      </c>
      <c r="M129" s="81">
        <v>3.1955606582472255E-2</v>
      </c>
      <c r="N129" s="95"/>
    </row>
    <row r="130" spans="1:17" ht="20.100000000000001" customHeight="1" x14ac:dyDescent="0.25">
      <c r="A130" s="69" t="s">
        <v>44</v>
      </c>
      <c r="B130" s="69"/>
      <c r="C130" s="80">
        <v>2600224.56</v>
      </c>
      <c r="D130" s="81">
        <v>0.14428622426651599</v>
      </c>
      <c r="E130" s="82">
        <v>2890</v>
      </c>
      <c r="F130" s="81">
        <v>0.14025721912157244</v>
      </c>
      <c r="G130" s="69"/>
      <c r="H130" s="69" t="s">
        <v>27</v>
      </c>
      <c r="I130" s="69"/>
      <c r="J130" s="80">
        <v>426964.95</v>
      </c>
      <c r="K130" s="81">
        <v>2.5836634328115022E-2</v>
      </c>
      <c r="L130" s="82">
        <v>172</v>
      </c>
      <c r="M130" s="81">
        <v>3.2912361270570227E-2</v>
      </c>
      <c r="N130" s="95"/>
    </row>
    <row r="131" spans="1:17" ht="20.100000000000001" customHeight="1" x14ac:dyDescent="0.25">
      <c r="A131" s="69" t="s">
        <v>25</v>
      </c>
      <c r="B131" s="69"/>
      <c r="C131" s="80">
        <v>1010311</v>
      </c>
      <c r="D131" s="81">
        <v>5.6062065472117451E-2</v>
      </c>
      <c r="E131" s="82">
        <v>1798</v>
      </c>
      <c r="F131" s="81">
        <v>8.7260373695704926E-2</v>
      </c>
      <c r="G131" s="69"/>
      <c r="H131" s="69" t="s">
        <v>28</v>
      </c>
      <c r="I131" s="69"/>
      <c r="J131" s="80">
        <v>1842308.91</v>
      </c>
      <c r="K131" s="81">
        <v>0.11148236319421091</v>
      </c>
      <c r="L131" s="82">
        <v>826</v>
      </c>
      <c r="M131" s="81">
        <v>0.15805587447378491</v>
      </c>
      <c r="N131" s="95"/>
    </row>
    <row r="132" spans="1:17" ht="20.100000000000001" customHeight="1" x14ac:dyDescent="0.25">
      <c r="A132" s="69" t="s">
        <v>26</v>
      </c>
      <c r="B132" s="69"/>
      <c r="C132" s="80">
        <v>298256.87</v>
      </c>
      <c r="D132" s="81">
        <v>1.6550246580952624E-2</v>
      </c>
      <c r="E132" s="82">
        <v>411</v>
      </c>
      <c r="F132" s="81">
        <v>1.9946614899296288E-2</v>
      </c>
      <c r="G132" s="69"/>
      <c r="H132" s="69" t="s">
        <v>29</v>
      </c>
      <c r="I132" s="69"/>
      <c r="J132" s="80">
        <v>4897036.1399999931</v>
      </c>
      <c r="K132" s="81">
        <v>0.29633095653576164</v>
      </c>
      <c r="L132" s="82">
        <v>1727</v>
      </c>
      <c r="M132" s="81">
        <v>0.3304630692690394</v>
      </c>
      <c r="N132" s="95"/>
    </row>
    <row r="133" spans="1:17" ht="20.100000000000001" customHeight="1" x14ac:dyDescent="0.25">
      <c r="A133" s="69" t="s">
        <v>27</v>
      </c>
      <c r="B133" s="69"/>
      <c r="C133" s="80">
        <v>314059.93</v>
      </c>
      <c r="D133" s="81">
        <v>1.7427156942593554E-2</v>
      </c>
      <c r="E133" s="82">
        <v>414</v>
      </c>
      <c r="F133" s="81">
        <v>2.0092210628488229E-2</v>
      </c>
      <c r="G133" s="69"/>
      <c r="H133" s="69" t="s">
        <v>114</v>
      </c>
      <c r="I133" s="69"/>
      <c r="J133" s="80">
        <v>142786.14000000001</v>
      </c>
      <c r="K133" s="81">
        <v>8.6403188043960855E-3</v>
      </c>
      <c r="L133" s="82">
        <v>33</v>
      </c>
      <c r="M133" s="81">
        <v>6.3145809414466127E-3</v>
      </c>
      <c r="N133" s="95"/>
    </row>
    <row r="134" spans="1:17" ht="20.100000000000001" customHeight="1" x14ac:dyDescent="0.25">
      <c r="A134" s="69" t="s">
        <v>28</v>
      </c>
      <c r="B134" s="69"/>
      <c r="C134" s="80">
        <v>160062.19</v>
      </c>
      <c r="D134" s="81">
        <v>8.8818363606755889E-3</v>
      </c>
      <c r="E134" s="82">
        <v>220</v>
      </c>
      <c r="F134" s="81">
        <v>1.0677020140742538E-2</v>
      </c>
      <c r="G134" s="69"/>
      <c r="H134" s="69" t="s">
        <v>115</v>
      </c>
      <c r="I134" s="69"/>
      <c r="J134" s="80">
        <v>737067.38</v>
      </c>
      <c r="K134" s="81">
        <v>4.4601647915693744E-2</v>
      </c>
      <c r="L134" s="82">
        <v>397</v>
      </c>
      <c r="M134" s="81">
        <v>7.5966322234978956E-2</v>
      </c>
      <c r="N134" s="95"/>
    </row>
    <row r="135" spans="1:17" ht="20.100000000000001" customHeight="1" x14ac:dyDescent="0.25">
      <c r="A135" s="69" t="s">
        <v>29</v>
      </c>
      <c r="B135" s="69"/>
      <c r="C135" s="80">
        <v>622067.89</v>
      </c>
      <c r="D135" s="81">
        <v>3.4518490620494051E-2</v>
      </c>
      <c r="E135" s="82">
        <v>513</v>
      </c>
      <c r="F135" s="81">
        <v>2.4896869691822372E-2</v>
      </c>
      <c r="G135" s="69"/>
      <c r="H135" s="69" t="s">
        <v>116</v>
      </c>
      <c r="I135" s="69"/>
      <c r="J135" s="80">
        <v>298849.15000000002</v>
      </c>
      <c r="K135" s="81">
        <v>1.8084051648309743E-2</v>
      </c>
      <c r="L135" s="82">
        <v>76</v>
      </c>
      <c r="M135" s="81">
        <v>1.454267125908917E-2</v>
      </c>
      <c r="N135" s="95"/>
    </row>
    <row r="136" spans="1:17" ht="20.100000000000001" customHeight="1" x14ac:dyDescent="0.25">
      <c r="A136" s="69" t="s">
        <v>114</v>
      </c>
      <c r="B136" s="69"/>
      <c r="C136" s="80">
        <v>566427.02000000083</v>
      </c>
      <c r="D136" s="81">
        <v>3.1430983806388778E-2</v>
      </c>
      <c r="E136" s="82">
        <v>727</v>
      </c>
      <c r="F136" s="81">
        <v>3.5282698374181021E-2</v>
      </c>
      <c r="G136" s="69"/>
      <c r="H136" s="69" t="s">
        <v>117</v>
      </c>
      <c r="I136" s="69"/>
      <c r="J136" s="80">
        <v>276757.23</v>
      </c>
      <c r="K136" s="81">
        <v>1.6747218592936076E-2</v>
      </c>
      <c r="L136" s="82">
        <v>64</v>
      </c>
      <c r="M136" s="81">
        <v>1.2246460007654038E-2</v>
      </c>
      <c r="N136" s="95"/>
    </row>
    <row r="137" spans="1:17" ht="20.100000000000001" customHeight="1" x14ac:dyDescent="0.25">
      <c r="A137" s="69" t="s">
        <v>115</v>
      </c>
      <c r="B137" s="69"/>
      <c r="C137" s="80">
        <v>18190.310000000001</v>
      </c>
      <c r="D137" s="81">
        <v>1.0093786469494181E-3</v>
      </c>
      <c r="E137" s="82">
        <v>17</v>
      </c>
      <c r="F137" s="81">
        <v>8.2504246542101434E-4</v>
      </c>
      <c r="G137" s="69"/>
      <c r="H137" s="69" t="s">
        <v>118</v>
      </c>
      <c r="I137" s="69"/>
      <c r="J137" s="80">
        <v>96177.06</v>
      </c>
      <c r="K137" s="81">
        <v>5.8198958251097117E-3</v>
      </c>
      <c r="L137" s="82">
        <v>25</v>
      </c>
      <c r="M137" s="81">
        <v>4.783773440489858E-3</v>
      </c>
      <c r="N137" s="95"/>
    </row>
    <row r="138" spans="1:17" ht="20.100000000000001" customHeight="1" x14ac:dyDescent="0.25">
      <c r="A138" s="69" t="s">
        <v>116</v>
      </c>
      <c r="B138" s="73"/>
      <c r="C138" s="80">
        <v>77042.05</v>
      </c>
      <c r="D138" s="81">
        <v>4.2750563452304798E-3</v>
      </c>
      <c r="E138" s="82">
        <v>135</v>
      </c>
      <c r="F138" s="81">
        <v>6.5518078136374671E-3</v>
      </c>
      <c r="G138" s="73"/>
      <c r="H138" s="69" t="s">
        <v>119</v>
      </c>
      <c r="I138" s="69"/>
      <c r="J138" s="80">
        <v>5022336.24</v>
      </c>
      <c r="K138" s="81">
        <v>0.30391315471145858</v>
      </c>
      <c r="L138" s="82">
        <v>1379</v>
      </c>
      <c r="M138" s="81">
        <v>0.26387294297742059</v>
      </c>
      <c r="N138" s="95"/>
    </row>
    <row r="139" spans="1:17" ht="20.100000000000001" customHeight="1" x14ac:dyDescent="0.25">
      <c r="A139" s="69" t="s">
        <v>117</v>
      </c>
      <c r="B139" s="69"/>
      <c r="C139" s="80">
        <v>139760.79999999999</v>
      </c>
      <c r="D139" s="81">
        <v>7.7553140765917825E-3</v>
      </c>
      <c r="E139" s="82">
        <v>132</v>
      </c>
      <c r="F139" s="81">
        <v>6.4062120844455232E-3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426097.82</v>
      </c>
      <c r="D140" s="81">
        <v>2.3644129265509864E-2</v>
      </c>
      <c r="E140" s="82">
        <v>297</v>
      </c>
      <c r="F140" s="81">
        <v>1.4413977190002427E-2</v>
      </c>
      <c r="G140" s="69"/>
      <c r="H140" s="73"/>
      <c r="I140" s="69"/>
      <c r="J140" s="98">
        <f>SUM(J127:J139)</f>
        <v>16525563.839999996</v>
      </c>
      <c r="K140" s="69"/>
      <c r="L140" s="99">
        <f>SUM(L127:L139)</f>
        <v>5226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2675295.88</v>
      </c>
      <c r="D141" s="81">
        <v>0.14845192498334286</v>
      </c>
      <c r="E141" s="82">
        <v>1725</v>
      </c>
      <c r="F141" s="81">
        <v>8.3717544285367623E-2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18021294.639999997</v>
      </c>
      <c r="D143" s="69"/>
      <c r="E143" s="74">
        <f>SUM(E127:E142)</f>
        <v>20605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65182.17</v>
      </c>
      <c r="D150" s="81">
        <v>2.727878739041831E-4</v>
      </c>
      <c r="E150" s="82">
        <v>55</v>
      </c>
      <c r="F150" s="81">
        <v>6.2294710612753428E-3</v>
      </c>
      <c r="G150" s="69"/>
      <c r="H150" s="69" t="s">
        <v>6</v>
      </c>
      <c r="I150" s="69"/>
      <c r="J150" s="80">
        <v>10063654.169999996</v>
      </c>
      <c r="K150" s="81">
        <v>0.12592009518232694</v>
      </c>
      <c r="L150" s="82">
        <v>1449</v>
      </c>
      <c r="M150" s="81">
        <v>0.22887379560890855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376409.76</v>
      </c>
      <c r="D151" s="81">
        <v>1.5752776893924185E-3</v>
      </c>
      <c r="E151" s="82">
        <v>70</v>
      </c>
      <c r="F151" s="81">
        <v>7.9284177143504365E-3</v>
      </c>
      <c r="G151" s="69"/>
      <c r="H151" s="69" t="s">
        <v>7</v>
      </c>
      <c r="I151" s="69"/>
      <c r="J151" s="80">
        <v>19386880.669999976</v>
      </c>
      <c r="K151" s="81">
        <v>0.24257569050137701</v>
      </c>
      <c r="L151" s="82">
        <v>1707</v>
      </c>
      <c r="M151" s="81">
        <v>0.26962565155583634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820135.13</v>
      </c>
      <c r="D152" s="81">
        <v>3.4322717152072547E-3</v>
      </c>
      <c r="E152" s="82">
        <v>103</v>
      </c>
      <c r="F152" s="81">
        <v>1.1666100351115642E-2</v>
      </c>
      <c r="G152" s="69"/>
      <c r="H152" s="69" t="s">
        <v>8</v>
      </c>
      <c r="I152" s="69"/>
      <c r="J152" s="80">
        <v>25782106.580000017</v>
      </c>
      <c r="K152" s="81">
        <v>0.32259507925385128</v>
      </c>
      <c r="L152" s="82">
        <v>1710</v>
      </c>
      <c r="M152" s="81">
        <v>0.27009951034591689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2023672.61</v>
      </c>
      <c r="D153" s="81">
        <v>8.4690851617862505E-3</v>
      </c>
      <c r="E153" s="82">
        <v>184</v>
      </c>
      <c r="F153" s="81">
        <v>2.0840412277721147E-2</v>
      </c>
      <c r="G153" s="69"/>
      <c r="H153" s="69" t="s">
        <v>9</v>
      </c>
      <c r="I153" s="69"/>
      <c r="J153" s="80">
        <v>16272226.589999994</v>
      </c>
      <c r="K153" s="81">
        <v>0.20360400769228654</v>
      </c>
      <c r="L153" s="82">
        <v>1043</v>
      </c>
      <c r="M153" s="81">
        <v>0.16474490601800662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7198044.8099999921</v>
      </c>
      <c r="D154" s="81">
        <v>3.0123871911397506E-2</v>
      </c>
      <c r="E154" s="82">
        <v>560</v>
      </c>
      <c r="F154" s="81">
        <v>6.3427341714803492E-2</v>
      </c>
      <c r="G154" s="69"/>
      <c r="H154" s="69" t="s">
        <v>10</v>
      </c>
      <c r="I154" s="69"/>
      <c r="J154" s="80">
        <v>2937732.89</v>
      </c>
      <c r="K154" s="81">
        <v>3.6757980638066019E-2</v>
      </c>
      <c r="L154" s="82">
        <v>183</v>
      </c>
      <c r="M154" s="81">
        <v>2.8905386194913917E-2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5218940.8600000003</v>
      </c>
      <c r="D155" s="81">
        <v>2.1841306928429484E-2</v>
      </c>
      <c r="E155" s="82">
        <v>328</v>
      </c>
      <c r="F155" s="81">
        <v>3.7150300147242042E-2</v>
      </c>
      <c r="G155" s="69"/>
      <c r="H155" s="69" t="s">
        <v>37</v>
      </c>
      <c r="I155" s="69"/>
      <c r="J155" s="80">
        <v>934776.59</v>
      </c>
      <c r="K155" s="81">
        <v>1.1696264120233679E-2</v>
      </c>
      <c r="L155" s="82">
        <v>48</v>
      </c>
      <c r="M155" s="81">
        <v>7.5817406412888961E-3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6100396.8700000048</v>
      </c>
      <c r="D156" s="81">
        <v>2.5530206989718727E-2</v>
      </c>
      <c r="E156" s="82">
        <v>315</v>
      </c>
      <c r="F156" s="81">
        <v>3.5677879714576963E-2</v>
      </c>
      <c r="G156" s="69"/>
      <c r="H156" s="69" t="s">
        <v>38</v>
      </c>
      <c r="I156" s="69"/>
      <c r="J156" s="80">
        <v>1806542.82</v>
      </c>
      <c r="K156" s="81">
        <v>2.2604119736494222E-2</v>
      </c>
      <c r="L156" s="82">
        <v>80</v>
      </c>
      <c r="M156" s="81">
        <v>1.263623440214816E-2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6564160.4199999999</v>
      </c>
      <c r="D157" s="81">
        <v>2.7471060950222878E-2</v>
      </c>
      <c r="E157" s="82">
        <v>311</v>
      </c>
      <c r="F157" s="81">
        <v>3.5224827273756934E-2</v>
      </c>
      <c r="G157" s="69"/>
      <c r="H157" s="69" t="s">
        <v>39</v>
      </c>
      <c r="I157" s="69"/>
      <c r="J157" s="80">
        <v>2030707.31</v>
      </c>
      <c r="K157" s="81">
        <v>2.540894723160456E-2</v>
      </c>
      <c r="L157" s="82">
        <v>83</v>
      </c>
      <c r="M157" s="81">
        <v>1.3110093192228715E-2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11236332.019999996</v>
      </c>
      <c r="D158" s="81">
        <v>4.7024134394686355E-2</v>
      </c>
      <c r="E158" s="82">
        <v>462</v>
      </c>
      <c r="F158" s="81">
        <v>5.2327556914712879E-2</v>
      </c>
      <c r="G158" s="69"/>
      <c r="H158" s="69" t="s">
        <v>0</v>
      </c>
      <c r="I158" s="69"/>
      <c r="J158" s="80">
        <v>706326.66</v>
      </c>
      <c r="K158" s="81">
        <v>8.8378156437598568E-3</v>
      </c>
      <c r="L158" s="82">
        <v>28</v>
      </c>
      <c r="M158" s="81">
        <v>4.4226820407518557E-3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22320975.079999976</v>
      </c>
      <c r="D159" s="81">
        <v>9.3413449345755836E-2</v>
      </c>
      <c r="E159" s="82">
        <v>980</v>
      </c>
      <c r="F159" s="81">
        <v>0.1109978480009061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56970956.569999956</v>
      </c>
      <c r="D160" s="81">
        <v>0.23842388366355149</v>
      </c>
      <c r="E160" s="82">
        <v>1910</v>
      </c>
      <c r="F160" s="81">
        <v>0.21633254049156189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50614516.369999953</v>
      </c>
      <c r="D161" s="81">
        <v>0.21182213340336409</v>
      </c>
      <c r="E161" s="82">
        <v>1492</v>
      </c>
      <c r="F161" s="81">
        <v>0.16898856042586929</v>
      </c>
      <c r="G161" s="69"/>
      <c r="H161" s="73"/>
      <c r="I161" s="69"/>
      <c r="J161" s="98">
        <f>SUM(J150:J160)</f>
        <v>79920954.279999971</v>
      </c>
      <c r="K161" s="69"/>
      <c r="L161" s="74">
        <f>SUM(L150:L160)</f>
        <v>6331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69438472.01000005</v>
      </c>
      <c r="D162" s="81">
        <v>0.29060052997258357</v>
      </c>
      <c r="E162" s="82">
        <v>2059</v>
      </c>
      <c r="F162" s="81">
        <v>0.23320874391210783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238948194.67999992</v>
      </c>
      <c r="D165" s="73"/>
      <c r="E165" s="74">
        <f>SUM(E150:E164)</f>
        <v>8829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6667395.1900000013</v>
      </c>
      <c r="D173" s="81">
        <v>0.36997315249488627</v>
      </c>
      <c r="E173" s="82">
        <v>13584</v>
      </c>
      <c r="F173" s="81">
        <v>0.6592574617811211</v>
      </c>
      <c r="G173" s="69"/>
      <c r="H173" s="69" t="s">
        <v>6</v>
      </c>
      <c r="I173" s="69"/>
      <c r="J173" s="80">
        <v>3381089.74</v>
      </c>
      <c r="K173" s="81">
        <v>0.20459754188937865</v>
      </c>
      <c r="L173" s="82">
        <v>1403</v>
      </c>
      <c r="M173" s="81">
        <v>0.26846536548029087</v>
      </c>
      <c r="N173" s="95"/>
    </row>
    <row r="174" spans="1:15" ht="20.100000000000001" customHeight="1" x14ac:dyDescent="0.25">
      <c r="A174" s="69" t="s">
        <v>7</v>
      </c>
      <c r="B174" s="69"/>
      <c r="C174" s="80">
        <v>4353989.0300000086</v>
      </c>
      <c r="D174" s="81">
        <v>0.24160245514969317</v>
      </c>
      <c r="E174" s="82">
        <v>3807</v>
      </c>
      <c r="F174" s="81">
        <v>0.18476098034457655</v>
      </c>
      <c r="G174" s="69"/>
      <c r="H174" s="69" t="s">
        <v>7</v>
      </c>
      <c r="I174" s="69"/>
      <c r="J174" s="80">
        <v>1838800.14</v>
      </c>
      <c r="K174" s="81">
        <v>0.11127003942517208</v>
      </c>
      <c r="L174" s="82">
        <v>752</v>
      </c>
      <c r="M174" s="81">
        <v>0.14389590508993494</v>
      </c>
      <c r="N174" s="95"/>
    </row>
    <row r="175" spans="1:15" ht="20.100000000000001" customHeight="1" x14ac:dyDescent="0.25">
      <c r="A175" s="69" t="s">
        <v>8</v>
      </c>
      <c r="B175" s="69"/>
      <c r="C175" s="80">
        <v>2615816.42</v>
      </c>
      <c r="D175" s="81">
        <v>0.14515141515937149</v>
      </c>
      <c r="E175" s="82">
        <v>1920</v>
      </c>
      <c r="F175" s="81">
        <v>9.3181266682843975E-2</v>
      </c>
      <c r="G175" s="69"/>
      <c r="H175" s="69" t="s">
        <v>8</v>
      </c>
      <c r="I175" s="69"/>
      <c r="J175" s="80">
        <v>3423269.19</v>
      </c>
      <c r="K175" s="81">
        <v>0.20714991773618066</v>
      </c>
      <c r="L175" s="82">
        <v>1022</v>
      </c>
      <c r="M175" s="81">
        <v>0.19556065824722541</v>
      </c>
      <c r="N175" s="95"/>
    </row>
    <row r="176" spans="1:15" ht="20.100000000000001" customHeight="1" x14ac:dyDescent="0.25">
      <c r="A176" s="69" t="s">
        <v>9</v>
      </c>
      <c r="B176" s="69"/>
      <c r="C176" s="80">
        <v>1737483.9</v>
      </c>
      <c r="D176" s="81">
        <v>9.641282353507992E-2</v>
      </c>
      <c r="E176" s="82">
        <v>671</v>
      </c>
      <c r="F176" s="81">
        <v>3.2564911429264744E-2</v>
      </c>
      <c r="G176" s="69"/>
      <c r="H176" s="69" t="s">
        <v>9</v>
      </c>
      <c r="I176" s="69"/>
      <c r="J176" s="80">
        <v>2498553.27</v>
      </c>
      <c r="K176" s="81">
        <v>0.15119322367399474</v>
      </c>
      <c r="L176" s="82">
        <v>639</v>
      </c>
      <c r="M176" s="81">
        <v>0.12227324913892078</v>
      </c>
      <c r="N176" s="95"/>
    </row>
    <row r="177" spans="1:14" ht="20.100000000000001" customHeight="1" x14ac:dyDescent="0.25">
      <c r="A177" s="69" t="s">
        <v>10</v>
      </c>
      <c r="B177" s="69"/>
      <c r="C177" s="80">
        <v>1941161.63</v>
      </c>
      <c r="D177" s="81">
        <v>0.10771488224222268</v>
      </c>
      <c r="E177" s="82">
        <v>508</v>
      </c>
      <c r="F177" s="81">
        <v>2.4654210143169132E-2</v>
      </c>
      <c r="G177" s="69"/>
      <c r="H177" s="69" t="s">
        <v>10</v>
      </c>
      <c r="I177" s="69"/>
      <c r="J177" s="80">
        <v>727911.95</v>
      </c>
      <c r="K177" s="81">
        <v>4.4047631720625133E-2</v>
      </c>
      <c r="L177" s="82">
        <v>106</v>
      </c>
      <c r="M177" s="81">
        <v>2.0283199387677E-2</v>
      </c>
      <c r="N177" s="95"/>
    </row>
    <row r="178" spans="1:14" ht="20.100000000000001" customHeight="1" x14ac:dyDescent="0.25">
      <c r="A178" s="69" t="s">
        <v>37</v>
      </c>
      <c r="B178" s="69"/>
      <c r="C178" s="80">
        <v>148276.85</v>
      </c>
      <c r="D178" s="81">
        <v>8.2278689163033363E-3</v>
      </c>
      <c r="E178" s="82">
        <v>28</v>
      </c>
      <c r="F178" s="81">
        <v>1.3588934724581413E-3</v>
      </c>
      <c r="G178" s="69"/>
      <c r="H178" s="69" t="s">
        <v>37</v>
      </c>
      <c r="I178" s="69"/>
      <c r="J178" s="80">
        <v>177671.59</v>
      </c>
      <c r="K178" s="81">
        <v>1.0751317880600674E-2</v>
      </c>
      <c r="L178" s="82">
        <v>43</v>
      </c>
      <c r="M178" s="81">
        <v>8.2280903176425568E-3</v>
      </c>
      <c r="N178" s="95"/>
    </row>
    <row r="179" spans="1:14" ht="20.100000000000001" customHeight="1" x14ac:dyDescent="0.25">
      <c r="A179" s="69" t="s">
        <v>38</v>
      </c>
      <c r="B179" s="69"/>
      <c r="C179" s="80">
        <v>405753.28</v>
      </c>
      <c r="D179" s="81">
        <v>2.2515212591851828E-2</v>
      </c>
      <c r="E179" s="82">
        <v>68</v>
      </c>
      <c r="F179" s="81">
        <v>3.3001698616840574E-3</v>
      </c>
      <c r="G179" s="69"/>
      <c r="H179" s="69" t="s">
        <v>38</v>
      </c>
      <c r="I179" s="69"/>
      <c r="J179" s="80">
        <v>86636.66</v>
      </c>
      <c r="K179" s="81">
        <v>5.2425842070390723E-3</v>
      </c>
      <c r="L179" s="82">
        <v>25</v>
      </c>
      <c r="M179" s="81">
        <v>4.783773440489858E-3</v>
      </c>
      <c r="N179" s="95"/>
    </row>
    <row r="180" spans="1:14" ht="20.100000000000001" customHeight="1" x14ac:dyDescent="0.25">
      <c r="A180" s="69" t="s">
        <v>39</v>
      </c>
      <c r="B180" s="69"/>
      <c r="C180" s="80">
        <v>107576.29</v>
      </c>
      <c r="D180" s="81">
        <v>5.9693985448317334E-3</v>
      </c>
      <c r="E180" s="82">
        <v>15</v>
      </c>
      <c r="F180" s="81">
        <v>7.2797864595971855E-4</v>
      </c>
      <c r="G180" s="69"/>
      <c r="H180" s="69" t="s">
        <v>39</v>
      </c>
      <c r="I180" s="69"/>
      <c r="J180" s="80">
        <v>1033905.33</v>
      </c>
      <c r="K180" s="81">
        <v>6.2563997211244213E-2</v>
      </c>
      <c r="L180" s="82">
        <v>294</v>
      </c>
      <c r="M180" s="81">
        <v>5.6257175660160738E-2</v>
      </c>
      <c r="N180" s="95"/>
    </row>
    <row r="181" spans="1:14" ht="20.100000000000001" customHeight="1" x14ac:dyDescent="0.25">
      <c r="A181" s="69" t="s">
        <v>0</v>
      </c>
      <c r="B181" s="69"/>
      <c r="C181" s="80">
        <v>43842.05</v>
      </c>
      <c r="D181" s="81">
        <v>2.4327913657595009E-3</v>
      </c>
      <c r="E181" s="82">
        <v>4</v>
      </c>
      <c r="F181" s="81">
        <v>1.9412763892259161E-4</v>
      </c>
      <c r="G181" s="69"/>
      <c r="H181" s="69" t="s">
        <v>0</v>
      </c>
      <c r="I181" s="69"/>
      <c r="J181" s="80">
        <v>2986948.8500000057</v>
      </c>
      <c r="K181" s="81">
        <v>0.18074716717199793</v>
      </c>
      <c r="L181" s="82">
        <v>871</v>
      </c>
      <c r="M181" s="81">
        <v>0.16666666666666666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356884.58</v>
      </c>
      <c r="K182" s="81">
        <v>2.1595909431916825E-2</v>
      </c>
      <c r="L182" s="82">
        <v>69</v>
      </c>
      <c r="M182" s="81">
        <v>1.3203214695752009E-2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13892.54</v>
      </c>
      <c r="K183" s="81">
        <v>8.4066965185013577E-4</v>
      </c>
      <c r="L183" s="82">
        <v>2</v>
      </c>
      <c r="M183" s="81">
        <v>3.8270187523918868E-4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18021294.640000012</v>
      </c>
      <c r="D184" s="73"/>
      <c r="E184" s="74">
        <f>SUM(E173:E183)</f>
        <v>20605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16525563.840000004</v>
      </c>
      <c r="K185" s="69"/>
      <c r="L185" s="74">
        <f>SUM(L173:L184)</f>
        <v>5226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12901112.470000008</v>
      </c>
      <c r="D193" s="81">
        <v>5.3991253155426459E-2</v>
      </c>
      <c r="E193" s="82">
        <v>524</v>
      </c>
      <c r="F193" s="81">
        <v>5.9349869747423262E-2</v>
      </c>
      <c r="G193" s="69"/>
      <c r="H193" s="69" t="s">
        <v>12</v>
      </c>
      <c r="I193" s="69"/>
      <c r="J193" s="80">
        <v>5705317.3000000063</v>
      </c>
      <c r="K193" s="81">
        <v>7.1387001711862019E-2</v>
      </c>
      <c r="L193" s="82">
        <v>423</v>
      </c>
      <c r="M193" s="81">
        <v>6.6814089401358398E-2</v>
      </c>
    </row>
    <row r="194" spans="1:13" ht="20.100000000000001" customHeight="1" x14ac:dyDescent="0.25">
      <c r="A194" s="69" t="s">
        <v>13</v>
      </c>
      <c r="B194" s="69"/>
      <c r="C194" s="80">
        <v>24383953.379999962</v>
      </c>
      <c r="D194" s="81">
        <v>0.10204702911714821</v>
      </c>
      <c r="E194" s="82">
        <v>978</v>
      </c>
      <c r="F194" s="81">
        <v>0.11077132178049609</v>
      </c>
      <c r="G194" s="69"/>
      <c r="H194" s="69" t="s">
        <v>13</v>
      </c>
      <c r="I194" s="69"/>
      <c r="J194" s="80">
        <v>15071541.259999981</v>
      </c>
      <c r="K194" s="81">
        <v>0.1885805968632133</v>
      </c>
      <c r="L194" s="82">
        <v>1178</v>
      </c>
      <c r="M194" s="81">
        <v>0.18606855157163166</v>
      </c>
    </row>
    <row r="195" spans="1:13" ht="20.100000000000001" customHeight="1" x14ac:dyDescent="0.25">
      <c r="A195" s="69" t="s">
        <v>14</v>
      </c>
      <c r="B195" s="69"/>
      <c r="C195" s="80">
        <v>19866801.289999969</v>
      </c>
      <c r="D195" s="81">
        <v>8.3142713493214018E-2</v>
      </c>
      <c r="E195" s="82">
        <v>811</v>
      </c>
      <c r="F195" s="81">
        <v>9.1856382376260051E-2</v>
      </c>
      <c r="G195" s="69"/>
      <c r="H195" s="69" t="s">
        <v>14</v>
      </c>
      <c r="I195" s="69"/>
      <c r="J195" s="80">
        <v>12764272.370000014</v>
      </c>
      <c r="K195" s="81">
        <v>0.15971121072054364</v>
      </c>
      <c r="L195" s="82">
        <v>1337</v>
      </c>
      <c r="M195" s="81">
        <v>0.21118306744590112</v>
      </c>
    </row>
    <row r="196" spans="1:13" ht="20.100000000000001" customHeight="1" x14ac:dyDescent="0.25">
      <c r="A196" s="69" t="s">
        <v>15</v>
      </c>
      <c r="B196" s="69"/>
      <c r="C196" s="80">
        <v>17356275.090000018</v>
      </c>
      <c r="D196" s="81">
        <v>7.2636142379077534E-2</v>
      </c>
      <c r="E196" s="82">
        <v>661</v>
      </c>
      <c r="F196" s="81">
        <v>7.4866915845509113E-2</v>
      </c>
      <c r="G196" s="69"/>
      <c r="H196" s="69" t="s">
        <v>15</v>
      </c>
      <c r="I196" s="69"/>
      <c r="J196" s="80">
        <v>7303286.4699999988</v>
      </c>
      <c r="K196" s="81">
        <v>9.1381372204506151E-2</v>
      </c>
      <c r="L196" s="82">
        <v>483</v>
      </c>
      <c r="M196" s="81">
        <v>7.6291265202969513E-2</v>
      </c>
    </row>
    <row r="197" spans="1:13" ht="20.100000000000001" customHeight="1" x14ac:dyDescent="0.25">
      <c r="A197" s="69" t="s">
        <v>16</v>
      </c>
      <c r="B197" s="69"/>
      <c r="C197" s="80">
        <v>19806313.45999999</v>
      </c>
      <c r="D197" s="81">
        <v>8.2889571467675865E-2</v>
      </c>
      <c r="E197" s="82">
        <v>748</v>
      </c>
      <c r="F197" s="81">
        <v>8.4720806433344661E-2</v>
      </c>
      <c r="G197" s="69"/>
      <c r="H197" s="69" t="s">
        <v>16</v>
      </c>
      <c r="I197" s="69"/>
      <c r="J197" s="80">
        <v>7008157.3299999973</v>
      </c>
      <c r="K197" s="81">
        <v>8.7688609240665308E-2</v>
      </c>
      <c r="L197" s="82">
        <v>462</v>
      </c>
      <c r="M197" s="81">
        <v>7.297425367240562E-2</v>
      </c>
    </row>
    <row r="198" spans="1:13" ht="20.100000000000001" customHeight="1" x14ac:dyDescent="0.25">
      <c r="A198" s="69" t="s">
        <v>17</v>
      </c>
      <c r="B198" s="69"/>
      <c r="C198" s="80">
        <v>9951642.1599999964</v>
      </c>
      <c r="D198" s="81">
        <v>4.1647697624697513E-2</v>
      </c>
      <c r="E198" s="82">
        <v>376</v>
      </c>
      <c r="F198" s="81">
        <v>4.2586929437082345E-2</v>
      </c>
      <c r="G198" s="69"/>
      <c r="H198" s="69" t="s">
        <v>17</v>
      </c>
      <c r="I198" s="69"/>
      <c r="J198" s="80">
        <v>1165778.92</v>
      </c>
      <c r="K198" s="81">
        <v>1.4586649152307896E-2</v>
      </c>
      <c r="L198" s="82">
        <v>84</v>
      </c>
      <c r="M198" s="81">
        <v>1.3268046122255567E-2</v>
      </c>
    </row>
    <row r="199" spans="1:13" ht="20.100000000000001" customHeight="1" x14ac:dyDescent="0.25">
      <c r="A199" s="69" t="s">
        <v>18</v>
      </c>
      <c r="B199" s="69"/>
      <c r="C199" s="80">
        <v>61580826.65000008</v>
      </c>
      <c r="D199" s="81">
        <v>0.25771622477612466</v>
      </c>
      <c r="E199" s="82">
        <v>2002</v>
      </c>
      <c r="F199" s="81">
        <v>0.22675274663042247</v>
      </c>
      <c r="G199" s="69"/>
      <c r="H199" s="69" t="s">
        <v>18</v>
      </c>
      <c r="I199" s="69"/>
      <c r="J199" s="80">
        <v>13186372.769999998</v>
      </c>
      <c r="K199" s="81">
        <v>0.16499268419396051</v>
      </c>
      <c r="L199" s="82">
        <v>945</v>
      </c>
      <c r="M199" s="81">
        <v>0.14926551887537515</v>
      </c>
    </row>
    <row r="200" spans="1:13" ht="20.100000000000001" customHeight="1" x14ac:dyDescent="0.25">
      <c r="A200" s="69" t="s">
        <v>19</v>
      </c>
      <c r="B200" s="69"/>
      <c r="C200" s="80">
        <v>17232388.090000015</v>
      </c>
      <c r="D200" s="81">
        <v>7.2117674348105745E-2</v>
      </c>
      <c r="E200" s="82">
        <v>610</v>
      </c>
      <c r="F200" s="81">
        <v>6.9090497225053796E-2</v>
      </c>
      <c r="G200" s="69"/>
      <c r="H200" s="69" t="s">
        <v>19</v>
      </c>
      <c r="I200" s="69"/>
      <c r="J200" s="80">
        <v>3697495.11</v>
      </c>
      <c r="K200" s="81">
        <v>4.626440141149929E-2</v>
      </c>
      <c r="L200" s="82">
        <v>350</v>
      </c>
      <c r="M200" s="81">
        <v>5.5283525509398197E-2</v>
      </c>
    </row>
    <row r="201" spans="1:13" ht="20.100000000000001" customHeight="1" x14ac:dyDescent="0.25">
      <c r="A201" s="69" t="s">
        <v>20</v>
      </c>
      <c r="B201" s="69"/>
      <c r="C201" s="80">
        <v>9870403.8799999915</v>
      </c>
      <c r="D201" s="81">
        <v>4.1307714809138689E-2</v>
      </c>
      <c r="E201" s="82">
        <v>299</v>
      </c>
      <c r="F201" s="81">
        <v>3.3865669951296862E-2</v>
      </c>
      <c r="G201" s="69"/>
      <c r="H201" s="69" t="s">
        <v>20</v>
      </c>
      <c r="I201" s="69"/>
      <c r="J201" s="80">
        <v>2357628.6</v>
      </c>
      <c r="K201" s="81">
        <v>2.9499505120273446E-2</v>
      </c>
      <c r="L201" s="82">
        <v>154</v>
      </c>
      <c r="M201" s="81">
        <v>2.4324751224135209E-2</v>
      </c>
    </row>
    <row r="202" spans="1:13" ht="20.100000000000001" customHeight="1" x14ac:dyDescent="0.25">
      <c r="A202" s="69" t="s">
        <v>21</v>
      </c>
      <c r="B202" s="69"/>
      <c r="C202" s="80">
        <v>12138953.300000001</v>
      </c>
      <c r="D202" s="81">
        <v>5.0801611270830126E-2</v>
      </c>
      <c r="E202" s="82">
        <v>484</v>
      </c>
      <c r="F202" s="81">
        <v>5.4819345339223016E-2</v>
      </c>
      <c r="G202" s="69"/>
      <c r="H202" s="69" t="s">
        <v>21</v>
      </c>
      <c r="I202" s="69"/>
      <c r="J202" s="80">
        <v>3295682.94</v>
      </c>
      <c r="K202" s="81">
        <v>4.1236781638688914E-2</v>
      </c>
      <c r="L202" s="82">
        <v>292</v>
      </c>
      <c r="M202" s="81">
        <v>4.6122255567840782E-2</v>
      </c>
    </row>
    <row r="203" spans="1:13" ht="20.100000000000001" customHeight="1" x14ac:dyDescent="0.25">
      <c r="A203" s="69" t="s">
        <v>22</v>
      </c>
      <c r="B203" s="69"/>
      <c r="C203" s="80">
        <v>23015565.319999989</v>
      </c>
      <c r="D203" s="81">
        <v>9.6320314747815883E-2</v>
      </c>
      <c r="E203" s="82">
        <v>982</v>
      </c>
      <c r="F203" s="81">
        <v>0.11122437422131612</v>
      </c>
      <c r="G203" s="69"/>
      <c r="H203" s="69" t="s">
        <v>22</v>
      </c>
      <c r="I203" s="69"/>
      <c r="J203" s="80">
        <v>8043472.9600000028</v>
      </c>
      <c r="K203" s="81">
        <v>0.10064285433604814</v>
      </c>
      <c r="L203" s="82">
        <v>558</v>
      </c>
      <c r="M203" s="81">
        <v>8.8137734954983421E-2</v>
      </c>
    </row>
    <row r="204" spans="1:13" ht="20.100000000000001" customHeight="1" x14ac:dyDescent="0.25">
      <c r="A204" s="69" t="s">
        <v>23</v>
      </c>
      <c r="B204" s="69"/>
      <c r="C204" s="80">
        <v>10746392.339999998</v>
      </c>
      <c r="D204" s="81">
        <v>4.4973733132370346E-2</v>
      </c>
      <c r="E204" s="82">
        <v>351</v>
      </c>
      <c r="F204" s="81">
        <v>3.9755351681957186E-2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97567.25</v>
      </c>
      <c r="D205" s="81">
        <v>4.0831967837489747E-4</v>
      </c>
      <c r="E205" s="82">
        <v>3</v>
      </c>
      <c r="F205" s="81">
        <v>3.3978933061501872E-4</v>
      </c>
      <c r="G205" s="69"/>
      <c r="H205" s="69" t="s">
        <v>70</v>
      </c>
      <c r="I205" s="69"/>
      <c r="J205" s="80">
        <v>321948.25</v>
      </c>
      <c r="K205" s="81">
        <v>4.0283334064313931E-3</v>
      </c>
      <c r="L205" s="82">
        <v>65</v>
      </c>
      <c r="M205" s="81">
        <v>1.0266940451745379E-2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238948194.68000004</v>
      </c>
      <c r="D207" s="97"/>
      <c r="E207" s="74">
        <f>SUM(E193:E206)</f>
        <v>8829</v>
      </c>
      <c r="F207" s="97"/>
      <c r="G207" s="69"/>
      <c r="H207" s="73"/>
      <c r="I207" s="69"/>
      <c r="J207" s="98">
        <f>SUM(J193:J206)</f>
        <v>79920954.280000001</v>
      </c>
      <c r="K207" s="69"/>
      <c r="L207" s="74">
        <f>SUM(L193:L206)</f>
        <v>6331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1754430.6</v>
      </c>
      <c r="D215" s="81">
        <v>9.7353194376272698E-2</v>
      </c>
      <c r="E215" s="82">
        <v>2611</v>
      </c>
      <c r="F215" s="81">
        <v>0.12671681630672166</v>
      </c>
      <c r="G215" s="69"/>
      <c r="H215" s="69" t="s">
        <v>12</v>
      </c>
      <c r="I215" s="69"/>
      <c r="J215" s="80">
        <v>1071970.8600000001</v>
      </c>
      <c r="K215" s="81">
        <v>6.4867430266149398E-2</v>
      </c>
      <c r="L215" s="82">
        <v>299</v>
      </c>
      <c r="M215" s="81">
        <v>5.721393034825871E-2</v>
      </c>
      <c r="N215" s="95"/>
    </row>
    <row r="216" spans="1:15" ht="20.100000000000001" customHeight="1" x14ac:dyDescent="0.25">
      <c r="A216" s="69" t="s">
        <v>13</v>
      </c>
      <c r="B216" s="69"/>
      <c r="C216" s="80">
        <v>2001843.28</v>
      </c>
      <c r="D216" s="81">
        <v>0.111082101479919</v>
      </c>
      <c r="E216" s="82">
        <v>1829</v>
      </c>
      <c r="F216" s="81">
        <v>8.876486289735501E-2</v>
      </c>
      <c r="G216" s="69"/>
      <c r="H216" s="69" t="s">
        <v>13</v>
      </c>
      <c r="I216" s="69"/>
      <c r="J216" s="80">
        <v>1828847.24</v>
      </c>
      <c r="K216" s="81">
        <v>0.11066776648027514</v>
      </c>
      <c r="L216" s="82">
        <v>595</v>
      </c>
      <c r="M216" s="81">
        <v>0.11385380788365863</v>
      </c>
      <c r="N216" s="95"/>
    </row>
    <row r="217" spans="1:15" ht="20.100000000000001" customHeight="1" x14ac:dyDescent="0.25">
      <c r="A217" s="69" t="s">
        <v>14</v>
      </c>
      <c r="B217" s="69"/>
      <c r="C217" s="80">
        <v>2702765.79</v>
      </c>
      <c r="D217" s="81">
        <v>0.14997622779003594</v>
      </c>
      <c r="E217" s="82">
        <v>3004</v>
      </c>
      <c r="F217" s="81">
        <v>0.14578985683086629</v>
      </c>
      <c r="G217" s="69"/>
      <c r="H217" s="69" t="s">
        <v>14</v>
      </c>
      <c r="I217" s="69"/>
      <c r="J217" s="80">
        <v>1222548.26</v>
      </c>
      <c r="K217" s="81">
        <v>7.3979216191149388E-2</v>
      </c>
      <c r="L217" s="82">
        <v>340</v>
      </c>
      <c r="M217" s="81">
        <v>6.5059318790662068E-2</v>
      </c>
      <c r="N217" s="95"/>
    </row>
    <row r="218" spans="1:15" ht="20.100000000000001" customHeight="1" x14ac:dyDescent="0.25">
      <c r="A218" s="69" t="s">
        <v>15</v>
      </c>
      <c r="B218" s="69"/>
      <c r="C218" s="80">
        <v>797104.89000000095</v>
      </c>
      <c r="D218" s="81">
        <v>4.4231277825664599E-2</v>
      </c>
      <c r="E218" s="82">
        <v>757</v>
      </c>
      <c r="F218" s="81">
        <v>3.6738655666100462E-2</v>
      </c>
      <c r="G218" s="69"/>
      <c r="H218" s="69" t="s">
        <v>15</v>
      </c>
      <c r="I218" s="69"/>
      <c r="J218" s="80">
        <v>772513.51</v>
      </c>
      <c r="K218" s="81">
        <v>4.6746575032443768E-2</v>
      </c>
      <c r="L218" s="82">
        <v>237</v>
      </c>
      <c r="M218" s="81">
        <v>4.5350172215843858E-2</v>
      </c>
      <c r="N218" s="95"/>
    </row>
    <row r="219" spans="1:15" ht="20.100000000000001" customHeight="1" x14ac:dyDescent="0.25">
      <c r="A219" s="69" t="s">
        <v>16</v>
      </c>
      <c r="B219" s="69"/>
      <c r="C219" s="80">
        <v>1630612.48</v>
      </c>
      <c r="D219" s="81">
        <v>9.0482538162419121E-2</v>
      </c>
      <c r="E219" s="82">
        <v>1759</v>
      </c>
      <c r="F219" s="81">
        <v>8.5367629216209662E-2</v>
      </c>
      <c r="G219" s="69"/>
      <c r="H219" s="69" t="s">
        <v>16</v>
      </c>
      <c r="I219" s="69"/>
      <c r="J219" s="80">
        <v>939435.1</v>
      </c>
      <c r="K219" s="81">
        <v>5.6847385607872815E-2</v>
      </c>
      <c r="L219" s="82">
        <v>292</v>
      </c>
      <c r="M219" s="81">
        <v>5.5874473784921545E-2</v>
      </c>
      <c r="N219" s="95"/>
    </row>
    <row r="220" spans="1:15" ht="20.100000000000001" customHeight="1" x14ac:dyDescent="0.25">
      <c r="A220" s="69" t="s">
        <v>17</v>
      </c>
      <c r="B220" s="69"/>
      <c r="C220" s="80">
        <v>999647.02999999933</v>
      </c>
      <c r="D220" s="81">
        <v>5.5470322747023154E-2</v>
      </c>
      <c r="E220" s="82">
        <v>429</v>
      </c>
      <c r="F220" s="81">
        <v>2.082018927444795E-2</v>
      </c>
      <c r="G220" s="69"/>
      <c r="H220" s="69" t="s">
        <v>17</v>
      </c>
      <c r="I220" s="69"/>
      <c r="J220" s="80">
        <v>876277.98999999918</v>
      </c>
      <c r="K220" s="81">
        <v>5.3025603149405083E-2</v>
      </c>
      <c r="L220" s="82">
        <v>312</v>
      </c>
      <c r="M220" s="81">
        <v>5.9701492537313432E-2</v>
      </c>
      <c r="N220" s="95"/>
    </row>
    <row r="221" spans="1:15" ht="20.100000000000001" customHeight="1" x14ac:dyDescent="0.25">
      <c r="A221" s="69" t="s">
        <v>18</v>
      </c>
      <c r="B221" s="69"/>
      <c r="C221" s="80">
        <v>3619281.3900000113</v>
      </c>
      <c r="D221" s="81">
        <v>0.20083359504964002</v>
      </c>
      <c r="E221" s="82">
        <v>4423</v>
      </c>
      <c r="F221" s="81">
        <v>0.21465663673865568</v>
      </c>
      <c r="G221" s="69"/>
      <c r="H221" s="69" t="s">
        <v>18</v>
      </c>
      <c r="I221" s="69"/>
      <c r="J221" s="80">
        <v>3701527.1</v>
      </c>
      <c r="K221" s="81">
        <v>0.22398794593867263</v>
      </c>
      <c r="L221" s="82">
        <v>1158</v>
      </c>
      <c r="M221" s="81">
        <v>0.22158438576349024</v>
      </c>
      <c r="N221" s="95"/>
    </row>
    <row r="222" spans="1:15" ht="20.100000000000001" customHeight="1" x14ac:dyDescent="0.25">
      <c r="A222" s="69" t="s">
        <v>19</v>
      </c>
      <c r="B222" s="69"/>
      <c r="C222" s="80">
        <v>1069450.17</v>
      </c>
      <c r="D222" s="81">
        <v>5.9343692634948222E-2</v>
      </c>
      <c r="E222" s="82">
        <v>1397</v>
      </c>
      <c r="F222" s="81">
        <v>6.7799077893715115E-2</v>
      </c>
      <c r="G222" s="69"/>
      <c r="H222" s="69" t="s">
        <v>19</v>
      </c>
      <c r="I222" s="69"/>
      <c r="J222" s="80">
        <v>1167877.6399999999</v>
      </c>
      <c r="K222" s="81">
        <v>7.0670970824799395E-2</v>
      </c>
      <c r="L222" s="82">
        <v>501</v>
      </c>
      <c r="M222" s="81">
        <v>9.5866819747416759E-2</v>
      </c>
      <c r="N222" s="95"/>
    </row>
    <row r="223" spans="1:15" ht="20.100000000000001" customHeight="1" x14ac:dyDescent="0.25">
      <c r="A223" s="69" t="s">
        <v>20</v>
      </c>
      <c r="B223" s="69"/>
      <c r="C223" s="80">
        <v>446432.13</v>
      </c>
      <c r="D223" s="81">
        <v>2.4772478277398601E-2</v>
      </c>
      <c r="E223" s="82">
        <v>581</v>
      </c>
      <c r="F223" s="81">
        <v>2.8197039553506432E-2</v>
      </c>
      <c r="G223" s="69"/>
      <c r="H223" s="69" t="s">
        <v>20</v>
      </c>
      <c r="I223" s="69"/>
      <c r="J223" s="80">
        <v>403166.58</v>
      </c>
      <c r="K223" s="81">
        <v>2.4396540045679919E-2</v>
      </c>
      <c r="L223" s="82">
        <v>124</v>
      </c>
      <c r="M223" s="81">
        <v>2.3727516264829697E-2</v>
      </c>
      <c r="N223" s="95"/>
    </row>
    <row r="224" spans="1:15" ht="20.100000000000001" customHeight="1" x14ac:dyDescent="0.25">
      <c r="A224" s="69" t="s">
        <v>21</v>
      </c>
      <c r="B224" s="69"/>
      <c r="C224" s="80">
        <v>1235558</v>
      </c>
      <c r="D224" s="81">
        <v>6.8561001009192629E-2</v>
      </c>
      <c r="E224" s="82">
        <v>1401</v>
      </c>
      <c r="F224" s="81">
        <v>6.7993205532637713E-2</v>
      </c>
      <c r="G224" s="69"/>
      <c r="H224" s="69" t="s">
        <v>21</v>
      </c>
      <c r="I224" s="69"/>
      <c r="J224" s="80">
        <v>1452743.18</v>
      </c>
      <c r="K224" s="81">
        <v>8.7908841965418899E-2</v>
      </c>
      <c r="L224" s="82">
        <v>528</v>
      </c>
      <c r="M224" s="81">
        <v>0.1010332950631458</v>
      </c>
      <c r="N224" s="95"/>
    </row>
    <row r="225" spans="1:16" ht="20.100000000000001" customHeight="1" x14ac:dyDescent="0.25">
      <c r="A225" s="69" t="s">
        <v>22</v>
      </c>
      <c r="B225" s="69"/>
      <c r="C225" s="80">
        <v>1554077.2</v>
      </c>
      <c r="D225" s="81">
        <v>8.6235602438382894E-2</v>
      </c>
      <c r="E225" s="82">
        <v>2169</v>
      </c>
      <c r="F225" s="81">
        <v>0.1052657122057753</v>
      </c>
      <c r="G225" s="69"/>
      <c r="H225" s="69" t="s">
        <v>22</v>
      </c>
      <c r="I225" s="69"/>
      <c r="J225" s="80">
        <v>2689899.43</v>
      </c>
      <c r="K225" s="81">
        <v>0.16277202133878893</v>
      </c>
      <c r="L225" s="82">
        <v>737</v>
      </c>
      <c r="M225" s="81">
        <v>0.14102564102564102</v>
      </c>
      <c r="N225" s="95"/>
    </row>
    <row r="226" spans="1:16" ht="20.100000000000001" customHeight="1" x14ac:dyDescent="0.25">
      <c r="A226" s="69" t="s">
        <v>23</v>
      </c>
      <c r="B226" s="69"/>
      <c r="C226" s="80">
        <v>126963.21</v>
      </c>
      <c r="D226" s="81">
        <v>7.0451769718138232E-3</v>
      </c>
      <c r="E226" s="82">
        <v>150</v>
      </c>
      <c r="F226" s="81">
        <v>7.2797864595971849E-3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83128.47</v>
      </c>
      <c r="D227" s="81">
        <v>4.6127912372892609E-3</v>
      </c>
      <c r="E227" s="82">
        <v>95</v>
      </c>
      <c r="F227" s="81">
        <v>4.6105314244115504E-3</v>
      </c>
      <c r="G227" s="69"/>
      <c r="H227" s="69" t="s">
        <v>70</v>
      </c>
      <c r="I227" s="69"/>
      <c r="J227" s="80">
        <v>398756.95</v>
      </c>
      <c r="K227" s="81">
        <v>2.4129703159344661E-2</v>
      </c>
      <c r="L227" s="82">
        <v>103</v>
      </c>
      <c r="M227" s="81">
        <v>1.9709146574818218E-2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18021294.640000012</v>
      </c>
      <c r="D229" s="97"/>
      <c r="E229" s="74">
        <f>SUM(E215:E228)</f>
        <v>20605</v>
      </c>
      <c r="F229" s="97"/>
      <c r="G229" s="69"/>
      <c r="H229" s="73"/>
      <c r="I229" s="69"/>
      <c r="J229" s="98">
        <f>SUM(J215:J228)</f>
        <v>16525563.839999998</v>
      </c>
      <c r="K229" s="69"/>
      <c r="L229" s="74">
        <f>SUM(L215:L228)</f>
        <v>5226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0</v>
      </c>
      <c r="D242" s="81">
        <v>0</v>
      </c>
      <c r="E242" s="82">
        <v>0</v>
      </c>
      <c r="F242" s="81">
        <v>0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1038337.53</v>
      </c>
      <c r="D243" s="81">
        <v>4.345450407736054E-3</v>
      </c>
      <c r="E243" s="82">
        <v>90</v>
      </c>
      <c r="F243" s="81">
        <v>1.0193679918450561E-2</v>
      </c>
      <c r="G243" s="69"/>
      <c r="H243" s="100">
        <v>2001</v>
      </c>
      <c r="I243" s="69"/>
      <c r="J243" s="80">
        <v>0</v>
      </c>
      <c r="K243" s="81">
        <v>0</v>
      </c>
      <c r="L243" s="82">
        <v>0</v>
      </c>
      <c r="M243" s="81">
        <v>0</v>
      </c>
    </row>
    <row r="244" spans="1:13" ht="20.100000000000001" customHeight="1" x14ac:dyDescent="0.25">
      <c r="A244" s="100">
        <v>2002</v>
      </c>
      <c r="B244" s="69"/>
      <c r="C244" s="80">
        <v>3204920.89</v>
      </c>
      <c r="D244" s="81">
        <v>1.3412618137969347E-2</v>
      </c>
      <c r="E244" s="82">
        <v>169</v>
      </c>
      <c r="F244" s="81">
        <v>1.9141465624646054E-2</v>
      </c>
      <c r="G244" s="69"/>
      <c r="H244" s="100">
        <v>2002</v>
      </c>
      <c r="I244" s="69"/>
      <c r="J244" s="80">
        <v>0</v>
      </c>
      <c r="K244" s="81">
        <v>0</v>
      </c>
      <c r="L244" s="82">
        <v>0</v>
      </c>
      <c r="M244" s="81">
        <v>0</v>
      </c>
    </row>
    <row r="245" spans="1:13" ht="20.100000000000001" customHeight="1" x14ac:dyDescent="0.25">
      <c r="A245" s="100">
        <v>2003</v>
      </c>
      <c r="B245" s="69"/>
      <c r="C245" s="80">
        <v>14339224.510000009</v>
      </c>
      <c r="D245" s="81">
        <v>6.0009762907826697E-2</v>
      </c>
      <c r="E245" s="82">
        <v>617</v>
      </c>
      <c r="F245" s="81">
        <v>6.9883338996488839E-2</v>
      </c>
      <c r="G245" s="69"/>
      <c r="H245" s="100">
        <v>2003</v>
      </c>
      <c r="I245" s="69"/>
      <c r="J245" s="80">
        <v>201686.94</v>
      </c>
      <c r="K245" s="81">
        <v>2.5235802277009532E-3</v>
      </c>
      <c r="L245" s="82">
        <v>104</v>
      </c>
      <c r="M245" s="81">
        <v>1.6427104722792608E-2</v>
      </c>
    </row>
    <row r="246" spans="1:13" ht="20.100000000000001" customHeight="1" x14ac:dyDescent="0.25">
      <c r="A246" s="100">
        <v>2004</v>
      </c>
      <c r="B246" s="69"/>
      <c r="C246" s="80">
        <v>18700487.610000022</v>
      </c>
      <c r="D246" s="81">
        <v>7.8261681930862748E-2</v>
      </c>
      <c r="E246" s="82">
        <v>693</v>
      </c>
      <c r="F246" s="81">
        <v>7.8491335372069315E-2</v>
      </c>
      <c r="G246" s="69"/>
      <c r="H246" s="100">
        <v>2004</v>
      </c>
      <c r="I246" s="69"/>
      <c r="J246" s="80">
        <v>2312919.27</v>
      </c>
      <c r="K246" s="81">
        <v>2.8940085748936056E-2</v>
      </c>
      <c r="L246" s="82">
        <v>425</v>
      </c>
      <c r="M246" s="81">
        <v>6.7129995261412098E-2</v>
      </c>
    </row>
    <row r="247" spans="1:13" ht="20.100000000000001" customHeight="1" x14ac:dyDescent="0.25">
      <c r="A247" s="69">
        <v>2005</v>
      </c>
      <c r="B247" s="69"/>
      <c r="C247" s="80">
        <v>21950514.09999999</v>
      </c>
      <c r="D247" s="81">
        <v>9.1863067345606786E-2</v>
      </c>
      <c r="E247" s="82">
        <v>672</v>
      </c>
      <c r="F247" s="81">
        <v>7.6112810057764185E-2</v>
      </c>
      <c r="G247" s="69"/>
      <c r="H247" s="69">
        <v>2005</v>
      </c>
      <c r="I247" s="69"/>
      <c r="J247" s="80">
        <v>11663017.279999992</v>
      </c>
      <c r="K247" s="81">
        <v>0.14593190715840373</v>
      </c>
      <c r="L247" s="82">
        <v>1183</v>
      </c>
      <c r="M247" s="81">
        <v>0.18685831622176591</v>
      </c>
    </row>
    <row r="248" spans="1:13" ht="20.100000000000001" customHeight="1" x14ac:dyDescent="0.25">
      <c r="A248" s="69">
        <v>2006</v>
      </c>
      <c r="B248" s="69"/>
      <c r="C248" s="80">
        <v>27398000.660000015</v>
      </c>
      <c r="D248" s="81">
        <v>0.11466083975520927</v>
      </c>
      <c r="E248" s="82">
        <v>897</v>
      </c>
      <c r="F248" s="81">
        <v>0.10159700985389059</v>
      </c>
      <c r="G248" s="69"/>
      <c r="H248" s="69">
        <v>2006</v>
      </c>
      <c r="I248" s="69"/>
      <c r="J248" s="80">
        <v>29292061.99000001</v>
      </c>
      <c r="K248" s="81">
        <v>0.36651291584152496</v>
      </c>
      <c r="L248" s="82">
        <v>2400</v>
      </c>
      <c r="M248" s="81">
        <v>0.37908703206444477</v>
      </c>
    </row>
    <row r="249" spans="1:13" ht="20.100000000000001" customHeight="1" x14ac:dyDescent="0.25">
      <c r="A249" s="69">
        <v>2007</v>
      </c>
      <c r="B249" s="69"/>
      <c r="C249" s="80">
        <v>52813763.389999896</v>
      </c>
      <c r="D249" s="81">
        <v>0.22102599879747256</v>
      </c>
      <c r="E249" s="82">
        <v>1788</v>
      </c>
      <c r="F249" s="81">
        <v>0.20251444104655114</v>
      </c>
      <c r="G249" s="69"/>
      <c r="H249" s="69">
        <v>2007</v>
      </c>
      <c r="I249" s="69"/>
      <c r="J249" s="80">
        <v>35194004.820000008</v>
      </c>
      <c r="K249" s="81">
        <v>0.44036016758132235</v>
      </c>
      <c r="L249" s="82">
        <v>2128</v>
      </c>
      <c r="M249" s="81">
        <v>0.33612383509714105</v>
      </c>
    </row>
    <row r="250" spans="1:13" ht="20.100000000000001" customHeight="1" x14ac:dyDescent="0.25">
      <c r="A250" s="69">
        <v>2008</v>
      </c>
      <c r="B250" s="69"/>
      <c r="C250" s="80">
        <v>99502945.989999965</v>
      </c>
      <c r="D250" s="81">
        <v>0.41642058071731658</v>
      </c>
      <c r="E250" s="82">
        <v>3903</v>
      </c>
      <c r="F250" s="81">
        <v>0.44206591913013932</v>
      </c>
      <c r="G250" s="69"/>
      <c r="H250" s="69">
        <v>2008</v>
      </c>
      <c r="I250" s="69"/>
      <c r="J250" s="80">
        <v>1257263.98</v>
      </c>
      <c r="K250" s="81">
        <v>1.5731343442111859E-2</v>
      </c>
      <c r="L250" s="82">
        <v>91</v>
      </c>
      <c r="M250" s="81">
        <v>1.4373716632443531E-2</v>
      </c>
    </row>
    <row r="251" spans="1:13" ht="20.100000000000001" customHeight="1" x14ac:dyDescent="0.25">
      <c r="A251" s="69"/>
      <c r="B251" s="69"/>
      <c r="C251" s="56"/>
      <c r="D251" s="69"/>
      <c r="E251" s="71"/>
      <c r="F251" s="69"/>
      <c r="G251" s="69"/>
      <c r="H251" s="69"/>
      <c r="I251" s="69"/>
      <c r="J251" s="56"/>
      <c r="K251" s="69"/>
      <c r="L251" s="71"/>
      <c r="M251" s="69"/>
    </row>
    <row r="252" spans="1:13" ht="20.100000000000001" customHeight="1" thickBot="1" x14ac:dyDescent="0.3">
      <c r="A252" s="69"/>
      <c r="B252" s="69"/>
      <c r="C252" s="72">
        <f>SUM(C238:C250)</f>
        <v>238948194.67999989</v>
      </c>
      <c r="D252" s="69"/>
      <c r="E252" s="74">
        <f>SUM(E238:E250)</f>
        <v>8829</v>
      </c>
      <c r="F252" s="69"/>
      <c r="G252" s="69"/>
      <c r="H252" s="69"/>
      <c r="I252" s="69"/>
      <c r="J252" s="72">
        <f>SUM(J238:J250)</f>
        <v>79920954.280000016</v>
      </c>
      <c r="K252" s="69"/>
      <c r="L252" s="74">
        <f>SUM(L238:L250)</f>
        <v>6331</v>
      </c>
      <c r="M252" s="69"/>
    </row>
    <row r="253" spans="1:13" ht="20.100000000000001" customHeight="1" thickTop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69"/>
      <c r="M253" s="69"/>
    </row>
    <row r="254" spans="1:13" ht="20.100000000000001" customHeight="1" x14ac:dyDescent="0.25">
      <c r="A254" s="69"/>
      <c r="B254" s="69"/>
      <c r="C254" s="56"/>
      <c r="D254" s="69"/>
      <c r="E254" s="71"/>
      <c r="F254" s="69"/>
      <c r="G254" s="69"/>
      <c r="H254" s="73"/>
      <c r="I254" s="69"/>
      <c r="J254" s="69"/>
      <c r="K254" s="69"/>
      <c r="L254" s="69"/>
      <c r="M254" s="69"/>
    </row>
    <row r="255" spans="1:13" s="78" customFormat="1" ht="20.100000000000001" customHeight="1" x14ac:dyDescent="0.25">
      <c r="A255" s="67" t="s">
        <v>136</v>
      </c>
      <c r="B255" s="66"/>
      <c r="C255" s="90"/>
      <c r="D255" s="66"/>
      <c r="E255" s="91"/>
      <c r="F255" s="66"/>
      <c r="G255" s="66"/>
      <c r="H255" s="67" t="s">
        <v>137</v>
      </c>
      <c r="I255" s="66"/>
      <c r="J255" s="90"/>
      <c r="K255" s="66"/>
      <c r="L255" s="91"/>
      <c r="M255" s="66"/>
    </row>
    <row r="256" spans="1:13" ht="20.100000000000001" customHeight="1" x14ac:dyDescent="0.25">
      <c r="A256" s="61" t="s">
        <v>30</v>
      </c>
      <c r="B256" s="69"/>
      <c r="C256" s="56"/>
      <c r="D256" s="69"/>
      <c r="E256" s="71"/>
      <c r="F256" s="69"/>
      <c r="G256" s="69"/>
      <c r="H256" s="61" t="s">
        <v>30</v>
      </c>
      <c r="I256" s="69"/>
      <c r="J256" s="56"/>
      <c r="K256" s="69"/>
      <c r="L256" s="71"/>
      <c r="M256" s="69"/>
    </row>
    <row r="257" spans="1:14" ht="20.100000000000001" customHeight="1" x14ac:dyDescent="0.25">
      <c r="A257" s="19"/>
      <c r="B257" s="19"/>
      <c r="C257" s="18"/>
      <c r="D257" s="19"/>
      <c r="E257" s="21"/>
      <c r="F257" s="19"/>
      <c r="G257" s="19"/>
      <c r="H257" s="19"/>
      <c r="I257" s="19"/>
      <c r="J257" s="18"/>
      <c r="K257" s="19"/>
      <c r="L257" s="21"/>
      <c r="M257" s="19"/>
    </row>
    <row r="258" spans="1:14" s="78" customFormat="1" ht="20.100000000000001" customHeight="1" x14ac:dyDescent="0.25">
      <c r="A258" s="66"/>
      <c r="B258" s="66"/>
      <c r="C258" s="63" t="s">
        <v>91</v>
      </c>
      <c r="D258" s="64" t="s">
        <v>4</v>
      </c>
      <c r="E258" s="65" t="s">
        <v>5</v>
      </c>
      <c r="F258" s="64" t="s">
        <v>4</v>
      </c>
      <c r="G258" s="66"/>
      <c r="H258" s="66"/>
      <c r="I258" s="66"/>
      <c r="J258" s="63" t="s">
        <v>91</v>
      </c>
      <c r="K258" s="64" t="s">
        <v>4</v>
      </c>
      <c r="L258" s="65" t="s">
        <v>5</v>
      </c>
      <c r="M258" s="64" t="s">
        <v>4</v>
      </c>
    </row>
    <row r="259" spans="1:14" ht="20.100000000000001" customHeight="1" x14ac:dyDescent="0.25">
      <c r="A259" s="19"/>
      <c r="B259" s="19"/>
      <c r="C259" s="18"/>
      <c r="D259" s="19"/>
      <c r="E259" s="21"/>
      <c r="F259" s="19"/>
      <c r="G259" s="19"/>
      <c r="H259" s="19"/>
      <c r="I259" s="19"/>
      <c r="J259" s="18"/>
      <c r="K259" s="19"/>
      <c r="L259" s="21"/>
      <c r="M259" s="19"/>
    </row>
    <row r="260" spans="1:14" ht="20.100000000000001" customHeight="1" x14ac:dyDescent="0.25">
      <c r="A260" s="100">
        <v>1996</v>
      </c>
      <c r="B260" s="69"/>
      <c r="C260" s="80">
        <v>0</v>
      </c>
      <c r="D260" s="81">
        <v>0</v>
      </c>
      <c r="E260" s="82">
        <v>0</v>
      </c>
      <c r="F260" s="81">
        <v>0</v>
      </c>
      <c r="G260" s="69"/>
      <c r="H260" s="101" t="s">
        <v>148</v>
      </c>
      <c r="I260" s="69"/>
      <c r="J260" s="112">
        <v>622364.35</v>
      </c>
      <c r="K260" s="81">
        <v>3.7660702897989569E-2</v>
      </c>
      <c r="L260" s="82">
        <v>81</v>
      </c>
      <c r="M260" s="81">
        <v>1.5499425947187142E-2</v>
      </c>
      <c r="N260" s="95"/>
    </row>
    <row r="261" spans="1:14" ht="20.100000000000001" customHeight="1" x14ac:dyDescent="0.25">
      <c r="A261" s="100">
        <v>1997</v>
      </c>
      <c r="B261" s="69"/>
      <c r="C261" s="80">
        <v>0</v>
      </c>
      <c r="D261" s="81">
        <v>0</v>
      </c>
      <c r="E261" s="82">
        <v>0</v>
      </c>
      <c r="F261" s="81">
        <v>0</v>
      </c>
      <c r="G261" s="69"/>
      <c r="H261" s="100">
        <v>1994</v>
      </c>
      <c r="I261" s="69"/>
      <c r="J261" s="112">
        <v>202948.94</v>
      </c>
      <c r="K261" s="81">
        <v>1.2280908655519739E-2</v>
      </c>
      <c r="L261" s="82">
        <v>26</v>
      </c>
      <c r="M261" s="81">
        <v>4.9751243781094526E-3</v>
      </c>
      <c r="N261" s="95"/>
    </row>
    <row r="262" spans="1:14" ht="20.100000000000001" customHeight="1" x14ac:dyDescent="0.25">
      <c r="A262" s="100">
        <v>1998</v>
      </c>
      <c r="B262" s="69"/>
      <c r="C262" s="80">
        <v>1429.91</v>
      </c>
      <c r="D262" s="81">
        <v>7.9345575807088703E-5</v>
      </c>
      <c r="E262" s="82">
        <v>2</v>
      </c>
      <c r="F262" s="81">
        <v>9.7063819461295806E-5</v>
      </c>
      <c r="G262" s="69"/>
      <c r="H262" s="69">
        <v>1995</v>
      </c>
      <c r="I262" s="69"/>
      <c r="J262" s="112">
        <v>283986.15999999997</v>
      </c>
      <c r="K262" s="81">
        <v>1.7184657827687154E-2</v>
      </c>
      <c r="L262" s="82">
        <v>48</v>
      </c>
      <c r="M262" s="81">
        <v>9.1848450057405284E-3</v>
      </c>
      <c r="N262" s="95"/>
    </row>
    <row r="263" spans="1:14" ht="20.100000000000001" customHeight="1" x14ac:dyDescent="0.25">
      <c r="A263" s="100">
        <v>1999</v>
      </c>
      <c r="B263" s="69"/>
      <c r="C263" s="80">
        <v>828.32</v>
      </c>
      <c r="D263" s="81">
        <v>4.5963401439620471E-5</v>
      </c>
      <c r="E263" s="82">
        <v>2</v>
      </c>
      <c r="F263" s="81">
        <v>9.7063819461295806E-5</v>
      </c>
      <c r="G263" s="69"/>
      <c r="H263" s="69">
        <v>1996</v>
      </c>
      <c r="I263" s="69"/>
      <c r="J263" s="112">
        <v>606611.72</v>
      </c>
      <c r="K263" s="81">
        <v>3.6707474908160204E-2</v>
      </c>
      <c r="L263" s="82">
        <v>83</v>
      </c>
      <c r="M263" s="81">
        <v>1.5882127822426331E-2</v>
      </c>
      <c r="N263" s="95"/>
    </row>
    <row r="264" spans="1:14" ht="20.100000000000001" customHeight="1" x14ac:dyDescent="0.25">
      <c r="A264" s="100">
        <v>2000</v>
      </c>
      <c r="B264" s="69"/>
      <c r="C264" s="80">
        <v>5498.69</v>
      </c>
      <c r="D264" s="81">
        <v>3.0512180783033929E-4</v>
      </c>
      <c r="E264" s="82">
        <v>11</v>
      </c>
      <c r="F264" s="81">
        <v>5.3385100703712686E-4</v>
      </c>
      <c r="G264" s="69"/>
      <c r="H264" s="69">
        <v>1997</v>
      </c>
      <c r="I264" s="69"/>
      <c r="J264" s="112">
        <v>609809.19999999995</v>
      </c>
      <c r="K264" s="81">
        <v>3.6900961801010441E-2</v>
      </c>
      <c r="L264" s="82">
        <v>127</v>
      </c>
      <c r="M264" s="81">
        <v>2.4301569077688479E-2</v>
      </c>
      <c r="N264" s="95"/>
    </row>
    <row r="265" spans="1:14" ht="20.100000000000001" customHeight="1" x14ac:dyDescent="0.25">
      <c r="A265" s="100">
        <v>2001</v>
      </c>
      <c r="B265" s="69"/>
      <c r="C265" s="80">
        <v>14538.41</v>
      </c>
      <c r="D265" s="81">
        <v>8.0673504819851348E-4</v>
      </c>
      <c r="E265" s="82">
        <v>32</v>
      </c>
      <c r="F265" s="81">
        <v>1.5530211113807329E-3</v>
      </c>
      <c r="G265" s="69"/>
      <c r="H265" s="69">
        <v>1998</v>
      </c>
      <c r="I265" s="69"/>
      <c r="J265" s="112">
        <v>870212.95</v>
      </c>
      <c r="K265" s="81">
        <v>5.2658593584181124E-2</v>
      </c>
      <c r="L265" s="82">
        <v>381</v>
      </c>
      <c r="M265" s="81">
        <v>7.2904707233065441E-2</v>
      </c>
      <c r="N265" s="95"/>
    </row>
    <row r="266" spans="1:14" ht="20.100000000000001" customHeight="1" x14ac:dyDescent="0.25">
      <c r="A266" s="100">
        <v>2002</v>
      </c>
      <c r="B266" s="69"/>
      <c r="C266" s="80">
        <v>39815.67</v>
      </c>
      <c r="D266" s="81">
        <v>2.20936790587871E-3</v>
      </c>
      <c r="E266" s="82">
        <v>62</v>
      </c>
      <c r="F266" s="81">
        <v>3.00897840330017E-3</v>
      </c>
      <c r="G266" s="69"/>
      <c r="H266" s="69">
        <v>1999</v>
      </c>
      <c r="I266" s="69"/>
      <c r="J266" s="112">
        <v>1043702.02</v>
      </c>
      <c r="K266" s="81">
        <v>6.3156817528593256E-2</v>
      </c>
      <c r="L266" s="82">
        <v>770</v>
      </c>
      <c r="M266" s="81">
        <v>0.14734022196708763</v>
      </c>
      <c r="N266" s="95"/>
    </row>
    <row r="267" spans="1:14" ht="20.100000000000001" customHeight="1" x14ac:dyDescent="0.25">
      <c r="A267" s="100">
        <v>2003</v>
      </c>
      <c r="B267" s="69"/>
      <c r="C267" s="80">
        <v>55920.900000000052</v>
      </c>
      <c r="D267" s="81">
        <v>3.1030456533282726E-3</v>
      </c>
      <c r="E267" s="82">
        <v>152</v>
      </c>
      <c r="F267" s="81">
        <v>7.3768502790584811E-3</v>
      </c>
      <c r="G267" s="69"/>
      <c r="H267" s="69">
        <v>2000</v>
      </c>
      <c r="I267" s="69"/>
      <c r="J267" s="112">
        <v>2016362.9</v>
      </c>
      <c r="K267" s="81">
        <v>0.12201477175135216</v>
      </c>
      <c r="L267" s="82">
        <v>820</v>
      </c>
      <c r="M267" s="81">
        <v>0.15690776884806737</v>
      </c>
      <c r="N267" s="95"/>
    </row>
    <row r="268" spans="1:14" ht="20.100000000000001" customHeight="1" x14ac:dyDescent="0.25">
      <c r="A268" s="100">
        <v>2004</v>
      </c>
      <c r="B268" s="69"/>
      <c r="C268" s="80">
        <v>197670.01</v>
      </c>
      <c r="D268" s="81">
        <v>1.0968690870924036E-2</v>
      </c>
      <c r="E268" s="82">
        <v>349</v>
      </c>
      <c r="F268" s="81">
        <v>1.6937636495996118E-2</v>
      </c>
      <c r="G268" s="69"/>
      <c r="H268" s="69">
        <v>2001</v>
      </c>
      <c r="I268" s="69"/>
      <c r="J268" s="112">
        <v>3461694.4500000072</v>
      </c>
      <c r="K268" s="81">
        <v>0.20947511888344775</v>
      </c>
      <c r="L268" s="82">
        <v>1021</v>
      </c>
      <c r="M268" s="81">
        <v>0.19536930730960581</v>
      </c>
      <c r="N268" s="95"/>
    </row>
    <row r="269" spans="1:14" ht="20.100000000000001" customHeight="1" x14ac:dyDescent="0.25">
      <c r="A269" s="69">
        <v>2005</v>
      </c>
      <c r="B269" s="69"/>
      <c r="C269" s="80">
        <v>717148.18</v>
      </c>
      <c r="D269" s="81">
        <v>3.9794487262209285E-2</v>
      </c>
      <c r="E269" s="82">
        <v>569</v>
      </c>
      <c r="F269" s="81">
        <v>2.7614656636738656E-2</v>
      </c>
      <c r="G269" s="69"/>
      <c r="H269" s="69">
        <v>2002</v>
      </c>
      <c r="I269" s="69"/>
      <c r="J269" s="112">
        <v>1780289.99</v>
      </c>
      <c r="K269" s="81">
        <v>0.10772945523896865</v>
      </c>
      <c r="L269" s="82">
        <v>391</v>
      </c>
      <c r="M269" s="81">
        <v>7.4818216609261384E-2</v>
      </c>
      <c r="N269" s="95"/>
    </row>
    <row r="270" spans="1:14" ht="20.100000000000001" customHeight="1" x14ac:dyDescent="0.25">
      <c r="A270" s="69">
        <v>2006</v>
      </c>
      <c r="B270" s="69"/>
      <c r="C270" s="80">
        <v>3194337.54</v>
      </c>
      <c r="D270" s="81">
        <v>0.17725349947444213</v>
      </c>
      <c r="E270" s="82">
        <v>3115</v>
      </c>
      <c r="F270" s="81">
        <v>0.15117689881096821</v>
      </c>
      <c r="G270" s="69"/>
      <c r="H270" s="69">
        <v>2003</v>
      </c>
      <c r="I270" s="69"/>
      <c r="J270" s="112">
        <v>254609.86</v>
      </c>
      <c r="K270" s="81">
        <v>1.5407030130113852E-2</v>
      </c>
      <c r="L270" s="82">
        <v>60</v>
      </c>
      <c r="M270" s="81">
        <v>1.1481056257175661E-2</v>
      </c>
      <c r="N270" s="95"/>
    </row>
    <row r="271" spans="1:14" ht="20.100000000000001" customHeight="1" x14ac:dyDescent="0.25">
      <c r="A271" s="69">
        <v>2007</v>
      </c>
      <c r="B271" s="69"/>
      <c r="C271" s="80">
        <v>10277466.169999976</v>
      </c>
      <c r="D271" s="81">
        <v>0.57029566273158627</v>
      </c>
      <c r="E271" s="82">
        <v>12606</v>
      </c>
      <c r="F271" s="81">
        <v>0.61179325406454743</v>
      </c>
      <c r="G271" s="69"/>
      <c r="H271" s="69">
        <v>2004</v>
      </c>
      <c r="I271" s="69"/>
      <c r="J271" s="112">
        <v>24387.81</v>
      </c>
      <c r="K271" s="81">
        <v>1.4757626569430254E-3</v>
      </c>
      <c r="L271" s="82">
        <v>9</v>
      </c>
      <c r="M271" s="81">
        <v>1.722158438576349E-3</v>
      </c>
      <c r="N271" s="95"/>
    </row>
    <row r="272" spans="1:14" ht="20.100000000000001" customHeight="1" x14ac:dyDescent="0.25">
      <c r="A272" s="69">
        <v>2008</v>
      </c>
      <c r="B272" s="69"/>
      <c r="C272" s="80">
        <v>3516640.84</v>
      </c>
      <c r="D272" s="81">
        <v>0.19513808026835563</v>
      </c>
      <c r="E272" s="82">
        <v>3705</v>
      </c>
      <c r="F272" s="81">
        <v>0.17981072555205047</v>
      </c>
      <c r="G272" s="69"/>
      <c r="H272" s="69">
        <v>2005</v>
      </c>
      <c r="I272" s="69"/>
      <c r="J272" s="112">
        <v>65403.86</v>
      </c>
      <c r="K272" s="81">
        <v>3.9577384852485598E-3</v>
      </c>
      <c r="L272" s="82">
        <v>14</v>
      </c>
      <c r="M272" s="81">
        <v>2.6789131266743206E-3</v>
      </c>
      <c r="N272" s="95"/>
    </row>
    <row r="273" spans="1:14" ht="20.100000000000001" customHeight="1" x14ac:dyDescent="0.25">
      <c r="A273" s="69"/>
      <c r="B273" s="69"/>
      <c r="F273" s="69"/>
      <c r="G273" s="69"/>
      <c r="H273" s="69">
        <v>2006</v>
      </c>
      <c r="I273" s="69"/>
      <c r="J273" s="112">
        <v>1566595.98</v>
      </c>
      <c r="K273" s="81">
        <v>9.4798337603953148E-2</v>
      </c>
      <c r="L273" s="82">
        <v>524</v>
      </c>
      <c r="M273" s="81">
        <v>0.10026789131266743</v>
      </c>
      <c r="N273" s="95"/>
    </row>
    <row r="274" spans="1:14" ht="20.100000000000001" customHeight="1" thickBot="1" x14ac:dyDescent="0.3">
      <c r="A274" s="69"/>
      <c r="B274" s="69"/>
      <c r="C274" s="72">
        <f>SUM(C260:C272)</f>
        <v>18021294.639999975</v>
      </c>
      <c r="D274" s="69"/>
      <c r="E274" s="74">
        <f>SUM(E260:E272)</f>
        <v>20605</v>
      </c>
      <c r="F274" s="69"/>
      <c r="G274" s="69"/>
      <c r="H274" s="69">
        <v>2007</v>
      </c>
      <c r="I274" s="69"/>
      <c r="J274" s="45">
        <v>2981601.21</v>
      </c>
      <c r="K274" s="70">
        <v>0.18042356913614405</v>
      </c>
      <c r="L274" s="60">
        <v>842</v>
      </c>
      <c r="M274" s="70">
        <v>0.16111748947569843</v>
      </c>
      <c r="N274" s="95"/>
    </row>
    <row r="275" spans="1:14" ht="20.100000000000001" customHeight="1" thickTop="1" x14ac:dyDescent="0.25">
      <c r="A275" s="69"/>
      <c r="B275" s="69"/>
      <c r="C275" s="75"/>
      <c r="D275" s="69"/>
      <c r="E275" s="76"/>
      <c r="F275" s="69"/>
      <c r="G275" s="69"/>
      <c r="H275" s="69">
        <v>2008</v>
      </c>
      <c r="I275" s="69"/>
      <c r="J275" s="45">
        <v>134982.44</v>
      </c>
      <c r="K275" s="70">
        <v>8.1680989106874529E-3</v>
      </c>
      <c r="L275" s="60">
        <v>29</v>
      </c>
      <c r="M275" s="70">
        <v>5.5491771909682358E-3</v>
      </c>
      <c r="N275" s="95"/>
    </row>
    <row r="276" spans="1:14" ht="20.100000000000001" customHeight="1" x14ac:dyDescent="0.25">
      <c r="A276" s="69"/>
      <c r="B276" s="69"/>
      <c r="C276" s="75"/>
      <c r="D276" s="69"/>
      <c r="E276" s="76"/>
      <c r="F276" s="69"/>
      <c r="G276" s="69"/>
      <c r="H276" s="73"/>
      <c r="I276" s="69"/>
      <c r="M276" s="69"/>
      <c r="N276" s="95"/>
    </row>
    <row r="277" spans="1:14" ht="20.100000000000001" customHeight="1" thickBot="1" x14ac:dyDescent="0.35">
      <c r="A277" s="69"/>
      <c r="B277" s="69"/>
      <c r="C277" s="75"/>
      <c r="D277" s="69"/>
      <c r="E277" s="76"/>
      <c r="F277" s="69"/>
      <c r="G277" s="69"/>
      <c r="H277" s="46"/>
      <c r="I277" s="95"/>
      <c r="J277" s="98">
        <f>SUM(J260:J275)</f>
        <v>16525563.840000005</v>
      </c>
      <c r="K277" s="69"/>
      <c r="L277" s="74">
        <f>SUM(L260:L275)</f>
        <v>5226</v>
      </c>
      <c r="M277" s="95"/>
      <c r="N277" s="95"/>
    </row>
    <row r="278" spans="1:14" ht="20.100000000000001" customHeight="1" thickTop="1" x14ac:dyDescent="0.3">
      <c r="A278" s="19"/>
      <c r="B278" s="19"/>
      <c r="C278" s="27"/>
      <c r="D278" s="19"/>
      <c r="E278" s="28"/>
      <c r="F278" s="19"/>
      <c r="G278" s="19"/>
    </row>
    <row r="279" spans="1:14" s="78" customFormat="1" ht="20.100000000000001" customHeight="1" x14ac:dyDescent="0.25">
      <c r="A279" s="67" t="s">
        <v>141</v>
      </c>
      <c r="B279" s="66"/>
      <c r="C279" s="90"/>
      <c r="D279" s="66"/>
      <c r="E279" s="91"/>
      <c r="F279" s="66"/>
      <c r="G279" s="66"/>
      <c r="H279" s="67" t="s">
        <v>143</v>
      </c>
      <c r="I279" s="66"/>
      <c r="J279" s="90"/>
      <c r="K279" s="66"/>
      <c r="L279" s="91"/>
      <c r="M279" s="66"/>
    </row>
    <row r="280" spans="1:14" s="95" customFormat="1" ht="20.100000000000001" customHeight="1" x14ac:dyDescent="0.25">
      <c r="A280" s="61" t="s">
        <v>142</v>
      </c>
      <c r="B280" s="69"/>
      <c r="C280" s="56"/>
      <c r="D280" s="69"/>
      <c r="E280" s="71"/>
      <c r="F280" s="69"/>
      <c r="G280" s="69"/>
      <c r="H280" s="61" t="s">
        <v>142</v>
      </c>
      <c r="I280" s="69"/>
      <c r="J280" s="56"/>
      <c r="K280" s="69"/>
      <c r="L280" s="71"/>
      <c r="M280" s="69"/>
    </row>
    <row r="281" spans="1:14" ht="20.100000000000001" customHeight="1" x14ac:dyDescent="0.25">
      <c r="A281" s="20"/>
      <c r="B281" s="19"/>
      <c r="C281" s="18"/>
      <c r="D281" s="19"/>
      <c r="E281" s="21"/>
      <c r="F281" s="19"/>
      <c r="G281" s="19"/>
      <c r="H281" s="20"/>
      <c r="I281" s="19"/>
      <c r="J281" s="18"/>
      <c r="K281" s="19"/>
      <c r="L281" s="21"/>
      <c r="M281" s="19"/>
    </row>
    <row r="282" spans="1:14" s="78" customFormat="1" ht="20.100000000000001" customHeight="1" x14ac:dyDescent="0.25">
      <c r="A282" s="66"/>
      <c r="B282" s="67"/>
      <c r="C282" s="63" t="s">
        <v>91</v>
      </c>
      <c r="D282" s="64" t="s">
        <v>4</v>
      </c>
      <c r="E282" s="65" t="s">
        <v>5</v>
      </c>
      <c r="F282" s="64" t="s">
        <v>4</v>
      </c>
      <c r="G282" s="66"/>
      <c r="H282" s="66"/>
      <c r="I282" s="67"/>
      <c r="J282" s="63" t="s">
        <v>91</v>
      </c>
      <c r="K282" s="64" t="s">
        <v>4</v>
      </c>
      <c r="L282" s="65" t="s">
        <v>5</v>
      </c>
      <c r="M282" s="64" t="s">
        <v>4</v>
      </c>
    </row>
    <row r="283" spans="1:14" ht="20.100000000000001" customHeight="1" x14ac:dyDescent="0.25">
      <c r="A283" s="22"/>
      <c r="B283" s="19"/>
      <c r="C283" s="18"/>
      <c r="D283" s="19"/>
      <c r="E283" s="21"/>
      <c r="F283" s="19"/>
      <c r="G283" s="19"/>
      <c r="H283" s="22"/>
      <c r="I283" s="19"/>
      <c r="J283" s="18"/>
      <c r="K283" s="19"/>
      <c r="L283" s="21"/>
      <c r="M283" s="19"/>
    </row>
    <row r="284" spans="1:14" s="95" customFormat="1" ht="20.100000000000001" customHeight="1" x14ac:dyDescent="0.25">
      <c r="A284" s="69" t="s">
        <v>31</v>
      </c>
      <c r="B284" s="69"/>
      <c r="C284" s="80">
        <v>222816900.20999974</v>
      </c>
      <c r="D284" s="81">
        <v>0.93249041077040551</v>
      </c>
      <c r="E284" s="82">
        <v>8312</v>
      </c>
      <c r="F284" s="81">
        <v>0.94144297202401173</v>
      </c>
      <c r="G284" s="69"/>
      <c r="H284" s="69" t="s">
        <v>31</v>
      </c>
      <c r="I284" s="69"/>
      <c r="J284" s="80">
        <v>77286909.520000368</v>
      </c>
      <c r="K284" s="81">
        <v>0.96704187551650467</v>
      </c>
      <c r="L284" s="82">
        <v>6148</v>
      </c>
      <c r="M284" s="81">
        <v>0.9710946138050861</v>
      </c>
    </row>
    <row r="285" spans="1:14" s="95" customFormat="1" ht="20.100000000000001" customHeight="1" x14ac:dyDescent="0.25">
      <c r="A285" s="69" t="s">
        <v>32</v>
      </c>
      <c r="B285" s="69"/>
      <c r="C285" s="80">
        <v>5213247.3899999997</v>
      </c>
      <c r="D285" s="81">
        <v>2.1817479713465076E-2</v>
      </c>
      <c r="E285" s="82">
        <v>179</v>
      </c>
      <c r="F285" s="81">
        <v>2.0274096726696115E-2</v>
      </c>
      <c r="G285" s="69"/>
      <c r="H285" s="69" t="s">
        <v>32</v>
      </c>
      <c r="I285" s="69"/>
      <c r="J285" s="80">
        <v>1040074.42</v>
      </c>
      <c r="K285" s="81">
        <v>1.3013788803824016E-2</v>
      </c>
      <c r="L285" s="82">
        <v>67</v>
      </c>
      <c r="M285" s="81">
        <v>1.0582846311799085E-2</v>
      </c>
    </row>
    <row r="286" spans="1:14" s="95" customFormat="1" ht="20.100000000000001" customHeight="1" x14ac:dyDescent="0.25">
      <c r="A286" s="69" t="s">
        <v>33</v>
      </c>
      <c r="B286" s="69"/>
      <c r="C286" s="80">
        <v>3735202.07</v>
      </c>
      <c r="D286" s="81">
        <v>1.5631848882567183E-2</v>
      </c>
      <c r="E286" s="82">
        <v>110</v>
      </c>
      <c r="F286" s="81">
        <v>1.2458942122550686E-2</v>
      </c>
      <c r="G286" s="69"/>
      <c r="H286" s="69" t="s">
        <v>33</v>
      </c>
      <c r="I286" s="69"/>
      <c r="J286" s="80">
        <v>432776.91</v>
      </c>
      <c r="K286" s="81">
        <v>5.4150618432780564E-3</v>
      </c>
      <c r="L286" s="82">
        <v>33</v>
      </c>
      <c r="M286" s="81">
        <v>5.2124466908861156E-3</v>
      </c>
    </row>
    <row r="287" spans="1:14" s="95" customFormat="1" ht="20.100000000000001" customHeight="1" x14ac:dyDescent="0.25">
      <c r="A287" s="69" t="s">
        <v>34</v>
      </c>
      <c r="B287" s="69"/>
      <c r="C287" s="80">
        <v>1781975.76</v>
      </c>
      <c r="D287" s="81">
        <v>7.4575820185058435E-3</v>
      </c>
      <c r="E287" s="82">
        <v>59</v>
      </c>
      <c r="F287" s="81">
        <v>6.6825235020953671E-3</v>
      </c>
      <c r="G287" s="69"/>
      <c r="H287" s="69" t="s">
        <v>34</v>
      </c>
      <c r="I287" s="69"/>
      <c r="J287" s="80">
        <v>384452.61</v>
      </c>
      <c r="K287" s="81">
        <v>4.8104106546711543E-3</v>
      </c>
      <c r="L287" s="82">
        <v>27</v>
      </c>
      <c r="M287" s="81">
        <v>4.2647291107250039E-3</v>
      </c>
    </row>
    <row r="288" spans="1:14" s="95" customFormat="1" ht="20.100000000000001" customHeight="1" x14ac:dyDescent="0.25">
      <c r="A288" s="69" t="s">
        <v>35</v>
      </c>
      <c r="B288" s="69"/>
      <c r="C288" s="80">
        <v>1297596.6399999999</v>
      </c>
      <c r="D288" s="81">
        <v>5.4304517418001276E-3</v>
      </c>
      <c r="E288" s="82">
        <v>41</v>
      </c>
      <c r="F288" s="81">
        <v>4.6437875184052553E-3</v>
      </c>
      <c r="G288" s="69"/>
      <c r="H288" s="69" t="s">
        <v>35</v>
      </c>
      <c r="I288" s="69"/>
      <c r="J288" s="80">
        <v>184424.09</v>
      </c>
      <c r="K288" s="81">
        <v>2.3075811801980795E-3</v>
      </c>
      <c r="L288" s="82">
        <v>13</v>
      </c>
      <c r="M288" s="81">
        <v>2.0533880903490761E-3</v>
      </c>
    </row>
    <row r="289" spans="1:24" s="95" customFormat="1" ht="20.100000000000001" customHeight="1" x14ac:dyDescent="0.25">
      <c r="A289" s="69" t="s">
        <v>36</v>
      </c>
      <c r="B289" s="69"/>
      <c r="C289" s="80">
        <v>1012102.32</v>
      </c>
      <c r="D289" s="81">
        <v>4.2356558556778849E-3</v>
      </c>
      <c r="E289" s="82">
        <v>28</v>
      </c>
      <c r="F289" s="81">
        <v>3.1713670857401745E-3</v>
      </c>
      <c r="G289" s="69"/>
      <c r="H289" s="69" t="s">
        <v>36</v>
      </c>
      <c r="I289" s="69"/>
      <c r="J289" s="80">
        <v>209844.72</v>
      </c>
      <c r="K289" s="81">
        <v>2.62565333322743E-3</v>
      </c>
      <c r="L289" s="82">
        <v>16</v>
      </c>
      <c r="M289" s="81">
        <v>2.5272468804296319E-3</v>
      </c>
    </row>
    <row r="290" spans="1:24" s="95" customFormat="1" ht="20.100000000000001" customHeight="1" x14ac:dyDescent="0.25">
      <c r="A290" s="69" t="s">
        <v>45</v>
      </c>
      <c r="B290" s="69"/>
      <c r="C290" s="80">
        <v>934801.36</v>
      </c>
      <c r="D290" s="81">
        <v>3.9121507540657062E-3</v>
      </c>
      <c r="E290" s="82">
        <v>33</v>
      </c>
      <c r="F290" s="81">
        <v>3.7376826367652057E-3</v>
      </c>
      <c r="G290" s="69"/>
      <c r="H290" s="69" t="s">
        <v>45</v>
      </c>
      <c r="I290" s="69"/>
      <c r="J290" s="80">
        <v>92842.86</v>
      </c>
      <c r="K290" s="81">
        <v>1.1616835764338871E-3</v>
      </c>
      <c r="L290" s="82">
        <v>6</v>
      </c>
      <c r="M290" s="81">
        <v>9.4771758016111202E-4</v>
      </c>
    </row>
    <row r="291" spans="1:24" s="95" customFormat="1" ht="20.100000000000001" customHeight="1" x14ac:dyDescent="0.25">
      <c r="A291" s="69" t="s">
        <v>46</v>
      </c>
      <c r="B291" s="69"/>
      <c r="C291" s="80">
        <v>468914.34</v>
      </c>
      <c r="D291" s="81">
        <v>1.9624100555686217E-3</v>
      </c>
      <c r="E291" s="82">
        <v>16</v>
      </c>
      <c r="F291" s="81">
        <v>1.8122097632800997E-3</v>
      </c>
      <c r="G291" s="69"/>
      <c r="H291" s="69" t="s">
        <v>46</v>
      </c>
      <c r="I291" s="69"/>
      <c r="J291" s="80">
        <v>195508.32</v>
      </c>
      <c r="K291" s="81">
        <v>2.4462710907460286E-3</v>
      </c>
      <c r="L291" s="82">
        <v>11</v>
      </c>
      <c r="M291" s="81">
        <v>1.737482230295372E-3</v>
      </c>
    </row>
    <row r="292" spans="1:24" s="95" customFormat="1" ht="20.100000000000001" customHeight="1" x14ac:dyDescent="0.25">
      <c r="A292" s="69" t="s">
        <v>47</v>
      </c>
      <c r="B292" s="69"/>
      <c r="C292" s="80">
        <v>416368.71</v>
      </c>
      <c r="D292" s="81">
        <v>1.7425061970340579E-3</v>
      </c>
      <c r="E292" s="82">
        <v>13</v>
      </c>
      <c r="F292" s="81">
        <v>1.472420432665081E-3</v>
      </c>
      <c r="G292" s="69"/>
      <c r="H292" s="69" t="s">
        <v>47</v>
      </c>
      <c r="I292" s="69"/>
      <c r="J292" s="80">
        <v>11928.99</v>
      </c>
      <c r="K292" s="81">
        <v>1.4925985440823427E-4</v>
      </c>
      <c r="L292" s="82">
        <v>2</v>
      </c>
      <c r="M292" s="81">
        <v>3.1590586005370399E-4</v>
      </c>
    </row>
    <row r="293" spans="1:24" s="95" customFormat="1" ht="20.100000000000001" customHeight="1" x14ac:dyDescent="0.25">
      <c r="A293" s="69" t="s">
        <v>48</v>
      </c>
      <c r="B293" s="69"/>
      <c r="C293" s="80">
        <v>388958.16</v>
      </c>
      <c r="D293" s="81">
        <v>1.6277928381961382E-3</v>
      </c>
      <c r="E293" s="82">
        <v>13</v>
      </c>
      <c r="F293" s="81">
        <v>1.472420432665081E-3</v>
      </c>
      <c r="G293" s="69"/>
      <c r="H293" s="69" t="s">
        <v>48</v>
      </c>
      <c r="I293" s="69"/>
      <c r="J293" s="80">
        <v>31622.98</v>
      </c>
      <c r="K293" s="81">
        <v>3.9567820836085066E-4</v>
      </c>
      <c r="L293" s="82">
        <v>3</v>
      </c>
      <c r="M293" s="81">
        <v>4.7385879008055601E-4</v>
      </c>
    </row>
    <row r="294" spans="1:24" s="95" customFormat="1" ht="20.100000000000001" customHeight="1" x14ac:dyDescent="0.25">
      <c r="A294" s="69" t="s">
        <v>49</v>
      </c>
      <c r="B294" s="73"/>
      <c r="C294" s="80">
        <v>531011.18000000005</v>
      </c>
      <c r="D294" s="81">
        <v>2.2222858001130002E-3</v>
      </c>
      <c r="E294" s="82">
        <v>16</v>
      </c>
      <c r="F294" s="81">
        <v>1.8122097632800997E-3</v>
      </c>
      <c r="G294" s="73"/>
      <c r="H294" s="69" t="s">
        <v>49</v>
      </c>
      <c r="I294" s="73"/>
      <c r="J294" s="80">
        <v>14802.78</v>
      </c>
      <c r="K294" s="81">
        <v>1.8521775838835659E-4</v>
      </c>
      <c r="L294" s="82">
        <v>1</v>
      </c>
      <c r="M294" s="81">
        <v>1.5795293002685199E-4</v>
      </c>
    </row>
    <row r="295" spans="1:24" s="95" customFormat="1" ht="20.100000000000001" customHeight="1" x14ac:dyDescent="0.25">
      <c r="A295" s="69" t="s">
        <v>50</v>
      </c>
      <c r="B295" s="69"/>
      <c r="C295" s="80">
        <v>351116.54</v>
      </c>
      <c r="D295" s="81">
        <v>1.4694253726010213E-3</v>
      </c>
      <c r="E295" s="82">
        <v>9</v>
      </c>
      <c r="F295" s="81">
        <v>1.0193679918450561E-3</v>
      </c>
      <c r="G295" s="69"/>
      <c r="H295" s="69" t="s">
        <v>50</v>
      </c>
      <c r="I295" s="69"/>
      <c r="J295" s="80">
        <v>35766.080000000002</v>
      </c>
      <c r="K295" s="81">
        <v>4.4751817995934771E-4</v>
      </c>
      <c r="L295" s="82">
        <v>4</v>
      </c>
      <c r="M295" s="81">
        <v>6.3181172010740797E-4</v>
      </c>
    </row>
    <row r="296" spans="1:24" s="95" customFormat="1" ht="20.100000000000001" customHeight="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</row>
    <row r="297" spans="1:24" s="95" customFormat="1" ht="20.100000000000001" customHeight="1" thickBot="1" x14ac:dyDescent="0.3">
      <c r="A297" s="69"/>
      <c r="B297" s="69"/>
      <c r="C297" s="72">
        <f>SUM(C284:C296)</f>
        <v>238948194.67999971</v>
      </c>
      <c r="D297" s="73"/>
      <c r="E297" s="74">
        <f>SUM(E284:E296)</f>
        <v>8829</v>
      </c>
      <c r="F297" s="69"/>
      <c r="G297" s="69"/>
      <c r="H297" s="69"/>
      <c r="I297" s="69"/>
      <c r="J297" s="72">
        <f>SUM(J284:J296)</f>
        <v>79920954.280000359</v>
      </c>
      <c r="K297" s="73"/>
      <c r="L297" s="74">
        <f>SUM(L284:L296)</f>
        <v>6331</v>
      </c>
      <c r="M297" s="69"/>
      <c r="P297" s="114"/>
    </row>
    <row r="298" spans="1:24" ht="20.100000000000001" customHeight="1" thickTop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X298" s="17"/>
    </row>
    <row r="299" spans="1:24" ht="20.100000000000001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X299" s="95"/>
    </row>
    <row r="300" spans="1:24" ht="20.100000000000001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</row>
    <row r="301" spans="1:24" s="78" customFormat="1" ht="20.100000000000001" customHeight="1" x14ac:dyDescent="0.25">
      <c r="A301" s="67" t="s">
        <v>136</v>
      </c>
      <c r="B301" s="66"/>
      <c r="C301" s="90"/>
      <c r="D301" s="66"/>
      <c r="E301" s="91"/>
      <c r="F301" s="66"/>
      <c r="G301" s="66"/>
      <c r="H301" s="67" t="s">
        <v>137</v>
      </c>
      <c r="I301" s="66"/>
      <c r="J301" s="90"/>
      <c r="K301" s="66"/>
      <c r="L301" s="91"/>
      <c r="M301" s="66"/>
      <c r="R301" s="118"/>
      <c r="T301" s="118"/>
      <c r="U301" s="118"/>
      <c r="V301" s="118"/>
      <c r="X301" s="118"/>
    </row>
    <row r="302" spans="1:24" s="95" customFormat="1" ht="20.100000000000001" customHeight="1" x14ac:dyDescent="0.25">
      <c r="A302" s="61" t="s">
        <v>142</v>
      </c>
      <c r="B302" s="69"/>
      <c r="C302" s="56"/>
      <c r="D302" s="69"/>
      <c r="E302" s="71"/>
      <c r="F302" s="69"/>
      <c r="G302" s="69"/>
      <c r="H302" s="61" t="s">
        <v>142</v>
      </c>
      <c r="I302" s="69"/>
      <c r="J302" s="56"/>
      <c r="K302" s="69"/>
      <c r="L302" s="71"/>
      <c r="M302" s="69"/>
    </row>
    <row r="303" spans="1:24" ht="20.100000000000001" customHeight="1" x14ac:dyDescent="0.25">
      <c r="A303" s="20"/>
      <c r="B303" s="19"/>
      <c r="C303" s="18"/>
      <c r="D303" s="19"/>
      <c r="E303" s="21"/>
      <c r="F303" s="19"/>
      <c r="G303" s="19"/>
      <c r="H303" s="20"/>
      <c r="I303" s="19"/>
      <c r="J303" s="18"/>
      <c r="K303" s="19"/>
      <c r="L303" s="21"/>
      <c r="M303" s="19"/>
      <c r="X303" s="17"/>
    </row>
    <row r="304" spans="1:24" s="78" customFormat="1" ht="20.100000000000001" customHeight="1" x14ac:dyDescent="0.25">
      <c r="A304" s="66"/>
      <c r="B304" s="67"/>
      <c r="C304" s="63" t="s">
        <v>91</v>
      </c>
      <c r="D304" s="64" t="s">
        <v>4</v>
      </c>
      <c r="E304" s="65" t="s">
        <v>5</v>
      </c>
      <c r="F304" s="64" t="s">
        <v>4</v>
      </c>
      <c r="G304" s="66"/>
      <c r="H304" s="66"/>
      <c r="I304" s="67"/>
      <c r="J304" s="63" t="s">
        <v>91</v>
      </c>
      <c r="K304" s="64" t="s">
        <v>4</v>
      </c>
      <c r="L304" s="65" t="s">
        <v>5</v>
      </c>
      <c r="M304" s="64" t="s">
        <v>4</v>
      </c>
    </row>
    <row r="305" spans="1:22" ht="20.100000000000001" customHeight="1" x14ac:dyDescent="0.25">
      <c r="A305" s="22"/>
      <c r="B305" s="19"/>
      <c r="C305" s="18"/>
      <c r="D305" s="19"/>
      <c r="E305" s="21"/>
      <c r="F305" s="19"/>
      <c r="G305" s="19"/>
      <c r="H305" s="22"/>
      <c r="I305" s="19"/>
      <c r="J305" s="18"/>
      <c r="K305" s="19"/>
      <c r="L305" s="21"/>
      <c r="M305" s="19"/>
    </row>
    <row r="306" spans="1:22" s="95" customFormat="1" ht="20.100000000000001" customHeight="1" x14ac:dyDescent="0.25">
      <c r="A306" s="69" t="s">
        <v>31</v>
      </c>
      <c r="B306" s="69"/>
      <c r="C306" s="80">
        <v>17161739.799999986</v>
      </c>
      <c r="D306" s="81">
        <v>0.95230338013051874</v>
      </c>
      <c r="E306" s="82">
        <v>20043</v>
      </c>
      <c r="F306" s="81">
        <v>0.97272506673137593</v>
      </c>
      <c r="G306" s="69"/>
      <c r="H306" s="69" t="s">
        <v>31</v>
      </c>
      <c r="I306" s="69"/>
      <c r="J306" s="80">
        <v>14582318.819999926</v>
      </c>
      <c r="K306" s="81">
        <v>0.88240975988387138</v>
      </c>
      <c r="L306" s="82">
        <v>4691</v>
      </c>
      <c r="M306" s="81">
        <v>0.89762724837351704</v>
      </c>
    </row>
    <row r="307" spans="1:22" s="95" customFormat="1" ht="20.100000000000001" customHeight="1" x14ac:dyDescent="0.25">
      <c r="A307" s="69" t="s">
        <v>32</v>
      </c>
      <c r="B307" s="69"/>
      <c r="C307" s="80">
        <v>103683.73</v>
      </c>
      <c r="D307" s="81">
        <v>5.753400744576035E-3</v>
      </c>
      <c r="E307" s="82">
        <v>81</v>
      </c>
      <c r="F307" s="81">
        <v>3.9310846881824802E-3</v>
      </c>
      <c r="G307" s="69"/>
      <c r="H307" s="69" t="s">
        <v>32</v>
      </c>
      <c r="I307" s="69"/>
      <c r="J307" s="80">
        <v>247316.98</v>
      </c>
      <c r="K307" s="81">
        <v>1.4965721133300892E-2</v>
      </c>
      <c r="L307" s="82">
        <v>65</v>
      </c>
      <c r="M307" s="81">
        <v>1.2437810945273632E-2</v>
      </c>
    </row>
    <row r="308" spans="1:22" s="95" customFormat="1" ht="20.100000000000001" customHeight="1" x14ac:dyDescent="0.25">
      <c r="A308" s="69" t="s">
        <v>33</v>
      </c>
      <c r="B308" s="69"/>
      <c r="C308" s="80">
        <v>92325.58</v>
      </c>
      <c r="D308" s="81">
        <v>5.1231380344381322E-3</v>
      </c>
      <c r="E308" s="82">
        <v>53</v>
      </c>
      <c r="F308" s="81">
        <v>2.5721912157243387E-3</v>
      </c>
      <c r="G308" s="69"/>
      <c r="H308" s="69" t="s">
        <v>33</v>
      </c>
      <c r="I308" s="69"/>
      <c r="J308" s="80">
        <v>187577.81</v>
      </c>
      <c r="K308" s="81">
        <v>1.1350766110985585E-2</v>
      </c>
      <c r="L308" s="82">
        <v>46</v>
      </c>
      <c r="M308" s="81">
        <v>8.802143130501339E-3</v>
      </c>
    </row>
    <row r="309" spans="1:22" s="95" customFormat="1" ht="20.100000000000001" customHeight="1" x14ac:dyDescent="0.25">
      <c r="A309" s="69" t="s">
        <v>34</v>
      </c>
      <c r="B309" s="69"/>
      <c r="C309" s="80">
        <v>84601.94</v>
      </c>
      <c r="D309" s="81">
        <v>4.6945539535332781E-3</v>
      </c>
      <c r="E309" s="82">
        <v>58</v>
      </c>
      <c r="F309" s="81">
        <v>2.8148507643775784E-3</v>
      </c>
      <c r="G309" s="69"/>
      <c r="H309" s="69" t="s">
        <v>34</v>
      </c>
      <c r="I309" s="69"/>
      <c r="J309" s="80">
        <v>219387.69</v>
      </c>
      <c r="K309" s="81">
        <v>1.3275655349742127E-2</v>
      </c>
      <c r="L309" s="82">
        <v>62</v>
      </c>
      <c r="M309" s="81">
        <v>1.1863758132414848E-2</v>
      </c>
    </row>
    <row r="310" spans="1:22" s="95" customFormat="1" ht="20.100000000000001" customHeight="1" x14ac:dyDescent="0.25">
      <c r="A310" s="69" t="s">
        <v>35</v>
      </c>
      <c r="B310" s="69"/>
      <c r="C310" s="80">
        <v>96839.38</v>
      </c>
      <c r="D310" s="81">
        <v>5.3736083857735574E-3</v>
      </c>
      <c r="E310" s="82">
        <v>69</v>
      </c>
      <c r="F310" s="81">
        <v>3.3487017714147051E-3</v>
      </c>
      <c r="G310" s="69"/>
      <c r="H310" s="69" t="s">
        <v>35</v>
      </c>
      <c r="I310" s="69"/>
      <c r="J310" s="80">
        <v>216479.07</v>
      </c>
      <c r="K310" s="81">
        <v>1.3099648042024141E-2</v>
      </c>
      <c r="L310" s="82">
        <v>49</v>
      </c>
      <c r="M310" s="81">
        <v>9.376195943360123E-3</v>
      </c>
    </row>
    <row r="311" spans="1:22" s="95" customFormat="1" ht="20.100000000000001" customHeight="1" x14ac:dyDescent="0.25">
      <c r="A311" s="69" t="s">
        <v>36</v>
      </c>
      <c r="B311" s="69"/>
      <c r="C311" s="80">
        <v>70172.25</v>
      </c>
      <c r="D311" s="81">
        <v>3.8938517682434418E-3</v>
      </c>
      <c r="E311" s="82">
        <v>46</v>
      </c>
      <c r="F311" s="81">
        <v>2.2324678476098037E-3</v>
      </c>
      <c r="G311" s="69"/>
      <c r="H311" s="69" t="s">
        <v>36</v>
      </c>
      <c r="I311" s="69"/>
      <c r="J311" s="80">
        <v>115395.86</v>
      </c>
      <c r="K311" s="81">
        <v>6.9828697596801921E-3</v>
      </c>
      <c r="L311" s="82">
        <v>41</v>
      </c>
      <c r="M311" s="81">
        <v>7.8453884424033674E-3</v>
      </c>
    </row>
    <row r="312" spans="1:22" s="95" customFormat="1" ht="20.100000000000001" customHeight="1" x14ac:dyDescent="0.25">
      <c r="A312" s="69" t="s">
        <v>45</v>
      </c>
      <c r="B312" s="69"/>
      <c r="C312" s="80">
        <v>60498.2</v>
      </c>
      <c r="D312" s="81">
        <v>3.3570396138864768E-3</v>
      </c>
      <c r="E312" s="82">
        <v>55</v>
      </c>
      <c r="F312" s="81">
        <v>2.6692550351856345E-3</v>
      </c>
      <c r="G312" s="69"/>
      <c r="H312" s="69" t="s">
        <v>45</v>
      </c>
      <c r="I312" s="69"/>
      <c r="J312" s="80">
        <v>163954.32</v>
      </c>
      <c r="K312" s="81">
        <v>9.9212542208787207E-3</v>
      </c>
      <c r="L312" s="82">
        <v>47</v>
      </c>
      <c r="M312" s="81">
        <v>8.9934940681209337E-3</v>
      </c>
    </row>
    <row r="313" spans="1:22" s="95" customFormat="1" ht="20.100000000000001" customHeight="1" x14ac:dyDescent="0.25">
      <c r="A313" s="69" t="s">
        <v>46</v>
      </c>
      <c r="B313" s="69"/>
      <c r="C313" s="80">
        <v>56316.14</v>
      </c>
      <c r="D313" s="81">
        <v>3.1249774849694176E-3</v>
      </c>
      <c r="E313" s="82">
        <v>44</v>
      </c>
      <c r="F313" s="81">
        <v>2.1354040281485074E-3</v>
      </c>
      <c r="G313" s="69"/>
      <c r="H313" s="69" t="s">
        <v>46</v>
      </c>
      <c r="I313" s="69"/>
      <c r="J313" s="80">
        <v>166500.49</v>
      </c>
      <c r="K313" s="81">
        <v>1.0075328842758607E-2</v>
      </c>
      <c r="L313" s="82">
        <v>50</v>
      </c>
      <c r="M313" s="81">
        <v>9.567546880979716E-3</v>
      </c>
    </row>
    <row r="314" spans="1:22" s="95" customFormat="1" ht="20.100000000000001" customHeight="1" x14ac:dyDescent="0.25">
      <c r="A314" s="69" t="s">
        <v>47</v>
      </c>
      <c r="B314" s="69"/>
      <c r="C314" s="80">
        <v>60407.18</v>
      </c>
      <c r="D314" s="81">
        <v>3.3519889223674582E-3</v>
      </c>
      <c r="E314" s="82">
        <v>42</v>
      </c>
      <c r="F314" s="81">
        <v>2.0383402086872116E-3</v>
      </c>
      <c r="G314" s="69"/>
      <c r="H314" s="69" t="s">
        <v>47</v>
      </c>
      <c r="I314" s="69"/>
      <c r="J314" s="80">
        <v>130336.54</v>
      </c>
      <c r="K314" s="81">
        <v>7.8869647814691808E-3</v>
      </c>
      <c r="L314" s="82">
        <v>43</v>
      </c>
      <c r="M314" s="81">
        <v>8.2280903176425568E-3</v>
      </c>
    </row>
    <row r="315" spans="1:22" s="95" customFormat="1" ht="20.100000000000001" customHeight="1" x14ac:dyDescent="0.25">
      <c r="A315" s="69" t="s">
        <v>48</v>
      </c>
      <c r="B315" s="69"/>
      <c r="C315" s="80">
        <v>57717.26</v>
      </c>
      <c r="D315" s="81">
        <v>3.2027255062958139E-3</v>
      </c>
      <c r="E315" s="82">
        <v>27</v>
      </c>
      <c r="F315" s="81">
        <v>1.3103615627274934E-3</v>
      </c>
      <c r="G315" s="69"/>
      <c r="H315" s="69" t="s">
        <v>48</v>
      </c>
      <c r="I315" s="69"/>
      <c r="J315" s="80">
        <v>198107.8</v>
      </c>
      <c r="K315" s="81">
        <v>1.1987960103393413E-2</v>
      </c>
      <c r="L315" s="82">
        <v>48</v>
      </c>
      <c r="M315" s="81">
        <v>9.1848450057405284E-3</v>
      </c>
    </row>
    <row r="316" spans="1:22" s="95" customFormat="1" ht="20.100000000000001" customHeight="1" x14ac:dyDescent="0.25">
      <c r="A316" s="69" t="s">
        <v>49</v>
      </c>
      <c r="B316" s="73"/>
      <c r="C316" s="80">
        <v>107245.43</v>
      </c>
      <c r="D316" s="81">
        <v>5.9510391535333154E-3</v>
      </c>
      <c r="E316" s="82">
        <v>52</v>
      </c>
      <c r="F316" s="81">
        <v>2.523659305993691E-3</v>
      </c>
      <c r="G316" s="69"/>
      <c r="H316" s="69" t="s">
        <v>49</v>
      </c>
      <c r="I316" s="73"/>
      <c r="J316" s="80">
        <v>135087.56</v>
      </c>
      <c r="K316" s="81">
        <v>8.1744599644474562E-3</v>
      </c>
      <c r="L316" s="82">
        <v>40</v>
      </c>
      <c r="M316" s="81">
        <v>7.6540375047837736E-3</v>
      </c>
    </row>
    <row r="317" spans="1:22" s="95" customFormat="1" ht="20.100000000000001" customHeight="1" x14ac:dyDescent="0.25">
      <c r="A317" s="69" t="s">
        <v>50</v>
      </c>
      <c r="B317" s="69"/>
      <c r="C317" s="80">
        <v>69747.75</v>
      </c>
      <c r="D317" s="81">
        <v>3.870296301864363E-3</v>
      </c>
      <c r="E317" s="82">
        <v>35</v>
      </c>
      <c r="F317" s="81">
        <v>1.6986168405726766E-3</v>
      </c>
      <c r="G317" s="69"/>
      <c r="H317" s="69" t="s">
        <v>50</v>
      </c>
      <c r="I317" s="69"/>
      <c r="J317" s="80">
        <v>163100.9</v>
      </c>
      <c r="K317" s="81">
        <v>9.8696118074480584E-3</v>
      </c>
      <c r="L317" s="82">
        <v>44</v>
      </c>
      <c r="M317" s="81">
        <v>8.4194412552621514E-3</v>
      </c>
    </row>
    <row r="318" spans="1:22" s="95" customFormat="1" ht="20.100000000000001" customHeight="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</row>
    <row r="319" spans="1:22" s="95" customFormat="1" ht="20.100000000000001" customHeight="1" thickBot="1" x14ac:dyDescent="0.3">
      <c r="A319" s="69"/>
      <c r="B319" s="69"/>
      <c r="C319" s="72">
        <f>SUM(C306:C318)</f>
        <v>18021294.639999986</v>
      </c>
      <c r="D319" s="73"/>
      <c r="E319" s="74">
        <f>SUM(E306:E318)</f>
        <v>20605</v>
      </c>
      <c r="F319" s="69"/>
      <c r="G319" s="69"/>
      <c r="H319" s="69"/>
      <c r="I319" s="69"/>
      <c r="J319" s="72">
        <f>SUM(J306:J318)</f>
        <v>16525563.839999927</v>
      </c>
      <c r="K319" s="73"/>
      <c r="L319" s="74">
        <f>SUM(L306:L318)</f>
        <v>5226</v>
      </c>
      <c r="M319" s="69"/>
      <c r="P319" s="114"/>
      <c r="V319" s="114"/>
    </row>
    <row r="320" spans="1:22" ht="20.100000000000001" customHeight="1" thickTop="1" x14ac:dyDescent="0.25">
      <c r="A320" s="19"/>
      <c r="B320" s="19"/>
      <c r="C320" s="19"/>
      <c r="D320" s="19"/>
      <c r="E320" s="19"/>
      <c r="F320" s="19"/>
      <c r="G320" s="19"/>
      <c r="H320" s="22"/>
      <c r="I320" s="19"/>
      <c r="J320" s="19"/>
      <c r="K320" s="19"/>
      <c r="L320" s="19"/>
      <c r="M320" s="19"/>
    </row>
    <row r="322" spans="3:4" x14ac:dyDescent="0.3">
      <c r="C322" s="17"/>
      <c r="D322" s="25"/>
    </row>
    <row r="323" spans="3:4" x14ac:dyDescent="0.3">
      <c r="C323" s="17"/>
      <c r="D323" s="25"/>
    </row>
    <row r="324" spans="3:4" x14ac:dyDescent="0.3">
      <c r="C324" s="17"/>
      <c r="D324" s="25"/>
    </row>
    <row r="325" spans="3:4" x14ac:dyDescent="0.3">
      <c r="C325" s="17"/>
      <c r="D325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18"/>
  </sheetPr>
  <dimension ref="A1:X325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169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+C297</f>
        <v>260056588.39000002</v>
      </c>
      <c r="D9" s="45">
        <f>+J297</f>
        <v>70318834.660000011</v>
      </c>
      <c r="E9" s="45">
        <f>+C319</f>
        <v>12240586.520000061</v>
      </c>
      <c r="F9" s="45">
        <f>+J319</f>
        <v>14477119.360000007</v>
      </c>
      <c r="G9" s="45">
        <f>SUM(C9:F9)</f>
        <v>357093128.93000007</v>
      </c>
      <c r="H9" s="46"/>
    </row>
    <row r="10" spans="1:13" ht="20.100000000000001" customHeight="1" x14ac:dyDescent="0.3">
      <c r="A10" s="44" t="s">
        <v>51</v>
      </c>
      <c r="B10" s="44"/>
      <c r="C10" s="81">
        <v>0.8286367081828635</v>
      </c>
      <c r="D10" s="105" t="s">
        <v>96</v>
      </c>
      <c r="E10" s="105" t="s">
        <v>96</v>
      </c>
      <c r="F10" s="105" t="s">
        <v>96</v>
      </c>
      <c r="G10" s="53">
        <f>+C10</f>
        <v>0.8286367081828635</v>
      </c>
      <c r="H10" s="46"/>
    </row>
    <row r="11" spans="1:13" ht="20.100000000000001" customHeight="1" x14ac:dyDescent="0.3">
      <c r="A11" s="44" t="s">
        <v>134</v>
      </c>
      <c r="B11" s="44"/>
      <c r="C11" s="108">
        <v>27168.469326159629</v>
      </c>
      <c r="D11" s="108">
        <v>12478.941377107361</v>
      </c>
      <c r="E11" s="108">
        <v>893.0823376623382</v>
      </c>
      <c r="F11" s="108">
        <v>3096.0477673224977</v>
      </c>
      <c r="G11" s="45">
        <f>+G9/(E43+L43+L56+L100)</f>
        <v>10631.252163803629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19.646405237762846</v>
      </c>
      <c r="D12" s="109">
        <v>25.699931204178451</v>
      </c>
      <c r="E12" s="109">
        <v>16.835879391341457</v>
      </c>
      <c r="F12" s="109">
        <v>85.754774686721177</v>
      </c>
      <c r="G12" s="51">
        <f>+((C9*C12)+(D9*D12)+(E9*E12)+(F9*F12))/G9</f>
        <v>23.422263838011734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0.10065758107050182</v>
      </c>
      <c r="D13" s="110">
        <v>9.8480839768639222E-2</v>
      </c>
      <c r="E13" s="110">
        <v>0.11021789840998508</v>
      </c>
      <c r="F13" s="110">
        <v>0.14625087165833117</v>
      </c>
      <c r="G13" s="113">
        <f>+((C9*C13)+(D9*D13)+(E9*E13)+(F9*F13))/G9</f>
        <v>0.10240507336074643</v>
      </c>
      <c r="H13" s="54"/>
    </row>
    <row r="14" spans="1:13" ht="20.100000000000001" customHeight="1" x14ac:dyDescent="0.25">
      <c r="A14" s="44" t="s">
        <v>139</v>
      </c>
      <c r="B14" s="44"/>
      <c r="C14" s="111">
        <v>186.27440369294868</v>
      </c>
      <c r="D14" s="109">
        <v>30.646166458100446</v>
      </c>
      <c r="E14" s="109">
        <v>24.812514747863442</v>
      </c>
      <c r="F14" s="109">
        <v>49.528409956179523</v>
      </c>
      <c r="G14" s="45">
        <f>+((C9*C14)+(D9*D14)+(E9*E14)+(F9*F14))/G9</f>
        <v>144.54951074461849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0.99717684979817167</v>
      </c>
      <c r="D15" s="47">
        <v>0</v>
      </c>
      <c r="E15" s="47">
        <v>0</v>
      </c>
      <c r="F15" s="47">
        <v>0</v>
      </c>
      <c r="G15" s="47">
        <f>+J26/G9</f>
        <v>0.72620386272073634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+C284</f>
        <v>241517939.25999999</v>
      </c>
      <c r="D16" s="45">
        <f>+J284</f>
        <v>67280294.489999995</v>
      </c>
      <c r="E16" s="45">
        <f>+C306</f>
        <v>11431370.930000059</v>
      </c>
      <c r="F16" s="56">
        <f>+J306</f>
        <v>12564569.300000008</v>
      </c>
      <c r="G16" s="45">
        <f>SUM(C16:F16)</f>
        <v>332794173.98000008</v>
      </c>
      <c r="H16" s="46"/>
    </row>
    <row r="17" spans="1:13" ht="20.100000000000001" customHeight="1" x14ac:dyDescent="0.3">
      <c r="A17" s="44" t="s">
        <v>145</v>
      </c>
      <c r="B17" s="44"/>
      <c r="C17" s="53">
        <f>+D284</f>
        <v>0.92871301879036383</v>
      </c>
      <c r="D17" s="47">
        <f>+K284</f>
        <v>0.95678909946827584</v>
      </c>
      <c r="E17" s="47">
        <f>+D306</f>
        <v>0.93389078303741302</v>
      </c>
      <c r="F17" s="47">
        <f>+K306</f>
        <v>0.867891531979467</v>
      </c>
      <c r="G17" s="47">
        <f>+G16/G9</f>
        <v>0.93195345140689267</v>
      </c>
      <c r="H17" s="46"/>
    </row>
    <row r="18" spans="1:13" ht="20.100000000000001" customHeight="1" x14ac:dyDescent="0.3">
      <c r="A18" s="44" t="s">
        <v>159</v>
      </c>
      <c r="B18" s="35"/>
      <c r="C18" s="115">
        <v>0.22929921856305108</v>
      </c>
      <c r="D18" s="116">
        <v>0.13710739002738775</v>
      </c>
      <c r="E18" s="116">
        <v>0.38942499627869104</v>
      </c>
      <c r="F18" s="116">
        <v>0.76557532160873232</v>
      </c>
      <c r="G18" s="116">
        <f>+((C9*C18)+(D9*D18)+(E9*E18)+(F9*F18))/G9</f>
        <v>0.23837512728139415</v>
      </c>
      <c r="H18" s="46"/>
    </row>
    <row r="19" spans="1:13" ht="20.100000000000001" customHeight="1" x14ac:dyDescent="0.3">
      <c r="A19" s="44" t="s">
        <v>160</v>
      </c>
      <c r="B19" s="35"/>
      <c r="C19" s="115">
        <v>5.3036069577079745</v>
      </c>
      <c r="D19" s="115">
        <v>5.5374028377177194</v>
      </c>
      <c r="E19" s="115">
        <v>6.7455710132851356</v>
      </c>
      <c r="F19" s="115">
        <v>6.9483718436326605</v>
      </c>
      <c r="G19" s="116">
        <f>+((C9*C19)+(D9*D19)+(E9*E19)+(F9*F19))/G9</f>
        <v>5.4657556872502777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1893749.78</v>
      </c>
      <c r="D26" s="81">
        <v>7.2820680749683328E-3</v>
      </c>
      <c r="E26" s="82">
        <v>118</v>
      </c>
      <c r="F26" s="81">
        <v>1.2327622231508567E-2</v>
      </c>
      <c r="G26" s="44"/>
      <c r="H26" s="69" t="s">
        <v>72</v>
      </c>
      <c r="I26" s="69"/>
      <c r="J26" s="80">
        <v>259322409.57999995</v>
      </c>
      <c r="K26" s="81">
        <v>0.99717684979817167</v>
      </c>
      <c r="L26" s="82">
        <v>9545</v>
      </c>
      <c r="M26" s="81">
        <v>0.99717927287923114</v>
      </c>
    </row>
    <row r="27" spans="1:13" ht="20.100000000000001" customHeight="1" x14ac:dyDescent="0.25">
      <c r="A27" s="44" t="s">
        <v>54</v>
      </c>
      <c r="B27" s="44"/>
      <c r="C27" s="80">
        <v>17571670.119999997</v>
      </c>
      <c r="D27" s="81">
        <v>6.7568640459315044E-2</v>
      </c>
      <c r="E27" s="82">
        <v>741</v>
      </c>
      <c r="F27" s="81">
        <v>7.7413288758880067E-2</v>
      </c>
      <c r="G27" s="44"/>
      <c r="H27" s="69" t="s">
        <v>73</v>
      </c>
      <c r="I27" s="69"/>
      <c r="J27" s="80">
        <v>734178.81</v>
      </c>
      <c r="K27" s="81">
        <v>2.8231502018282715E-3</v>
      </c>
      <c r="L27" s="82">
        <v>27</v>
      </c>
      <c r="M27" s="81">
        <v>2.8207271207689095E-3</v>
      </c>
    </row>
    <row r="28" spans="1:13" ht="20.100000000000001" customHeight="1" x14ac:dyDescent="0.25">
      <c r="A28" s="44" t="s">
        <v>55</v>
      </c>
      <c r="B28" s="44"/>
      <c r="C28" s="80">
        <v>8852390.2400000077</v>
      </c>
      <c r="D28" s="81">
        <v>3.4040245989554817E-2</v>
      </c>
      <c r="E28" s="82">
        <v>345</v>
      </c>
      <c r="F28" s="81">
        <v>3.6042624320936065E-2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10172500.190000005</v>
      </c>
      <c r="D29" s="81">
        <v>3.9116487119121059E-2</v>
      </c>
      <c r="E29" s="82">
        <v>412</v>
      </c>
      <c r="F29" s="81">
        <v>4.3042206435436693E-2</v>
      </c>
      <c r="G29" s="44"/>
      <c r="H29" s="69"/>
      <c r="I29" s="69"/>
      <c r="J29" s="72">
        <f>SUM(J26:J28)</f>
        <v>260056588.38999996</v>
      </c>
      <c r="K29" s="73"/>
      <c r="L29" s="74">
        <f>SUM(L26:L28)</f>
        <v>9572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13526519.530000014</v>
      </c>
      <c r="D30" s="81">
        <v>5.2013754443762238E-2</v>
      </c>
      <c r="E30" s="82">
        <v>507</v>
      </c>
      <c r="F30" s="81">
        <v>5.2966987045549523E-2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18505455.249999989</v>
      </c>
      <c r="D31" s="81">
        <v>7.1159340221166947E-2</v>
      </c>
      <c r="E31" s="82">
        <v>659</v>
      </c>
      <c r="F31" s="81">
        <v>6.8846636021730051E-2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24029550.500000011</v>
      </c>
      <c r="D32" s="81">
        <v>9.2401237164441777E-2</v>
      </c>
      <c r="E32" s="82">
        <v>837</v>
      </c>
      <c r="F32" s="81">
        <v>8.7442540743836186E-2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25687187.700000018</v>
      </c>
      <c r="D33" s="81">
        <v>9.8775377540051446E-2</v>
      </c>
      <c r="E33" s="82">
        <v>959</v>
      </c>
      <c r="F33" s="81">
        <v>0.10018804847471793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21215703.260000013</v>
      </c>
      <c r="D34" s="81">
        <v>8.1581102756694543E-2</v>
      </c>
      <c r="E34" s="82">
        <v>811</v>
      </c>
      <c r="F34" s="81">
        <v>8.4726284997910573E-2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18862265.320000011</v>
      </c>
      <c r="D35" s="81">
        <v>7.2531388021259302E-2</v>
      </c>
      <c r="E35" s="82">
        <v>758</v>
      </c>
      <c r="F35" s="81">
        <v>7.9189302131216041E-2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23619540.550000004</v>
      </c>
      <c r="D36" s="81">
        <v>9.0824618965539908E-2</v>
      </c>
      <c r="E36" s="82">
        <v>940</v>
      </c>
      <c r="F36" s="81">
        <v>9.8203092352695365E-2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23113770.759999998</v>
      </c>
      <c r="D37" s="81">
        <v>8.8879773833443046E-2</v>
      </c>
      <c r="E37" s="82">
        <v>923</v>
      </c>
      <c r="F37" s="81">
        <v>9.6427078980359376E-2</v>
      </c>
      <c r="G37" s="11"/>
      <c r="H37" s="88" t="s">
        <v>150</v>
      </c>
      <c r="I37" s="79"/>
      <c r="J37" s="80">
        <v>56768.639999999999</v>
      </c>
      <c r="K37" s="81">
        <v>4.6377385517634437E-3</v>
      </c>
      <c r="L37" s="82">
        <v>62</v>
      </c>
      <c r="M37" s="81">
        <v>4.5235663213191307E-3</v>
      </c>
    </row>
    <row r="38" spans="1:13" ht="20.100000000000001" customHeight="1" x14ac:dyDescent="0.25">
      <c r="A38" s="44" t="s">
        <v>75</v>
      </c>
      <c r="B38" s="44"/>
      <c r="C38" s="80">
        <v>22580925.50999999</v>
      </c>
      <c r="D38" s="81">
        <v>8.6830814976838686E-2</v>
      </c>
      <c r="E38" s="82">
        <v>757</v>
      </c>
      <c r="F38" s="81">
        <v>7.9084830756372751E-2</v>
      </c>
      <c r="G38" s="11"/>
      <c r="H38" s="88" t="s">
        <v>132</v>
      </c>
      <c r="I38" s="79"/>
      <c r="J38" s="80">
        <v>7774417.6299999999</v>
      </c>
      <c r="K38" s="81">
        <v>0.63513440449093705</v>
      </c>
      <c r="L38" s="82">
        <v>11289</v>
      </c>
      <c r="M38" s="81">
        <v>0.82365387421567193</v>
      </c>
    </row>
    <row r="39" spans="1:13" ht="20.100000000000001" customHeight="1" x14ac:dyDescent="0.25">
      <c r="A39" s="44" t="s">
        <v>76</v>
      </c>
      <c r="B39" s="44"/>
      <c r="C39" s="80">
        <v>14447476.300000003</v>
      </c>
      <c r="D39" s="81">
        <v>5.5555125095825296E-2</v>
      </c>
      <c r="E39" s="82">
        <v>415</v>
      </c>
      <c r="F39" s="81">
        <v>4.3355620559966571E-2</v>
      </c>
      <c r="G39" s="11"/>
      <c r="H39" s="88" t="s">
        <v>151</v>
      </c>
      <c r="I39" s="79"/>
      <c r="J39" s="80">
        <v>1881261.95</v>
      </c>
      <c r="K39" s="81">
        <v>0.15369050714409707</v>
      </c>
      <c r="L39" s="82">
        <v>592</v>
      </c>
      <c r="M39" s="81">
        <v>4.319276229388589E-2</v>
      </c>
    </row>
    <row r="40" spans="1:13" ht="20.100000000000001" customHeight="1" x14ac:dyDescent="0.25">
      <c r="A40" s="44" t="s">
        <v>77</v>
      </c>
      <c r="B40" s="44"/>
      <c r="C40" s="80">
        <v>10435279.560000002</v>
      </c>
      <c r="D40" s="81">
        <v>4.0126957077320752E-2</v>
      </c>
      <c r="E40" s="82">
        <v>267</v>
      </c>
      <c r="F40" s="81">
        <v>2.7893857083159213E-2</v>
      </c>
      <c r="G40" s="11"/>
      <c r="H40" s="88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5542603.8200000003</v>
      </c>
      <c r="D41" s="81">
        <v>2.1313068260696792E-2</v>
      </c>
      <c r="E41" s="82">
        <v>123</v>
      </c>
      <c r="F41" s="81">
        <v>1.2849979105725032E-2</v>
      </c>
      <c r="G41" s="11"/>
      <c r="H41" s="88" t="s">
        <v>133</v>
      </c>
      <c r="I41" s="79"/>
      <c r="J41" s="80">
        <v>2528138.3000000133</v>
      </c>
      <c r="K41" s="81">
        <v>0.20653734981320249</v>
      </c>
      <c r="L41" s="82">
        <v>1763</v>
      </c>
      <c r="M41" s="81">
        <v>0.12862979716912301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260056588.39000008</v>
      </c>
      <c r="D43" s="44"/>
      <c r="E43" s="74">
        <f>SUM(E26:E42)</f>
        <v>9572</v>
      </c>
      <c r="F43" s="44"/>
      <c r="G43" s="11"/>
      <c r="H43" s="86"/>
      <c r="I43" s="79"/>
      <c r="J43" s="87">
        <f>SUM(J37:J42)</f>
        <v>12240586.520000013</v>
      </c>
      <c r="K43" s="88"/>
      <c r="L43" s="89">
        <f>SUM(L37:L42)</f>
        <v>13706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15063581.680000016</v>
      </c>
      <c r="K52" s="81">
        <v>0.21421830655804</v>
      </c>
      <c r="L52" s="82">
        <v>2229</v>
      </c>
      <c r="M52" s="81">
        <v>0.39556344276841171</v>
      </c>
    </row>
    <row r="53" spans="1:16" ht="20.100000000000001" customHeight="1" x14ac:dyDescent="0.25">
      <c r="A53" s="69" t="s">
        <v>129</v>
      </c>
      <c r="B53" s="69"/>
      <c r="C53" s="80">
        <v>87092.76</v>
      </c>
      <c r="D53" s="81">
        <v>7.1150806260548271E-3</v>
      </c>
      <c r="E53" s="82">
        <v>43</v>
      </c>
      <c r="F53" s="81">
        <v>3.1373121260761709E-3</v>
      </c>
      <c r="G53" s="69"/>
      <c r="H53" s="69" t="s">
        <v>126</v>
      </c>
      <c r="I53" s="69"/>
      <c r="J53" s="80">
        <v>0</v>
      </c>
      <c r="K53" s="81">
        <v>0</v>
      </c>
      <c r="L53" s="82">
        <v>0</v>
      </c>
      <c r="M53" s="81">
        <v>0</v>
      </c>
    </row>
    <row r="54" spans="1:16" ht="20.100000000000001" customHeight="1" x14ac:dyDescent="0.25">
      <c r="A54" s="69" t="s">
        <v>130</v>
      </c>
      <c r="B54" s="69"/>
      <c r="C54" s="80">
        <v>12153493.760000015</v>
      </c>
      <c r="D54" s="81">
        <v>0.99288491937394519</v>
      </c>
      <c r="E54" s="82">
        <v>13663</v>
      </c>
      <c r="F54" s="81">
        <v>0.99686268787392385</v>
      </c>
      <c r="G54" s="69"/>
      <c r="H54" s="69" t="s">
        <v>146</v>
      </c>
      <c r="I54" s="69"/>
      <c r="J54" s="80">
        <v>55255252.980000027</v>
      </c>
      <c r="K54" s="81">
        <v>0.78578169344196003</v>
      </c>
      <c r="L54" s="82">
        <v>3406</v>
      </c>
      <c r="M54" s="81">
        <v>0.60443655723158829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12240586.520000014</v>
      </c>
      <c r="D56" s="69"/>
      <c r="E56" s="74">
        <f>SUM(E53:E55)</f>
        <v>13706</v>
      </c>
      <c r="F56" s="69"/>
      <c r="G56" s="69"/>
      <c r="H56" s="69"/>
      <c r="I56" s="73"/>
      <c r="J56" s="72">
        <f>SUM(J52:J55)</f>
        <v>70318834.660000041</v>
      </c>
      <c r="K56" s="92"/>
      <c r="L56" s="74">
        <f>SUM(L52:L55)</f>
        <v>5635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45286774.320000015</v>
      </c>
      <c r="D63" s="81">
        <v>0.17414199963311308</v>
      </c>
      <c r="E63" s="82">
        <v>3759</v>
      </c>
      <c r="F63" s="81">
        <v>0.39270789803593814</v>
      </c>
      <c r="G63" s="69"/>
      <c r="H63" s="69" t="s">
        <v>99</v>
      </c>
      <c r="I63" s="69"/>
      <c r="J63" s="80">
        <v>640974.27999999933</v>
      </c>
      <c r="K63" s="81">
        <v>9.1152574285280324E-3</v>
      </c>
      <c r="L63" s="82">
        <v>655</v>
      </c>
      <c r="M63" s="81">
        <v>0.11623779946761313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57760703.930000007</v>
      </c>
      <c r="D64" s="81">
        <v>0.22210821224562788</v>
      </c>
      <c r="E64" s="82">
        <v>2312</v>
      </c>
      <c r="F64" s="81">
        <v>0.24153781863769327</v>
      </c>
      <c r="G64" s="69"/>
      <c r="H64" s="69" t="s">
        <v>100</v>
      </c>
      <c r="I64" s="69"/>
      <c r="J64" s="80">
        <v>1688557.36</v>
      </c>
      <c r="K64" s="81">
        <v>2.4012874618363277E-2</v>
      </c>
      <c r="L64" s="82">
        <v>570</v>
      </c>
      <c r="M64" s="81">
        <v>0.10115350488021295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56633982.269999914</v>
      </c>
      <c r="D65" s="81">
        <v>0.21777561038010476</v>
      </c>
      <c r="E65" s="82">
        <v>1641</v>
      </c>
      <c r="F65" s="81">
        <v>0.17143752611784371</v>
      </c>
      <c r="G65" s="69"/>
      <c r="H65" s="69" t="s">
        <v>101</v>
      </c>
      <c r="I65" s="69"/>
      <c r="J65" s="80">
        <v>2460967.42</v>
      </c>
      <c r="K65" s="81">
        <v>3.4997272521637687E-2</v>
      </c>
      <c r="L65" s="82">
        <v>493</v>
      </c>
      <c r="M65" s="81">
        <v>8.7488908606921031E-2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42357683.650000028</v>
      </c>
      <c r="D66" s="81">
        <v>0.1628787177138436</v>
      </c>
      <c r="E66" s="82">
        <v>947</v>
      </c>
      <c r="F66" s="81">
        <v>9.893439197659841E-2</v>
      </c>
      <c r="G66" s="69"/>
      <c r="H66" s="69" t="s">
        <v>102</v>
      </c>
      <c r="I66" s="69"/>
      <c r="J66" s="80">
        <v>3090471.19</v>
      </c>
      <c r="K66" s="81">
        <v>4.3949408504034497E-2</v>
      </c>
      <c r="L66" s="82">
        <v>445</v>
      </c>
      <c r="M66" s="81">
        <v>7.8970718722271516E-2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26603328.330000024</v>
      </c>
      <c r="D67" s="81">
        <v>0.10229822860747415</v>
      </c>
      <c r="E67" s="82">
        <v>490</v>
      </c>
      <c r="F67" s="81">
        <v>5.1190973673213541E-2</v>
      </c>
      <c r="G67" s="69"/>
      <c r="H67" s="69" t="s">
        <v>103</v>
      </c>
      <c r="I67" s="69"/>
      <c r="J67" s="80">
        <v>4131890.87</v>
      </c>
      <c r="K67" s="81">
        <v>5.8759376346012956E-2</v>
      </c>
      <c r="L67" s="82">
        <v>459</v>
      </c>
      <c r="M67" s="81">
        <v>8.1455190771960964E-2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14152661.529999997</v>
      </c>
      <c r="D68" s="81">
        <v>5.4421468871904237E-2</v>
      </c>
      <c r="E68" s="82">
        <v>220</v>
      </c>
      <c r="F68" s="81">
        <v>2.2983702465524447E-2</v>
      </c>
      <c r="G68" s="69"/>
      <c r="H68" s="69" t="s">
        <v>104</v>
      </c>
      <c r="I68" s="69"/>
      <c r="J68" s="80">
        <v>5348212.5</v>
      </c>
      <c r="K68" s="81">
        <v>7.605661450249071E-2</v>
      </c>
      <c r="L68" s="82">
        <v>486</v>
      </c>
      <c r="M68" s="81">
        <v>8.6246672582076314E-2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8626268.9199999962</v>
      </c>
      <c r="D69" s="81">
        <v>3.317073785134568E-2</v>
      </c>
      <c r="E69" s="82">
        <v>115</v>
      </c>
      <c r="F69" s="81">
        <v>1.2014208106978688E-2</v>
      </c>
      <c r="G69" s="69"/>
      <c r="H69" s="69" t="s">
        <v>105</v>
      </c>
      <c r="I69" s="69"/>
      <c r="J69" s="80">
        <v>5366700.46</v>
      </c>
      <c r="K69" s="81">
        <v>7.6319530691153298E-2</v>
      </c>
      <c r="L69" s="82">
        <v>413</v>
      </c>
      <c r="M69" s="81">
        <v>7.3291925465838514E-2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2961254.66</v>
      </c>
      <c r="D70" s="81">
        <v>1.1386962654293861E-2</v>
      </c>
      <c r="E70" s="82">
        <v>35</v>
      </c>
      <c r="F70" s="81">
        <v>3.6564981195152529E-3</v>
      </c>
      <c r="G70" s="69"/>
      <c r="H70" s="69" t="s">
        <v>106</v>
      </c>
      <c r="I70" s="69"/>
      <c r="J70" s="80">
        <v>6238016.2900000084</v>
      </c>
      <c r="K70" s="81">
        <v>8.8710461715720501E-2</v>
      </c>
      <c r="L70" s="82">
        <v>416</v>
      </c>
      <c r="M70" s="81">
        <v>7.38243123336291E-2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2270428.81</v>
      </c>
      <c r="D71" s="81">
        <v>8.7305183231701014E-3</v>
      </c>
      <c r="E71" s="82">
        <v>24</v>
      </c>
      <c r="F71" s="81">
        <v>2.5073129962390303E-3</v>
      </c>
      <c r="G71" s="69"/>
      <c r="H71" s="69" t="s">
        <v>107</v>
      </c>
      <c r="I71" s="69"/>
      <c r="J71" s="80">
        <v>5449542.7599999998</v>
      </c>
      <c r="K71" s="81">
        <v>7.7497626153066879E-2</v>
      </c>
      <c r="L71" s="82">
        <v>322</v>
      </c>
      <c r="M71" s="81">
        <v>5.7142857142857141E-2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3403501.97</v>
      </c>
      <c r="D72" s="81">
        <v>1.3087543719122617E-2</v>
      </c>
      <c r="E72" s="82">
        <v>29</v>
      </c>
      <c r="F72" s="81">
        <v>3.029669870455495E-3</v>
      </c>
      <c r="G72" s="69"/>
      <c r="H72" s="69" t="s">
        <v>108</v>
      </c>
      <c r="I72" s="69"/>
      <c r="J72" s="80">
        <v>5559639.9199999962</v>
      </c>
      <c r="K72" s="81">
        <v>7.9063311371434464E-2</v>
      </c>
      <c r="L72" s="82">
        <v>293</v>
      </c>
      <c r="M72" s="81">
        <v>5.1996450754214732E-2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11975462.059999987</v>
      </c>
      <c r="K73" s="81">
        <v>0.17030233959226979</v>
      </c>
      <c r="L73" s="82">
        <v>539</v>
      </c>
      <c r="M73" s="81">
        <v>9.5652173913043481E-2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260056588.38999999</v>
      </c>
      <c r="D74" s="97"/>
      <c r="E74" s="74">
        <f>SUM(E63:E73)</f>
        <v>9572</v>
      </c>
      <c r="F74" s="73"/>
      <c r="G74" s="69"/>
      <c r="H74" s="69" t="s">
        <v>110</v>
      </c>
      <c r="I74" s="69"/>
      <c r="J74" s="80">
        <v>6999651.0700000012</v>
      </c>
      <c r="K74" s="81">
        <v>9.9541624997685971E-2</v>
      </c>
      <c r="L74" s="82">
        <v>257</v>
      </c>
      <c r="M74" s="81">
        <v>4.5607808340727599E-2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8459033.9799999986</v>
      </c>
      <c r="K75" s="81">
        <v>0.12029542328026971</v>
      </c>
      <c r="L75" s="82">
        <v>239</v>
      </c>
      <c r="M75" s="81">
        <v>4.2413487133984025E-2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2909714.5</v>
      </c>
      <c r="K76" s="81">
        <v>4.1378878277332366E-2</v>
      </c>
      <c r="L76" s="82">
        <v>48</v>
      </c>
      <c r="M76" s="81">
        <v>8.5181898846495123E-3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70318834.659999996</v>
      </c>
      <c r="K78" s="69"/>
      <c r="L78" s="74">
        <f>SUM(L63:L77)</f>
        <v>5635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7640901.5700000087</v>
      </c>
      <c r="D85" s="81">
        <v>0.62422675233049241</v>
      </c>
      <c r="E85" s="82">
        <v>12572</v>
      </c>
      <c r="F85" s="81">
        <v>0.91726251276813076</v>
      </c>
      <c r="G85" s="69"/>
      <c r="H85" s="69" t="s">
        <v>99</v>
      </c>
      <c r="I85" s="69"/>
      <c r="J85" s="80">
        <v>2159257.86</v>
      </c>
      <c r="K85" s="81">
        <v>0.14914968967970166</v>
      </c>
      <c r="L85" s="82">
        <v>2297</v>
      </c>
      <c r="M85" s="81">
        <v>0.49123182207014543</v>
      </c>
    </row>
    <row r="86" spans="1:13" ht="20.100000000000001" customHeight="1" x14ac:dyDescent="0.25">
      <c r="A86" s="69" t="s">
        <v>100</v>
      </c>
      <c r="B86" s="69"/>
      <c r="C86" s="80">
        <v>2005161.86</v>
      </c>
      <c r="D86" s="81">
        <v>0.16381256377901071</v>
      </c>
      <c r="E86" s="82">
        <v>735</v>
      </c>
      <c r="F86" s="81">
        <v>5.3626149131767109E-2</v>
      </c>
      <c r="G86" s="69"/>
      <c r="H86" s="69" t="s">
        <v>100</v>
      </c>
      <c r="I86" s="69"/>
      <c r="J86" s="80">
        <v>3646131.08</v>
      </c>
      <c r="K86" s="81">
        <v>0.25185473638313638</v>
      </c>
      <c r="L86" s="82">
        <v>1284</v>
      </c>
      <c r="M86" s="81">
        <v>0.27459366980325062</v>
      </c>
    </row>
    <row r="87" spans="1:13" ht="20.100000000000001" customHeight="1" x14ac:dyDescent="0.25">
      <c r="A87" s="69" t="s">
        <v>101</v>
      </c>
      <c r="B87" s="69"/>
      <c r="C87" s="80">
        <v>1015487.48</v>
      </c>
      <c r="D87" s="81">
        <v>8.2960688063499682E-2</v>
      </c>
      <c r="E87" s="82">
        <v>210</v>
      </c>
      <c r="F87" s="81">
        <v>1.5321756894790603E-2</v>
      </c>
      <c r="G87" s="69"/>
      <c r="H87" s="69" t="s">
        <v>101</v>
      </c>
      <c r="I87" s="69"/>
      <c r="J87" s="80">
        <v>2219458.66</v>
      </c>
      <c r="K87" s="81">
        <v>0.15330803074901225</v>
      </c>
      <c r="L87" s="82">
        <v>461</v>
      </c>
      <c r="M87" s="81">
        <v>9.8588537211291696E-2</v>
      </c>
    </row>
    <row r="88" spans="1:13" ht="20.100000000000001" customHeight="1" x14ac:dyDescent="0.25">
      <c r="A88" s="69" t="s">
        <v>102</v>
      </c>
      <c r="B88" s="69"/>
      <c r="C88" s="80">
        <v>734618.41</v>
      </c>
      <c r="D88" s="81">
        <v>6.0014968138961351E-2</v>
      </c>
      <c r="E88" s="82">
        <v>108</v>
      </c>
      <c r="F88" s="81">
        <v>7.8797606887494528E-3</v>
      </c>
      <c r="G88" s="69"/>
      <c r="H88" s="69" t="s">
        <v>102</v>
      </c>
      <c r="I88" s="69"/>
      <c r="J88" s="80">
        <v>1830115.99</v>
      </c>
      <c r="K88" s="81">
        <v>0.12641437460663441</v>
      </c>
      <c r="L88" s="82">
        <v>265</v>
      </c>
      <c r="M88" s="81">
        <v>5.667236954662104E-2</v>
      </c>
    </row>
    <row r="89" spans="1:13" ht="20.100000000000001" customHeight="1" x14ac:dyDescent="0.25">
      <c r="A89" s="69" t="s">
        <v>103</v>
      </c>
      <c r="B89" s="69"/>
      <c r="C89" s="80">
        <v>393564.99</v>
      </c>
      <c r="D89" s="81">
        <v>3.2152461759651016E-2</v>
      </c>
      <c r="E89" s="82">
        <v>45</v>
      </c>
      <c r="F89" s="81">
        <v>3.283233620312272E-3</v>
      </c>
      <c r="G89" s="69"/>
      <c r="H89" s="69" t="s">
        <v>103</v>
      </c>
      <c r="I89" s="69"/>
      <c r="J89" s="80">
        <v>1163182.21</v>
      </c>
      <c r="K89" s="81">
        <v>8.0346247141807062E-2</v>
      </c>
      <c r="L89" s="82">
        <v>131</v>
      </c>
      <c r="M89" s="81">
        <v>2.8015397775876819E-2</v>
      </c>
    </row>
    <row r="90" spans="1:13" ht="20.100000000000001" customHeight="1" x14ac:dyDescent="0.25">
      <c r="A90" s="69" t="s">
        <v>104</v>
      </c>
      <c r="B90" s="69"/>
      <c r="C90" s="80">
        <v>195133.12</v>
      </c>
      <c r="D90" s="81">
        <v>1.5941484477167023E-2</v>
      </c>
      <c r="E90" s="82">
        <v>18</v>
      </c>
      <c r="F90" s="81">
        <v>1.3132934481249088E-3</v>
      </c>
      <c r="G90" s="69"/>
      <c r="H90" s="69" t="s">
        <v>104</v>
      </c>
      <c r="I90" s="69"/>
      <c r="J90" s="80">
        <v>879911.01</v>
      </c>
      <c r="K90" s="81">
        <v>6.07794263568191E-2</v>
      </c>
      <c r="L90" s="82">
        <v>81</v>
      </c>
      <c r="M90" s="81">
        <v>1.7322497861420018E-2</v>
      </c>
    </row>
    <row r="91" spans="1:13" ht="20.100000000000001" customHeight="1" x14ac:dyDescent="0.25">
      <c r="A91" s="69" t="s">
        <v>105</v>
      </c>
      <c r="B91" s="69"/>
      <c r="C91" s="80">
        <v>140894.35999999999</v>
      </c>
      <c r="D91" s="81">
        <v>1.1510425564150165E-2</v>
      </c>
      <c r="E91" s="82">
        <v>11</v>
      </c>
      <c r="F91" s="81">
        <v>8.0256821829855537E-4</v>
      </c>
      <c r="G91" s="69"/>
      <c r="H91" s="69" t="s">
        <v>105</v>
      </c>
      <c r="I91" s="69"/>
      <c r="J91" s="80">
        <v>669858.46</v>
      </c>
      <c r="K91" s="81">
        <v>4.6270148317683016E-2</v>
      </c>
      <c r="L91" s="82">
        <v>52</v>
      </c>
      <c r="M91" s="81">
        <v>1.1120615911035072E-2</v>
      </c>
    </row>
    <row r="92" spans="1:13" ht="20.100000000000001" customHeight="1" x14ac:dyDescent="0.25">
      <c r="A92" s="69" t="s">
        <v>106</v>
      </c>
      <c r="B92" s="69"/>
      <c r="C92" s="80">
        <v>29904.69</v>
      </c>
      <c r="D92" s="81">
        <v>2.4430765593738872E-3</v>
      </c>
      <c r="E92" s="82">
        <v>2</v>
      </c>
      <c r="F92" s="81">
        <v>1.4592149423610097E-4</v>
      </c>
      <c r="G92" s="69"/>
      <c r="H92" s="69" t="s">
        <v>106</v>
      </c>
      <c r="I92" s="69"/>
      <c r="J92" s="80">
        <v>540555.06000000006</v>
      </c>
      <c r="K92" s="81">
        <v>3.7338578660444224E-2</v>
      </c>
      <c r="L92" s="82">
        <v>36</v>
      </c>
      <c r="M92" s="81">
        <v>7.6988879384088963E-3</v>
      </c>
    </row>
    <row r="93" spans="1:13" ht="20.100000000000001" customHeight="1" x14ac:dyDescent="0.25">
      <c r="A93" s="69" t="s">
        <v>107</v>
      </c>
      <c r="B93" s="69"/>
      <c r="C93" s="80">
        <v>84920.04</v>
      </c>
      <c r="D93" s="81">
        <v>6.9375793276938453E-3</v>
      </c>
      <c r="E93" s="82">
        <v>5</v>
      </c>
      <c r="F93" s="81">
        <v>3.6480373559025247E-4</v>
      </c>
      <c r="G93" s="69"/>
      <c r="H93" s="69" t="s">
        <v>107</v>
      </c>
      <c r="I93" s="69"/>
      <c r="J93" s="80">
        <v>376046.68</v>
      </c>
      <c r="K93" s="81">
        <v>2.5975242080203447E-2</v>
      </c>
      <c r="L93" s="82">
        <v>22</v>
      </c>
      <c r="M93" s="81">
        <v>4.704875962360992E-3</v>
      </c>
    </row>
    <row r="94" spans="1:13" ht="20.100000000000001" customHeight="1" x14ac:dyDescent="0.25">
      <c r="A94" s="69" t="s">
        <v>108</v>
      </c>
      <c r="B94" s="69"/>
      <c r="C94" s="80">
        <v>0</v>
      </c>
      <c r="D94" s="81">
        <v>0</v>
      </c>
      <c r="E94" s="82">
        <v>0</v>
      </c>
      <c r="F94" s="81">
        <v>0</v>
      </c>
      <c r="G94" s="69"/>
      <c r="H94" s="69" t="s">
        <v>108</v>
      </c>
      <c r="I94" s="69"/>
      <c r="J94" s="80">
        <v>393072.36</v>
      </c>
      <c r="K94" s="81">
        <v>2.715128267064312E-2</v>
      </c>
      <c r="L94" s="82">
        <v>21</v>
      </c>
      <c r="M94" s="81">
        <v>4.4910179640718561E-3</v>
      </c>
    </row>
    <row r="95" spans="1:13" ht="20.100000000000001" customHeight="1" x14ac:dyDescent="0.25">
      <c r="A95" s="69" t="s">
        <v>109</v>
      </c>
      <c r="B95" s="69"/>
      <c r="C95" s="80">
        <v>0</v>
      </c>
      <c r="D95" s="81">
        <v>0</v>
      </c>
      <c r="E95" s="82">
        <v>0</v>
      </c>
      <c r="F95" s="81">
        <v>0</v>
      </c>
      <c r="G95" s="69"/>
      <c r="H95" s="69" t="s">
        <v>109</v>
      </c>
      <c r="I95" s="69"/>
      <c r="J95" s="80">
        <v>490591.72</v>
      </c>
      <c r="K95" s="81">
        <v>3.3887385176604633E-2</v>
      </c>
      <c r="L95" s="82">
        <v>22</v>
      </c>
      <c r="M95" s="81">
        <v>4.704875962360992E-3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108938.27</v>
      </c>
      <c r="K96" s="81">
        <v>7.5248581773107665E-3</v>
      </c>
      <c r="L96" s="82">
        <v>4</v>
      </c>
      <c r="M96" s="81">
        <v>8.5543199315654401E-4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0</v>
      </c>
      <c r="K97" s="81">
        <v>0</v>
      </c>
      <c r="L97" s="82">
        <v>0</v>
      </c>
      <c r="M97" s="81">
        <v>0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0</v>
      </c>
      <c r="K98" s="81">
        <v>0</v>
      </c>
      <c r="L98" s="82">
        <v>0</v>
      </c>
      <c r="M98" s="81">
        <v>0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12240586.520000007</v>
      </c>
      <c r="D100" s="69"/>
      <c r="E100" s="74">
        <f>SUM(E85:E99)</f>
        <v>13706</v>
      </c>
      <c r="F100" s="69"/>
      <c r="G100" s="69"/>
      <c r="H100" s="73"/>
      <c r="I100" s="69"/>
      <c r="J100" s="72">
        <f>SUM(J85:J99)</f>
        <v>14477119.359999999</v>
      </c>
      <c r="K100" s="69"/>
      <c r="L100" s="74">
        <f>SUM(L85:L99)</f>
        <v>4676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833264.55</v>
      </c>
      <c r="D107" s="81">
        <v>3.2041662745739617E-3</v>
      </c>
      <c r="E107" s="82">
        <v>17</v>
      </c>
      <c r="F107" s="81">
        <v>1.7760133723359799E-3</v>
      </c>
      <c r="G107" s="69"/>
      <c r="H107" s="69" t="s">
        <v>120</v>
      </c>
      <c r="I107" s="69"/>
      <c r="J107" s="80">
        <v>840.18</v>
      </c>
      <c r="K107" s="81">
        <v>1.1948150222658992E-5</v>
      </c>
      <c r="L107" s="82">
        <v>1</v>
      </c>
      <c r="M107" s="81">
        <v>1.7746228926353151E-4</v>
      </c>
      <c r="N107" s="95"/>
    </row>
    <row r="108" spans="1:14" ht="20.100000000000001" customHeight="1" x14ac:dyDescent="0.25">
      <c r="A108" s="69" t="s">
        <v>42</v>
      </c>
      <c r="B108" s="69"/>
      <c r="C108" s="80">
        <v>32820089.080000024</v>
      </c>
      <c r="D108" s="81">
        <v>0.12620364391914815</v>
      </c>
      <c r="E108" s="82">
        <v>782</v>
      </c>
      <c r="F108" s="81">
        <v>8.1696615127455074E-2</v>
      </c>
      <c r="G108" s="69"/>
      <c r="H108" s="69" t="s">
        <v>121</v>
      </c>
      <c r="I108" s="69"/>
      <c r="J108" s="80">
        <v>93541.08</v>
      </c>
      <c r="K108" s="81">
        <v>1.3302421812346912E-3</v>
      </c>
      <c r="L108" s="82">
        <v>23</v>
      </c>
      <c r="M108" s="81">
        <v>4.0816326530612249E-3</v>
      </c>
      <c r="N108" s="95"/>
    </row>
    <row r="109" spans="1:14" ht="20.100000000000001" customHeight="1" x14ac:dyDescent="0.25">
      <c r="A109" s="69" t="s">
        <v>43</v>
      </c>
      <c r="B109" s="69"/>
      <c r="C109" s="80">
        <v>50703831.009999961</v>
      </c>
      <c r="D109" s="81">
        <v>0.19497229939031879</v>
      </c>
      <c r="E109" s="82">
        <v>1319</v>
      </c>
      <c r="F109" s="81">
        <v>0.13779774341830339</v>
      </c>
      <c r="G109" s="69"/>
      <c r="H109" s="69" t="s">
        <v>122</v>
      </c>
      <c r="I109" s="69"/>
      <c r="J109" s="80">
        <v>1435535.48</v>
      </c>
      <c r="K109" s="81">
        <v>2.0414665387175238E-2</v>
      </c>
      <c r="L109" s="82">
        <v>182</v>
      </c>
      <c r="M109" s="81">
        <v>3.2298136645962733E-2</v>
      </c>
      <c r="N109" s="95"/>
    </row>
    <row r="110" spans="1:14" ht="20.100000000000001" customHeight="1" x14ac:dyDescent="0.25">
      <c r="A110" s="69" t="s">
        <v>44</v>
      </c>
      <c r="B110" s="69"/>
      <c r="C110" s="80">
        <v>47109437.829999976</v>
      </c>
      <c r="D110" s="81">
        <v>0.1811507184711322</v>
      </c>
      <c r="E110" s="82">
        <v>1416</v>
      </c>
      <c r="F110" s="81">
        <v>0.14793146677810279</v>
      </c>
      <c r="G110" s="69"/>
      <c r="H110" s="69" t="s">
        <v>42</v>
      </c>
      <c r="I110" s="69"/>
      <c r="J110" s="80">
        <v>5769934.4600000018</v>
      </c>
      <c r="K110" s="81">
        <v>8.2053897620720337E-2</v>
      </c>
      <c r="L110" s="82">
        <v>465</v>
      </c>
      <c r="M110" s="81">
        <v>8.2519964507542148E-2</v>
      </c>
      <c r="N110" s="95"/>
    </row>
    <row r="111" spans="1:14" ht="20.100000000000001" customHeight="1" x14ac:dyDescent="0.25">
      <c r="A111" s="69" t="s">
        <v>25</v>
      </c>
      <c r="B111" s="69"/>
      <c r="C111" s="80">
        <v>65075430.349999979</v>
      </c>
      <c r="D111" s="81">
        <v>0.25023565352787025</v>
      </c>
      <c r="E111" s="82">
        <v>2950</v>
      </c>
      <c r="F111" s="81">
        <v>0.30819055578771415</v>
      </c>
      <c r="G111" s="69"/>
      <c r="H111" s="69" t="s">
        <v>43</v>
      </c>
      <c r="I111" s="69"/>
      <c r="J111" s="80">
        <v>14650017.149999982</v>
      </c>
      <c r="K111" s="81">
        <v>0.2083370297706805</v>
      </c>
      <c r="L111" s="82">
        <v>945</v>
      </c>
      <c r="M111" s="81">
        <v>0.16770186335403728</v>
      </c>
      <c r="N111" s="95"/>
    </row>
    <row r="112" spans="1:14" ht="20.100000000000001" customHeight="1" x14ac:dyDescent="0.25">
      <c r="A112" s="69" t="s">
        <v>26</v>
      </c>
      <c r="B112" s="69"/>
      <c r="C112" s="80">
        <v>31614255.409999967</v>
      </c>
      <c r="D112" s="81">
        <v>0.12156683130284289</v>
      </c>
      <c r="E112" s="82">
        <v>1397</v>
      </c>
      <c r="F112" s="81">
        <v>0.14594651065608025</v>
      </c>
      <c r="G112" s="69"/>
      <c r="H112" s="69" t="s">
        <v>44</v>
      </c>
      <c r="I112" s="69"/>
      <c r="J112" s="80">
        <v>20068638.719999999</v>
      </c>
      <c r="K112" s="81">
        <v>0.2853949275046192</v>
      </c>
      <c r="L112" s="82">
        <v>1399</v>
      </c>
      <c r="M112" s="81">
        <v>0.24826974267968058</v>
      </c>
      <c r="N112" s="95"/>
    </row>
    <row r="113" spans="1:14" ht="20.100000000000001" customHeight="1" x14ac:dyDescent="0.25">
      <c r="A113" s="69" t="s">
        <v>27</v>
      </c>
      <c r="B113" s="69"/>
      <c r="C113" s="80">
        <v>22980848.949999973</v>
      </c>
      <c r="D113" s="81">
        <v>8.8368647348154125E-2</v>
      </c>
      <c r="E113" s="82">
        <v>1066</v>
      </c>
      <c r="F113" s="81">
        <v>0.11136648558295027</v>
      </c>
      <c r="G113" s="69"/>
      <c r="H113" s="69" t="s">
        <v>25</v>
      </c>
      <c r="I113" s="69"/>
      <c r="J113" s="80">
        <v>13829389.519999992</v>
      </c>
      <c r="K113" s="81">
        <v>0.19666693264851084</v>
      </c>
      <c r="L113" s="82">
        <v>1086</v>
      </c>
      <c r="M113" s="81">
        <v>0.1927240461401952</v>
      </c>
      <c r="N113" s="95"/>
    </row>
    <row r="114" spans="1:14" ht="20.100000000000001" customHeight="1" x14ac:dyDescent="0.25">
      <c r="A114" s="69" t="s">
        <v>28</v>
      </c>
      <c r="B114" s="69"/>
      <c r="C114" s="80">
        <v>5523432.1399999987</v>
      </c>
      <c r="D114" s="81">
        <v>2.1239347075170639E-2</v>
      </c>
      <c r="E114" s="82">
        <v>432</v>
      </c>
      <c r="F114" s="81">
        <v>4.5131633932302552E-2</v>
      </c>
      <c r="G114" s="69"/>
      <c r="H114" s="69" t="s">
        <v>26</v>
      </c>
      <c r="I114" s="69"/>
      <c r="J114" s="80">
        <v>6945023.6600000085</v>
      </c>
      <c r="K114" s="81">
        <v>9.8764771822229841E-2</v>
      </c>
      <c r="L114" s="82">
        <v>630</v>
      </c>
      <c r="M114" s="81">
        <v>0.11180124223602485</v>
      </c>
      <c r="N114" s="95"/>
    </row>
    <row r="115" spans="1:14" ht="20.100000000000001" customHeight="1" x14ac:dyDescent="0.25">
      <c r="A115" s="69" t="s">
        <v>29</v>
      </c>
      <c r="B115" s="69"/>
      <c r="C115" s="80">
        <v>1381525.74</v>
      </c>
      <c r="D115" s="81">
        <v>5.3124043061280289E-3</v>
      </c>
      <c r="E115" s="82">
        <v>88</v>
      </c>
      <c r="F115" s="81">
        <v>9.1934809862097792E-3</v>
      </c>
      <c r="G115" s="69"/>
      <c r="H115" s="69" t="s">
        <v>27</v>
      </c>
      <c r="I115" s="69"/>
      <c r="J115" s="80">
        <v>4420206.83</v>
      </c>
      <c r="K115" s="81">
        <v>6.2859500607088073E-2</v>
      </c>
      <c r="L115" s="82">
        <v>460</v>
      </c>
      <c r="M115" s="81">
        <v>8.1632653061224483E-2</v>
      </c>
      <c r="N115" s="95"/>
    </row>
    <row r="116" spans="1:14" ht="20.100000000000001" customHeight="1" x14ac:dyDescent="0.25">
      <c r="A116" s="69" t="s">
        <v>65</v>
      </c>
      <c r="B116" s="69"/>
      <c r="C116" s="80">
        <v>2014473.33</v>
      </c>
      <c r="D116" s="81">
        <v>7.7462883846609086E-3</v>
      </c>
      <c r="E116" s="82">
        <v>105</v>
      </c>
      <c r="F116" s="81">
        <v>1.0969494358545759E-2</v>
      </c>
      <c r="G116" s="69"/>
      <c r="H116" s="69" t="s">
        <v>28</v>
      </c>
      <c r="I116" s="69"/>
      <c r="J116" s="80">
        <v>1537358.86</v>
      </c>
      <c r="K116" s="81">
        <v>2.1862689668185119E-2</v>
      </c>
      <c r="L116" s="82">
        <v>163</v>
      </c>
      <c r="M116" s="81">
        <v>2.8926353149955633E-2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1104112.04</v>
      </c>
      <c r="K117" s="81">
        <v>1.5701512195680067E-2</v>
      </c>
      <c r="L117" s="82">
        <v>177</v>
      </c>
      <c r="M117" s="81">
        <v>3.1410825199645075E-2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260056588.3899999</v>
      </c>
      <c r="D118" s="73"/>
      <c r="E118" s="74">
        <f>SUM(E107:E117)</f>
        <v>9572</v>
      </c>
      <c r="F118" s="73"/>
      <c r="G118" s="73"/>
      <c r="H118" s="69" t="s">
        <v>123</v>
      </c>
      <c r="I118" s="69"/>
      <c r="J118" s="80">
        <v>464236.68</v>
      </c>
      <c r="K118" s="81">
        <v>6.6018824436531107E-3</v>
      </c>
      <c r="L118" s="82">
        <v>104</v>
      </c>
      <c r="M118" s="81">
        <v>1.8456078083407275E-2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70318834.659999996</v>
      </c>
      <c r="K120" s="69"/>
      <c r="L120" s="74">
        <f>SUM(L107:L119)</f>
        <v>5635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996312.26999999885</v>
      </c>
      <c r="D127" s="81">
        <v>8.1394161004631246E-2</v>
      </c>
      <c r="E127" s="82">
        <v>822</v>
      </c>
      <c r="F127" s="81">
        <v>5.9973734131037501E-2</v>
      </c>
      <c r="G127" s="69"/>
      <c r="H127" s="69" t="s">
        <v>113</v>
      </c>
      <c r="I127" s="69"/>
      <c r="J127" s="80">
        <v>2519488.69</v>
      </c>
      <c r="K127" s="81">
        <v>0.17403245959008246</v>
      </c>
      <c r="L127" s="82">
        <v>353</v>
      </c>
      <c r="M127" s="81">
        <v>7.5491873396065015E-2</v>
      </c>
      <c r="N127" s="95"/>
    </row>
    <row r="128" spans="1:14" ht="20.100000000000001" customHeight="1" x14ac:dyDescent="0.25">
      <c r="A128" s="69" t="s">
        <v>42</v>
      </c>
      <c r="B128" s="69"/>
      <c r="C128" s="80">
        <v>2233232.16</v>
      </c>
      <c r="D128" s="81">
        <v>0.18244486539522473</v>
      </c>
      <c r="E128" s="82">
        <v>3305</v>
      </c>
      <c r="F128" s="81">
        <v>0.24113526922515688</v>
      </c>
      <c r="G128" s="69"/>
      <c r="H128" s="69" t="s">
        <v>25</v>
      </c>
      <c r="I128" s="69"/>
      <c r="J128" s="80">
        <v>187429.3</v>
      </c>
      <c r="K128" s="81">
        <v>1.294658801514503E-2</v>
      </c>
      <c r="L128" s="82">
        <v>50</v>
      </c>
      <c r="M128" s="81">
        <v>1.0692899914456801E-2</v>
      </c>
      <c r="N128" s="95"/>
    </row>
    <row r="129" spans="1:17" ht="20.100000000000001" customHeight="1" x14ac:dyDescent="0.25">
      <c r="A129" s="69" t="s">
        <v>43</v>
      </c>
      <c r="B129" s="69"/>
      <c r="C129" s="80">
        <v>2856823.71</v>
      </c>
      <c r="D129" s="81">
        <v>0.23338944627630476</v>
      </c>
      <c r="E129" s="82">
        <v>3425</v>
      </c>
      <c r="F129" s="81">
        <v>0.24989055887932293</v>
      </c>
      <c r="G129" s="69"/>
      <c r="H129" s="69" t="s">
        <v>26</v>
      </c>
      <c r="I129" s="69"/>
      <c r="J129" s="80">
        <v>438639.69</v>
      </c>
      <c r="K129" s="81">
        <v>3.0298823895308403E-2</v>
      </c>
      <c r="L129" s="82">
        <v>160</v>
      </c>
      <c r="M129" s="81">
        <v>3.4217279726261762E-2</v>
      </c>
      <c r="N129" s="95"/>
    </row>
    <row r="130" spans="1:17" ht="20.100000000000001" customHeight="1" x14ac:dyDescent="0.25">
      <c r="A130" s="69" t="s">
        <v>44</v>
      </c>
      <c r="B130" s="69"/>
      <c r="C130" s="80">
        <v>1964986.42</v>
      </c>
      <c r="D130" s="81">
        <v>0.16053041386451447</v>
      </c>
      <c r="E130" s="82">
        <v>1833</v>
      </c>
      <c r="F130" s="81">
        <v>0.13373704946738654</v>
      </c>
      <c r="G130" s="69"/>
      <c r="H130" s="69" t="s">
        <v>27</v>
      </c>
      <c r="I130" s="69"/>
      <c r="J130" s="80">
        <v>365774.58</v>
      </c>
      <c r="K130" s="81">
        <v>2.5265701753528977E-2</v>
      </c>
      <c r="L130" s="82">
        <v>148</v>
      </c>
      <c r="M130" s="81">
        <v>3.1650983746792129E-2</v>
      </c>
      <c r="N130" s="95"/>
    </row>
    <row r="131" spans="1:17" ht="20.100000000000001" customHeight="1" x14ac:dyDescent="0.25">
      <c r="A131" s="69" t="s">
        <v>25</v>
      </c>
      <c r="B131" s="69"/>
      <c r="C131" s="80">
        <v>658403.1199999993</v>
      </c>
      <c r="D131" s="81">
        <v>5.3788527120349074E-2</v>
      </c>
      <c r="E131" s="82">
        <v>870</v>
      </c>
      <c r="F131" s="81">
        <v>6.347584999270392E-2</v>
      </c>
      <c r="G131" s="69"/>
      <c r="H131" s="69" t="s">
        <v>28</v>
      </c>
      <c r="I131" s="69"/>
      <c r="J131" s="80">
        <v>1626784.26</v>
      </c>
      <c r="K131" s="81">
        <v>0.1123693339501485</v>
      </c>
      <c r="L131" s="82">
        <v>780</v>
      </c>
      <c r="M131" s="81">
        <v>0.16680923866552608</v>
      </c>
      <c r="N131" s="95"/>
    </row>
    <row r="132" spans="1:17" ht="20.100000000000001" customHeight="1" x14ac:dyDescent="0.25">
      <c r="A132" s="69" t="s">
        <v>26</v>
      </c>
      <c r="B132" s="69"/>
      <c r="C132" s="80">
        <v>204270.24</v>
      </c>
      <c r="D132" s="81">
        <v>1.6687945440052331E-2</v>
      </c>
      <c r="E132" s="82">
        <v>230</v>
      </c>
      <c r="F132" s="81">
        <v>1.6780971837151614E-2</v>
      </c>
      <c r="G132" s="69"/>
      <c r="H132" s="69" t="s">
        <v>29</v>
      </c>
      <c r="I132" s="69"/>
      <c r="J132" s="80">
        <v>4233055.3299999926</v>
      </c>
      <c r="K132" s="81">
        <v>0.29239624435893258</v>
      </c>
      <c r="L132" s="82">
        <v>1590</v>
      </c>
      <c r="M132" s="81">
        <v>0.34003421727972627</v>
      </c>
      <c r="N132" s="95"/>
    </row>
    <row r="133" spans="1:17" ht="20.100000000000001" customHeight="1" x14ac:dyDescent="0.25">
      <c r="A133" s="69" t="s">
        <v>27</v>
      </c>
      <c r="B133" s="69"/>
      <c r="C133" s="80">
        <v>228418.39</v>
      </c>
      <c r="D133" s="81">
        <v>1.8660738979033826E-2</v>
      </c>
      <c r="E133" s="82">
        <v>261</v>
      </c>
      <c r="F133" s="81">
        <v>1.9042754997811176E-2</v>
      </c>
      <c r="G133" s="69"/>
      <c r="H133" s="69" t="s">
        <v>114</v>
      </c>
      <c r="I133" s="69"/>
      <c r="J133" s="80">
        <v>134506.07</v>
      </c>
      <c r="K133" s="81">
        <v>9.2909415647727325E-3</v>
      </c>
      <c r="L133" s="82">
        <v>31</v>
      </c>
      <c r="M133" s="81">
        <v>6.6295979469632163E-3</v>
      </c>
      <c r="N133" s="95"/>
    </row>
    <row r="134" spans="1:17" ht="20.100000000000001" customHeight="1" x14ac:dyDescent="0.25">
      <c r="A134" s="69" t="s">
        <v>28</v>
      </c>
      <c r="B134" s="69"/>
      <c r="C134" s="80">
        <v>118886.5</v>
      </c>
      <c r="D134" s="81">
        <v>9.7124839406796688E-3</v>
      </c>
      <c r="E134" s="82">
        <v>151</v>
      </c>
      <c r="F134" s="81">
        <v>1.1017072814825625E-2</v>
      </c>
      <c r="G134" s="69"/>
      <c r="H134" s="69" t="s">
        <v>115</v>
      </c>
      <c r="I134" s="69"/>
      <c r="J134" s="80">
        <v>654459.41</v>
      </c>
      <c r="K134" s="81">
        <v>4.5206466405758816E-2</v>
      </c>
      <c r="L134" s="82">
        <v>338</v>
      </c>
      <c r="M134" s="81">
        <v>7.2284003421727971E-2</v>
      </c>
      <c r="N134" s="95"/>
    </row>
    <row r="135" spans="1:17" ht="20.100000000000001" customHeight="1" x14ac:dyDescent="0.25">
      <c r="A135" s="69" t="s">
        <v>29</v>
      </c>
      <c r="B135" s="69"/>
      <c r="C135" s="80">
        <v>535503.3900000006</v>
      </c>
      <c r="D135" s="81">
        <v>4.3748180622312255E-2</v>
      </c>
      <c r="E135" s="82">
        <v>463</v>
      </c>
      <c r="F135" s="81">
        <v>3.3780825915657377E-2</v>
      </c>
      <c r="G135" s="69"/>
      <c r="H135" s="69" t="s">
        <v>116</v>
      </c>
      <c r="I135" s="69"/>
      <c r="J135" s="80">
        <v>260366.91</v>
      </c>
      <c r="K135" s="81">
        <v>1.7984718059270058E-2</v>
      </c>
      <c r="L135" s="82">
        <v>67</v>
      </c>
      <c r="M135" s="81">
        <v>1.4328485885372113E-2</v>
      </c>
      <c r="N135" s="95"/>
    </row>
    <row r="136" spans="1:17" ht="20.100000000000001" customHeight="1" x14ac:dyDescent="0.25">
      <c r="A136" s="69" t="s">
        <v>114</v>
      </c>
      <c r="B136" s="69"/>
      <c r="C136" s="80">
        <v>489439.32</v>
      </c>
      <c r="D136" s="81">
        <v>3.998495653785062E-2</v>
      </c>
      <c r="E136" s="82">
        <v>692</v>
      </c>
      <c r="F136" s="81">
        <v>5.0488837005690936E-2</v>
      </c>
      <c r="G136" s="69"/>
      <c r="H136" s="69" t="s">
        <v>117</v>
      </c>
      <c r="I136" s="69"/>
      <c r="J136" s="80">
        <v>153550.85</v>
      </c>
      <c r="K136" s="81">
        <v>1.0606450508673574E-2</v>
      </c>
      <c r="L136" s="82">
        <v>40</v>
      </c>
      <c r="M136" s="81">
        <v>8.5543199315654406E-3</v>
      </c>
      <c r="N136" s="95"/>
    </row>
    <row r="137" spans="1:17" ht="20.100000000000001" customHeight="1" x14ac:dyDescent="0.25">
      <c r="A137" s="69" t="s">
        <v>115</v>
      </c>
      <c r="B137" s="69"/>
      <c r="C137" s="80">
        <v>15218.86</v>
      </c>
      <c r="D137" s="81">
        <v>1.2433113376661956E-3</v>
      </c>
      <c r="E137" s="82">
        <v>16</v>
      </c>
      <c r="F137" s="81">
        <v>1.1673719538888077E-3</v>
      </c>
      <c r="G137" s="69"/>
      <c r="H137" s="69" t="s">
        <v>118</v>
      </c>
      <c r="I137" s="69"/>
      <c r="J137" s="80">
        <v>39038.31</v>
      </c>
      <c r="K137" s="81">
        <v>2.6965523340134992E-3</v>
      </c>
      <c r="L137" s="82">
        <v>19</v>
      </c>
      <c r="M137" s="81">
        <v>4.0633019674935844E-3</v>
      </c>
      <c r="N137" s="95"/>
    </row>
    <row r="138" spans="1:17" ht="20.100000000000001" customHeight="1" x14ac:dyDescent="0.25">
      <c r="A138" s="69" t="s">
        <v>116</v>
      </c>
      <c r="B138" s="73"/>
      <c r="C138" s="80">
        <v>61258.14</v>
      </c>
      <c r="D138" s="81">
        <v>5.0045101923759782E-3</v>
      </c>
      <c r="E138" s="82">
        <v>117</v>
      </c>
      <c r="F138" s="81">
        <v>8.5364074128119072E-3</v>
      </c>
      <c r="G138" s="73"/>
      <c r="H138" s="69" t="s">
        <v>119</v>
      </c>
      <c r="I138" s="69"/>
      <c r="J138" s="80">
        <v>3864025.96</v>
      </c>
      <c r="K138" s="81">
        <v>0.26690571956436537</v>
      </c>
      <c r="L138" s="82">
        <v>1100</v>
      </c>
      <c r="M138" s="81">
        <v>0.2352437981180496</v>
      </c>
      <c r="N138" s="95"/>
    </row>
    <row r="139" spans="1:17" ht="20.100000000000001" customHeight="1" x14ac:dyDescent="0.25">
      <c r="A139" s="69" t="s">
        <v>117</v>
      </c>
      <c r="B139" s="69"/>
      <c r="C139" s="80">
        <v>97045.09</v>
      </c>
      <c r="D139" s="81">
        <v>7.9281405218154521E-3</v>
      </c>
      <c r="E139" s="82">
        <v>110</v>
      </c>
      <c r="F139" s="81">
        <v>8.0256821829855531E-3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236192.24</v>
      </c>
      <c r="D140" s="81">
        <v>1.9295827010746867E-2</v>
      </c>
      <c r="E140" s="82">
        <v>173</v>
      </c>
      <c r="F140" s="81">
        <v>1.2622209251422734E-2</v>
      </c>
      <c r="G140" s="69"/>
      <c r="H140" s="73"/>
      <c r="I140" s="69"/>
      <c r="J140" s="98">
        <f>SUM(J127:J139)</f>
        <v>14477119.359999992</v>
      </c>
      <c r="K140" s="69"/>
      <c r="L140" s="99">
        <f>SUM(L127:L139)</f>
        <v>4676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1544596.67</v>
      </c>
      <c r="D141" s="81">
        <v>0.12618649175644234</v>
      </c>
      <c r="E141" s="82">
        <v>1238</v>
      </c>
      <c r="F141" s="81">
        <v>9.0325404932146511E-2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12240586.52</v>
      </c>
      <c r="D143" s="69"/>
      <c r="E143" s="74">
        <f>SUM(E127:E142)</f>
        <v>13706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108378.02</v>
      </c>
      <c r="D150" s="81">
        <v>4.1674783427316338E-4</v>
      </c>
      <c r="E150" s="82">
        <v>62</v>
      </c>
      <c r="F150" s="81">
        <v>6.477225240284162E-3</v>
      </c>
      <c r="G150" s="69"/>
      <c r="H150" s="69" t="s">
        <v>6</v>
      </c>
      <c r="I150" s="69"/>
      <c r="J150" s="80">
        <v>10052620.060000008</v>
      </c>
      <c r="K150" s="81">
        <v>0.1429577169275576</v>
      </c>
      <c r="L150" s="82">
        <v>1367</v>
      </c>
      <c r="M150" s="81">
        <v>0.24259094942324755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368226.83</v>
      </c>
      <c r="D151" s="81">
        <v>1.4159488605140808E-3</v>
      </c>
      <c r="E151" s="82">
        <v>68</v>
      </c>
      <c r="F151" s="81">
        <v>7.1040534893439195E-3</v>
      </c>
      <c r="G151" s="69"/>
      <c r="H151" s="69" t="s">
        <v>7</v>
      </c>
      <c r="I151" s="69"/>
      <c r="J151" s="80">
        <v>19380194.019999951</v>
      </c>
      <c r="K151" s="81">
        <v>0.27560459603327486</v>
      </c>
      <c r="L151" s="82">
        <v>1681</v>
      </c>
      <c r="M151" s="81">
        <v>0.29831410825199645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963964.5</v>
      </c>
      <c r="D152" s="81">
        <v>3.7067490040066484E-3</v>
      </c>
      <c r="E152" s="82">
        <v>117</v>
      </c>
      <c r="F152" s="81">
        <v>1.2223150856665274E-2</v>
      </c>
      <c r="G152" s="69"/>
      <c r="H152" s="69" t="s">
        <v>8</v>
      </c>
      <c r="I152" s="69"/>
      <c r="J152" s="80">
        <v>22340147.440000042</v>
      </c>
      <c r="K152" s="81">
        <v>0.31769791902862626</v>
      </c>
      <c r="L152" s="82">
        <v>1476</v>
      </c>
      <c r="M152" s="81">
        <v>0.26193433895297247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2543791.9900000002</v>
      </c>
      <c r="D153" s="81">
        <v>9.7816863850614718E-3</v>
      </c>
      <c r="E153" s="82">
        <v>228</v>
      </c>
      <c r="F153" s="81">
        <v>2.3819473464270789E-2</v>
      </c>
      <c r="G153" s="69"/>
      <c r="H153" s="69" t="s">
        <v>9</v>
      </c>
      <c r="I153" s="69"/>
      <c r="J153" s="80">
        <v>12551997.220000003</v>
      </c>
      <c r="K153" s="81">
        <v>0.17850121209616759</v>
      </c>
      <c r="L153" s="82">
        <v>819</v>
      </c>
      <c r="M153" s="81">
        <v>0.14534161490683231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7579556.4200000027</v>
      </c>
      <c r="D154" s="81">
        <v>2.9145796562681733E-2</v>
      </c>
      <c r="E154" s="82">
        <v>569</v>
      </c>
      <c r="F154" s="81">
        <v>5.9444212285833679E-2</v>
      </c>
      <c r="G154" s="69"/>
      <c r="H154" s="69" t="s">
        <v>10</v>
      </c>
      <c r="I154" s="69"/>
      <c r="J154" s="80">
        <v>1090933.1299999999</v>
      </c>
      <c r="K154" s="81">
        <v>1.5514095693917459E-2</v>
      </c>
      <c r="L154" s="82">
        <v>78</v>
      </c>
      <c r="M154" s="81">
        <v>1.3842058562555456E-2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5679842.8899999987</v>
      </c>
      <c r="D155" s="81">
        <v>2.1840795978920122E-2</v>
      </c>
      <c r="E155" s="82">
        <v>338</v>
      </c>
      <c r="F155" s="81">
        <v>3.5311324697033013E-2</v>
      </c>
      <c r="G155" s="69"/>
      <c r="H155" s="69" t="s">
        <v>37</v>
      </c>
      <c r="I155" s="69"/>
      <c r="J155" s="80">
        <v>1064041.1299999999</v>
      </c>
      <c r="K155" s="81">
        <v>1.5131666148120435E-2</v>
      </c>
      <c r="L155" s="82">
        <v>51</v>
      </c>
      <c r="M155" s="81">
        <v>9.0505767524401062E-3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7951731.1800000025</v>
      </c>
      <c r="D156" s="81">
        <v>3.0576926465231479E-2</v>
      </c>
      <c r="E156" s="82">
        <v>390</v>
      </c>
      <c r="F156" s="81">
        <v>4.0743836188884247E-2</v>
      </c>
      <c r="G156" s="69"/>
      <c r="H156" s="69" t="s">
        <v>38</v>
      </c>
      <c r="I156" s="69"/>
      <c r="J156" s="80">
        <v>1593089.6</v>
      </c>
      <c r="K156" s="81">
        <v>2.265523323449228E-2</v>
      </c>
      <c r="L156" s="82">
        <v>74</v>
      </c>
      <c r="M156" s="81">
        <v>1.3132209405501331E-2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7859799.0199999996</v>
      </c>
      <c r="D157" s="81">
        <v>3.0223418174712281E-2</v>
      </c>
      <c r="E157" s="82">
        <v>363</v>
      </c>
      <c r="F157" s="81">
        <v>3.7923109068115336E-2</v>
      </c>
      <c r="G157" s="69"/>
      <c r="H157" s="69" t="s">
        <v>39</v>
      </c>
      <c r="I157" s="69"/>
      <c r="J157" s="80">
        <v>2096680.31</v>
      </c>
      <c r="K157" s="81">
        <v>2.981676701750962E-2</v>
      </c>
      <c r="L157" s="82">
        <v>83</v>
      </c>
      <c r="M157" s="81">
        <v>1.4729370008873114E-2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11569500.929999989</v>
      </c>
      <c r="D158" s="81">
        <v>4.4488397704616156E-2</v>
      </c>
      <c r="E158" s="82">
        <v>491</v>
      </c>
      <c r="F158" s="81">
        <v>5.1295445048056831E-2</v>
      </c>
      <c r="G158" s="69"/>
      <c r="H158" s="69" t="s">
        <v>0</v>
      </c>
      <c r="I158" s="69"/>
      <c r="J158" s="80">
        <v>149131.75</v>
      </c>
      <c r="K158" s="81">
        <v>2.1207938203337681E-3</v>
      </c>
      <c r="L158" s="82">
        <v>6</v>
      </c>
      <c r="M158" s="81">
        <v>1.064773735581189E-3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25504571.840000033</v>
      </c>
      <c r="D159" s="81">
        <v>9.8073161683377513E-2</v>
      </c>
      <c r="E159" s="82">
        <v>1075</v>
      </c>
      <c r="F159" s="81">
        <v>0.11230672795653991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61575332.029999949</v>
      </c>
      <c r="D160" s="81">
        <v>0.23677666622949398</v>
      </c>
      <c r="E160" s="82">
        <v>2062</v>
      </c>
      <c r="F160" s="81">
        <v>0.21541997492687004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56377580.660000011</v>
      </c>
      <c r="D161" s="81">
        <v>0.21678966493035748</v>
      </c>
      <c r="E161" s="82">
        <v>1676</v>
      </c>
      <c r="F161" s="81">
        <v>0.17509402423735895</v>
      </c>
      <c r="G161" s="69"/>
      <c r="H161" s="73"/>
      <c r="I161" s="69"/>
      <c r="J161" s="98">
        <f>SUM(J150:J160)</f>
        <v>70318834.660000011</v>
      </c>
      <c r="K161" s="69"/>
      <c r="L161" s="74">
        <f>SUM(L150:L160)</f>
        <v>5635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71974312.080000073</v>
      </c>
      <c r="D162" s="81">
        <v>0.27676404018675382</v>
      </c>
      <c r="E162" s="82">
        <v>2133</v>
      </c>
      <c r="F162" s="81">
        <v>0.22283744254074384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260056588.39000008</v>
      </c>
      <c r="D165" s="73"/>
      <c r="E165" s="74">
        <f>SUM(E150:E164)</f>
        <v>9572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4807210.2</v>
      </c>
      <c r="D173" s="81">
        <v>0.39272711255669457</v>
      </c>
      <c r="E173" s="82">
        <v>9065</v>
      </c>
      <c r="F173" s="81">
        <v>0.66138917262512764</v>
      </c>
      <c r="G173" s="69"/>
      <c r="H173" s="69" t="s">
        <v>6</v>
      </c>
      <c r="I173" s="69"/>
      <c r="J173" s="80">
        <v>3080381.85</v>
      </c>
      <c r="K173" s="81">
        <v>0.21277588264631106</v>
      </c>
      <c r="L173" s="82">
        <v>1341</v>
      </c>
      <c r="M173" s="81">
        <v>0.28678357570573138</v>
      </c>
      <c r="N173" s="95"/>
    </row>
    <row r="174" spans="1:15" ht="20.100000000000001" customHeight="1" x14ac:dyDescent="0.25">
      <c r="A174" s="69" t="s">
        <v>7</v>
      </c>
      <c r="B174" s="69"/>
      <c r="C174" s="80">
        <v>2665670.14</v>
      </c>
      <c r="D174" s="81">
        <v>0.2177730728543554</v>
      </c>
      <c r="E174" s="82">
        <v>2566</v>
      </c>
      <c r="F174" s="81">
        <v>0.18721727710491756</v>
      </c>
      <c r="G174" s="69"/>
      <c r="H174" s="69" t="s">
        <v>7</v>
      </c>
      <c r="I174" s="69"/>
      <c r="J174" s="80">
        <v>2060368.43</v>
      </c>
      <c r="K174" s="81">
        <v>0.1423189502528216</v>
      </c>
      <c r="L174" s="82">
        <v>790</v>
      </c>
      <c r="M174" s="81">
        <v>0.16894781864841746</v>
      </c>
      <c r="N174" s="95"/>
    </row>
    <row r="175" spans="1:15" ht="20.100000000000001" customHeight="1" x14ac:dyDescent="0.25">
      <c r="A175" s="69" t="s">
        <v>8</v>
      </c>
      <c r="B175" s="69"/>
      <c r="C175" s="80">
        <v>1798168.52</v>
      </c>
      <c r="D175" s="81">
        <v>0.14690215350889915</v>
      </c>
      <c r="E175" s="82">
        <v>1256</v>
      </c>
      <c r="F175" s="81">
        <v>9.1638698380271416E-2</v>
      </c>
      <c r="G175" s="69"/>
      <c r="H175" s="69" t="s">
        <v>8</v>
      </c>
      <c r="I175" s="69"/>
      <c r="J175" s="80">
        <v>3292175.29</v>
      </c>
      <c r="K175" s="81">
        <v>0.22740541181805954</v>
      </c>
      <c r="L175" s="82">
        <v>978</v>
      </c>
      <c r="M175" s="81">
        <v>0.20915312232677502</v>
      </c>
      <c r="N175" s="95"/>
    </row>
    <row r="176" spans="1:15" ht="20.100000000000001" customHeight="1" x14ac:dyDescent="0.25">
      <c r="A176" s="69" t="s">
        <v>9</v>
      </c>
      <c r="B176" s="69"/>
      <c r="C176" s="80">
        <v>1604661.61</v>
      </c>
      <c r="D176" s="81">
        <v>0.13109352295971508</v>
      </c>
      <c r="E176" s="82">
        <v>521</v>
      </c>
      <c r="F176" s="81">
        <v>3.8012549248504307E-2</v>
      </c>
      <c r="G176" s="69"/>
      <c r="H176" s="69" t="s">
        <v>9</v>
      </c>
      <c r="I176" s="69"/>
      <c r="J176" s="80">
        <v>1850196.98</v>
      </c>
      <c r="K176" s="81">
        <v>0.12780145925383868</v>
      </c>
      <c r="L176" s="82">
        <v>443</v>
      </c>
      <c r="M176" s="81">
        <v>9.4739093242087249E-2</v>
      </c>
      <c r="N176" s="95"/>
    </row>
    <row r="177" spans="1:14" ht="20.100000000000001" customHeight="1" x14ac:dyDescent="0.25">
      <c r="A177" s="69" t="s">
        <v>10</v>
      </c>
      <c r="B177" s="69"/>
      <c r="C177" s="80">
        <v>675237.52</v>
      </c>
      <c r="D177" s="81">
        <v>5.516382069574223E-2</v>
      </c>
      <c r="E177" s="82">
        <v>184</v>
      </c>
      <c r="F177" s="81">
        <v>1.342477746972129E-2</v>
      </c>
      <c r="G177" s="69"/>
      <c r="H177" s="69" t="s">
        <v>10</v>
      </c>
      <c r="I177" s="69"/>
      <c r="J177" s="80">
        <v>324323.05</v>
      </c>
      <c r="K177" s="81">
        <v>2.2402457418158644E-2</v>
      </c>
      <c r="L177" s="82">
        <v>58</v>
      </c>
      <c r="M177" s="81">
        <v>1.2403763900769889E-2</v>
      </c>
      <c r="N177" s="95"/>
    </row>
    <row r="178" spans="1:14" ht="20.100000000000001" customHeight="1" x14ac:dyDescent="0.25">
      <c r="A178" s="69" t="s">
        <v>37</v>
      </c>
      <c r="B178" s="69"/>
      <c r="C178" s="80">
        <v>350786.14</v>
      </c>
      <c r="D178" s="81">
        <v>2.8657625141315531E-2</v>
      </c>
      <c r="E178" s="82">
        <v>65</v>
      </c>
      <c r="F178" s="81">
        <v>4.7424485626732819E-3</v>
      </c>
      <c r="G178" s="69"/>
      <c r="H178" s="69" t="s">
        <v>37</v>
      </c>
      <c r="I178" s="69"/>
      <c r="J178" s="80">
        <v>111785.60000000001</v>
      </c>
      <c r="K178" s="81">
        <v>7.7215361164225428E-3</v>
      </c>
      <c r="L178" s="82">
        <v>35</v>
      </c>
      <c r="M178" s="81">
        <v>7.4850299401197605E-3</v>
      </c>
      <c r="N178" s="95"/>
    </row>
    <row r="179" spans="1:14" ht="20.100000000000001" customHeight="1" x14ac:dyDescent="0.25">
      <c r="A179" s="69" t="s">
        <v>38</v>
      </c>
      <c r="B179" s="69"/>
      <c r="C179" s="80">
        <v>189351.36</v>
      </c>
      <c r="D179" s="81">
        <v>1.546914109798719E-2</v>
      </c>
      <c r="E179" s="82">
        <v>30</v>
      </c>
      <c r="F179" s="81">
        <v>2.1888224135415148E-3</v>
      </c>
      <c r="G179" s="69"/>
      <c r="H179" s="69" t="s">
        <v>38</v>
      </c>
      <c r="I179" s="69"/>
      <c r="J179" s="80">
        <v>132083.63</v>
      </c>
      <c r="K179" s="81">
        <v>9.1236126963865835E-3</v>
      </c>
      <c r="L179" s="82">
        <v>34</v>
      </c>
      <c r="M179" s="81">
        <v>7.2711719418306247E-3</v>
      </c>
      <c r="N179" s="95"/>
    </row>
    <row r="180" spans="1:14" ht="20.100000000000001" customHeight="1" x14ac:dyDescent="0.25">
      <c r="A180" s="69" t="s">
        <v>39</v>
      </c>
      <c r="B180" s="69"/>
      <c r="C180" s="80">
        <v>119695.3</v>
      </c>
      <c r="D180" s="81">
        <v>9.7785592058377904E-3</v>
      </c>
      <c r="E180" s="82">
        <v>17</v>
      </c>
      <c r="F180" s="81">
        <v>1.2403327010068583E-3</v>
      </c>
      <c r="G180" s="69"/>
      <c r="H180" s="69" t="s">
        <v>39</v>
      </c>
      <c r="I180" s="69"/>
      <c r="J180" s="80">
        <v>1247011.83</v>
      </c>
      <c r="K180" s="81">
        <v>8.6136737495269206E-2</v>
      </c>
      <c r="L180" s="82">
        <v>365</v>
      </c>
      <c r="M180" s="81">
        <v>7.8058169375534642E-2</v>
      </c>
      <c r="N180" s="95"/>
    </row>
    <row r="181" spans="1:14" ht="20.100000000000001" customHeight="1" x14ac:dyDescent="0.25">
      <c r="A181" s="69" t="s">
        <v>0</v>
      </c>
      <c r="B181" s="69"/>
      <c r="C181" s="80">
        <v>29805.73</v>
      </c>
      <c r="D181" s="81">
        <v>2.4349919794529576E-3</v>
      </c>
      <c r="E181" s="82">
        <v>2</v>
      </c>
      <c r="F181" s="81">
        <v>1.4592149423610097E-4</v>
      </c>
      <c r="G181" s="69"/>
      <c r="H181" s="69" t="s">
        <v>0</v>
      </c>
      <c r="I181" s="69"/>
      <c r="J181" s="80">
        <v>2250491.39</v>
      </c>
      <c r="K181" s="81">
        <v>0.1554516015263413</v>
      </c>
      <c r="L181" s="82">
        <v>614</v>
      </c>
      <c r="M181" s="81">
        <v>0.13130881094952951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114408.77</v>
      </c>
      <c r="K182" s="81">
        <v>7.9027303122269771E-3</v>
      </c>
      <c r="L182" s="82">
        <v>16</v>
      </c>
      <c r="M182" s="81">
        <v>3.4217279726261761E-3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13892.54</v>
      </c>
      <c r="K183" s="81">
        <v>9.5962046416394275E-4</v>
      </c>
      <c r="L183" s="82">
        <v>2</v>
      </c>
      <c r="M183" s="81">
        <v>4.2771599657827201E-4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12240586.52</v>
      </c>
      <c r="D184" s="73"/>
      <c r="E184" s="74">
        <f>SUM(E173:E183)</f>
        <v>13706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14477119.360000001</v>
      </c>
      <c r="K185" s="69"/>
      <c r="L185" s="74">
        <f>SUM(L173:L184)</f>
        <v>4676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14377584.350000015</v>
      </c>
      <c r="D193" s="81">
        <v>5.5286368397782448E-2</v>
      </c>
      <c r="E193" s="82">
        <v>573</v>
      </c>
      <c r="F193" s="81">
        <v>5.9862097785206854E-2</v>
      </c>
      <c r="G193" s="69"/>
      <c r="H193" s="69" t="s">
        <v>12</v>
      </c>
      <c r="I193" s="69"/>
      <c r="J193" s="80">
        <v>4876319.17</v>
      </c>
      <c r="K193" s="81">
        <v>6.9345847290808879E-2</v>
      </c>
      <c r="L193" s="82">
        <v>370</v>
      </c>
      <c r="M193" s="81">
        <v>6.566104702750665E-2</v>
      </c>
    </row>
    <row r="194" spans="1:13" ht="20.100000000000001" customHeight="1" x14ac:dyDescent="0.25">
      <c r="A194" s="69" t="s">
        <v>13</v>
      </c>
      <c r="B194" s="69"/>
      <c r="C194" s="80">
        <v>26040376.04999999</v>
      </c>
      <c r="D194" s="81">
        <v>0.10013349867894107</v>
      </c>
      <c r="E194" s="82">
        <v>1039</v>
      </c>
      <c r="F194" s="81">
        <v>0.10854575846218137</v>
      </c>
      <c r="G194" s="69"/>
      <c r="H194" s="69" t="s">
        <v>13</v>
      </c>
      <c r="I194" s="69"/>
      <c r="J194" s="80">
        <v>13370750.13000001</v>
      </c>
      <c r="K194" s="81">
        <v>0.1901446489357963</v>
      </c>
      <c r="L194" s="82">
        <v>1071</v>
      </c>
      <c r="M194" s="81">
        <v>0.19006211180124225</v>
      </c>
    </row>
    <row r="195" spans="1:13" ht="20.100000000000001" customHeight="1" x14ac:dyDescent="0.25">
      <c r="A195" s="69" t="s">
        <v>14</v>
      </c>
      <c r="B195" s="69"/>
      <c r="C195" s="80">
        <v>20703911.450000003</v>
      </c>
      <c r="D195" s="81">
        <v>7.9613101049187382E-2</v>
      </c>
      <c r="E195" s="82">
        <v>851</v>
      </c>
      <c r="F195" s="81">
        <v>8.890513999164229E-2</v>
      </c>
      <c r="G195" s="69"/>
      <c r="H195" s="69" t="s">
        <v>14</v>
      </c>
      <c r="I195" s="69"/>
      <c r="J195" s="80">
        <v>11136266.950000014</v>
      </c>
      <c r="K195" s="81">
        <v>0.15836819543220812</v>
      </c>
      <c r="L195" s="82">
        <v>1194</v>
      </c>
      <c r="M195" s="81">
        <v>0.2118899733806566</v>
      </c>
    </row>
    <row r="196" spans="1:13" ht="20.100000000000001" customHeight="1" x14ac:dyDescent="0.25">
      <c r="A196" s="69" t="s">
        <v>15</v>
      </c>
      <c r="B196" s="69"/>
      <c r="C196" s="80">
        <v>18969871.730000027</v>
      </c>
      <c r="D196" s="81">
        <v>7.2945168770542398E-2</v>
      </c>
      <c r="E196" s="82">
        <v>713</v>
      </c>
      <c r="F196" s="81">
        <v>7.4488090263267859E-2</v>
      </c>
      <c r="G196" s="69"/>
      <c r="H196" s="69" t="s">
        <v>15</v>
      </c>
      <c r="I196" s="69"/>
      <c r="J196" s="80">
        <v>6544798.5900000092</v>
      </c>
      <c r="K196" s="81">
        <v>9.3073194708713433E-2</v>
      </c>
      <c r="L196" s="82">
        <v>438</v>
      </c>
      <c r="M196" s="81">
        <v>7.7728482697426798E-2</v>
      </c>
    </row>
    <row r="197" spans="1:13" ht="20.100000000000001" customHeight="1" x14ac:dyDescent="0.25">
      <c r="A197" s="69" t="s">
        <v>16</v>
      </c>
      <c r="B197" s="69"/>
      <c r="C197" s="80">
        <v>21058693.660000008</v>
      </c>
      <c r="D197" s="81">
        <v>8.0977351084906335E-2</v>
      </c>
      <c r="E197" s="82">
        <v>796</v>
      </c>
      <c r="F197" s="81">
        <v>8.3159214375261178E-2</v>
      </c>
      <c r="G197" s="69"/>
      <c r="H197" s="69" t="s">
        <v>16</v>
      </c>
      <c r="I197" s="69"/>
      <c r="J197" s="80">
        <v>6405017.0100000035</v>
      </c>
      <c r="K197" s="81">
        <v>9.1085369104437333E-2</v>
      </c>
      <c r="L197" s="82">
        <v>430</v>
      </c>
      <c r="M197" s="81">
        <v>7.6308784383318548E-2</v>
      </c>
    </row>
    <row r="198" spans="1:13" ht="20.100000000000001" customHeight="1" x14ac:dyDescent="0.25">
      <c r="A198" s="69" t="s">
        <v>17</v>
      </c>
      <c r="B198" s="69"/>
      <c r="C198" s="80">
        <v>10740456.5</v>
      </c>
      <c r="D198" s="81">
        <v>4.1300459128890903E-2</v>
      </c>
      <c r="E198" s="82">
        <v>404</v>
      </c>
      <c r="F198" s="81">
        <v>4.2206435436690344E-2</v>
      </c>
      <c r="G198" s="69"/>
      <c r="H198" s="69" t="s">
        <v>17</v>
      </c>
      <c r="I198" s="69"/>
      <c r="J198" s="80">
        <v>969390.89</v>
      </c>
      <c r="K198" s="81">
        <v>1.3785650667948648E-2</v>
      </c>
      <c r="L198" s="82">
        <v>72</v>
      </c>
      <c r="M198" s="81">
        <v>1.2777284826974268E-2</v>
      </c>
    </row>
    <row r="199" spans="1:13" ht="20.100000000000001" customHeight="1" x14ac:dyDescent="0.25">
      <c r="A199" s="69" t="s">
        <v>18</v>
      </c>
      <c r="B199" s="69"/>
      <c r="C199" s="80">
        <v>68242686.640000001</v>
      </c>
      <c r="D199" s="81">
        <v>0.26241475773595185</v>
      </c>
      <c r="E199" s="82">
        <v>2218</v>
      </c>
      <c r="F199" s="81">
        <v>0.23171750940242375</v>
      </c>
      <c r="G199" s="69"/>
      <c r="H199" s="69" t="s">
        <v>18</v>
      </c>
      <c r="I199" s="69"/>
      <c r="J199" s="80">
        <v>11855548.20999998</v>
      </c>
      <c r="K199" s="81">
        <v>0.16859705180444148</v>
      </c>
      <c r="L199" s="82">
        <v>849</v>
      </c>
      <c r="M199" s="81">
        <v>0.15066548358473825</v>
      </c>
    </row>
    <row r="200" spans="1:13" ht="20.100000000000001" customHeight="1" x14ac:dyDescent="0.25">
      <c r="A200" s="69" t="s">
        <v>19</v>
      </c>
      <c r="B200" s="69"/>
      <c r="C200" s="80">
        <v>19101773.899999999</v>
      </c>
      <c r="D200" s="81">
        <v>7.3452374416884875E-2</v>
      </c>
      <c r="E200" s="82">
        <v>680</v>
      </c>
      <c r="F200" s="81">
        <v>7.10405348934392E-2</v>
      </c>
      <c r="G200" s="69"/>
      <c r="H200" s="69" t="s">
        <v>19</v>
      </c>
      <c r="I200" s="69"/>
      <c r="J200" s="80">
        <v>3214072.9</v>
      </c>
      <c r="K200" s="81">
        <v>4.5707141131397143E-2</v>
      </c>
      <c r="L200" s="82">
        <v>298</v>
      </c>
      <c r="M200" s="81">
        <v>5.288376220053239E-2</v>
      </c>
    </row>
    <row r="201" spans="1:13" ht="20.100000000000001" customHeight="1" x14ac:dyDescent="0.25">
      <c r="A201" s="69" t="s">
        <v>20</v>
      </c>
      <c r="B201" s="69"/>
      <c r="C201" s="80">
        <v>10902247.160000002</v>
      </c>
      <c r="D201" s="81">
        <v>4.1922595491601961E-2</v>
      </c>
      <c r="E201" s="82">
        <v>330</v>
      </c>
      <c r="F201" s="81">
        <v>3.4475553698286671E-2</v>
      </c>
      <c r="G201" s="69"/>
      <c r="H201" s="69" t="s">
        <v>20</v>
      </c>
      <c r="I201" s="69"/>
      <c r="J201" s="80">
        <v>2025835.68</v>
      </c>
      <c r="K201" s="81">
        <v>2.8809289712993083E-2</v>
      </c>
      <c r="L201" s="82">
        <v>133</v>
      </c>
      <c r="M201" s="81">
        <v>2.3602484472049691E-2</v>
      </c>
    </row>
    <row r="202" spans="1:13" ht="20.100000000000001" customHeight="1" x14ac:dyDescent="0.25">
      <c r="A202" s="69" t="s">
        <v>21</v>
      </c>
      <c r="B202" s="69"/>
      <c r="C202" s="80">
        <v>13154955.420000004</v>
      </c>
      <c r="D202" s="81">
        <v>5.0584972683990856E-2</v>
      </c>
      <c r="E202" s="82">
        <v>534</v>
      </c>
      <c r="F202" s="81">
        <v>5.5787714166318426E-2</v>
      </c>
      <c r="G202" s="69"/>
      <c r="H202" s="69" t="s">
        <v>21</v>
      </c>
      <c r="I202" s="69"/>
      <c r="J202" s="80">
        <v>2772152.1</v>
      </c>
      <c r="K202" s="81">
        <v>3.9422611500939786E-2</v>
      </c>
      <c r="L202" s="82">
        <v>252</v>
      </c>
      <c r="M202" s="81">
        <v>4.472049689440994E-2</v>
      </c>
    </row>
    <row r="203" spans="1:13" ht="20.100000000000001" customHeight="1" x14ac:dyDescent="0.25">
      <c r="A203" s="69" t="s">
        <v>22</v>
      </c>
      <c r="B203" s="69"/>
      <c r="C203" s="80">
        <v>24351167.949999962</v>
      </c>
      <c r="D203" s="81">
        <v>9.3637958187320208E-2</v>
      </c>
      <c r="E203" s="82">
        <v>1031</v>
      </c>
      <c r="F203" s="81">
        <v>0.10770998746343502</v>
      </c>
      <c r="G203" s="69"/>
      <c r="H203" s="69" t="s">
        <v>22</v>
      </c>
      <c r="I203" s="69"/>
      <c r="J203" s="80">
        <v>6908016.7900000028</v>
      </c>
      <c r="K203" s="81">
        <v>9.8238499306780178E-2</v>
      </c>
      <c r="L203" s="82">
        <v>477</v>
      </c>
      <c r="M203" s="81">
        <v>8.4649511978704531E-2</v>
      </c>
    </row>
    <row r="204" spans="1:13" ht="20.100000000000001" customHeight="1" x14ac:dyDescent="0.25">
      <c r="A204" s="69" t="s">
        <v>23</v>
      </c>
      <c r="B204" s="69"/>
      <c r="C204" s="80">
        <v>12315973.269999992</v>
      </c>
      <c r="D204" s="81">
        <v>4.7358820425383925E-2</v>
      </c>
      <c r="E204" s="82">
        <v>400</v>
      </c>
      <c r="F204" s="81">
        <v>4.1788549937317176E-2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96890.31</v>
      </c>
      <c r="D205" s="81">
        <v>3.72573948615738E-4</v>
      </c>
      <c r="E205" s="82">
        <v>3</v>
      </c>
      <c r="F205" s="81">
        <v>3.1341412452987879E-4</v>
      </c>
      <c r="G205" s="69"/>
      <c r="H205" s="69" t="s">
        <v>70</v>
      </c>
      <c r="I205" s="69"/>
      <c r="J205" s="80">
        <v>240666.23999999999</v>
      </c>
      <c r="K205" s="81">
        <v>3.4225004035355554E-3</v>
      </c>
      <c r="L205" s="82">
        <v>51</v>
      </c>
      <c r="M205" s="81">
        <v>9.0505767524401062E-3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260056588.39000002</v>
      </c>
      <c r="D207" s="97"/>
      <c r="E207" s="74">
        <f>SUM(E193:E206)</f>
        <v>9572</v>
      </c>
      <c r="F207" s="97"/>
      <c r="G207" s="69"/>
      <c r="H207" s="73"/>
      <c r="I207" s="69"/>
      <c r="J207" s="98">
        <f>SUM(J193:J206)</f>
        <v>70318834.660000011</v>
      </c>
      <c r="K207" s="69"/>
      <c r="L207" s="74">
        <f>SUM(L193:L206)</f>
        <v>5635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1130488.94</v>
      </c>
      <c r="D215" s="81">
        <v>9.2355781984211655E-2</v>
      </c>
      <c r="E215" s="82">
        <v>1780</v>
      </c>
      <c r="F215" s="81">
        <v>0.12987012987012986</v>
      </c>
      <c r="G215" s="69"/>
      <c r="H215" s="69" t="s">
        <v>12</v>
      </c>
      <c r="I215" s="69"/>
      <c r="J215" s="80">
        <v>975030.89999999921</v>
      </c>
      <c r="K215" s="81">
        <v>6.7349786636006548E-2</v>
      </c>
      <c r="L215" s="82">
        <v>273</v>
      </c>
      <c r="M215" s="81">
        <v>5.8383233532934134E-2</v>
      </c>
      <c r="N215" s="95"/>
    </row>
    <row r="216" spans="1:15" ht="20.100000000000001" customHeight="1" x14ac:dyDescent="0.25">
      <c r="A216" s="69" t="s">
        <v>13</v>
      </c>
      <c r="B216" s="69"/>
      <c r="C216" s="80">
        <v>1399406.08</v>
      </c>
      <c r="D216" s="81">
        <v>0.11432508382776413</v>
      </c>
      <c r="E216" s="82">
        <v>1328</v>
      </c>
      <c r="F216" s="81">
        <v>9.6891872172771051E-2</v>
      </c>
      <c r="G216" s="69"/>
      <c r="H216" s="69" t="s">
        <v>13</v>
      </c>
      <c r="I216" s="69"/>
      <c r="J216" s="80">
        <v>1635601.18</v>
      </c>
      <c r="K216" s="81">
        <v>0.11297835842392337</v>
      </c>
      <c r="L216" s="82">
        <v>527</v>
      </c>
      <c r="M216" s="81">
        <v>0.11270316509837468</v>
      </c>
      <c r="N216" s="95"/>
    </row>
    <row r="217" spans="1:15" ht="20.100000000000001" customHeight="1" x14ac:dyDescent="0.25">
      <c r="A217" s="69" t="s">
        <v>14</v>
      </c>
      <c r="B217" s="69"/>
      <c r="C217" s="80">
        <v>1990655.56</v>
      </c>
      <c r="D217" s="81">
        <v>0.16262746533815592</v>
      </c>
      <c r="E217" s="82">
        <v>2428</v>
      </c>
      <c r="F217" s="81">
        <v>0.17714869400262659</v>
      </c>
      <c r="G217" s="69"/>
      <c r="H217" s="69" t="s">
        <v>14</v>
      </c>
      <c r="I217" s="69"/>
      <c r="J217" s="80">
        <v>1064692.73</v>
      </c>
      <c r="K217" s="81">
        <v>7.3543134067245844E-2</v>
      </c>
      <c r="L217" s="82">
        <v>307</v>
      </c>
      <c r="M217" s="81">
        <v>6.5654405474764754E-2</v>
      </c>
      <c r="N217" s="95"/>
    </row>
    <row r="218" spans="1:15" ht="20.100000000000001" customHeight="1" x14ac:dyDescent="0.25">
      <c r="A218" s="69" t="s">
        <v>15</v>
      </c>
      <c r="B218" s="69"/>
      <c r="C218" s="80">
        <v>555395.82999999996</v>
      </c>
      <c r="D218" s="81">
        <v>4.5373302095658055E-2</v>
      </c>
      <c r="E218" s="82">
        <v>498</v>
      </c>
      <c r="F218" s="81">
        <v>3.6334452064789143E-2</v>
      </c>
      <c r="G218" s="69"/>
      <c r="H218" s="69" t="s">
        <v>15</v>
      </c>
      <c r="I218" s="69"/>
      <c r="J218" s="80">
        <v>692111.35999999999</v>
      </c>
      <c r="K218" s="81">
        <v>4.7807256595002623E-2</v>
      </c>
      <c r="L218" s="82">
        <v>212</v>
      </c>
      <c r="M218" s="81">
        <v>4.5337895637296836E-2</v>
      </c>
      <c r="N218" s="95"/>
    </row>
    <row r="219" spans="1:15" ht="20.100000000000001" customHeight="1" x14ac:dyDescent="0.25">
      <c r="A219" s="69" t="s">
        <v>16</v>
      </c>
      <c r="B219" s="69"/>
      <c r="C219" s="80">
        <v>1128490.54</v>
      </c>
      <c r="D219" s="81">
        <v>9.2192521833504487E-2</v>
      </c>
      <c r="E219" s="82">
        <v>1189</v>
      </c>
      <c r="F219" s="81">
        <v>8.6750328323362033E-2</v>
      </c>
      <c r="G219" s="69"/>
      <c r="H219" s="69" t="s">
        <v>16</v>
      </c>
      <c r="I219" s="69"/>
      <c r="J219" s="80">
        <v>783699.23</v>
      </c>
      <c r="K219" s="81">
        <v>5.4133644305326772E-2</v>
      </c>
      <c r="L219" s="82">
        <v>262</v>
      </c>
      <c r="M219" s="81">
        <v>5.6030795551753637E-2</v>
      </c>
      <c r="N219" s="95"/>
    </row>
    <row r="220" spans="1:15" ht="20.100000000000001" customHeight="1" x14ac:dyDescent="0.25">
      <c r="A220" s="69" t="s">
        <v>17</v>
      </c>
      <c r="B220" s="69"/>
      <c r="C220" s="80">
        <v>840876.83</v>
      </c>
      <c r="D220" s="81">
        <v>6.8695795632511922E-2</v>
      </c>
      <c r="E220" s="82">
        <v>328</v>
      </c>
      <c r="F220" s="81">
        <v>2.3931125054720559E-2</v>
      </c>
      <c r="G220" s="69"/>
      <c r="H220" s="69" t="s">
        <v>17</v>
      </c>
      <c r="I220" s="69"/>
      <c r="J220" s="80">
        <v>770559.21</v>
      </c>
      <c r="K220" s="81">
        <v>5.3226003795274375E-2</v>
      </c>
      <c r="L220" s="82">
        <v>278</v>
      </c>
      <c r="M220" s="81">
        <v>5.9452523524379811E-2</v>
      </c>
      <c r="N220" s="95"/>
    </row>
    <row r="221" spans="1:15" ht="20.100000000000001" customHeight="1" x14ac:dyDescent="0.25">
      <c r="A221" s="69" t="s">
        <v>18</v>
      </c>
      <c r="B221" s="69"/>
      <c r="C221" s="80">
        <v>2343792.65</v>
      </c>
      <c r="D221" s="81">
        <v>0.19147715235462429</v>
      </c>
      <c r="E221" s="82">
        <v>2787</v>
      </c>
      <c r="F221" s="81">
        <v>0.20334160221800671</v>
      </c>
      <c r="G221" s="69"/>
      <c r="H221" s="69" t="s">
        <v>18</v>
      </c>
      <c r="I221" s="69"/>
      <c r="J221" s="80">
        <v>3199191.2</v>
      </c>
      <c r="K221" s="81">
        <v>0.22098258088824652</v>
      </c>
      <c r="L221" s="82">
        <v>1022</v>
      </c>
      <c r="M221" s="81">
        <v>0.21856287425149701</v>
      </c>
      <c r="N221" s="95"/>
    </row>
    <row r="222" spans="1:15" ht="20.100000000000001" customHeight="1" x14ac:dyDescent="0.25">
      <c r="A222" s="69" t="s">
        <v>19</v>
      </c>
      <c r="B222" s="69"/>
      <c r="C222" s="80">
        <v>580262.42999999935</v>
      </c>
      <c r="D222" s="81">
        <v>4.7404789717543645E-2</v>
      </c>
      <c r="E222" s="82">
        <v>767</v>
      </c>
      <c r="F222" s="81">
        <v>5.5960893039544726E-2</v>
      </c>
      <c r="G222" s="69"/>
      <c r="H222" s="69" t="s">
        <v>19</v>
      </c>
      <c r="I222" s="69"/>
      <c r="J222" s="80">
        <v>1013075.6</v>
      </c>
      <c r="K222" s="81">
        <v>6.9977705841060389E-2</v>
      </c>
      <c r="L222" s="82">
        <v>463</v>
      </c>
      <c r="M222" s="81">
        <v>9.901625320786997E-2</v>
      </c>
      <c r="N222" s="95"/>
    </row>
    <row r="223" spans="1:15" ht="20.100000000000001" customHeight="1" x14ac:dyDescent="0.25">
      <c r="A223" s="69" t="s">
        <v>20</v>
      </c>
      <c r="B223" s="69"/>
      <c r="C223" s="80">
        <v>287928.40000000002</v>
      </c>
      <c r="D223" s="81">
        <v>2.3522434936393898E-2</v>
      </c>
      <c r="E223" s="82">
        <v>389</v>
      </c>
      <c r="F223" s="81">
        <v>2.8381730628921641E-2</v>
      </c>
      <c r="G223" s="69"/>
      <c r="H223" s="69" t="s">
        <v>20</v>
      </c>
      <c r="I223" s="69"/>
      <c r="J223" s="80">
        <v>368905.48</v>
      </c>
      <c r="K223" s="81">
        <v>2.5481967152890847E-2</v>
      </c>
      <c r="L223" s="82">
        <v>111</v>
      </c>
      <c r="M223" s="81">
        <v>2.3738237810094098E-2</v>
      </c>
      <c r="N223" s="95"/>
    </row>
    <row r="224" spans="1:15" ht="20.100000000000001" customHeight="1" x14ac:dyDescent="0.25">
      <c r="A224" s="69" t="s">
        <v>21</v>
      </c>
      <c r="B224" s="69"/>
      <c r="C224" s="80">
        <v>826053.54</v>
      </c>
      <c r="D224" s="81">
        <v>6.7484800556762883E-2</v>
      </c>
      <c r="E224" s="82">
        <v>913</v>
      </c>
      <c r="F224" s="81">
        <v>6.66131621187801E-2</v>
      </c>
      <c r="G224" s="69"/>
      <c r="H224" s="69" t="s">
        <v>21</v>
      </c>
      <c r="I224" s="69"/>
      <c r="J224" s="80">
        <v>1296055.3799999999</v>
      </c>
      <c r="K224" s="81">
        <v>8.9524396930854636E-2</v>
      </c>
      <c r="L224" s="82">
        <v>479</v>
      </c>
      <c r="M224" s="81">
        <v>0.10243798118049616</v>
      </c>
      <c r="N224" s="95"/>
    </row>
    <row r="225" spans="1:16" ht="20.100000000000001" customHeight="1" x14ac:dyDescent="0.25">
      <c r="A225" s="69" t="s">
        <v>22</v>
      </c>
      <c r="B225" s="69"/>
      <c r="C225" s="80">
        <v>1008051.01</v>
      </c>
      <c r="D225" s="81">
        <v>8.2353162436533345E-2</v>
      </c>
      <c r="E225" s="82">
        <v>1117</v>
      </c>
      <c r="F225" s="81">
        <v>8.1497154530862398E-2</v>
      </c>
      <c r="G225" s="69"/>
      <c r="H225" s="69" t="s">
        <v>22</v>
      </c>
      <c r="I225" s="69"/>
      <c r="J225" s="80">
        <v>2319676.98</v>
      </c>
      <c r="K225" s="81">
        <v>0.1602305626082785</v>
      </c>
      <c r="L225" s="82">
        <v>644</v>
      </c>
      <c r="M225" s="81">
        <v>0.1377245508982036</v>
      </c>
      <c r="N225" s="95"/>
    </row>
    <row r="226" spans="1:16" ht="20.100000000000001" customHeight="1" x14ac:dyDescent="0.25">
      <c r="A226" s="69" t="s">
        <v>23</v>
      </c>
      <c r="B226" s="69"/>
      <c r="C226" s="80">
        <v>99418.92</v>
      </c>
      <c r="D226" s="81">
        <v>8.1220715884454224E-3</v>
      </c>
      <c r="E226" s="82">
        <v>119</v>
      </c>
      <c r="F226" s="81">
        <v>8.6823289070480075E-3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49765.79</v>
      </c>
      <c r="D227" s="81">
        <v>4.0656376978903137E-3</v>
      </c>
      <c r="E227" s="82">
        <v>63</v>
      </c>
      <c r="F227" s="81">
        <v>4.5965270684371808E-3</v>
      </c>
      <c r="G227" s="69"/>
      <c r="H227" s="69" t="s">
        <v>70</v>
      </c>
      <c r="I227" s="69"/>
      <c r="J227" s="80">
        <v>358520.11</v>
      </c>
      <c r="K227" s="81">
        <v>2.4764602755889709E-2</v>
      </c>
      <c r="L227" s="82">
        <v>98</v>
      </c>
      <c r="M227" s="81">
        <v>2.0958083832335328E-2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12240586.52</v>
      </c>
      <c r="D229" s="97"/>
      <c r="E229" s="74">
        <f>SUM(E215:E228)</f>
        <v>13706</v>
      </c>
      <c r="F229" s="97"/>
      <c r="G229" s="69"/>
      <c r="H229" s="73"/>
      <c r="I229" s="69"/>
      <c r="J229" s="98">
        <f>SUM(J215:J228)</f>
        <v>14477119.359999999</v>
      </c>
      <c r="K229" s="69"/>
      <c r="L229" s="74">
        <f>SUM(L215:L228)</f>
        <v>4676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0</v>
      </c>
      <c r="D242" s="81">
        <v>0</v>
      </c>
      <c r="E242" s="82">
        <v>0</v>
      </c>
      <c r="F242" s="81">
        <v>0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1001052.56</v>
      </c>
      <c r="D243" s="81">
        <v>3.8493643487268522E-3</v>
      </c>
      <c r="E243" s="82">
        <v>86</v>
      </c>
      <c r="F243" s="81">
        <v>8.9845382365231919E-3</v>
      </c>
      <c r="G243" s="69"/>
      <c r="H243" s="100">
        <v>2001</v>
      </c>
      <c r="I243" s="69"/>
      <c r="J243" s="80">
        <v>0</v>
      </c>
      <c r="K243" s="81">
        <v>0</v>
      </c>
      <c r="L243" s="82">
        <v>0</v>
      </c>
      <c r="M243" s="81">
        <v>0</v>
      </c>
    </row>
    <row r="244" spans="1:13" ht="20.100000000000001" customHeight="1" x14ac:dyDescent="0.25">
      <c r="A244" s="100">
        <v>2002</v>
      </c>
      <c r="B244" s="69"/>
      <c r="C244" s="80">
        <v>3110152.53</v>
      </c>
      <c r="D244" s="81">
        <v>1.195952215344679E-2</v>
      </c>
      <c r="E244" s="82">
        <v>168</v>
      </c>
      <c r="F244" s="81">
        <v>1.7551190973673213E-2</v>
      </c>
      <c r="G244" s="69"/>
      <c r="H244" s="100">
        <v>2002</v>
      </c>
      <c r="I244" s="69"/>
      <c r="J244" s="80">
        <v>0</v>
      </c>
      <c r="K244" s="81">
        <v>0</v>
      </c>
      <c r="L244" s="82">
        <v>0</v>
      </c>
      <c r="M244" s="81">
        <v>0</v>
      </c>
    </row>
    <row r="245" spans="1:13" ht="20.100000000000001" customHeight="1" x14ac:dyDescent="0.25">
      <c r="A245" s="100">
        <v>2003</v>
      </c>
      <c r="B245" s="69"/>
      <c r="C245" s="80">
        <v>13719939.429999994</v>
      </c>
      <c r="D245" s="81">
        <v>5.2757515258273532E-2</v>
      </c>
      <c r="E245" s="82">
        <v>585</v>
      </c>
      <c r="F245" s="81">
        <v>6.1115754283326371E-2</v>
      </c>
      <c r="G245" s="69"/>
      <c r="H245" s="100">
        <v>2003</v>
      </c>
      <c r="I245" s="69"/>
      <c r="J245" s="80">
        <v>113500.76</v>
      </c>
      <c r="K245" s="81">
        <v>1.6140876132090317E-3</v>
      </c>
      <c r="L245" s="82">
        <v>16</v>
      </c>
      <c r="M245" s="81">
        <v>2.8393966282165041E-3</v>
      </c>
    </row>
    <row r="246" spans="1:13" ht="20.100000000000001" customHeight="1" x14ac:dyDescent="0.25">
      <c r="A246" s="100">
        <v>2004</v>
      </c>
      <c r="B246" s="69"/>
      <c r="C246" s="80">
        <v>17920600.10000002</v>
      </c>
      <c r="D246" s="81">
        <v>6.8910386815983896E-2</v>
      </c>
      <c r="E246" s="82">
        <v>671</v>
      </c>
      <c r="F246" s="81">
        <v>7.0100292519849561E-2</v>
      </c>
      <c r="G246" s="69"/>
      <c r="H246" s="100">
        <v>2004</v>
      </c>
      <c r="I246" s="69"/>
      <c r="J246" s="80">
        <v>1428393.82</v>
      </c>
      <c r="K246" s="81">
        <v>2.0313104261560262E-2</v>
      </c>
      <c r="L246" s="82">
        <v>313</v>
      </c>
      <c r="M246" s="81">
        <v>5.5545696539485358E-2</v>
      </c>
    </row>
    <row r="247" spans="1:13" ht="20.100000000000001" customHeight="1" x14ac:dyDescent="0.25">
      <c r="A247" s="69">
        <v>2005</v>
      </c>
      <c r="B247" s="69"/>
      <c r="C247" s="80">
        <v>20901082.049999978</v>
      </c>
      <c r="D247" s="81">
        <v>8.0371284493877773E-2</v>
      </c>
      <c r="E247" s="82">
        <v>644</v>
      </c>
      <c r="F247" s="81">
        <v>6.7279565399080657E-2</v>
      </c>
      <c r="G247" s="69"/>
      <c r="H247" s="69">
        <v>2005</v>
      </c>
      <c r="I247" s="69"/>
      <c r="J247" s="80">
        <v>9278683.0599999875</v>
      </c>
      <c r="K247" s="81">
        <v>0.13195160450060822</v>
      </c>
      <c r="L247" s="82">
        <v>975</v>
      </c>
      <c r="M247" s="81">
        <v>0.17302573203194321</v>
      </c>
    </row>
    <row r="248" spans="1:13" ht="20.100000000000001" customHeight="1" x14ac:dyDescent="0.25">
      <c r="A248" s="69">
        <v>2006</v>
      </c>
      <c r="B248" s="69"/>
      <c r="C248" s="80">
        <v>26071784.160000015</v>
      </c>
      <c r="D248" s="81">
        <v>0.10025427281581049</v>
      </c>
      <c r="E248" s="82">
        <v>860</v>
      </c>
      <c r="F248" s="81">
        <v>8.9845382365231929E-2</v>
      </c>
      <c r="G248" s="69"/>
      <c r="H248" s="69">
        <v>2006</v>
      </c>
      <c r="I248" s="69"/>
      <c r="J248" s="80">
        <v>25957720.630000029</v>
      </c>
      <c r="K248" s="81">
        <v>0.36914321398397321</v>
      </c>
      <c r="L248" s="82">
        <v>2212</v>
      </c>
      <c r="M248" s="81">
        <v>0.39254658385093166</v>
      </c>
    </row>
    <row r="249" spans="1:13" ht="20.100000000000001" customHeight="1" x14ac:dyDescent="0.25">
      <c r="A249" s="69">
        <v>2007</v>
      </c>
      <c r="B249" s="69"/>
      <c r="C249" s="80">
        <v>50509260.869999968</v>
      </c>
      <c r="D249" s="81">
        <v>0.19422411553847091</v>
      </c>
      <c r="E249" s="82">
        <v>1720</v>
      </c>
      <c r="F249" s="81">
        <v>0.17969076473046386</v>
      </c>
      <c r="G249" s="69"/>
      <c r="H249" s="69">
        <v>2007</v>
      </c>
      <c r="I249" s="69"/>
      <c r="J249" s="80">
        <v>32340795.470000032</v>
      </c>
      <c r="K249" s="81">
        <v>0.4599165447830818</v>
      </c>
      <c r="L249" s="82">
        <v>2030</v>
      </c>
      <c r="M249" s="81">
        <v>0.36024844720496896</v>
      </c>
    </row>
    <row r="250" spans="1:13" ht="20.100000000000001" customHeight="1" x14ac:dyDescent="0.25">
      <c r="A250" s="69">
        <v>2008</v>
      </c>
      <c r="B250" s="69"/>
      <c r="C250" s="80">
        <v>126822716.69000021</v>
      </c>
      <c r="D250" s="81">
        <v>0.48767353857540974</v>
      </c>
      <c r="E250" s="82">
        <v>4838</v>
      </c>
      <c r="F250" s="81">
        <v>0.5054325114918512</v>
      </c>
      <c r="G250" s="69"/>
      <c r="H250" s="69">
        <v>2008</v>
      </c>
      <c r="I250" s="69"/>
      <c r="J250" s="80">
        <v>1199740.92</v>
      </c>
      <c r="K250" s="81">
        <v>1.7061444857567543E-2</v>
      </c>
      <c r="L250" s="82">
        <v>89</v>
      </c>
      <c r="M250" s="81">
        <v>1.5794143744454304E-2</v>
      </c>
    </row>
    <row r="251" spans="1:13" ht="20.100000000000001" customHeight="1" x14ac:dyDescent="0.25">
      <c r="A251" s="69"/>
      <c r="B251" s="69"/>
      <c r="C251" s="56"/>
      <c r="D251" s="69"/>
      <c r="E251" s="71"/>
      <c r="F251" s="69"/>
      <c r="G251" s="69"/>
      <c r="H251" s="69"/>
      <c r="I251" s="69"/>
      <c r="J251" s="56"/>
      <c r="K251" s="69"/>
      <c r="L251" s="71"/>
      <c r="M251" s="69"/>
    </row>
    <row r="252" spans="1:13" ht="20.100000000000001" customHeight="1" thickBot="1" x14ac:dyDescent="0.3">
      <c r="A252" s="69"/>
      <c r="B252" s="69"/>
      <c r="C252" s="72">
        <f>SUM(C238:C250)</f>
        <v>260056588.39000019</v>
      </c>
      <c r="D252" s="69"/>
      <c r="E252" s="74">
        <f>SUM(E238:E250)</f>
        <v>9572</v>
      </c>
      <c r="F252" s="69"/>
      <c r="G252" s="69"/>
      <c r="H252" s="69"/>
      <c r="I252" s="69"/>
      <c r="J252" s="72">
        <f>SUM(J238:J250)</f>
        <v>70318834.660000056</v>
      </c>
      <c r="K252" s="69"/>
      <c r="L252" s="74">
        <f>SUM(L238:L250)</f>
        <v>5635</v>
      </c>
      <c r="M252" s="69"/>
    </row>
    <row r="253" spans="1:13" ht="20.100000000000001" customHeight="1" thickTop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69"/>
      <c r="M253" s="69"/>
    </row>
    <row r="254" spans="1:13" ht="20.100000000000001" customHeight="1" x14ac:dyDescent="0.25">
      <c r="A254" s="69"/>
      <c r="B254" s="69"/>
      <c r="C254" s="56"/>
      <c r="D254" s="69"/>
      <c r="E254" s="71"/>
      <c r="F254" s="69"/>
      <c r="G254" s="69"/>
      <c r="H254" s="73"/>
      <c r="I254" s="69"/>
      <c r="J254" s="69"/>
      <c r="K254" s="69"/>
      <c r="L254" s="69"/>
      <c r="M254" s="69"/>
    </row>
    <row r="255" spans="1:13" s="78" customFormat="1" ht="20.100000000000001" customHeight="1" x14ac:dyDescent="0.25">
      <c r="A255" s="67" t="s">
        <v>136</v>
      </c>
      <c r="B255" s="66"/>
      <c r="C255" s="90"/>
      <c r="D255" s="66"/>
      <c r="E255" s="91"/>
      <c r="F255" s="66"/>
      <c r="G255" s="66"/>
      <c r="H255" s="67" t="s">
        <v>137</v>
      </c>
      <c r="I255" s="66"/>
      <c r="J255" s="90"/>
      <c r="K255" s="66"/>
      <c r="L255" s="91"/>
      <c r="M255" s="66"/>
    </row>
    <row r="256" spans="1:13" ht="20.100000000000001" customHeight="1" x14ac:dyDescent="0.25">
      <c r="A256" s="61" t="s">
        <v>30</v>
      </c>
      <c r="B256" s="69"/>
      <c r="C256" s="56"/>
      <c r="D256" s="69"/>
      <c r="E256" s="71"/>
      <c r="F256" s="69"/>
      <c r="G256" s="69"/>
      <c r="H256" s="61" t="s">
        <v>30</v>
      </c>
      <c r="I256" s="69"/>
      <c r="J256" s="56"/>
      <c r="K256" s="69"/>
      <c r="L256" s="71"/>
      <c r="M256" s="69"/>
    </row>
    <row r="257" spans="1:14" ht="20.100000000000001" customHeight="1" x14ac:dyDescent="0.25">
      <c r="A257" s="19"/>
      <c r="B257" s="19"/>
      <c r="C257" s="18"/>
      <c r="D257" s="19"/>
      <c r="E257" s="21"/>
      <c r="F257" s="19"/>
      <c r="G257" s="19"/>
      <c r="H257" s="19"/>
      <c r="I257" s="19"/>
      <c r="J257" s="18"/>
      <c r="K257" s="19"/>
      <c r="L257" s="21"/>
      <c r="M257" s="19"/>
    </row>
    <row r="258" spans="1:14" s="78" customFormat="1" ht="20.100000000000001" customHeight="1" x14ac:dyDescent="0.25">
      <c r="A258" s="66"/>
      <c r="B258" s="66"/>
      <c r="C258" s="63" t="s">
        <v>91</v>
      </c>
      <c r="D258" s="64" t="s">
        <v>4</v>
      </c>
      <c r="E258" s="65" t="s">
        <v>5</v>
      </c>
      <c r="F258" s="64" t="s">
        <v>4</v>
      </c>
      <c r="G258" s="66"/>
      <c r="H258" s="66"/>
      <c r="I258" s="66"/>
      <c r="J258" s="63" t="s">
        <v>91</v>
      </c>
      <c r="K258" s="64" t="s">
        <v>4</v>
      </c>
      <c r="L258" s="65" t="s">
        <v>5</v>
      </c>
      <c r="M258" s="64" t="s">
        <v>4</v>
      </c>
    </row>
    <row r="259" spans="1:14" ht="20.100000000000001" customHeight="1" x14ac:dyDescent="0.25">
      <c r="A259" s="19"/>
      <c r="B259" s="19"/>
      <c r="C259" s="18"/>
      <c r="D259" s="19"/>
      <c r="E259" s="21"/>
      <c r="F259" s="19"/>
      <c r="G259" s="19"/>
      <c r="H259" s="19"/>
      <c r="I259" s="19"/>
      <c r="J259" s="18"/>
      <c r="K259" s="19"/>
      <c r="L259" s="21"/>
      <c r="M259" s="19"/>
    </row>
    <row r="260" spans="1:14" ht="20.100000000000001" customHeight="1" x14ac:dyDescent="0.25">
      <c r="A260" s="100">
        <v>1996</v>
      </c>
      <c r="B260" s="69"/>
      <c r="C260" s="80">
        <v>0</v>
      </c>
      <c r="D260" s="81">
        <v>0</v>
      </c>
      <c r="E260" s="82">
        <v>0</v>
      </c>
      <c r="F260" s="81">
        <v>0</v>
      </c>
      <c r="G260" s="69"/>
      <c r="H260" s="101" t="s">
        <v>148</v>
      </c>
      <c r="I260" s="69"/>
      <c r="J260" s="112">
        <v>587298.01</v>
      </c>
      <c r="K260" s="81">
        <v>4.056732526656464E-2</v>
      </c>
      <c r="L260" s="82">
        <v>76</v>
      </c>
      <c r="M260" s="81">
        <v>1.6253207869974338E-2</v>
      </c>
      <c r="N260" s="95"/>
    </row>
    <row r="261" spans="1:14" ht="20.100000000000001" customHeight="1" x14ac:dyDescent="0.25">
      <c r="A261" s="100">
        <v>1997</v>
      </c>
      <c r="B261" s="69"/>
      <c r="C261" s="80">
        <v>0</v>
      </c>
      <c r="D261" s="81">
        <v>0</v>
      </c>
      <c r="E261" s="82">
        <v>0</v>
      </c>
      <c r="F261" s="81">
        <v>0</v>
      </c>
      <c r="G261" s="69"/>
      <c r="H261" s="100">
        <v>1994</v>
      </c>
      <c r="I261" s="69"/>
      <c r="J261" s="112">
        <v>200271.1</v>
      </c>
      <c r="K261" s="81">
        <v>1.3833629123300948E-2</v>
      </c>
      <c r="L261" s="82">
        <v>26</v>
      </c>
      <c r="M261" s="81">
        <v>5.5603079555175362E-3</v>
      </c>
      <c r="N261" s="95"/>
    </row>
    <row r="262" spans="1:14" ht="20.100000000000001" customHeight="1" x14ac:dyDescent="0.25">
      <c r="A262" s="100">
        <v>1998</v>
      </c>
      <c r="B262" s="69"/>
      <c r="C262" s="80">
        <v>1429.91</v>
      </c>
      <c r="D262" s="81">
        <v>1.1681711474067507E-4</v>
      </c>
      <c r="E262" s="82">
        <v>2</v>
      </c>
      <c r="F262" s="81">
        <v>1.4592149423610097E-4</v>
      </c>
      <c r="G262" s="69"/>
      <c r="H262" s="69">
        <v>1995</v>
      </c>
      <c r="I262" s="69"/>
      <c r="J262" s="112">
        <v>264525.52</v>
      </c>
      <c r="K262" s="81">
        <v>1.8271972028556932E-2</v>
      </c>
      <c r="L262" s="82">
        <v>45</v>
      </c>
      <c r="M262" s="81">
        <v>9.6236099230111206E-3</v>
      </c>
      <c r="N262" s="95"/>
    </row>
    <row r="263" spans="1:14" ht="20.100000000000001" customHeight="1" x14ac:dyDescent="0.25">
      <c r="A263" s="100">
        <v>1999</v>
      </c>
      <c r="B263" s="69"/>
      <c r="C263" s="80">
        <v>1226.68</v>
      </c>
      <c r="D263" s="81">
        <v>1.0021415215649327E-4</v>
      </c>
      <c r="E263" s="82">
        <v>3</v>
      </c>
      <c r="F263" s="81">
        <v>2.1888224135415148E-4</v>
      </c>
      <c r="G263" s="69"/>
      <c r="H263" s="69">
        <v>1996</v>
      </c>
      <c r="I263" s="69"/>
      <c r="J263" s="112">
        <v>590720.64</v>
      </c>
      <c r="K263" s="81">
        <v>4.0803741774219894E-2</v>
      </c>
      <c r="L263" s="82">
        <v>80</v>
      </c>
      <c r="M263" s="81">
        <v>1.7108639863130881E-2</v>
      </c>
      <c r="N263" s="95"/>
    </row>
    <row r="264" spans="1:14" ht="20.100000000000001" customHeight="1" x14ac:dyDescent="0.25">
      <c r="A264" s="100">
        <v>2000</v>
      </c>
      <c r="B264" s="69"/>
      <c r="C264" s="80">
        <v>5387.04</v>
      </c>
      <c r="D264" s="81">
        <v>4.4009655837962261E-4</v>
      </c>
      <c r="E264" s="82">
        <v>11</v>
      </c>
      <c r="F264" s="81">
        <v>8.0256821829855537E-4</v>
      </c>
      <c r="G264" s="69"/>
      <c r="H264" s="69">
        <v>1997</v>
      </c>
      <c r="I264" s="69"/>
      <c r="J264" s="112">
        <v>573833.4</v>
      </c>
      <c r="K264" s="81">
        <v>3.9637263859652237E-2</v>
      </c>
      <c r="L264" s="82">
        <v>116</v>
      </c>
      <c r="M264" s="81">
        <v>2.4807527801539778E-2</v>
      </c>
      <c r="N264" s="95"/>
    </row>
    <row r="265" spans="1:14" ht="20.100000000000001" customHeight="1" x14ac:dyDescent="0.25">
      <c r="A265" s="100">
        <v>2001</v>
      </c>
      <c r="B265" s="69"/>
      <c r="C265" s="80">
        <v>12788.41</v>
      </c>
      <c r="D265" s="81">
        <v>1.0447546756934328E-3</v>
      </c>
      <c r="E265" s="82">
        <v>27</v>
      </c>
      <c r="F265" s="81">
        <v>1.9699401721873632E-3</v>
      </c>
      <c r="G265" s="69"/>
      <c r="H265" s="69">
        <v>1998</v>
      </c>
      <c r="I265" s="69"/>
      <c r="J265" s="112">
        <v>763148.66</v>
      </c>
      <c r="K265" s="81">
        <v>5.2714123647316515E-2</v>
      </c>
      <c r="L265" s="82">
        <v>227</v>
      </c>
      <c r="M265" s="81">
        <v>4.8545765611633873E-2</v>
      </c>
      <c r="N265" s="95"/>
    </row>
    <row r="266" spans="1:14" ht="20.100000000000001" customHeight="1" x14ac:dyDescent="0.25">
      <c r="A266" s="100">
        <v>2002</v>
      </c>
      <c r="B266" s="69"/>
      <c r="C266" s="80">
        <v>36166.410000000003</v>
      </c>
      <c r="D266" s="81">
        <v>2.9546304779519668E-3</v>
      </c>
      <c r="E266" s="82">
        <v>54</v>
      </c>
      <c r="F266" s="81">
        <v>3.9398803443747264E-3</v>
      </c>
      <c r="G266" s="69"/>
      <c r="H266" s="69">
        <v>1999</v>
      </c>
      <c r="I266" s="69"/>
      <c r="J266" s="112">
        <v>823223.22</v>
      </c>
      <c r="K266" s="81">
        <v>5.6863744749839518E-2</v>
      </c>
      <c r="L266" s="82">
        <v>742</v>
      </c>
      <c r="M266" s="81">
        <v>0.15868263473053892</v>
      </c>
      <c r="N266" s="95"/>
    </row>
    <row r="267" spans="1:14" ht="20.100000000000001" customHeight="1" x14ac:dyDescent="0.25">
      <c r="A267" s="100">
        <v>2003</v>
      </c>
      <c r="B267" s="69"/>
      <c r="C267" s="80">
        <v>38504.58</v>
      </c>
      <c r="D267" s="81">
        <v>3.1456482854875503E-3</v>
      </c>
      <c r="E267" s="82">
        <v>56</v>
      </c>
      <c r="F267" s="81">
        <v>4.0858018386108275E-3</v>
      </c>
      <c r="G267" s="69"/>
      <c r="H267" s="69">
        <v>2000</v>
      </c>
      <c r="I267" s="69"/>
      <c r="J267" s="112">
        <v>1681241.72</v>
      </c>
      <c r="K267" s="81">
        <v>0.11613095659383983</v>
      </c>
      <c r="L267" s="82">
        <v>771</v>
      </c>
      <c r="M267" s="81">
        <v>0.16488451668092385</v>
      </c>
      <c r="N267" s="95"/>
    </row>
    <row r="268" spans="1:14" ht="20.100000000000001" customHeight="1" x14ac:dyDescent="0.25">
      <c r="A268" s="100">
        <v>2004</v>
      </c>
      <c r="B268" s="69"/>
      <c r="C268" s="80">
        <v>137580.35</v>
      </c>
      <c r="D268" s="81">
        <v>1.1239686086545464E-2</v>
      </c>
      <c r="E268" s="82">
        <v>325</v>
      </c>
      <c r="F268" s="81">
        <v>2.371224281336641E-2</v>
      </c>
      <c r="G268" s="69"/>
      <c r="H268" s="69">
        <v>2001</v>
      </c>
      <c r="I268" s="69"/>
      <c r="J268" s="112">
        <v>3152536.03</v>
      </c>
      <c r="K268" s="81">
        <v>0.21775989764306269</v>
      </c>
      <c r="L268" s="82">
        <v>988</v>
      </c>
      <c r="M268" s="81">
        <v>0.21129170230966637</v>
      </c>
      <c r="N268" s="95"/>
    </row>
    <row r="269" spans="1:14" ht="20.100000000000001" customHeight="1" x14ac:dyDescent="0.25">
      <c r="A269" s="69">
        <v>2005</v>
      </c>
      <c r="B269" s="69"/>
      <c r="C269" s="80">
        <v>612304.39</v>
      </c>
      <c r="D269" s="81">
        <v>5.0022471472224855E-2</v>
      </c>
      <c r="E269" s="82">
        <v>385</v>
      </c>
      <c r="F269" s="81">
        <v>2.8089887640449437E-2</v>
      </c>
      <c r="G269" s="69"/>
      <c r="H269" s="69">
        <v>2002</v>
      </c>
      <c r="I269" s="69"/>
      <c r="J269" s="112">
        <v>1628901.71</v>
      </c>
      <c r="K269" s="81">
        <v>0.11251559578217078</v>
      </c>
      <c r="L269" s="82">
        <v>377</v>
      </c>
      <c r="M269" s="81">
        <v>8.0624465355004282E-2</v>
      </c>
      <c r="N269" s="95"/>
    </row>
    <row r="270" spans="1:14" ht="20.100000000000001" customHeight="1" x14ac:dyDescent="0.25">
      <c r="A270" s="69">
        <v>2006</v>
      </c>
      <c r="B270" s="69"/>
      <c r="C270" s="80">
        <v>2545617.44</v>
      </c>
      <c r="D270" s="81">
        <v>0.20796531570122859</v>
      </c>
      <c r="E270" s="82">
        <v>2273</v>
      </c>
      <c r="F270" s="81">
        <v>0.16583977819932877</v>
      </c>
      <c r="G270" s="69"/>
      <c r="H270" s="69">
        <v>2003</v>
      </c>
      <c r="I270" s="69"/>
      <c r="J270" s="112">
        <v>226377.88</v>
      </c>
      <c r="K270" s="81">
        <v>1.5636942292917587E-2</v>
      </c>
      <c r="L270" s="82">
        <v>53</v>
      </c>
      <c r="M270" s="81">
        <v>1.1334473909324209E-2</v>
      </c>
      <c r="N270" s="95"/>
    </row>
    <row r="271" spans="1:14" ht="20.100000000000001" customHeight="1" x14ac:dyDescent="0.25">
      <c r="A271" s="69">
        <v>2007</v>
      </c>
      <c r="B271" s="69"/>
      <c r="C271" s="80">
        <v>6941232.9599999953</v>
      </c>
      <c r="D271" s="81">
        <v>0.56706702319032321</v>
      </c>
      <c r="E271" s="82">
        <v>8167</v>
      </c>
      <c r="F271" s="81">
        <v>0.59587042171311833</v>
      </c>
      <c r="G271" s="69"/>
      <c r="H271" s="69">
        <v>2004</v>
      </c>
      <c r="I271" s="69"/>
      <c r="J271" s="112">
        <v>23633.25</v>
      </c>
      <c r="K271" s="81">
        <v>1.6324552842534553E-3</v>
      </c>
      <c r="L271" s="82">
        <v>9</v>
      </c>
      <c r="M271" s="81">
        <v>1.9247219846022241E-3</v>
      </c>
      <c r="N271" s="95"/>
    </row>
    <row r="272" spans="1:14" ht="20.100000000000001" customHeight="1" x14ac:dyDescent="0.25">
      <c r="A272" s="69">
        <v>2008</v>
      </c>
      <c r="B272" s="69"/>
      <c r="C272" s="80">
        <v>1908348.35</v>
      </c>
      <c r="D272" s="81">
        <v>0.15590334228526814</v>
      </c>
      <c r="E272" s="82">
        <v>2403</v>
      </c>
      <c r="F272" s="81">
        <v>0.17532467532467533</v>
      </c>
      <c r="G272" s="69"/>
      <c r="H272" s="69">
        <v>2005</v>
      </c>
      <c r="I272" s="69"/>
      <c r="J272" s="112">
        <v>54065.63</v>
      </c>
      <c r="K272" s="81">
        <v>3.7345571764354091E-3</v>
      </c>
      <c r="L272" s="82">
        <v>12</v>
      </c>
      <c r="M272" s="81">
        <v>2.5662959794696323E-3</v>
      </c>
      <c r="N272" s="95"/>
    </row>
    <row r="273" spans="1:14" ht="20.100000000000001" customHeight="1" x14ac:dyDescent="0.25">
      <c r="A273" s="69"/>
      <c r="B273" s="69"/>
      <c r="F273" s="69"/>
      <c r="G273" s="69"/>
      <c r="H273" s="69">
        <v>2006</v>
      </c>
      <c r="I273" s="69"/>
      <c r="J273" s="112">
        <v>1370005.34</v>
      </c>
      <c r="K273" s="81">
        <v>9.4632454560352464E-2</v>
      </c>
      <c r="L273" s="82">
        <v>426</v>
      </c>
      <c r="M273" s="81">
        <v>9.1103507271171946E-2</v>
      </c>
      <c r="N273" s="95"/>
    </row>
    <row r="274" spans="1:14" ht="20.100000000000001" customHeight="1" thickBot="1" x14ac:dyDescent="0.3">
      <c r="A274" s="69"/>
      <c r="B274" s="69"/>
      <c r="C274" s="72">
        <f>SUM(C260:C272)</f>
        <v>12240586.519999994</v>
      </c>
      <c r="D274" s="69"/>
      <c r="E274" s="74">
        <f>SUM(E260:E272)</f>
        <v>13706</v>
      </c>
      <c r="F274" s="69"/>
      <c r="G274" s="69"/>
      <c r="H274" s="69">
        <v>2007</v>
      </c>
      <c r="I274" s="69"/>
      <c r="J274" s="45">
        <v>2415117.4700000002</v>
      </c>
      <c r="K274" s="70">
        <v>0.1668230681770107</v>
      </c>
      <c r="L274" s="60">
        <v>703</v>
      </c>
      <c r="M274" s="70">
        <v>0.15034217279726261</v>
      </c>
      <c r="N274" s="95"/>
    </row>
    <row r="275" spans="1:14" ht="20.100000000000001" customHeight="1" thickTop="1" x14ac:dyDescent="0.25">
      <c r="A275" s="69"/>
      <c r="B275" s="69"/>
      <c r="C275" s="75"/>
      <c r="D275" s="69"/>
      <c r="E275" s="76"/>
      <c r="F275" s="69"/>
      <c r="G275" s="69"/>
      <c r="H275" s="69">
        <v>2008</v>
      </c>
      <c r="I275" s="69"/>
      <c r="J275" s="45">
        <v>122219.78</v>
      </c>
      <c r="K275" s="70">
        <v>8.4422720405062691E-3</v>
      </c>
      <c r="L275" s="60">
        <v>25</v>
      </c>
      <c r="M275" s="70">
        <v>5.3464499572284004E-3</v>
      </c>
      <c r="N275" s="95"/>
    </row>
    <row r="276" spans="1:14" ht="20.100000000000001" customHeight="1" x14ac:dyDescent="0.25">
      <c r="A276" s="69"/>
      <c r="B276" s="69"/>
      <c r="C276" s="75"/>
      <c r="D276" s="69"/>
      <c r="E276" s="76"/>
      <c r="F276" s="69"/>
      <c r="G276" s="69"/>
      <c r="H276" s="73"/>
      <c r="I276" s="69"/>
      <c r="M276" s="69"/>
      <c r="N276" s="95"/>
    </row>
    <row r="277" spans="1:14" ht="20.100000000000001" customHeight="1" thickBot="1" x14ac:dyDescent="0.35">
      <c r="A277" s="69"/>
      <c r="B277" s="69"/>
      <c r="C277" s="75"/>
      <c r="D277" s="69"/>
      <c r="E277" s="76"/>
      <c r="F277" s="69"/>
      <c r="G277" s="69"/>
      <c r="H277" s="46"/>
      <c r="I277" s="95"/>
      <c r="J277" s="98">
        <f>SUM(J260:J275)</f>
        <v>14477119.359999999</v>
      </c>
      <c r="K277" s="69"/>
      <c r="L277" s="74">
        <f>SUM(L260:L275)</f>
        <v>4676</v>
      </c>
      <c r="M277" s="95"/>
      <c r="N277" s="95"/>
    </row>
    <row r="278" spans="1:14" ht="20.100000000000001" customHeight="1" thickTop="1" x14ac:dyDescent="0.3">
      <c r="A278" s="19"/>
      <c r="B278" s="19"/>
      <c r="C278" s="27"/>
      <c r="D278" s="19"/>
      <c r="E278" s="28"/>
      <c r="F278" s="19"/>
      <c r="G278" s="19"/>
    </row>
    <row r="279" spans="1:14" s="78" customFormat="1" ht="20.100000000000001" customHeight="1" x14ac:dyDescent="0.25">
      <c r="A279" s="67" t="s">
        <v>141</v>
      </c>
      <c r="B279" s="66"/>
      <c r="C279" s="90"/>
      <c r="D279" s="66"/>
      <c r="E279" s="91"/>
      <c r="F279" s="66"/>
      <c r="G279" s="66"/>
      <c r="H279" s="67" t="s">
        <v>143</v>
      </c>
      <c r="I279" s="66"/>
      <c r="J279" s="90"/>
      <c r="K279" s="66"/>
      <c r="L279" s="91"/>
      <c r="M279" s="66"/>
    </row>
    <row r="280" spans="1:14" s="95" customFormat="1" ht="20.100000000000001" customHeight="1" x14ac:dyDescent="0.25">
      <c r="A280" s="61" t="s">
        <v>142</v>
      </c>
      <c r="B280" s="69"/>
      <c r="C280" s="56"/>
      <c r="D280" s="69"/>
      <c r="E280" s="71"/>
      <c r="F280" s="69"/>
      <c r="G280" s="69"/>
      <c r="H280" s="61" t="s">
        <v>142</v>
      </c>
      <c r="I280" s="69"/>
      <c r="J280" s="56"/>
      <c r="K280" s="69"/>
      <c r="L280" s="71"/>
      <c r="M280" s="69"/>
    </row>
    <row r="281" spans="1:14" ht="20.100000000000001" customHeight="1" x14ac:dyDescent="0.25">
      <c r="A281" s="20"/>
      <c r="B281" s="19"/>
      <c r="C281" s="18"/>
      <c r="D281" s="19"/>
      <c r="E281" s="21"/>
      <c r="F281" s="19"/>
      <c r="G281" s="19"/>
      <c r="H281" s="20"/>
      <c r="I281" s="19"/>
      <c r="J281" s="18"/>
      <c r="K281" s="19"/>
      <c r="L281" s="21"/>
      <c r="M281" s="19"/>
    </row>
    <row r="282" spans="1:14" s="78" customFormat="1" ht="20.100000000000001" customHeight="1" x14ac:dyDescent="0.25">
      <c r="A282" s="66"/>
      <c r="B282" s="67"/>
      <c r="C282" s="63" t="s">
        <v>91</v>
      </c>
      <c r="D282" s="64" t="s">
        <v>4</v>
      </c>
      <c r="E282" s="65" t="s">
        <v>5</v>
      </c>
      <c r="F282" s="64" t="s">
        <v>4</v>
      </c>
      <c r="G282" s="66"/>
      <c r="H282" s="66"/>
      <c r="I282" s="67"/>
      <c r="J282" s="63" t="s">
        <v>91</v>
      </c>
      <c r="K282" s="64" t="s">
        <v>4</v>
      </c>
      <c r="L282" s="65" t="s">
        <v>5</v>
      </c>
      <c r="M282" s="64" t="s">
        <v>4</v>
      </c>
    </row>
    <row r="283" spans="1:14" ht="20.100000000000001" customHeight="1" x14ac:dyDescent="0.25">
      <c r="A283" s="22"/>
      <c r="B283" s="19"/>
      <c r="C283" s="18"/>
      <c r="D283" s="19"/>
      <c r="E283" s="21"/>
      <c r="F283" s="19"/>
      <c r="G283" s="19"/>
      <c r="H283" s="22"/>
      <c r="I283" s="19"/>
      <c r="J283" s="18"/>
      <c r="K283" s="19"/>
      <c r="L283" s="21"/>
      <c r="M283" s="19"/>
    </row>
    <row r="284" spans="1:14" s="95" customFormat="1" ht="20.100000000000001" customHeight="1" x14ac:dyDescent="0.25">
      <c r="A284" s="69" t="s">
        <v>31</v>
      </c>
      <c r="B284" s="69"/>
      <c r="C284" s="80">
        <v>241517939.25999999</v>
      </c>
      <c r="D284" s="81">
        <v>0.92871301879036383</v>
      </c>
      <c r="E284" s="82">
        <v>8969</v>
      </c>
      <c r="F284" s="81">
        <v>0.93700376096949434</v>
      </c>
      <c r="G284" s="69"/>
      <c r="H284" s="69" t="s">
        <v>31</v>
      </c>
      <c r="I284" s="69"/>
      <c r="J284" s="80">
        <v>67280294.489999995</v>
      </c>
      <c r="K284" s="81">
        <v>0.95678909946827584</v>
      </c>
      <c r="L284" s="82">
        <v>5413</v>
      </c>
      <c r="M284" s="81">
        <v>0.96060337178349597</v>
      </c>
    </row>
    <row r="285" spans="1:14" s="95" customFormat="1" ht="20.100000000000001" customHeight="1" x14ac:dyDescent="0.25">
      <c r="A285" s="69" t="s">
        <v>32</v>
      </c>
      <c r="B285" s="69"/>
      <c r="C285" s="80">
        <v>5901592.7200000044</v>
      </c>
      <c r="D285" s="81">
        <v>2.2693494352658126E-2</v>
      </c>
      <c r="E285" s="82">
        <v>203</v>
      </c>
      <c r="F285" s="81">
        <v>2.1207689093188466E-2</v>
      </c>
      <c r="G285" s="69"/>
      <c r="H285" s="69" t="s">
        <v>32</v>
      </c>
      <c r="I285" s="69"/>
      <c r="J285" s="80">
        <v>1061055.1200000001</v>
      </c>
      <c r="K285" s="81">
        <v>1.5089202276037831E-2</v>
      </c>
      <c r="L285" s="82">
        <v>82</v>
      </c>
      <c r="M285" s="81">
        <v>1.4551907719609583E-2</v>
      </c>
    </row>
    <row r="286" spans="1:14" s="95" customFormat="1" ht="20.100000000000001" customHeight="1" x14ac:dyDescent="0.25">
      <c r="A286" s="69" t="s">
        <v>33</v>
      </c>
      <c r="B286" s="69"/>
      <c r="C286" s="80">
        <v>4023723.37</v>
      </c>
      <c r="D286" s="81">
        <v>1.547249156389657E-2</v>
      </c>
      <c r="E286" s="82">
        <v>130</v>
      </c>
      <c r="F286" s="81">
        <v>1.3581278729628082E-2</v>
      </c>
      <c r="G286" s="69"/>
      <c r="H286" s="69" t="s">
        <v>33</v>
      </c>
      <c r="I286" s="69"/>
      <c r="J286" s="80">
        <v>669970.22</v>
      </c>
      <c r="K286" s="81">
        <v>9.5276069809658564E-3</v>
      </c>
      <c r="L286" s="82">
        <v>44</v>
      </c>
      <c r="M286" s="81">
        <v>7.8083407275953863E-3</v>
      </c>
    </row>
    <row r="287" spans="1:14" s="95" customFormat="1" ht="20.100000000000001" customHeight="1" x14ac:dyDescent="0.25">
      <c r="A287" s="69" t="s">
        <v>34</v>
      </c>
      <c r="B287" s="69"/>
      <c r="C287" s="80">
        <v>2296565.2799999998</v>
      </c>
      <c r="D287" s="81">
        <v>8.8310213335410729E-3</v>
      </c>
      <c r="E287" s="82">
        <v>74</v>
      </c>
      <c r="F287" s="81">
        <v>7.7308817384036778E-3</v>
      </c>
      <c r="G287" s="69"/>
      <c r="H287" s="69" t="s">
        <v>34</v>
      </c>
      <c r="I287" s="69"/>
      <c r="J287" s="80">
        <v>385446.5</v>
      </c>
      <c r="K287" s="81">
        <v>5.481411941248457E-3</v>
      </c>
      <c r="L287" s="82">
        <v>31</v>
      </c>
      <c r="M287" s="81">
        <v>5.5013309671694769E-3</v>
      </c>
    </row>
    <row r="288" spans="1:14" s="95" customFormat="1" ht="20.100000000000001" customHeight="1" x14ac:dyDescent="0.25">
      <c r="A288" s="69" t="s">
        <v>35</v>
      </c>
      <c r="B288" s="69"/>
      <c r="C288" s="80">
        <v>1663714.24</v>
      </c>
      <c r="D288" s="81">
        <v>6.3975085203570054E-3</v>
      </c>
      <c r="E288" s="82">
        <v>51</v>
      </c>
      <c r="F288" s="81">
        <v>5.3280401170079398E-3</v>
      </c>
      <c r="G288" s="69"/>
      <c r="H288" s="69" t="s">
        <v>35</v>
      </c>
      <c r="I288" s="69"/>
      <c r="J288" s="80">
        <v>223298.84</v>
      </c>
      <c r="K288" s="81">
        <v>3.1755196325376645E-3</v>
      </c>
      <c r="L288" s="82">
        <v>16</v>
      </c>
      <c r="M288" s="81">
        <v>2.8393966282165041E-3</v>
      </c>
    </row>
    <row r="289" spans="1:24" s="95" customFormat="1" ht="20.100000000000001" customHeight="1" x14ac:dyDescent="0.25">
      <c r="A289" s="69" t="s">
        <v>36</v>
      </c>
      <c r="B289" s="69"/>
      <c r="C289" s="80">
        <v>1455484.27</v>
      </c>
      <c r="D289" s="81">
        <v>5.5967982930593893E-3</v>
      </c>
      <c r="E289" s="82">
        <v>39</v>
      </c>
      <c r="F289" s="81">
        <v>4.0743836188884249E-3</v>
      </c>
      <c r="G289" s="69"/>
      <c r="H289" s="69" t="s">
        <v>36</v>
      </c>
      <c r="I289" s="69"/>
      <c r="J289" s="80">
        <v>69118.59</v>
      </c>
      <c r="K289" s="81">
        <v>9.8293139148560504E-4</v>
      </c>
      <c r="L289" s="82">
        <v>7</v>
      </c>
      <c r="M289" s="81">
        <v>1.2422360248447205E-3</v>
      </c>
    </row>
    <row r="290" spans="1:24" s="95" customFormat="1" ht="20.100000000000001" customHeight="1" x14ac:dyDescent="0.25">
      <c r="A290" s="69" t="s">
        <v>45</v>
      </c>
      <c r="B290" s="69"/>
      <c r="C290" s="80">
        <v>811446.69</v>
      </c>
      <c r="D290" s="81">
        <v>3.1202696883152786E-3</v>
      </c>
      <c r="E290" s="82">
        <v>27</v>
      </c>
      <c r="F290" s="81">
        <v>2.8207271207689095E-3</v>
      </c>
      <c r="G290" s="69"/>
      <c r="H290" s="69" t="s">
        <v>45</v>
      </c>
      <c r="I290" s="69"/>
      <c r="J290" s="80">
        <v>202087.9</v>
      </c>
      <c r="K290" s="81">
        <v>2.8738801059078867E-3</v>
      </c>
      <c r="L290" s="82">
        <v>13</v>
      </c>
      <c r="M290" s="81">
        <v>2.3070097604259094E-3</v>
      </c>
    </row>
    <row r="291" spans="1:24" s="95" customFormat="1" ht="20.100000000000001" customHeight="1" x14ac:dyDescent="0.25">
      <c r="A291" s="69" t="s">
        <v>46</v>
      </c>
      <c r="B291" s="69"/>
      <c r="C291" s="80">
        <v>667138.52</v>
      </c>
      <c r="D291" s="81">
        <v>2.5653590402390037E-3</v>
      </c>
      <c r="E291" s="82">
        <v>24</v>
      </c>
      <c r="F291" s="81">
        <v>2.5073129962390303E-3</v>
      </c>
      <c r="G291" s="69"/>
      <c r="H291" s="69" t="s">
        <v>46</v>
      </c>
      <c r="I291" s="69"/>
      <c r="J291" s="80">
        <v>122381.75999999999</v>
      </c>
      <c r="K291" s="81">
        <v>1.7403837903703959E-3</v>
      </c>
      <c r="L291" s="82">
        <v>8</v>
      </c>
      <c r="M291" s="81">
        <v>1.419698314108252E-3</v>
      </c>
    </row>
    <row r="292" spans="1:24" s="95" customFormat="1" ht="20.100000000000001" customHeight="1" x14ac:dyDescent="0.25">
      <c r="A292" s="69" t="s">
        <v>47</v>
      </c>
      <c r="B292" s="69"/>
      <c r="C292" s="80">
        <v>672977.01</v>
      </c>
      <c r="D292" s="81">
        <v>2.5878098846346242E-3</v>
      </c>
      <c r="E292" s="82">
        <v>18</v>
      </c>
      <c r="F292" s="81">
        <v>1.8804847471792729E-3</v>
      </c>
      <c r="G292" s="69"/>
      <c r="H292" s="69" t="s">
        <v>47</v>
      </c>
      <c r="I292" s="69"/>
      <c r="J292" s="80">
        <v>114429.02</v>
      </c>
      <c r="K292" s="81">
        <v>1.6272883439163637E-3</v>
      </c>
      <c r="L292" s="82">
        <v>9</v>
      </c>
      <c r="M292" s="81">
        <v>1.5971606033717836E-3</v>
      </c>
    </row>
    <row r="293" spans="1:24" s="95" customFormat="1" ht="20.100000000000001" customHeight="1" x14ac:dyDescent="0.25">
      <c r="A293" s="69" t="s">
        <v>48</v>
      </c>
      <c r="B293" s="69"/>
      <c r="C293" s="80">
        <v>686104.2</v>
      </c>
      <c r="D293" s="81">
        <v>2.6382880904792447E-3</v>
      </c>
      <c r="E293" s="82">
        <v>23</v>
      </c>
      <c r="F293" s="81">
        <v>2.4028416213957376E-3</v>
      </c>
      <c r="G293" s="69"/>
      <c r="H293" s="69" t="s">
        <v>48</v>
      </c>
      <c r="I293" s="69"/>
      <c r="J293" s="80">
        <v>62112.7</v>
      </c>
      <c r="K293" s="81">
        <v>8.8330104303238719E-4</v>
      </c>
      <c r="L293" s="82">
        <v>4</v>
      </c>
      <c r="M293" s="81">
        <v>7.0984915705412602E-4</v>
      </c>
    </row>
    <row r="294" spans="1:24" s="95" customFormat="1" ht="20.100000000000001" customHeight="1" x14ac:dyDescent="0.25">
      <c r="A294" s="69" t="s">
        <v>49</v>
      </c>
      <c r="B294" s="73"/>
      <c r="C294" s="80">
        <v>196575.9</v>
      </c>
      <c r="D294" s="81">
        <v>7.5589663471705738E-4</v>
      </c>
      <c r="E294" s="82">
        <v>7</v>
      </c>
      <c r="F294" s="81">
        <v>7.3129962390305057E-4</v>
      </c>
      <c r="G294" s="73"/>
      <c r="H294" s="69" t="s">
        <v>49</v>
      </c>
      <c r="I294" s="73"/>
      <c r="J294" s="80">
        <v>113572.38</v>
      </c>
      <c r="K294" s="81">
        <v>1.6151061170045845E-3</v>
      </c>
      <c r="L294" s="82">
        <v>6</v>
      </c>
      <c r="M294" s="81">
        <v>1.064773735581189E-3</v>
      </c>
    </row>
    <row r="295" spans="1:24" s="95" customFormat="1" ht="20.100000000000001" customHeight="1" x14ac:dyDescent="0.25">
      <c r="A295" s="69" t="s">
        <v>50</v>
      </c>
      <c r="B295" s="69"/>
      <c r="C295" s="80">
        <v>163326.93</v>
      </c>
      <c r="D295" s="81">
        <v>6.28043807738733E-4</v>
      </c>
      <c r="E295" s="82">
        <v>7</v>
      </c>
      <c r="F295" s="81">
        <v>7.3129962390305057E-4</v>
      </c>
      <c r="G295" s="69"/>
      <c r="H295" s="69" t="s">
        <v>50</v>
      </c>
      <c r="I295" s="69"/>
      <c r="J295" s="80">
        <v>15067.14</v>
      </c>
      <c r="K295" s="81">
        <v>2.1426890921687523E-4</v>
      </c>
      <c r="L295" s="82">
        <v>2</v>
      </c>
      <c r="M295" s="81">
        <v>3.5492457852706301E-4</v>
      </c>
    </row>
    <row r="296" spans="1:24" s="95" customFormat="1" ht="20.100000000000001" customHeight="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</row>
    <row r="297" spans="1:24" s="95" customFormat="1" ht="20.100000000000001" customHeight="1" thickBot="1" x14ac:dyDescent="0.3">
      <c r="A297" s="69"/>
      <c r="B297" s="69"/>
      <c r="C297" s="72">
        <f>SUM(C284:C296)</f>
        <v>260056588.39000002</v>
      </c>
      <c r="D297" s="73"/>
      <c r="E297" s="74">
        <f>SUM(E284:E296)</f>
        <v>9572</v>
      </c>
      <c r="F297" s="69"/>
      <c r="G297" s="69"/>
      <c r="H297" s="69"/>
      <c r="I297" s="69"/>
      <c r="J297" s="72">
        <f>SUM(J284:J296)</f>
        <v>70318834.660000011</v>
      </c>
      <c r="K297" s="73"/>
      <c r="L297" s="74">
        <f>SUM(L284:L296)</f>
        <v>5635</v>
      </c>
      <c r="M297" s="69"/>
      <c r="P297" s="114"/>
    </row>
    <row r="298" spans="1:24" ht="20.100000000000001" customHeight="1" thickTop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X298" s="17"/>
    </row>
    <row r="299" spans="1:24" ht="20.100000000000001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X299" s="95"/>
    </row>
    <row r="300" spans="1:24" ht="20.100000000000001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</row>
    <row r="301" spans="1:24" s="78" customFormat="1" ht="20.100000000000001" customHeight="1" x14ac:dyDescent="0.25">
      <c r="A301" s="67" t="s">
        <v>136</v>
      </c>
      <c r="B301" s="66"/>
      <c r="C301" s="90"/>
      <c r="D301" s="66"/>
      <c r="E301" s="91"/>
      <c r="F301" s="66"/>
      <c r="G301" s="66"/>
      <c r="H301" s="67" t="s">
        <v>137</v>
      </c>
      <c r="I301" s="66"/>
      <c r="J301" s="90"/>
      <c r="K301" s="66"/>
      <c r="L301" s="91"/>
      <c r="M301" s="66"/>
      <c r="R301" s="118"/>
      <c r="T301" s="118"/>
      <c r="U301" s="118"/>
      <c r="V301" s="118"/>
      <c r="X301" s="118"/>
    </row>
    <row r="302" spans="1:24" s="95" customFormat="1" ht="20.100000000000001" customHeight="1" x14ac:dyDescent="0.25">
      <c r="A302" s="61" t="s">
        <v>142</v>
      </c>
      <c r="B302" s="69"/>
      <c r="C302" s="56"/>
      <c r="D302" s="69"/>
      <c r="E302" s="71"/>
      <c r="F302" s="69"/>
      <c r="G302" s="69"/>
      <c r="H302" s="61" t="s">
        <v>142</v>
      </c>
      <c r="I302" s="69"/>
      <c r="J302" s="56"/>
      <c r="K302" s="69"/>
      <c r="L302" s="71"/>
      <c r="M302" s="69"/>
    </row>
    <row r="303" spans="1:24" ht="20.100000000000001" customHeight="1" x14ac:dyDescent="0.25">
      <c r="A303" s="20"/>
      <c r="B303" s="19"/>
      <c r="C303" s="18"/>
      <c r="D303" s="19"/>
      <c r="E303" s="21"/>
      <c r="F303" s="19"/>
      <c r="G303" s="19"/>
      <c r="H303" s="20"/>
      <c r="I303" s="19"/>
      <c r="J303" s="18"/>
      <c r="K303" s="19"/>
      <c r="L303" s="21"/>
      <c r="M303" s="19"/>
      <c r="X303" s="17"/>
    </row>
    <row r="304" spans="1:24" s="78" customFormat="1" ht="20.100000000000001" customHeight="1" x14ac:dyDescent="0.25">
      <c r="A304" s="66"/>
      <c r="B304" s="67"/>
      <c r="C304" s="63" t="s">
        <v>91</v>
      </c>
      <c r="D304" s="64" t="s">
        <v>4</v>
      </c>
      <c r="E304" s="65" t="s">
        <v>5</v>
      </c>
      <c r="F304" s="64" t="s">
        <v>4</v>
      </c>
      <c r="G304" s="66"/>
      <c r="H304" s="66"/>
      <c r="I304" s="67"/>
      <c r="J304" s="63" t="s">
        <v>91</v>
      </c>
      <c r="K304" s="64" t="s">
        <v>4</v>
      </c>
      <c r="L304" s="65" t="s">
        <v>5</v>
      </c>
      <c r="M304" s="64" t="s">
        <v>4</v>
      </c>
    </row>
    <row r="305" spans="1:22" ht="20.100000000000001" customHeight="1" x14ac:dyDescent="0.25">
      <c r="A305" s="22"/>
      <c r="B305" s="19"/>
      <c r="C305" s="18"/>
      <c r="D305" s="19"/>
      <c r="E305" s="21"/>
      <c r="F305" s="19"/>
      <c r="G305" s="19"/>
      <c r="H305" s="22"/>
      <c r="I305" s="19"/>
      <c r="J305" s="18"/>
      <c r="K305" s="19"/>
      <c r="L305" s="21"/>
      <c r="M305" s="19"/>
    </row>
    <row r="306" spans="1:22" s="95" customFormat="1" ht="20.100000000000001" customHeight="1" x14ac:dyDescent="0.25">
      <c r="A306" s="69" t="s">
        <v>31</v>
      </c>
      <c r="B306" s="69"/>
      <c r="C306" s="80">
        <v>11431370.930000059</v>
      </c>
      <c r="D306" s="81">
        <v>0.93389078303741302</v>
      </c>
      <c r="E306" s="82">
        <v>13124</v>
      </c>
      <c r="F306" s="81">
        <v>0.95753684517729465</v>
      </c>
      <c r="G306" s="69"/>
      <c r="H306" s="69" t="s">
        <v>31</v>
      </c>
      <c r="I306" s="69"/>
      <c r="J306" s="80">
        <v>12564569.300000008</v>
      </c>
      <c r="K306" s="81">
        <v>0.867891531979467</v>
      </c>
      <c r="L306" s="82">
        <v>4157</v>
      </c>
      <c r="M306" s="81">
        <v>0.8890076988879384</v>
      </c>
    </row>
    <row r="307" spans="1:22" s="95" customFormat="1" ht="20.100000000000001" customHeight="1" x14ac:dyDescent="0.25">
      <c r="A307" s="69" t="s">
        <v>32</v>
      </c>
      <c r="B307" s="69"/>
      <c r="C307" s="80">
        <v>61696.01</v>
      </c>
      <c r="D307" s="81">
        <v>5.0402821710539818E-3</v>
      </c>
      <c r="E307" s="82">
        <v>72</v>
      </c>
      <c r="F307" s="81">
        <v>5.2531737924996352E-3</v>
      </c>
      <c r="G307" s="69"/>
      <c r="H307" s="69" t="s">
        <v>32</v>
      </c>
      <c r="I307" s="69"/>
      <c r="J307" s="80">
        <v>202958.23</v>
      </c>
      <c r="K307" s="81">
        <v>1.4019241325091889E-2</v>
      </c>
      <c r="L307" s="82">
        <v>54</v>
      </c>
      <c r="M307" s="81">
        <v>1.1548331907613344E-2</v>
      </c>
    </row>
    <row r="308" spans="1:22" s="95" customFormat="1" ht="20.100000000000001" customHeight="1" x14ac:dyDescent="0.25">
      <c r="A308" s="69" t="s">
        <v>33</v>
      </c>
      <c r="B308" s="69"/>
      <c r="C308" s="80">
        <v>71087.77</v>
      </c>
      <c r="D308" s="81">
        <v>5.8075460586671001E-3</v>
      </c>
      <c r="E308" s="82">
        <v>52</v>
      </c>
      <c r="F308" s="81">
        <v>3.7939588501386253E-3</v>
      </c>
      <c r="G308" s="69"/>
      <c r="H308" s="69" t="s">
        <v>33</v>
      </c>
      <c r="I308" s="69"/>
      <c r="J308" s="80">
        <v>201786.1</v>
      </c>
      <c r="K308" s="81">
        <v>1.393827701369452E-2</v>
      </c>
      <c r="L308" s="82">
        <v>55</v>
      </c>
      <c r="M308" s="81">
        <v>1.1762189905902481E-2</v>
      </c>
    </row>
    <row r="309" spans="1:22" s="95" customFormat="1" ht="20.100000000000001" customHeight="1" x14ac:dyDescent="0.25">
      <c r="A309" s="69" t="s">
        <v>34</v>
      </c>
      <c r="B309" s="69"/>
      <c r="C309" s="80">
        <v>61025.64</v>
      </c>
      <c r="D309" s="81">
        <v>4.9855160045059422E-3</v>
      </c>
      <c r="E309" s="82">
        <v>56</v>
      </c>
      <c r="F309" s="81">
        <v>4.0858018386108275E-3</v>
      </c>
      <c r="G309" s="69"/>
      <c r="H309" s="69" t="s">
        <v>34</v>
      </c>
      <c r="I309" s="69"/>
      <c r="J309" s="80">
        <v>182037.29</v>
      </c>
      <c r="K309" s="81">
        <v>1.2574137538919892E-2</v>
      </c>
      <c r="L309" s="82">
        <v>47</v>
      </c>
      <c r="M309" s="81">
        <v>1.0051325919589392E-2</v>
      </c>
    </row>
    <row r="310" spans="1:22" s="95" customFormat="1" ht="20.100000000000001" customHeight="1" x14ac:dyDescent="0.25">
      <c r="A310" s="69" t="s">
        <v>35</v>
      </c>
      <c r="B310" s="69"/>
      <c r="C310" s="80">
        <v>108030.24</v>
      </c>
      <c r="D310" s="81">
        <v>8.8255770933433585E-3</v>
      </c>
      <c r="E310" s="82">
        <v>66</v>
      </c>
      <c r="F310" s="81">
        <v>4.815409309791332E-3</v>
      </c>
      <c r="G310" s="69"/>
      <c r="H310" s="69" t="s">
        <v>35</v>
      </c>
      <c r="I310" s="69"/>
      <c r="J310" s="80">
        <v>167859.45</v>
      </c>
      <c r="K310" s="81">
        <v>1.1594810115594699E-2</v>
      </c>
      <c r="L310" s="82">
        <v>46</v>
      </c>
      <c r="M310" s="81">
        <v>9.8374679213002574E-3</v>
      </c>
    </row>
    <row r="311" spans="1:22" s="95" customFormat="1" ht="20.100000000000001" customHeight="1" x14ac:dyDescent="0.25">
      <c r="A311" s="69" t="s">
        <v>36</v>
      </c>
      <c r="B311" s="69"/>
      <c r="C311" s="80">
        <v>58905.96</v>
      </c>
      <c r="D311" s="81">
        <v>4.8123478318422702E-3</v>
      </c>
      <c r="E311" s="82">
        <v>59</v>
      </c>
      <c r="F311" s="81">
        <v>4.3046840799649787E-3</v>
      </c>
      <c r="G311" s="69"/>
      <c r="H311" s="69" t="s">
        <v>36</v>
      </c>
      <c r="I311" s="69"/>
      <c r="J311" s="80">
        <v>201249.85</v>
      </c>
      <c r="K311" s="81">
        <v>1.3901235804966102E-2</v>
      </c>
      <c r="L311" s="82">
        <v>57</v>
      </c>
      <c r="M311" s="81">
        <v>1.2189905902480752E-2</v>
      </c>
    </row>
    <row r="312" spans="1:22" s="95" customFormat="1" ht="20.100000000000001" customHeight="1" x14ac:dyDescent="0.25">
      <c r="A312" s="69" t="s">
        <v>45</v>
      </c>
      <c r="B312" s="69"/>
      <c r="C312" s="80">
        <v>116674.63</v>
      </c>
      <c r="D312" s="81">
        <v>9.5317842661676172E-3</v>
      </c>
      <c r="E312" s="82">
        <v>58</v>
      </c>
      <c r="F312" s="81">
        <v>4.2317233328469286E-3</v>
      </c>
      <c r="G312" s="69"/>
      <c r="H312" s="69" t="s">
        <v>45</v>
      </c>
      <c r="I312" s="69"/>
      <c r="J312" s="80">
        <v>120490.55</v>
      </c>
      <c r="K312" s="81">
        <v>8.3228263167403962E-3</v>
      </c>
      <c r="L312" s="82">
        <v>40</v>
      </c>
      <c r="M312" s="81">
        <v>8.5543199315654406E-3</v>
      </c>
    </row>
    <row r="313" spans="1:22" s="95" customFormat="1" ht="20.100000000000001" customHeight="1" x14ac:dyDescent="0.25">
      <c r="A313" s="69" t="s">
        <v>46</v>
      </c>
      <c r="B313" s="69"/>
      <c r="C313" s="80">
        <v>82336.28</v>
      </c>
      <c r="D313" s="81">
        <v>6.7264979390872842E-3</v>
      </c>
      <c r="E313" s="82">
        <v>52</v>
      </c>
      <c r="F313" s="81">
        <v>3.7939588501386253E-3</v>
      </c>
      <c r="G313" s="69"/>
      <c r="H313" s="69" t="s">
        <v>46</v>
      </c>
      <c r="I313" s="69"/>
      <c r="J313" s="80">
        <v>195940.12</v>
      </c>
      <c r="K313" s="81">
        <v>1.3534468779844331E-2</v>
      </c>
      <c r="L313" s="82">
        <v>48</v>
      </c>
      <c r="M313" s="81">
        <v>1.0265183917878529E-2</v>
      </c>
    </row>
    <row r="314" spans="1:22" s="95" customFormat="1" ht="20.100000000000001" customHeight="1" x14ac:dyDescent="0.25">
      <c r="A314" s="69" t="s">
        <v>47</v>
      </c>
      <c r="B314" s="69"/>
      <c r="C314" s="80">
        <v>60871.41</v>
      </c>
      <c r="D314" s="81">
        <v>4.9729161180750107E-3</v>
      </c>
      <c r="E314" s="82">
        <v>46</v>
      </c>
      <c r="F314" s="81">
        <v>3.3561943674303226E-3</v>
      </c>
      <c r="G314" s="69"/>
      <c r="H314" s="69" t="s">
        <v>47</v>
      </c>
      <c r="I314" s="69"/>
      <c r="J314" s="80">
        <v>142452.28</v>
      </c>
      <c r="K314" s="81">
        <v>9.839822167495061E-3</v>
      </c>
      <c r="L314" s="82">
        <v>44</v>
      </c>
      <c r="M314" s="81">
        <v>9.4097519247219839E-3</v>
      </c>
    </row>
    <row r="315" spans="1:22" s="95" customFormat="1" ht="20.100000000000001" customHeight="1" x14ac:dyDescent="0.25">
      <c r="A315" s="69" t="s">
        <v>48</v>
      </c>
      <c r="B315" s="69"/>
      <c r="C315" s="80">
        <v>54001.279999999999</v>
      </c>
      <c r="D315" s="81">
        <v>4.4116578818969637E-3</v>
      </c>
      <c r="E315" s="82">
        <v>49</v>
      </c>
      <c r="F315" s="81">
        <v>3.5750766087844742E-3</v>
      </c>
      <c r="G315" s="69"/>
      <c r="H315" s="69" t="s">
        <v>48</v>
      </c>
      <c r="I315" s="69"/>
      <c r="J315" s="80">
        <v>137617.48000000001</v>
      </c>
      <c r="K315" s="81">
        <v>9.5058607018350845E-3</v>
      </c>
      <c r="L315" s="82">
        <v>39</v>
      </c>
      <c r="M315" s="81">
        <v>8.3404619332763039E-3</v>
      </c>
    </row>
    <row r="316" spans="1:22" s="95" customFormat="1" ht="20.100000000000001" customHeight="1" x14ac:dyDescent="0.25">
      <c r="A316" s="69" t="s">
        <v>49</v>
      </c>
      <c r="B316" s="73"/>
      <c r="C316" s="80">
        <v>76643.48</v>
      </c>
      <c r="D316" s="81">
        <v>6.2614221855113866E-3</v>
      </c>
      <c r="E316" s="82">
        <v>38</v>
      </c>
      <c r="F316" s="81">
        <v>2.7725083904859187E-3</v>
      </c>
      <c r="G316" s="69"/>
      <c r="H316" s="69" t="s">
        <v>49</v>
      </c>
      <c r="I316" s="73"/>
      <c r="J316" s="80">
        <v>181449.55</v>
      </c>
      <c r="K316" s="81">
        <v>1.2533539683408392E-2</v>
      </c>
      <c r="L316" s="82">
        <v>46</v>
      </c>
      <c r="M316" s="81">
        <v>9.8374679213002574E-3</v>
      </c>
    </row>
    <row r="317" spans="1:22" s="95" customFormat="1" ht="20.100000000000001" customHeight="1" x14ac:dyDescent="0.25">
      <c r="A317" s="69" t="s">
        <v>50</v>
      </c>
      <c r="B317" s="69"/>
      <c r="C317" s="80">
        <v>57942.89</v>
      </c>
      <c r="D317" s="81">
        <v>4.7336694124359415E-3</v>
      </c>
      <c r="E317" s="82">
        <v>34</v>
      </c>
      <c r="F317" s="81">
        <v>2.4806654020137165E-3</v>
      </c>
      <c r="G317" s="69"/>
      <c r="H317" s="69" t="s">
        <v>50</v>
      </c>
      <c r="I317" s="69"/>
      <c r="J317" s="80">
        <v>178709.16</v>
      </c>
      <c r="K317" s="81">
        <v>1.2344248572942619E-2</v>
      </c>
      <c r="L317" s="82">
        <v>43</v>
      </c>
      <c r="M317" s="81">
        <v>9.195893926432849E-3</v>
      </c>
    </row>
    <row r="318" spans="1:22" s="95" customFormat="1" ht="20.100000000000001" customHeight="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</row>
    <row r="319" spans="1:22" s="95" customFormat="1" ht="20.100000000000001" customHeight="1" thickBot="1" x14ac:dyDescent="0.3">
      <c r="A319" s="69"/>
      <c r="B319" s="69"/>
      <c r="C319" s="72">
        <f>SUM(C306:C318)</f>
        <v>12240586.520000061</v>
      </c>
      <c r="D319" s="73"/>
      <c r="E319" s="74">
        <f>SUM(E306:E318)</f>
        <v>13706</v>
      </c>
      <c r="F319" s="69"/>
      <c r="G319" s="69"/>
      <c r="H319" s="69"/>
      <c r="I319" s="69"/>
      <c r="J319" s="72">
        <f>SUM(J306:J318)</f>
        <v>14477119.360000007</v>
      </c>
      <c r="K319" s="73"/>
      <c r="L319" s="74">
        <f>SUM(L306:L318)</f>
        <v>4676</v>
      </c>
      <c r="M319" s="69"/>
      <c r="P319" s="114"/>
      <c r="V319" s="114"/>
    </row>
    <row r="320" spans="1:22" ht="20.100000000000001" customHeight="1" thickTop="1" x14ac:dyDescent="0.25">
      <c r="A320" s="19"/>
      <c r="B320" s="19"/>
      <c r="C320" s="19"/>
      <c r="D320" s="19"/>
      <c r="E320" s="19"/>
      <c r="F320" s="19"/>
      <c r="G320" s="19"/>
      <c r="H320" s="22"/>
      <c r="I320" s="19"/>
      <c r="J320" s="19"/>
      <c r="K320" s="19"/>
      <c r="L320" s="19"/>
      <c r="M320" s="19"/>
    </row>
    <row r="322" spans="3:4" x14ac:dyDescent="0.3">
      <c r="C322" s="17"/>
      <c r="D322" s="25"/>
    </row>
    <row r="323" spans="3:4" x14ac:dyDescent="0.3">
      <c r="C323" s="17"/>
      <c r="D323" s="25"/>
    </row>
    <row r="324" spans="3:4" x14ac:dyDescent="0.3">
      <c r="C324" s="17"/>
      <c r="D324" s="25"/>
    </row>
    <row r="325" spans="3:4" x14ac:dyDescent="0.3">
      <c r="C325" s="17"/>
      <c r="D325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indexed="23"/>
  </sheetPr>
  <dimension ref="A1:X351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170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+C323</f>
        <v>280492824.90999979</v>
      </c>
      <c r="D9" s="45">
        <f>+J323</f>
        <v>61319575.649999999</v>
      </c>
      <c r="E9" s="45">
        <f>+C345</f>
        <v>9228024.2800000142</v>
      </c>
      <c r="F9" s="45">
        <f>+J345</f>
        <v>12517113.470000023</v>
      </c>
      <c r="G9" s="45">
        <f>SUM(C9:F9)</f>
        <v>363557538.30999982</v>
      </c>
      <c r="H9" s="46"/>
    </row>
    <row r="10" spans="1:13" ht="20.100000000000001" customHeight="1" x14ac:dyDescent="0.3">
      <c r="A10" s="44" t="s">
        <v>51</v>
      </c>
      <c r="B10" s="44"/>
      <c r="C10" s="81">
        <v>0.79426574726442112</v>
      </c>
      <c r="D10" s="105" t="s">
        <v>96</v>
      </c>
      <c r="E10" s="105" t="s">
        <v>96</v>
      </c>
      <c r="F10" s="105" t="s">
        <v>96</v>
      </c>
      <c r="G10" s="53">
        <f>+C10</f>
        <v>0.79426574726442112</v>
      </c>
      <c r="H10" s="46"/>
    </row>
    <row r="11" spans="1:13" ht="20.100000000000001" customHeight="1" x14ac:dyDescent="0.3">
      <c r="A11" s="44" t="s">
        <v>173</v>
      </c>
      <c r="B11" s="44"/>
      <c r="C11" s="81">
        <v>0.84251586811468104</v>
      </c>
      <c r="D11" s="105" t="s">
        <v>96</v>
      </c>
      <c r="E11" s="105" t="s">
        <v>96</v>
      </c>
      <c r="F11" s="105" t="s">
        <v>96</v>
      </c>
      <c r="G11" s="53">
        <f>+C11</f>
        <v>0.84251586811468104</v>
      </c>
      <c r="H11" s="46"/>
    </row>
    <row r="12" spans="1:13" ht="20.100000000000001" customHeight="1" x14ac:dyDescent="0.3">
      <c r="A12" s="44" t="s">
        <v>174</v>
      </c>
      <c r="B12" s="44"/>
      <c r="C12" s="81">
        <v>0.85793167834446193</v>
      </c>
      <c r="D12" s="105" t="s">
        <v>96</v>
      </c>
      <c r="E12" s="105" t="s">
        <v>96</v>
      </c>
      <c r="F12" s="105" t="s">
        <v>96</v>
      </c>
      <c r="G12" s="53">
        <f>+C12</f>
        <v>0.85793167834446193</v>
      </c>
      <c r="H12" s="46"/>
    </row>
    <row r="13" spans="1:13" ht="20.100000000000001" customHeight="1" x14ac:dyDescent="0.3">
      <c r="A13" s="44" t="s">
        <v>134</v>
      </c>
      <c r="B13" s="44"/>
      <c r="C13" s="108">
        <v>27205.899603297756</v>
      </c>
      <c r="D13" s="108">
        <v>12342.909752415462</v>
      </c>
      <c r="E13" s="108">
        <v>857.78251347834316</v>
      </c>
      <c r="F13" s="108">
        <v>3038.1343373786426</v>
      </c>
      <c r="G13" s="45">
        <f>+G9/(E45+L45+L81+L125)</f>
        <v>12055.893961732319</v>
      </c>
      <c r="H13" s="49"/>
      <c r="I13" s="15"/>
      <c r="J13" s="15"/>
    </row>
    <row r="14" spans="1:13" ht="20.100000000000001" customHeight="1" x14ac:dyDescent="0.25">
      <c r="A14" s="44" t="s">
        <v>138</v>
      </c>
      <c r="B14" s="44"/>
      <c r="C14" s="109">
        <v>20.299889062427876</v>
      </c>
      <c r="D14" s="109">
        <v>28.14484841220526</v>
      </c>
      <c r="E14" s="109">
        <v>19.850945634919871</v>
      </c>
      <c r="F14" s="109">
        <v>89.777185933994787</v>
      </c>
      <c r="G14" s="51">
        <f>+((C9*C14)+(D9*D14)+(E9*E14)+(F9*F14))/G9</f>
        <v>24.003737240793932</v>
      </c>
      <c r="H14" s="52"/>
      <c r="I14" s="16"/>
      <c r="J14" s="16"/>
      <c r="K14" s="16"/>
      <c r="L14" s="16"/>
      <c r="M14" s="17"/>
    </row>
    <row r="15" spans="1:13" ht="20.100000000000001" customHeight="1" x14ac:dyDescent="0.25">
      <c r="A15" s="44" t="s">
        <v>74</v>
      </c>
      <c r="B15" s="44"/>
      <c r="C15" s="110">
        <v>9.1455886261440689E-2</v>
      </c>
      <c r="D15" s="110">
        <v>9.8629308564438481E-2</v>
      </c>
      <c r="E15" s="110">
        <v>0.11267391624298946</v>
      </c>
      <c r="F15" s="110">
        <v>0.1436704431036285</v>
      </c>
      <c r="G15" s="113">
        <f>+((C9*C15)+(D9*D15)+(E9*E15)+(F9*F15))/G9</f>
        <v>9.5002084880218024E-2</v>
      </c>
      <c r="H15" s="54"/>
    </row>
    <row r="16" spans="1:13" ht="20.100000000000001" customHeight="1" x14ac:dyDescent="0.25">
      <c r="A16" s="44" t="s">
        <v>139</v>
      </c>
      <c r="B16" s="44"/>
      <c r="C16" s="111">
        <v>184.12463101040549</v>
      </c>
      <c r="D16" s="109">
        <v>29.019083361513744</v>
      </c>
      <c r="E16" s="109">
        <v>25.590100843340849</v>
      </c>
      <c r="F16" s="109">
        <v>47.002685759204084</v>
      </c>
      <c r="G16" s="45">
        <f>+((C9*C16)+(D9*D16)+(E9*E16)+(F9*F16))/G9</f>
        <v>149.21863548816017</v>
      </c>
      <c r="H16" s="55"/>
      <c r="I16" s="16"/>
      <c r="J16" s="16"/>
      <c r="K16" s="16"/>
      <c r="L16" s="16"/>
    </row>
    <row r="17" spans="1:13" ht="20.100000000000001" customHeight="1" x14ac:dyDescent="0.3">
      <c r="A17" s="44" t="s">
        <v>97</v>
      </c>
      <c r="B17" s="44"/>
      <c r="C17" s="53">
        <f>+K28</f>
        <v>0.99755361082687166</v>
      </c>
      <c r="D17" s="47">
        <v>0</v>
      </c>
      <c r="E17" s="47">
        <v>0</v>
      </c>
      <c r="F17" s="47">
        <v>0</v>
      </c>
      <c r="G17" s="47">
        <f>+J28/G9</f>
        <v>0.769635066847144</v>
      </c>
      <c r="H17" s="49"/>
      <c r="L17" s="17"/>
    </row>
    <row r="18" spans="1:13" ht="20.100000000000001" customHeight="1" x14ac:dyDescent="0.3">
      <c r="A18" s="44" t="s">
        <v>144</v>
      </c>
      <c r="B18" s="44"/>
      <c r="C18" s="48">
        <f>+C310</f>
        <v>258270651.24999982</v>
      </c>
      <c r="D18" s="45">
        <f>+J310</f>
        <v>57699705.260000013</v>
      </c>
      <c r="E18" s="45">
        <f>+C332</f>
        <v>8392401.2700000126</v>
      </c>
      <c r="F18" s="56">
        <f>+J332</f>
        <v>10611146.470000023</v>
      </c>
      <c r="G18" s="45">
        <f>SUM(C18:F18)</f>
        <v>334973904.24999988</v>
      </c>
      <c r="H18" s="46"/>
    </row>
    <row r="19" spans="1:13" ht="20.100000000000001" customHeight="1" x14ac:dyDescent="0.3">
      <c r="A19" s="44" t="s">
        <v>145</v>
      </c>
      <c r="B19" s="44"/>
      <c r="C19" s="53">
        <f>+D310</f>
        <v>0.92077453793290331</v>
      </c>
      <c r="D19" s="47">
        <f>+K310</f>
        <v>0.94096713241034968</v>
      </c>
      <c r="E19" s="47">
        <f>+D332</f>
        <v>0.90944724627447548</v>
      </c>
      <c r="F19" s="47">
        <f>+K332</f>
        <v>0.84773110792931117</v>
      </c>
      <c r="G19" s="47">
        <f>+G18/G9</f>
        <v>0.92137796346385448</v>
      </c>
      <c r="H19" s="46"/>
    </row>
    <row r="20" spans="1:13" ht="20.100000000000001" customHeight="1" x14ac:dyDescent="0.3">
      <c r="A20" s="44" t="s">
        <v>159</v>
      </c>
      <c r="B20" s="35"/>
      <c r="C20" s="115">
        <v>0.27265674779573856</v>
      </c>
      <c r="D20" s="116">
        <v>0.182518028074449</v>
      </c>
      <c r="E20" s="116">
        <v>0.56779742348055251</v>
      </c>
      <c r="F20" s="116">
        <v>0.88971015216018356</v>
      </c>
      <c r="G20" s="116">
        <f>+((C9*C20)+(D9*D20)+(E9*E20)+(F9*F20))/G9</f>
        <v>0.28618974942360093</v>
      </c>
      <c r="H20" s="46"/>
    </row>
    <row r="21" spans="1:13" ht="20.100000000000001" customHeight="1" x14ac:dyDescent="0.3">
      <c r="A21" s="44" t="s">
        <v>160</v>
      </c>
      <c r="B21" s="35"/>
      <c r="C21" s="115">
        <v>5.3985819599474105</v>
      </c>
      <c r="D21" s="115">
        <v>5.2492966301996775</v>
      </c>
      <c r="E21" s="115">
        <v>7.4144291150409414</v>
      </c>
      <c r="F21" s="115">
        <v>7.0491057499898764</v>
      </c>
      <c r="G21" s="116">
        <f>+((C9*C21)+(D9*D21)+(E9*E21)+(F9*F21))/G9</f>
        <v>5.4813968209070367</v>
      </c>
      <c r="H21" s="46"/>
      <c r="I21" s="17"/>
    </row>
    <row r="22" spans="1:13" ht="20.100000000000001" customHeight="1" x14ac:dyDescent="0.3">
      <c r="A22" s="35"/>
      <c r="B22" s="35"/>
      <c r="C22" s="38"/>
      <c r="D22" s="35"/>
      <c r="E22" s="35"/>
      <c r="F22" s="35"/>
      <c r="G22" s="106"/>
      <c r="H22" s="46"/>
    </row>
    <row r="23" spans="1:13" s="78" customFormat="1" ht="20.100000000000001" customHeight="1" x14ac:dyDescent="0.25">
      <c r="A23" s="40" t="s">
        <v>90</v>
      </c>
      <c r="B23" s="77"/>
      <c r="C23" s="40"/>
      <c r="D23" s="77"/>
      <c r="E23" s="77"/>
      <c r="F23" s="77"/>
      <c r="G23" s="77"/>
      <c r="H23" s="40" t="s">
        <v>90</v>
      </c>
      <c r="I23" s="66"/>
      <c r="J23" s="66"/>
      <c r="K23" s="66"/>
      <c r="L23" s="66"/>
      <c r="M23" s="66"/>
    </row>
    <row r="24" spans="1:13" ht="20.100000000000001" customHeight="1" x14ac:dyDescent="0.25">
      <c r="A24" s="59" t="s">
        <v>52</v>
      </c>
      <c r="B24" s="44"/>
      <c r="C24" s="45"/>
      <c r="D24" s="44"/>
      <c r="E24" s="60"/>
      <c r="F24" s="44"/>
      <c r="G24" s="44"/>
      <c r="H24" s="61" t="s">
        <v>71</v>
      </c>
      <c r="I24" s="19"/>
      <c r="J24" s="18"/>
      <c r="K24" s="19"/>
      <c r="L24" s="21"/>
      <c r="M24" s="19"/>
    </row>
    <row r="25" spans="1:13" ht="20.100000000000001" customHeight="1" x14ac:dyDescent="0.25">
      <c r="A25" s="44"/>
      <c r="B25" s="44"/>
      <c r="C25" s="45"/>
      <c r="D25" s="44"/>
      <c r="E25" s="60"/>
      <c r="F25" s="44"/>
      <c r="G25" s="44"/>
      <c r="H25" s="61"/>
      <c r="I25" s="19"/>
      <c r="J25" s="18"/>
      <c r="K25" s="19"/>
      <c r="L25" s="21"/>
      <c r="M25" s="19"/>
    </row>
    <row r="26" spans="1:13" s="68" customFormat="1" ht="20.100000000000001" customHeight="1" x14ac:dyDescent="0.25">
      <c r="A26" s="62"/>
      <c r="B26" s="62"/>
      <c r="C26" s="63" t="s">
        <v>91</v>
      </c>
      <c r="D26" s="64" t="s">
        <v>4</v>
      </c>
      <c r="E26" s="65" t="s">
        <v>5</v>
      </c>
      <c r="F26" s="64" t="s">
        <v>4</v>
      </c>
      <c r="G26" s="62"/>
      <c r="H26" s="66"/>
      <c r="I26" s="67"/>
      <c r="J26" s="63" t="s">
        <v>91</v>
      </c>
      <c r="K26" s="64" t="s">
        <v>4</v>
      </c>
      <c r="L26" s="65" t="s">
        <v>5</v>
      </c>
      <c r="M26" s="64" t="s">
        <v>4</v>
      </c>
    </row>
    <row r="27" spans="1:13" ht="20.100000000000001" customHeight="1" x14ac:dyDescent="0.25">
      <c r="A27" s="11"/>
      <c r="B27" s="11"/>
      <c r="C27" s="12"/>
      <c r="D27" s="11"/>
      <c r="E27" s="13"/>
      <c r="F27" s="11"/>
      <c r="G27" s="11"/>
      <c r="H27" s="22"/>
      <c r="I27" s="19"/>
      <c r="J27" s="18"/>
      <c r="K27" s="19"/>
      <c r="L27" s="21"/>
      <c r="M27" s="19"/>
    </row>
    <row r="28" spans="1:13" ht="20.100000000000001" customHeight="1" x14ac:dyDescent="0.25">
      <c r="A28" s="44" t="s">
        <v>53</v>
      </c>
      <c r="B28" s="44"/>
      <c r="C28" s="80">
        <v>2362124.66</v>
      </c>
      <c r="D28" s="81">
        <v>8.4213371973344466E-3</v>
      </c>
      <c r="E28" s="82">
        <v>153</v>
      </c>
      <c r="F28" s="81">
        <v>1.483996120271581E-2</v>
      </c>
      <c r="G28" s="44"/>
      <c r="H28" s="69" t="s">
        <v>72</v>
      </c>
      <c r="I28" s="69"/>
      <c r="J28" s="80">
        <v>279806630.29999983</v>
      </c>
      <c r="K28" s="81">
        <v>0.99755361082687166</v>
      </c>
      <c r="L28" s="82">
        <v>10285</v>
      </c>
      <c r="M28" s="81">
        <v>0.99757516973811833</v>
      </c>
    </row>
    <row r="29" spans="1:13" ht="20.100000000000001" customHeight="1" x14ac:dyDescent="0.25">
      <c r="A29" s="44" t="s">
        <v>54</v>
      </c>
      <c r="B29" s="44"/>
      <c r="C29" s="80">
        <v>23995799.760000069</v>
      </c>
      <c r="D29" s="81">
        <v>8.5548711514098263E-2</v>
      </c>
      <c r="E29" s="82">
        <v>1065</v>
      </c>
      <c r="F29" s="81">
        <v>0.10329776915615907</v>
      </c>
      <c r="G29" s="44"/>
      <c r="H29" s="69" t="s">
        <v>73</v>
      </c>
      <c r="I29" s="69"/>
      <c r="J29" s="80">
        <v>686194.61</v>
      </c>
      <c r="K29" s="81">
        <v>2.4463891731283161E-3</v>
      </c>
      <c r="L29" s="82">
        <v>25</v>
      </c>
      <c r="M29" s="81">
        <v>2.4248302618816685E-3</v>
      </c>
    </row>
    <row r="30" spans="1:13" ht="20.100000000000001" customHeight="1" x14ac:dyDescent="0.25">
      <c r="A30" s="44" t="s">
        <v>55</v>
      </c>
      <c r="B30" s="44"/>
      <c r="C30" s="80">
        <v>11116139.720000004</v>
      </c>
      <c r="D30" s="81">
        <v>3.9630745362441162E-2</v>
      </c>
      <c r="E30" s="82">
        <v>449</v>
      </c>
      <c r="F30" s="81">
        <v>4.354995150339476E-2</v>
      </c>
      <c r="G30" s="44"/>
      <c r="H30" s="69"/>
      <c r="I30" s="69"/>
      <c r="J30" s="56"/>
      <c r="K30" s="69"/>
      <c r="L30" s="71"/>
      <c r="M30" s="69"/>
    </row>
    <row r="31" spans="1:13" ht="20.100000000000001" customHeight="1" thickBot="1" x14ac:dyDescent="0.3">
      <c r="A31" s="44" t="s">
        <v>56</v>
      </c>
      <c r="B31" s="44"/>
      <c r="C31" s="80">
        <v>12624066.900000015</v>
      </c>
      <c r="D31" s="81">
        <v>4.5006737352553033E-2</v>
      </c>
      <c r="E31" s="82">
        <v>495</v>
      </c>
      <c r="F31" s="81">
        <v>4.8011639185257034E-2</v>
      </c>
      <c r="G31" s="44"/>
      <c r="H31" s="69"/>
      <c r="I31" s="69"/>
      <c r="J31" s="72">
        <f>SUM(J28:J30)</f>
        <v>280492824.90999985</v>
      </c>
      <c r="K31" s="73"/>
      <c r="L31" s="74">
        <f>SUM(L28:L30)</f>
        <v>10310</v>
      </c>
      <c r="M31" s="69"/>
    </row>
    <row r="32" spans="1:13" ht="20.100000000000001" customHeight="1" thickTop="1" x14ac:dyDescent="0.25">
      <c r="A32" s="44" t="s">
        <v>57</v>
      </c>
      <c r="B32" s="44"/>
      <c r="C32" s="80">
        <v>17322271.429999989</v>
      </c>
      <c r="D32" s="81">
        <v>6.1756558070810111E-2</v>
      </c>
      <c r="E32" s="82">
        <v>656</v>
      </c>
      <c r="F32" s="81">
        <v>6.3627546071774982E-2</v>
      </c>
      <c r="G32" s="11"/>
      <c r="H32" s="22"/>
      <c r="I32" s="19"/>
      <c r="J32" s="19"/>
      <c r="K32" s="19"/>
      <c r="L32" s="19"/>
      <c r="M32" s="19"/>
    </row>
    <row r="33" spans="1:13" ht="20.100000000000001" customHeight="1" x14ac:dyDescent="0.25">
      <c r="A33" s="44" t="s">
        <v>58</v>
      </c>
      <c r="B33" s="44"/>
      <c r="C33" s="80">
        <v>24424215.090000007</v>
      </c>
      <c r="D33" s="81">
        <v>8.7076077963266441E-2</v>
      </c>
      <c r="E33" s="82">
        <v>878</v>
      </c>
      <c r="F33" s="81">
        <v>8.516003879728419E-2</v>
      </c>
      <c r="G33" s="11"/>
      <c r="H33" s="22"/>
      <c r="I33" s="19"/>
      <c r="J33" s="19"/>
      <c r="K33" s="19"/>
      <c r="L33" s="19"/>
      <c r="M33" s="19"/>
    </row>
    <row r="34" spans="1:13" ht="20.100000000000001" customHeight="1" x14ac:dyDescent="0.25">
      <c r="A34" s="44" t="s">
        <v>59</v>
      </c>
      <c r="B34" s="44"/>
      <c r="C34" s="80">
        <v>27976962.879999984</v>
      </c>
      <c r="D34" s="81">
        <v>9.9742169479653447E-2</v>
      </c>
      <c r="E34" s="82">
        <v>972</v>
      </c>
      <c r="F34" s="81">
        <v>9.427740058195927E-2</v>
      </c>
      <c r="G34" s="11"/>
      <c r="H34" s="67" t="s">
        <v>136</v>
      </c>
      <c r="I34" s="19"/>
      <c r="J34" s="19"/>
      <c r="K34" s="19"/>
      <c r="L34" s="19"/>
      <c r="M34" s="19"/>
    </row>
    <row r="35" spans="1:13" ht="20.100000000000001" customHeight="1" x14ac:dyDescent="0.25">
      <c r="A35" s="44" t="s">
        <v>60</v>
      </c>
      <c r="B35" s="44"/>
      <c r="C35" s="80">
        <v>31250952.200000003</v>
      </c>
      <c r="D35" s="81">
        <v>0.11141444423766383</v>
      </c>
      <c r="E35" s="82">
        <v>1137</v>
      </c>
      <c r="F35" s="81">
        <v>0.11028128031037827</v>
      </c>
      <c r="G35" s="11"/>
      <c r="H35" s="61" t="s">
        <v>131</v>
      </c>
      <c r="I35" s="19"/>
      <c r="J35" s="19"/>
      <c r="K35" s="18"/>
      <c r="L35" s="19"/>
      <c r="M35" s="21"/>
    </row>
    <row r="36" spans="1:13" ht="20.100000000000001" customHeight="1" x14ac:dyDescent="0.25">
      <c r="A36" s="44" t="s">
        <v>61</v>
      </c>
      <c r="B36" s="44"/>
      <c r="C36" s="80">
        <v>20829997.729999967</v>
      </c>
      <c r="D36" s="81">
        <v>7.4262141060768866E-2</v>
      </c>
      <c r="E36" s="82">
        <v>783</v>
      </c>
      <c r="F36" s="81">
        <v>7.5945683802133845E-2</v>
      </c>
      <c r="G36" s="11"/>
      <c r="H36" s="20"/>
      <c r="I36" s="19"/>
      <c r="J36" s="19"/>
      <c r="K36" s="18"/>
      <c r="L36" s="19"/>
      <c r="M36" s="21"/>
    </row>
    <row r="37" spans="1:13" ht="20.100000000000001" customHeight="1" x14ac:dyDescent="0.25">
      <c r="A37" s="44" t="s">
        <v>62</v>
      </c>
      <c r="B37" s="44"/>
      <c r="C37" s="80">
        <v>18459105.059999984</v>
      </c>
      <c r="D37" s="81">
        <v>6.5809544561158881E-2</v>
      </c>
      <c r="E37" s="82">
        <v>726</v>
      </c>
      <c r="F37" s="81">
        <v>7.0417070805043641E-2</v>
      </c>
      <c r="G37" s="11"/>
      <c r="H37" s="19"/>
      <c r="I37" s="22"/>
      <c r="J37" s="63" t="s">
        <v>91</v>
      </c>
      <c r="K37" s="64" t="s">
        <v>4</v>
      </c>
      <c r="L37" s="65" t="s">
        <v>5</v>
      </c>
      <c r="M37" s="64" t="s">
        <v>4</v>
      </c>
    </row>
    <row r="38" spans="1:13" ht="20.100000000000001" customHeight="1" x14ac:dyDescent="0.25">
      <c r="A38" s="44" t="s">
        <v>63</v>
      </c>
      <c r="B38" s="44"/>
      <c r="C38" s="80">
        <v>23857814.059999999</v>
      </c>
      <c r="D38" s="81">
        <v>8.5056771301209241E-2</v>
      </c>
      <c r="E38" s="82">
        <v>938</v>
      </c>
      <c r="F38" s="81">
        <v>9.0979631425800192E-2</v>
      </c>
      <c r="G38" s="11"/>
      <c r="H38" s="22"/>
      <c r="I38" s="19"/>
      <c r="J38" s="18"/>
      <c r="K38" s="19"/>
      <c r="L38" s="21"/>
      <c r="M38" s="19"/>
    </row>
    <row r="39" spans="1:13" ht="20.100000000000001" customHeight="1" x14ac:dyDescent="0.25">
      <c r="A39" s="44" t="s">
        <v>64</v>
      </c>
      <c r="B39" s="44"/>
      <c r="C39" s="80">
        <v>22083307.049999986</v>
      </c>
      <c r="D39" s="81">
        <v>7.8730381274764227E-2</v>
      </c>
      <c r="E39" s="82">
        <v>829</v>
      </c>
      <c r="F39" s="81">
        <v>8.0407371483996126E-2</v>
      </c>
      <c r="G39" s="11"/>
      <c r="H39" s="88" t="s">
        <v>150</v>
      </c>
      <c r="I39" s="79"/>
      <c r="J39" s="80">
        <v>43966.33</v>
      </c>
      <c r="K39" s="81">
        <v>4.7644358820434106E-3</v>
      </c>
      <c r="L39" s="82">
        <v>43</v>
      </c>
      <c r="M39" s="81">
        <v>3.9970254694181072E-3</v>
      </c>
    </row>
    <row r="40" spans="1:13" ht="20.100000000000001" customHeight="1" x14ac:dyDescent="0.25">
      <c r="A40" s="44" t="s">
        <v>75</v>
      </c>
      <c r="B40" s="44"/>
      <c r="C40" s="80">
        <v>18201981.649999999</v>
      </c>
      <c r="D40" s="81">
        <v>6.489286011448013E-2</v>
      </c>
      <c r="E40" s="82">
        <v>569</v>
      </c>
      <c r="F40" s="81">
        <v>5.518913676042677E-2</v>
      </c>
      <c r="G40" s="11"/>
      <c r="H40" s="88" t="s">
        <v>132</v>
      </c>
      <c r="I40" s="79"/>
      <c r="J40" s="80">
        <v>5442686.1600000085</v>
      </c>
      <c r="K40" s="81">
        <v>0.58979972254689228</v>
      </c>
      <c r="L40" s="82">
        <v>8716</v>
      </c>
      <c r="M40" s="81">
        <v>0.81018776724298192</v>
      </c>
    </row>
    <row r="41" spans="1:13" ht="20.100000000000001" customHeight="1" x14ac:dyDescent="0.25">
      <c r="A41" s="44" t="s">
        <v>76</v>
      </c>
      <c r="B41" s="44"/>
      <c r="C41" s="80">
        <v>14295308.630000005</v>
      </c>
      <c r="D41" s="81">
        <v>5.0964970795908421E-2</v>
      </c>
      <c r="E41" s="82">
        <v>385</v>
      </c>
      <c r="F41" s="81">
        <v>3.7342386032977688E-2</v>
      </c>
      <c r="G41" s="11"/>
      <c r="H41" s="88" t="s">
        <v>151</v>
      </c>
      <c r="I41" s="79"/>
      <c r="J41" s="80">
        <v>1694781.77</v>
      </c>
      <c r="K41" s="81">
        <v>0.18365597213188015</v>
      </c>
      <c r="L41" s="82">
        <v>553</v>
      </c>
      <c r="M41" s="81">
        <v>5.1403606618330544E-2</v>
      </c>
    </row>
    <row r="42" spans="1:13" ht="20.100000000000001" customHeight="1" x14ac:dyDescent="0.25">
      <c r="A42" s="44" t="s">
        <v>77</v>
      </c>
      <c r="B42" s="44"/>
      <c r="C42" s="80">
        <v>8588307.8000000026</v>
      </c>
      <c r="D42" s="81">
        <v>3.0618636333231267E-2</v>
      </c>
      <c r="E42" s="82">
        <v>210</v>
      </c>
      <c r="F42" s="81">
        <v>2.0368574199806012E-2</v>
      </c>
      <c r="G42" s="11"/>
      <c r="H42" s="88" t="s">
        <v>149</v>
      </c>
      <c r="I42" s="79"/>
      <c r="J42" s="80">
        <v>0</v>
      </c>
      <c r="K42" s="81">
        <v>0</v>
      </c>
      <c r="L42" s="82">
        <v>0</v>
      </c>
      <c r="M42" s="81">
        <v>0</v>
      </c>
    </row>
    <row r="43" spans="1:13" ht="20.100000000000001" customHeight="1" x14ac:dyDescent="0.25">
      <c r="A43" s="44" t="s">
        <v>78</v>
      </c>
      <c r="B43" s="44"/>
      <c r="C43" s="80">
        <v>3104470.29</v>
      </c>
      <c r="D43" s="81">
        <v>1.1067913380658176E-2</v>
      </c>
      <c r="E43" s="82">
        <v>65</v>
      </c>
      <c r="F43" s="81">
        <v>6.3045586808923373E-3</v>
      </c>
      <c r="G43" s="11"/>
      <c r="H43" s="88" t="s">
        <v>133</v>
      </c>
      <c r="I43" s="79"/>
      <c r="J43" s="80">
        <v>2046590.0200000303</v>
      </c>
      <c r="K43" s="81">
        <v>0.22177986943918421</v>
      </c>
      <c r="L43" s="82">
        <v>1446</v>
      </c>
      <c r="M43" s="81">
        <v>0.13441160066926938</v>
      </c>
    </row>
    <row r="44" spans="1:13" ht="20.100000000000001" customHeight="1" x14ac:dyDescent="0.25">
      <c r="A44" s="44"/>
      <c r="B44" s="44"/>
      <c r="C44" s="45"/>
      <c r="D44" s="44"/>
      <c r="E44" s="60"/>
      <c r="F44" s="44"/>
      <c r="G44" s="11"/>
      <c r="H44" s="79"/>
      <c r="I44" s="79"/>
      <c r="J44" s="83"/>
      <c r="K44" s="84"/>
      <c r="L44" s="85"/>
      <c r="M44" s="84"/>
    </row>
    <row r="45" spans="1:13" ht="20.100000000000001" customHeight="1" thickBot="1" x14ac:dyDescent="0.35">
      <c r="A45" s="44"/>
      <c r="B45" s="44"/>
      <c r="C45" s="72">
        <f>SUM(C28:C44)</f>
        <v>280492824.91000003</v>
      </c>
      <c r="D45" s="44"/>
      <c r="E45" s="74">
        <f>SUM(E28:E44)</f>
        <v>10310</v>
      </c>
      <c r="F45" s="44"/>
      <c r="G45" s="11"/>
      <c r="H45" s="86"/>
      <c r="I45" s="79"/>
      <c r="J45" s="87">
        <f>SUM(J39:J44)</f>
        <v>9228024.2800000384</v>
      </c>
      <c r="K45" s="88"/>
      <c r="L45" s="89">
        <f>SUM(L39:L44)</f>
        <v>10758</v>
      </c>
      <c r="M45" s="79"/>
    </row>
    <row r="46" spans="1:13" ht="20.100000000000001" customHeight="1" thickTop="1" x14ac:dyDescent="0.25">
      <c r="A46" s="44"/>
      <c r="B46" s="44"/>
      <c r="C46" s="75"/>
      <c r="D46" s="44"/>
      <c r="E46" s="76"/>
      <c r="F46" s="44"/>
      <c r="G46" s="11"/>
      <c r="H46" s="3"/>
      <c r="J46" s="24"/>
      <c r="K46" s="25"/>
      <c r="L46" s="26"/>
      <c r="M46" s="25"/>
    </row>
    <row r="47" spans="1:13" ht="20.100000000000001" customHeight="1" x14ac:dyDescent="0.25">
      <c r="A47" s="11"/>
      <c r="B47" s="11"/>
      <c r="C47" s="27"/>
      <c r="D47" s="11"/>
      <c r="E47" s="28"/>
      <c r="F47" s="11"/>
      <c r="G47" s="11"/>
      <c r="H47" s="3"/>
      <c r="M47" s="25"/>
    </row>
    <row r="48" spans="1:13" ht="20.100000000000001" customHeight="1" x14ac:dyDescent="0.25">
      <c r="A48" s="40" t="s">
        <v>90</v>
      </c>
      <c r="B48" s="77"/>
      <c r="C48" s="40"/>
      <c r="D48" s="77"/>
      <c r="E48" s="77"/>
      <c r="F48" s="77"/>
      <c r="G48" s="11"/>
      <c r="H48" s="40" t="s">
        <v>90</v>
      </c>
      <c r="I48" s="77"/>
      <c r="J48" s="40"/>
      <c r="K48" s="77"/>
      <c r="L48" s="77"/>
      <c r="M48" s="77"/>
    </row>
    <row r="49" spans="1:13" ht="20.100000000000001" customHeight="1" x14ac:dyDescent="0.25">
      <c r="A49" s="59" t="s">
        <v>171</v>
      </c>
      <c r="B49" s="44"/>
      <c r="C49" s="45"/>
      <c r="D49" s="44"/>
      <c r="E49" s="60"/>
      <c r="F49" s="44"/>
      <c r="G49" s="11"/>
      <c r="H49" s="59" t="s">
        <v>172</v>
      </c>
      <c r="I49" s="44"/>
      <c r="J49" s="45"/>
      <c r="K49" s="44"/>
      <c r="L49" s="60"/>
      <c r="M49" s="44"/>
    </row>
    <row r="50" spans="1:13" ht="20.100000000000001" customHeight="1" x14ac:dyDescent="0.25">
      <c r="A50" s="44"/>
      <c r="B50" s="44"/>
      <c r="C50" s="45"/>
      <c r="D50" s="44"/>
      <c r="E50" s="60"/>
      <c r="F50" s="44"/>
      <c r="G50" s="11"/>
      <c r="H50" s="44"/>
      <c r="I50" s="44"/>
      <c r="J50" s="45"/>
      <c r="K50" s="44"/>
      <c r="L50" s="60"/>
      <c r="M50" s="44"/>
    </row>
    <row r="51" spans="1:13" ht="20.100000000000001" customHeight="1" x14ac:dyDescent="0.25">
      <c r="A51" s="62"/>
      <c r="B51" s="62"/>
      <c r="C51" s="63" t="s">
        <v>91</v>
      </c>
      <c r="D51" s="64" t="s">
        <v>4</v>
      </c>
      <c r="E51" s="65" t="s">
        <v>5</v>
      </c>
      <c r="F51" s="64" t="s">
        <v>4</v>
      </c>
      <c r="G51" s="11"/>
      <c r="H51" s="62"/>
      <c r="I51" s="62"/>
      <c r="J51" s="63" t="s">
        <v>91</v>
      </c>
      <c r="K51" s="64" t="s">
        <v>4</v>
      </c>
      <c r="L51" s="65" t="s">
        <v>5</v>
      </c>
      <c r="M51" s="64" t="s">
        <v>4</v>
      </c>
    </row>
    <row r="52" spans="1:13" ht="20.100000000000001" customHeight="1" x14ac:dyDescent="0.25">
      <c r="A52" s="11"/>
      <c r="B52" s="11"/>
      <c r="C52" s="12"/>
      <c r="D52" s="11"/>
      <c r="E52" s="13"/>
      <c r="F52" s="11"/>
      <c r="G52" s="11"/>
      <c r="H52" s="11"/>
      <c r="I52" s="11"/>
      <c r="J52" s="12"/>
      <c r="K52" s="11"/>
      <c r="L52" s="13"/>
      <c r="M52" s="11"/>
    </row>
    <row r="53" spans="1:13" ht="20.100000000000001" customHeight="1" x14ac:dyDescent="0.25">
      <c r="A53" s="44" t="s">
        <v>53</v>
      </c>
      <c r="B53" s="44"/>
      <c r="C53" s="80">
        <v>2160573.89</v>
      </c>
      <c r="D53" s="81">
        <v>7.7027777473211677E-3</v>
      </c>
      <c r="E53" s="82">
        <v>154</v>
      </c>
      <c r="F53" s="81">
        <v>1.4936954413191077E-2</v>
      </c>
      <c r="G53" s="11"/>
      <c r="H53" s="44" t="s">
        <v>53</v>
      </c>
      <c r="I53" s="44"/>
      <c r="J53" s="80">
        <v>2093923.41</v>
      </c>
      <c r="K53" s="81">
        <v>7.4651585496772139E-3</v>
      </c>
      <c r="L53" s="82">
        <v>153</v>
      </c>
      <c r="M53" s="81">
        <v>1.483996120271581E-2</v>
      </c>
    </row>
    <row r="54" spans="1:13" ht="20.100000000000001" customHeight="1" x14ac:dyDescent="0.25">
      <c r="A54" s="44" t="s">
        <v>54</v>
      </c>
      <c r="B54" s="44"/>
      <c r="C54" s="80">
        <v>21442365.450000033</v>
      </c>
      <c r="D54" s="81">
        <v>7.6445326032422073E-2</v>
      </c>
      <c r="E54" s="82">
        <v>1041</v>
      </c>
      <c r="F54" s="81">
        <v>0.10096993210475266</v>
      </c>
      <c r="G54" s="11"/>
      <c r="H54" s="44" t="s">
        <v>54</v>
      </c>
      <c r="I54" s="44"/>
      <c r="J54" s="80">
        <v>20843781.180000026</v>
      </c>
      <c r="K54" s="81">
        <v>7.4311281176935765E-2</v>
      </c>
      <c r="L54" s="82">
        <v>1022</v>
      </c>
      <c r="M54" s="81">
        <v>9.91270611057226E-2</v>
      </c>
    </row>
    <row r="55" spans="1:13" ht="20.100000000000001" customHeight="1" x14ac:dyDescent="0.25">
      <c r="A55" s="44" t="s">
        <v>55</v>
      </c>
      <c r="B55" s="44"/>
      <c r="C55" s="80">
        <v>10097025.190000007</v>
      </c>
      <c r="D55" s="81">
        <v>3.5997445543356682E-2</v>
      </c>
      <c r="E55" s="82">
        <v>428</v>
      </c>
      <c r="F55" s="81">
        <v>4.1513094083414158E-2</v>
      </c>
      <c r="G55" s="11"/>
      <c r="H55" s="44" t="s">
        <v>55</v>
      </c>
      <c r="I55" s="44"/>
      <c r="J55" s="80">
        <v>9950426.7900000028</v>
      </c>
      <c r="K55" s="81">
        <v>3.547479973219541E-2</v>
      </c>
      <c r="L55" s="82">
        <v>418</v>
      </c>
      <c r="M55" s="81">
        <v>4.0543161978661493E-2</v>
      </c>
    </row>
    <row r="56" spans="1:13" ht="20.100000000000001" customHeight="1" x14ac:dyDescent="0.25">
      <c r="A56" s="44" t="s">
        <v>56</v>
      </c>
      <c r="B56" s="44"/>
      <c r="C56" s="80">
        <v>12173301.550000014</v>
      </c>
      <c r="D56" s="81">
        <v>4.3399689649480287E-2</v>
      </c>
      <c r="E56" s="82">
        <v>482</v>
      </c>
      <c r="F56" s="81">
        <v>4.6750727449078565E-2</v>
      </c>
      <c r="G56" s="11"/>
      <c r="H56" s="44" t="s">
        <v>56</v>
      </c>
      <c r="I56" s="44"/>
      <c r="J56" s="80">
        <v>11298792.410000008</v>
      </c>
      <c r="K56" s="81">
        <v>4.0281930254812685E-2</v>
      </c>
      <c r="L56" s="82">
        <v>452</v>
      </c>
      <c r="M56" s="81">
        <v>4.3840931134820564E-2</v>
      </c>
    </row>
    <row r="57" spans="1:13" ht="20.100000000000001" customHeight="1" x14ac:dyDescent="0.25">
      <c r="A57" s="44" t="s">
        <v>57</v>
      </c>
      <c r="B57" s="44"/>
      <c r="C57" s="80">
        <v>14895137.870000005</v>
      </c>
      <c r="D57" s="81">
        <v>5.3103454160652111E-2</v>
      </c>
      <c r="E57" s="82">
        <v>572</v>
      </c>
      <c r="F57" s="81">
        <v>5.5480116391852567E-2</v>
      </c>
      <c r="G57" s="11"/>
      <c r="H57" s="44" t="s">
        <v>57</v>
      </c>
      <c r="I57" s="44"/>
      <c r="J57" s="80">
        <v>14509294.650000008</v>
      </c>
      <c r="K57" s="81">
        <v>5.1727863822026515E-2</v>
      </c>
      <c r="L57" s="82">
        <v>557</v>
      </c>
      <c r="M57" s="81">
        <v>5.4025218234723567E-2</v>
      </c>
    </row>
    <row r="58" spans="1:13" ht="20.100000000000001" customHeight="1" x14ac:dyDescent="0.25">
      <c r="A58" s="44" t="s">
        <v>58</v>
      </c>
      <c r="B58" s="44"/>
      <c r="C58" s="80">
        <v>20040546.249999981</v>
      </c>
      <c r="D58" s="81">
        <v>7.1447625287492711E-2</v>
      </c>
      <c r="E58" s="82">
        <v>749</v>
      </c>
      <c r="F58" s="81">
        <v>7.2647914645974782E-2</v>
      </c>
      <c r="G58" s="11"/>
      <c r="H58" s="44" t="s">
        <v>58</v>
      </c>
      <c r="I58" s="44"/>
      <c r="J58" s="80">
        <v>20282918.739999991</v>
      </c>
      <c r="K58" s="81">
        <v>7.2311720438866994E-2</v>
      </c>
      <c r="L58" s="82">
        <v>751</v>
      </c>
      <c r="M58" s="81">
        <v>7.2841901066925313E-2</v>
      </c>
    </row>
    <row r="59" spans="1:13" ht="20.100000000000001" customHeight="1" x14ac:dyDescent="0.25">
      <c r="A59" s="44" t="s">
        <v>59</v>
      </c>
      <c r="B59" s="44"/>
      <c r="C59" s="80">
        <v>24880104.239999998</v>
      </c>
      <c r="D59" s="81">
        <v>8.8701392800272602E-2</v>
      </c>
      <c r="E59" s="82">
        <v>848</v>
      </c>
      <c r="F59" s="81">
        <v>8.225024248302619E-2</v>
      </c>
      <c r="G59" s="11"/>
      <c r="H59" s="44" t="s">
        <v>59</v>
      </c>
      <c r="I59" s="44"/>
      <c r="J59" s="80">
        <v>23162280.249999993</v>
      </c>
      <c r="K59" s="81">
        <v>8.2577086445729683E-2</v>
      </c>
      <c r="L59" s="82">
        <v>793</v>
      </c>
      <c r="M59" s="81">
        <v>7.6915615906886517E-2</v>
      </c>
    </row>
    <row r="60" spans="1:13" ht="20.100000000000001" customHeight="1" x14ac:dyDescent="0.25">
      <c r="A60" s="44" t="s">
        <v>60</v>
      </c>
      <c r="B60" s="44"/>
      <c r="C60" s="80">
        <v>22289614.830000002</v>
      </c>
      <c r="D60" s="81">
        <v>7.9465900196027936E-2</v>
      </c>
      <c r="E60" s="82">
        <v>797</v>
      </c>
      <c r="F60" s="81">
        <v>7.730358874878758E-2</v>
      </c>
      <c r="G60" s="11"/>
      <c r="H60" s="44" t="s">
        <v>60</v>
      </c>
      <c r="I60" s="44"/>
      <c r="J60" s="80">
        <v>21807253.009999979</v>
      </c>
      <c r="K60" s="81">
        <v>7.774620622469447E-2</v>
      </c>
      <c r="L60" s="82">
        <v>780</v>
      </c>
      <c r="M60" s="81">
        <v>7.5654704170708048E-2</v>
      </c>
    </row>
    <row r="61" spans="1:13" ht="20.100000000000001" customHeight="1" x14ac:dyDescent="0.25">
      <c r="A61" s="44" t="s">
        <v>61</v>
      </c>
      <c r="B61" s="44"/>
      <c r="C61" s="80">
        <v>21634366.619999982</v>
      </c>
      <c r="D61" s="81">
        <v>7.7129839691769897E-2</v>
      </c>
      <c r="E61" s="82">
        <v>750</v>
      </c>
      <c r="F61" s="81">
        <v>7.2744907856450047E-2</v>
      </c>
      <c r="G61" s="11"/>
      <c r="H61" s="44" t="s">
        <v>61</v>
      </c>
      <c r="I61" s="44"/>
      <c r="J61" s="80">
        <v>18871514.009999998</v>
      </c>
      <c r="K61" s="81">
        <v>6.7279845807304284E-2</v>
      </c>
      <c r="L61" s="82">
        <v>654</v>
      </c>
      <c r="M61" s="81">
        <v>6.3433559650824436E-2</v>
      </c>
    </row>
    <row r="62" spans="1:13" ht="20.100000000000001" customHeight="1" x14ac:dyDescent="0.25">
      <c r="A62" s="44" t="s">
        <v>62</v>
      </c>
      <c r="B62" s="44"/>
      <c r="C62" s="80">
        <v>20070218.919999983</v>
      </c>
      <c r="D62" s="81">
        <v>7.1553412913288567E-2</v>
      </c>
      <c r="E62" s="82">
        <v>721</v>
      </c>
      <c r="F62" s="81">
        <v>6.9932104752667312E-2</v>
      </c>
      <c r="G62" s="11"/>
      <c r="H62" s="44" t="s">
        <v>62</v>
      </c>
      <c r="I62" s="44"/>
      <c r="J62" s="80">
        <v>20068388.980000023</v>
      </c>
      <c r="K62" s="81">
        <v>7.1546888896139291E-2</v>
      </c>
      <c r="L62" s="82">
        <v>704</v>
      </c>
      <c r="M62" s="81">
        <v>6.828322017458778E-2</v>
      </c>
    </row>
    <row r="63" spans="1:13" ht="20.100000000000001" customHeight="1" x14ac:dyDescent="0.25">
      <c r="A63" s="44" t="s">
        <v>63</v>
      </c>
      <c r="B63" s="44"/>
      <c r="C63" s="80">
        <v>18147101.440000013</v>
      </c>
      <c r="D63" s="81">
        <v>6.469720373711077E-2</v>
      </c>
      <c r="E63" s="82">
        <v>655</v>
      </c>
      <c r="F63" s="81">
        <v>6.3530552861299702E-2</v>
      </c>
      <c r="G63" s="11"/>
      <c r="H63" s="44" t="s">
        <v>63</v>
      </c>
      <c r="I63" s="44"/>
      <c r="J63" s="80">
        <v>18113643.949999977</v>
      </c>
      <c r="K63" s="81">
        <v>6.4577922646727196E-2</v>
      </c>
      <c r="L63" s="82">
        <v>649</v>
      </c>
      <c r="M63" s="81">
        <v>6.2948593598448108E-2</v>
      </c>
    </row>
    <row r="64" spans="1:13" ht="20.100000000000001" customHeight="1" x14ac:dyDescent="0.25">
      <c r="A64" s="44" t="s">
        <v>64</v>
      </c>
      <c r="B64" s="44"/>
      <c r="C64" s="80">
        <v>16551146.169999985</v>
      </c>
      <c r="D64" s="81">
        <v>5.900737808644712E-2</v>
      </c>
      <c r="E64" s="82">
        <v>623</v>
      </c>
      <c r="F64" s="81">
        <v>6.0426770126091177E-2</v>
      </c>
      <c r="G64" s="11"/>
      <c r="H64" s="44" t="s">
        <v>64</v>
      </c>
      <c r="I64" s="44"/>
      <c r="J64" s="80">
        <v>17196564.119999994</v>
      </c>
      <c r="K64" s="81">
        <v>6.130839220403498E-2</v>
      </c>
      <c r="L64" s="82">
        <v>636</v>
      </c>
      <c r="M64" s="81">
        <v>6.1687681862269639E-2</v>
      </c>
    </row>
    <row r="65" spans="1:16" ht="20.100000000000001" customHeight="1" x14ac:dyDescent="0.25">
      <c r="A65" s="44" t="s">
        <v>75</v>
      </c>
      <c r="B65" s="44"/>
      <c r="C65" s="80">
        <v>31373879.300000027</v>
      </c>
      <c r="D65" s="81">
        <v>0.11185269822879343</v>
      </c>
      <c r="E65" s="82">
        <v>1175</v>
      </c>
      <c r="F65" s="81">
        <v>0.11396702230843841</v>
      </c>
      <c r="G65" s="11"/>
      <c r="H65" s="44" t="s">
        <v>75</v>
      </c>
      <c r="I65" s="44"/>
      <c r="J65" s="80">
        <v>29659988.589999974</v>
      </c>
      <c r="K65" s="81">
        <v>0.10574241462153904</v>
      </c>
      <c r="L65" s="82">
        <v>1090</v>
      </c>
      <c r="M65" s="81">
        <v>0.10572259941804074</v>
      </c>
    </row>
    <row r="66" spans="1:16" ht="20.100000000000001" customHeight="1" x14ac:dyDescent="0.25">
      <c r="A66" s="44" t="s">
        <v>76</v>
      </c>
      <c r="B66" s="44"/>
      <c r="C66" s="80">
        <v>21639912.919999983</v>
      </c>
      <c r="D66" s="81">
        <v>7.7149613103092554E-2</v>
      </c>
      <c r="E66" s="82">
        <v>713</v>
      </c>
      <c r="F66" s="81">
        <v>6.9156159068865186E-2</v>
      </c>
      <c r="G66" s="11"/>
      <c r="H66" s="44" t="s">
        <v>76</v>
      </c>
      <c r="I66" s="44"/>
      <c r="J66" s="80">
        <v>24636633.950000003</v>
      </c>
      <c r="K66" s="81">
        <v>8.7833383823293892E-2</v>
      </c>
      <c r="L66" s="82">
        <v>876</v>
      </c>
      <c r="M66" s="81">
        <v>8.4966052376333659E-2</v>
      </c>
    </row>
    <row r="67" spans="1:16" ht="20.100000000000001" customHeight="1" x14ac:dyDescent="0.25">
      <c r="A67" s="44" t="s">
        <v>77</v>
      </c>
      <c r="B67" s="44"/>
      <c r="C67" s="80">
        <v>11246634.440000001</v>
      </c>
      <c r="D67" s="81">
        <v>4.0095979081135637E-2</v>
      </c>
      <c r="E67" s="82">
        <v>313</v>
      </c>
      <c r="F67" s="81">
        <v>3.0358874878758487E-2</v>
      </c>
      <c r="G67" s="11"/>
      <c r="H67" s="44" t="s">
        <v>77</v>
      </c>
      <c r="I67" s="44"/>
      <c r="J67" s="80">
        <v>13510930.100000009</v>
      </c>
      <c r="K67" s="81">
        <v>4.8168540868505909E-2</v>
      </c>
      <c r="L67" s="82">
        <v>405</v>
      </c>
      <c r="M67" s="81">
        <v>3.9282250242483024E-2</v>
      </c>
    </row>
    <row r="68" spans="1:16" ht="20.100000000000001" customHeight="1" x14ac:dyDescent="0.25">
      <c r="A68" s="44" t="s">
        <v>78</v>
      </c>
      <c r="B68" s="44"/>
      <c r="C68" s="80">
        <v>11850895.830000002</v>
      </c>
      <c r="D68" s="81">
        <v>4.2250263741336433E-2</v>
      </c>
      <c r="E68" s="82">
        <v>289</v>
      </c>
      <c r="F68" s="81">
        <v>2.8031037827352084E-2</v>
      </c>
      <c r="G68" s="11"/>
      <c r="H68" s="44" t="s">
        <v>78</v>
      </c>
      <c r="I68" s="44"/>
      <c r="J68" s="80">
        <v>14486490.770000005</v>
      </c>
      <c r="K68" s="81">
        <v>5.1646564487516554E-2</v>
      </c>
      <c r="L68" s="82">
        <v>370</v>
      </c>
      <c r="M68" s="81">
        <v>3.5887487875848688E-2</v>
      </c>
    </row>
    <row r="69" spans="1:16" ht="20.100000000000001" customHeight="1" x14ac:dyDescent="0.25">
      <c r="A69" s="44"/>
      <c r="B69" s="44"/>
      <c r="C69" s="45"/>
      <c r="D69" s="44"/>
      <c r="E69" s="60"/>
      <c r="F69" s="44"/>
      <c r="G69" s="11"/>
      <c r="H69" s="44"/>
      <c r="I69" s="44"/>
      <c r="J69" s="45"/>
      <c r="K69" s="44"/>
      <c r="L69" s="60"/>
      <c r="M69" s="44"/>
    </row>
    <row r="70" spans="1:16" ht="20.100000000000001" customHeight="1" thickBot="1" x14ac:dyDescent="0.3">
      <c r="A70" s="44"/>
      <c r="B70" s="44"/>
      <c r="C70" s="72">
        <f>SUM(C53:C69)</f>
        <v>280492824.91000003</v>
      </c>
      <c r="D70" s="44"/>
      <c r="E70" s="74">
        <f>SUM(E53:E69)</f>
        <v>10310</v>
      </c>
      <c r="F70" s="44"/>
      <c r="G70" s="11"/>
      <c r="H70" s="44"/>
      <c r="I70" s="44"/>
      <c r="J70" s="72">
        <f>SUM(J53:J69)</f>
        <v>280492824.91000003</v>
      </c>
      <c r="K70" s="44"/>
      <c r="L70" s="74">
        <f>SUM(L53:L69)</f>
        <v>10310</v>
      </c>
      <c r="M70" s="44"/>
    </row>
    <row r="71" spans="1:16" ht="20.100000000000001" customHeight="1" thickTop="1" x14ac:dyDescent="0.25">
      <c r="A71" s="19"/>
      <c r="B71" s="19"/>
      <c r="C71" s="19"/>
      <c r="D71" s="19"/>
      <c r="E71" s="19"/>
      <c r="F71" s="19"/>
      <c r="G71" s="19"/>
      <c r="H71" s="22"/>
      <c r="I71" s="19"/>
      <c r="J71" s="19"/>
      <c r="K71" s="19"/>
      <c r="L71" s="19"/>
      <c r="M71" s="19"/>
    </row>
    <row r="72" spans="1:16" ht="20.100000000000001" customHeight="1" x14ac:dyDescent="0.25">
      <c r="A72" s="19"/>
      <c r="B72" s="19"/>
      <c r="C72" s="19"/>
      <c r="D72" s="19"/>
      <c r="E72" s="19"/>
      <c r="F72" s="19"/>
      <c r="G72" s="19"/>
      <c r="H72" s="67" t="s">
        <v>92</v>
      </c>
      <c r="I72" s="19"/>
      <c r="J72" s="19"/>
      <c r="K72" s="19"/>
      <c r="L72" s="19"/>
      <c r="M72" s="19"/>
    </row>
    <row r="73" spans="1:16" ht="20.100000000000001" customHeight="1" x14ac:dyDescent="0.25">
      <c r="A73" s="67" t="s">
        <v>136</v>
      </c>
      <c r="B73" s="19"/>
      <c r="C73" s="19"/>
      <c r="D73" s="18"/>
      <c r="E73" s="19"/>
      <c r="F73" s="21"/>
      <c r="G73" s="19"/>
      <c r="H73" s="61" t="s">
        <v>124</v>
      </c>
      <c r="I73" s="19"/>
      <c r="J73" s="19"/>
      <c r="K73" s="18"/>
      <c r="L73" s="19"/>
      <c r="M73" s="21"/>
    </row>
    <row r="74" spans="1:16" ht="20.100000000000001" customHeight="1" x14ac:dyDescent="0.25">
      <c r="A74" s="61" t="s">
        <v>128</v>
      </c>
      <c r="B74" s="19"/>
      <c r="C74" s="19"/>
      <c r="D74" s="18"/>
      <c r="E74" s="19"/>
      <c r="F74" s="21"/>
      <c r="G74" s="19"/>
      <c r="H74" s="20"/>
      <c r="I74" s="19"/>
      <c r="J74" s="19"/>
      <c r="K74" s="18"/>
      <c r="L74" s="19"/>
      <c r="M74" s="21"/>
    </row>
    <row r="75" spans="1:16" ht="20.100000000000001" customHeight="1" x14ac:dyDescent="0.25">
      <c r="A75" s="20"/>
      <c r="B75" s="19"/>
      <c r="C75" s="66"/>
      <c r="D75" s="90"/>
      <c r="E75" s="66"/>
      <c r="F75" s="91"/>
      <c r="G75" s="66"/>
      <c r="H75" s="66"/>
      <c r="I75" s="67"/>
      <c r="J75" s="63" t="s">
        <v>91</v>
      </c>
      <c r="K75" s="64" t="s">
        <v>4</v>
      </c>
      <c r="L75" s="65" t="s">
        <v>5</v>
      </c>
      <c r="M75" s="64" t="s">
        <v>4</v>
      </c>
      <c r="N75" s="78"/>
      <c r="O75" s="78"/>
      <c r="P75" s="78"/>
    </row>
    <row r="76" spans="1:16" ht="20.100000000000001" customHeight="1" x14ac:dyDescent="0.25">
      <c r="A76" s="19"/>
      <c r="B76" s="22"/>
      <c r="C76" s="63" t="s">
        <v>91</v>
      </c>
      <c r="D76" s="64" t="s">
        <v>4</v>
      </c>
      <c r="E76" s="65" t="s">
        <v>5</v>
      </c>
      <c r="F76" s="64" t="s">
        <v>4</v>
      </c>
      <c r="G76" s="66"/>
      <c r="H76" s="67"/>
      <c r="I76" s="66"/>
      <c r="J76" s="90"/>
      <c r="K76" s="66"/>
      <c r="L76" s="91"/>
      <c r="M76" s="66"/>
      <c r="N76" s="78"/>
      <c r="O76" s="78"/>
      <c r="P76" s="78"/>
    </row>
    <row r="77" spans="1:16" ht="20.100000000000001" customHeight="1" x14ac:dyDescent="0.25">
      <c r="A77" s="22"/>
      <c r="B77" s="19"/>
      <c r="C77" s="18"/>
      <c r="D77" s="19"/>
      <c r="E77" s="21"/>
      <c r="F77" s="19"/>
      <c r="G77" s="19"/>
      <c r="H77" s="69" t="s">
        <v>125</v>
      </c>
      <c r="I77" s="69"/>
      <c r="J77" s="80">
        <v>12846039.600000001</v>
      </c>
      <c r="K77" s="81">
        <v>0.20949328927719033</v>
      </c>
      <c r="L77" s="82">
        <v>1898</v>
      </c>
      <c r="M77" s="81">
        <v>0.38204508856682767</v>
      </c>
    </row>
    <row r="78" spans="1:16" ht="20.100000000000001" customHeight="1" x14ac:dyDescent="0.25">
      <c r="A78" s="69" t="s">
        <v>129</v>
      </c>
      <c r="B78" s="69"/>
      <c r="C78" s="80">
        <v>0</v>
      </c>
      <c r="D78" s="81">
        <v>0</v>
      </c>
      <c r="E78" s="82">
        <v>0</v>
      </c>
      <c r="F78" s="81">
        <v>0</v>
      </c>
      <c r="G78" s="69"/>
      <c r="H78" s="69" t="s">
        <v>126</v>
      </c>
      <c r="I78" s="69"/>
      <c r="J78" s="80">
        <v>0</v>
      </c>
      <c r="K78" s="81">
        <v>0</v>
      </c>
      <c r="L78" s="82">
        <v>0</v>
      </c>
      <c r="M78" s="81">
        <v>0</v>
      </c>
    </row>
    <row r="79" spans="1:16" ht="20.100000000000001" customHeight="1" x14ac:dyDescent="0.25">
      <c r="A79" s="69" t="s">
        <v>130</v>
      </c>
      <c r="B79" s="69"/>
      <c r="C79" s="80">
        <v>9228024.2800000366</v>
      </c>
      <c r="D79" s="81">
        <v>1</v>
      </c>
      <c r="E79" s="82">
        <v>10758</v>
      </c>
      <c r="F79" s="81">
        <v>1</v>
      </c>
      <c r="G79" s="69"/>
      <c r="H79" s="69" t="s">
        <v>146</v>
      </c>
      <c r="I79" s="69"/>
      <c r="J79" s="80">
        <v>48473536.049999975</v>
      </c>
      <c r="K79" s="81">
        <v>0.79050671072280965</v>
      </c>
      <c r="L79" s="82">
        <v>3070</v>
      </c>
      <c r="M79" s="81">
        <v>0.61795491143317227</v>
      </c>
    </row>
    <row r="80" spans="1:16" ht="20.100000000000001" customHeight="1" x14ac:dyDescent="0.25">
      <c r="A80" s="69"/>
      <c r="B80" s="69"/>
      <c r="C80" s="56"/>
      <c r="D80" s="69"/>
      <c r="E80" s="71"/>
      <c r="F80" s="69"/>
      <c r="G80" s="69"/>
      <c r="H80" s="69"/>
      <c r="I80" s="69"/>
      <c r="J80" s="56"/>
      <c r="K80" s="56"/>
      <c r="L80" s="71"/>
      <c r="M80" s="56"/>
    </row>
    <row r="81" spans="1:15" ht="20.100000000000001" customHeight="1" thickBot="1" x14ac:dyDescent="0.3">
      <c r="A81" s="69"/>
      <c r="B81" s="69"/>
      <c r="C81" s="72">
        <f>SUM(C78:C80)</f>
        <v>9228024.2800000366</v>
      </c>
      <c r="D81" s="69"/>
      <c r="E81" s="74">
        <f>SUM(E78:E80)</f>
        <v>10758</v>
      </c>
      <c r="F81" s="69"/>
      <c r="G81" s="69"/>
      <c r="H81" s="69"/>
      <c r="I81" s="73"/>
      <c r="J81" s="72">
        <f>SUM(J77:J80)</f>
        <v>61319575.649999976</v>
      </c>
      <c r="K81" s="92"/>
      <c r="L81" s="74">
        <f>SUM(L77:L80)</f>
        <v>4968</v>
      </c>
      <c r="M81" s="92"/>
    </row>
    <row r="82" spans="1:15" ht="20.100000000000001" customHeight="1" thickTop="1" x14ac:dyDescent="0.25">
      <c r="A82" s="19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5" s="78" customFormat="1" ht="20.100000000000001" customHeight="1" x14ac:dyDescent="0.25">
      <c r="A83" s="67" t="s">
        <v>90</v>
      </c>
      <c r="B83" s="66"/>
      <c r="C83" s="90"/>
      <c r="D83" s="66"/>
      <c r="E83" s="91"/>
      <c r="F83" s="66"/>
      <c r="G83" s="66"/>
      <c r="H83" s="67" t="s">
        <v>92</v>
      </c>
      <c r="I83" s="66"/>
      <c r="J83" s="66"/>
      <c r="K83" s="66"/>
      <c r="L83" s="66"/>
      <c r="M83" s="66"/>
    </row>
    <row r="84" spans="1:15" s="95" customFormat="1" ht="20.100000000000001" customHeight="1" x14ac:dyDescent="0.25">
      <c r="A84" s="61" t="s">
        <v>147</v>
      </c>
      <c r="B84" s="69"/>
      <c r="C84" s="56"/>
      <c r="D84" s="69"/>
      <c r="E84" s="71"/>
      <c r="F84" s="69"/>
      <c r="G84" s="69"/>
      <c r="H84" s="61" t="s">
        <v>147</v>
      </c>
      <c r="I84" s="69"/>
      <c r="J84" s="73"/>
      <c r="K84" s="73"/>
      <c r="L84" s="73"/>
      <c r="M84" s="73"/>
    </row>
    <row r="85" spans="1:15" ht="20.100000000000001" customHeight="1" x14ac:dyDescent="0.25">
      <c r="A85" s="20"/>
      <c r="B85" s="19"/>
      <c r="C85" s="18"/>
      <c r="D85" s="19"/>
      <c r="E85" s="21"/>
      <c r="F85" s="19"/>
      <c r="G85" s="19"/>
      <c r="H85" s="22"/>
      <c r="I85" s="19"/>
      <c r="J85" s="19"/>
      <c r="K85" s="19"/>
      <c r="L85" s="19"/>
      <c r="M85" s="19"/>
    </row>
    <row r="86" spans="1:15" s="68" customFormat="1" ht="20.100000000000001" customHeight="1" x14ac:dyDescent="0.25">
      <c r="A86" s="93"/>
      <c r="B86" s="94"/>
      <c r="C86" s="63" t="s">
        <v>91</v>
      </c>
      <c r="D86" s="64" t="s">
        <v>4</v>
      </c>
      <c r="E86" s="65" t="s">
        <v>5</v>
      </c>
      <c r="F86" s="64" t="s">
        <v>4</v>
      </c>
      <c r="G86" s="93"/>
      <c r="H86" s="94"/>
      <c r="I86" s="93"/>
      <c r="J86" s="63" t="s">
        <v>91</v>
      </c>
      <c r="K86" s="64" t="s">
        <v>4</v>
      </c>
      <c r="L86" s="65" t="s">
        <v>5</v>
      </c>
      <c r="M86" s="64" t="s">
        <v>4</v>
      </c>
    </row>
    <row r="87" spans="1:15" ht="20.100000000000001" customHeight="1" x14ac:dyDescent="0.25">
      <c r="A87" s="22"/>
      <c r="B87" s="19"/>
      <c r="C87" s="18"/>
      <c r="D87" s="19"/>
      <c r="E87" s="21"/>
      <c r="F87" s="19"/>
      <c r="G87" s="19"/>
      <c r="H87" s="22"/>
      <c r="I87" s="19"/>
      <c r="J87" s="19"/>
      <c r="K87" s="19"/>
      <c r="L87" s="19"/>
      <c r="M87" s="19"/>
    </row>
    <row r="88" spans="1:15" ht="20.100000000000001" customHeight="1" x14ac:dyDescent="0.25">
      <c r="A88" s="69" t="s">
        <v>79</v>
      </c>
      <c r="B88" s="69"/>
      <c r="C88" s="80">
        <v>48957447.639999941</v>
      </c>
      <c r="D88" s="81">
        <v>0.17454081991476481</v>
      </c>
      <c r="E88" s="82">
        <v>4032</v>
      </c>
      <c r="F88" s="81">
        <v>0.39107662463627546</v>
      </c>
      <c r="G88" s="69"/>
      <c r="H88" s="69" t="s">
        <v>99</v>
      </c>
      <c r="I88" s="69"/>
      <c r="J88" s="80">
        <v>580451.64999999886</v>
      </c>
      <c r="K88" s="81">
        <v>9.4660089188010992E-3</v>
      </c>
      <c r="L88" s="82">
        <v>588</v>
      </c>
      <c r="M88" s="81">
        <v>0.11835748792270531</v>
      </c>
      <c r="N88" s="95"/>
      <c r="O88" s="95"/>
    </row>
    <row r="89" spans="1:15" ht="20.100000000000001" customHeight="1" x14ac:dyDescent="0.25">
      <c r="A89" s="69" t="s">
        <v>80</v>
      </c>
      <c r="B89" s="69"/>
      <c r="C89" s="80">
        <v>63079271.649999999</v>
      </c>
      <c r="D89" s="81">
        <v>0.22488729139592034</v>
      </c>
      <c r="E89" s="82">
        <v>2526</v>
      </c>
      <c r="F89" s="81">
        <v>0.24500484966052377</v>
      </c>
      <c r="G89" s="69"/>
      <c r="H89" s="69" t="s">
        <v>100</v>
      </c>
      <c r="I89" s="69"/>
      <c r="J89" s="80">
        <v>1451382.98</v>
      </c>
      <c r="K89" s="81">
        <v>2.3669162165834409E-2</v>
      </c>
      <c r="L89" s="82">
        <v>487</v>
      </c>
      <c r="M89" s="81">
        <v>9.802737520128825E-2</v>
      </c>
      <c r="N89" s="95"/>
      <c r="O89" s="95"/>
    </row>
    <row r="90" spans="1:15" ht="20.100000000000001" customHeight="1" x14ac:dyDescent="0.25">
      <c r="A90" s="69" t="s">
        <v>81</v>
      </c>
      <c r="B90" s="69"/>
      <c r="C90" s="80">
        <v>60345239.519999892</v>
      </c>
      <c r="D90" s="81">
        <v>0.21514004694901742</v>
      </c>
      <c r="E90" s="82">
        <v>1751</v>
      </c>
      <c r="F90" s="81">
        <v>0.16983511154219205</v>
      </c>
      <c r="G90" s="69"/>
      <c r="H90" s="69" t="s">
        <v>101</v>
      </c>
      <c r="I90" s="69"/>
      <c r="J90" s="80">
        <v>2232881.33</v>
      </c>
      <c r="K90" s="81">
        <v>3.6413841849539955E-2</v>
      </c>
      <c r="L90" s="82">
        <v>447</v>
      </c>
      <c r="M90" s="81">
        <v>8.9975845410628016E-2</v>
      </c>
      <c r="N90" s="95"/>
      <c r="O90" s="95"/>
    </row>
    <row r="91" spans="1:15" ht="20.100000000000001" customHeight="1" x14ac:dyDescent="0.25">
      <c r="A91" s="69" t="s">
        <v>82</v>
      </c>
      <c r="B91" s="69"/>
      <c r="C91" s="80">
        <v>45825500.010000065</v>
      </c>
      <c r="D91" s="81">
        <v>0.16337494559692867</v>
      </c>
      <c r="E91" s="82">
        <v>1025</v>
      </c>
      <c r="F91" s="81">
        <v>9.9418040737148397E-2</v>
      </c>
      <c r="G91" s="69"/>
      <c r="H91" s="69" t="s">
        <v>102</v>
      </c>
      <c r="I91" s="69"/>
      <c r="J91" s="80">
        <v>2682815.4500000002</v>
      </c>
      <c r="K91" s="81">
        <v>4.3751370122209879E-2</v>
      </c>
      <c r="L91" s="82">
        <v>386</v>
      </c>
      <c r="M91" s="81">
        <v>7.7697262479871174E-2</v>
      </c>
      <c r="N91" s="95"/>
      <c r="O91" s="95"/>
    </row>
    <row r="92" spans="1:15" ht="20.100000000000001" customHeight="1" x14ac:dyDescent="0.25">
      <c r="A92" s="69" t="s">
        <v>83</v>
      </c>
      <c r="B92" s="69"/>
      <c r="C92" s="80">
        <v>27829418.960000012</v>
      </c>
      <c r="D92" s="81">
        <v>9.9216152744475664E-2</v>
      </c>
      <c r="E92" s="82">
        <v>513</v>
      </c>
      <c r="F92" s="81">
        <v>4.9757516973811831E-2</v>
      </c>
      <c r="G92" s="69"/>
      <c r="H92" s="69" t="s">
        <v>103</v>
      </c>
      <c r="I92" s="69"/>
      <c r="J92" s="80">
        <v>3724885.91</v>
      </c>
      <c r="K92" s="81">
        <v>6.0745461306857533E-2</v>
      </c>
      <c r="L92" s="82">
        <v>414</v>
      </c>
      <c r="M92" s="81">
        <v>8.3333333333333329E-2</v>
      </c>
      <c r="N92" s="95"/>
      <c r="O92" s="95"/>
    </row>
    <row r="93" spans="1:15" ht="20.100000000000001" customHeight="1" x14ac:dyDescent="0.25">
      <c r="A93" s="69" t="s">
        <v>84</v>
      </c>
      <c r="B93" s="69"/>
      <c r="C93" s="80">
        <v>14804778.839999994</v>
      </c>
      <c r="D93" s="81">
        <v>5.2781310341005409E-2</v>
      </c>
      <c r="E93" s="82">
        <v>230</v>
      </c>
      <c r="F93" s="81">
        <v>2.2308438409311349E-2</v>
      </c>
      <c r="G93" s="69"/>
      <c r="H93" s="69" t="s">
        <v>104</v>
      </c>
      <c r="I93" s="69"/>
      <c r="J93" s="80">
        <v>4772221.68</v>
      </c>
      <c r="K93" s="81">
        <v>7.7825419197922907E-2</v>
      </c>
      <c r="L93" s="82">
        <v>435</v>
      </c>
      <c r="M93" s="81">
        <v>8.7560386473429952E-2</v>
      </c>
      <c r="N93" s="95"/>
      <c r="O93" s="95"/>
    </row>
    <row r="94" spans="1:15" ht="20.100000000000001" customHeight="1" x14ac:dyDescent="0.25">
      <c r="A94" s="69" t="s">
        <v>85</v>
      </c>
      <c r="B94" s="69"/>
      <c r="C94" s="80">
        <v>10324692.720000003</v>
      </c>
      <c r="D94" s="81">
        <v>3.6809115253885118E-2</v>
      </c>
      <c r="E94" s="82">
        <v>138</v>
      </c>
      <c r="F94" s="81">
        <v>1.3385063045586809E-2</v>
      </c>
      <c r="G94" s="69"/>
      <c r="H94" s="69" t="s">
        <v>105</v>
      </c>
      <c r="I94" s="69"/>
      <c r="J94" s="80">
        <v>4899212.74</v>
      </c>
      <c r="K94" s="81">
        <v>7.9896390150573343E-2</v>
      </c>
      <c r="L94" s="82">
        <v>376</v>
      </c>
      <c r="M94" s="81">
        <v>7.5684380032206122E-2</v>
      </c>
      <c r="N94" s="95"/>
      <c r="O94" s="95"/>
    </row>
    <row r="95" spans="1:15" ht="20.100000000000001" customHeight="1" x14ac:dyDescent="0.25">
      <c r="A95" s="69" t="s">
        <v>86</v>
      </c>
      <c r="B95" s="69"/>
      <c r="C95" s="80">
        <v>3224890.09</v>
      </c>
      <c r="D95" s="81">
        <v>1.1497228462206664E-2</v>
      </c>
      <c r="E95" s="82">
        <v>38</v>
      </c>
      <c r="F95" s="81">
        <v>3.6857419980601356E-3</v>
      </c>
      <c r="G95" s="69"/>
      <c r="H95" s="69" t="s">
        <v>106</v>
      </c>
      <c r="I95" s="69"/>
      <c r="J95" s="80">
        <v>5372528.5100000044</v>
      </c>
      <c r="K95" s="81">
        <v>8.7615226508828636E-2</v>
      </c>
      <c r="L95" s="82">
        <v>359</v>
      </c>
      <c r="M95" s="81">
        <v>7.2262479871175525E-2</v>
      </c>
      <c r="N95" s="95"/>
      <c r="O95" s="95"/>
    </row>
    <row r="96" spans="1:15" ht="20.100000000000001" customHeight="1" x14ac:dyDescent="0.25">
      <c r="A96" s="69" t="s">
        <v>87</v>
      </c>
      <c r="B96" s="69"/>
      <c r="C96" s="80">
        <v>2669977.7799999998</v>
      </c>
      <c r="D96" s="81">
        <v>9.5188808514324753E-3</v>
      </c>
      <c r="E96" s="82">
        <v>28</v>
      </c>
      <c r="F96" s="81">
        <v>2.7158098933074684E-3</v>
      </c>
      <c r="G96" s="69"/>
      <c r="H96" s="69" t="s">
        <v>107</v>
      </c>
      <c r="I96" s="69"/>
      <c r="J96" s="80">
        <v>4932464.13</v>
      </c>
      <c r="K96" s="81">
        <v>8.0438654014070923E-2</v>
      </c>
      <c r="L96" s="82">
        <v>290</v>
      </c>
      <c r="M96" s="81">
        <v>5.8373590982286637E-2</v>
      </c>
      <c r="N96" s="95"/>
      <c r="O96" s="95"/>
    </row>
    <row r="97" spans="1:15" ht="20.100000000000001" customHeight="1" x14ac:dyDescent="0.25">
      <c r="A97" s="69" t="s">
        <v>88</v>
      </c>
      <c r="B97" s="69"/>
      <c r="C97" s="80">
        <v>3431607.7</v>
      </c>
      <c r="D97" s="81">
        <v>1.2234208490363633E-2</v>
      </c>
      <c r="E97" s="82">
        <v>29</v>
      </c>
      <c r="F97" s="81">
        <v>2.812803103782735E-3</v>
      </c>
      <c r="G97" s="69"/>
      <c r="H97" s="69" t="s">
        <v>108</v>
      </c>
      <c r="I97" s="69"/>
      <c r="J97" s="80">
        <v>5092653.3499999996</v>
      </c>
      <c r="K97" s="81">
        <v>8.3051020755066124E-2</v>
      </c>
      <c r="L97" s="82">
        <v>268</v>
      </c>
      <c r="M97" s="81">
        <v>5.3945249597423507E-2</v>
      </c>
      <c r="N97" s="95"/>
      <c r="O97" s="95"/>
    </row>
    <row r="98" spans="1:15" ht="20.100000000000001" customHeight="1" x14ac:dyDescent="0.25">
      <c r="A98" s="69"/>
      <c r="B98" s="69"/>
      <c r="C98" s="56"/>
      <c r="D98" s="69"/>
      <c r="E98" s="71"/>
      <c r="F98" s="69"/>
      <c r="G98" s="69"/>
      <c r="H98" s="69" t="s">
        <v>109</v>
      </c>
      <c r="I98" s="69"/>
      <c r="J98" s="80">
        <v>10382924.90000001</v>
      </c>
      <c r="K98" s="81">
        <v>0.16932480027689178</v>
      </c>
      <c r="L98" s="82">
        <v>467</v>
      </c>
      <c r="M98" s="81">
        <v>9.4001610305958133E-2</v>
      </c>
      <c r="N98" s="95"/>
      <c r="O98" s="95"/>
    </row>
    <row r="99" spans="1:15" ht="20.100000000000001" customHeight="1" thickBot="1" x14ac:dyDescent="0.3">
      <c r="A99" s="69"/>
      <c r="B99" s="73"/>
      <c r="C99" s="72">
        <f>SUM(C88:C98)</f>
        <v>280492824.90999985</v>
      </c>
      <c r="D99" s="97"/>
      <c r="E99" s="74">
        <f>SUM(E88:E98)</f>
        <v>10310</v>
      </c>
      <c r="F99" s="73"/>
      <c r="G99" s="69"/>
      <c r="H99" s="69" t="s">
        <v>110</v>
      </c>
      <c r="I99" s="69"/>
      <c r="J99" s="80">
        <v>5612547.209999999</v>
      </c>
      <c r="K99" s="81">
        <v>9.1529452878723536E-2</v>
      </c>
      <c r="L99" s="82">
        <v>207</v>
      </c>
      <c r="M99" s="81">
        <v>4.1666666666666664E-2</v>
      </c>
      <c r="N99" s="95"/>
      <c r="O99" s="95"/>
    </row>
    <row r="100" spans="1:15" ht="20.100000000000001" customHeight="1" thickTop="1" x14ac:dyDescent="0.25">
      <c r="A100" s="69"/>
      <c r="B100" s="69"/>
      <c r="C100" s="56"/>
      <c r="D100" s="69"/>
      <c r="E100" s="71"/>
      <c r="F100" s="69"/>
      <c r="G100" s="69"/>
      <c r="H100" s="69" t="s">
        <v>111</v>
      </c>
      <c r="I100" s="69"/>
      <c r="J100" s="80">
        <v>7158446.7400000002</v>
      </c>
      <c r="K100" s="81">
        <v>0.11673999149731557</v>
      </c>
      <c r="L100" s="82">
        <v>204</v>
      </c>
      <c r="M100" s="81">
        <v>4.1062801932367152E-2</v>
      </c>
      <c r="N100" s="95"/>
      <c r="O100" s="95"/>
    </row>
    <row r="101" spans="1:15" ht="20.100000000000001" customHeight="1" x14ac:dyDescent="0.25">
      <c r="A101" s="69"/>
      <c r="B101" s="69"/>
      <c r="C101" s="69"/>
      <c r="D101" s="69"/>
      <c r="E101" s="69"/>
      <c r="F101" s="69"/>
      <c r="G101" s="69"/>
      <c r="H101" s="69" t="s">
        <v>112</v>
      </c>
      <c r="I101" s="69"/>
      <c r="J101" s="80">
        <v>2424159.0699999998</v>
      </c>
      <c r="K101" s="81">
        <v>3.9533200357364184E-2</v>
      </c>
      <c r="L101" s="82">
        <v>40</v>
      </c>
      <c r="M101" s="81">
        <v>8.0515297906602248E-3</v>
      </c>
      <c r="N101" s="95"/>
      <c r="O101" s="95"/>
    </row>
    <row r="102" spans="1:15" ht="20.100000000000001" customHeight="1" x14ac:dyDescent="0.25">
      <c r="A102" s="69"/>
      <c r="B102" s="69"/>
      <c r="C102" s="69"/>
      <c r="D102" s="69"/>
      <c r="E102" s="69"/>
      <c r="F102" s="69"/>
      <c r="G102" s="69"/>
      <c r="H102" s="73"/>
      <c r="I102" s="69"/>
      <c r="J102" s="69"/>
      <c r="K102" s="69"/>
      <c r="L102" s="71"/>
      <c r="M102" s="69"/>
      <c r="N102" s="95"/>
      <c r="O102" s="95"/>
    </row>
    <row r="103" spans="1:15" ht="20.100000000000001" customHeight="1" thickBot="1" x14ac:dyDescent="0.3">
      <c r="A103" s="69"/>
      <c r="B103" s="69"/>
      <c r="C103" s="69"/>
      <c r="D103" s="69"/>
      <c r="E103" s="69"/>
      <c r="F103" s="69"/>
      <c r="G103" s="69"/>
      <c r="H103" s="73"/>
      <c r="I103" s="69"/>
      <c r="J103" s="98">
        <f>SUM(J88:J102)</f>
        <v>61319575.650000013</v>
      </c>
      <c r="K103" s="69"/>
      <c r="L103" s="74">
        <f>SUM(L88:L102)</f>
        <v>4968</v>
      </c>
      <c r="M103" s="69"/>
      <c r="N103" s="95"/>
      <c r="O103" s="95"/>
    </row>
    <row r="104" spans="1:15" ht="20.100000000000001" customHeight="1" thickTop="1" x14ac:dyDescent="0.25">
      <c r="A104" s="19"/>
      <c r="B104" s="19"/>
      <c r="C104" s="19"/>
      <c r="D104" s="19"/>
      <c r="E104" s="19"/>
      <c r="F104" s="19"/>
      <c r="G104" s="19"/>
      <c r="H104" s="22"/>
      <c r="I104" s="19"/>
      <c r="J104" s="32"/>
      <c r="K104" s="19"/>
      <c r="L104" s="28"/>
      <c r="M104" s="19"/>
    </row>
    <row r="105" spans="1:15" s="78" customFormat="1" ht="20.100000000000001" customHeight="1" x14ac:dyDescent="0.25">
      <c r="A105" s="67" t="s">
        <v>136</v>
      </c>
      <c r="B105" s="66"/>
      <c r="C105" s="90"/>
      <c r="D105" s="66"/>
      <c r="E105" s="91"/>
      <c r="F105" s="66"/>
      <c r="G105" s="66"/>
      <c r="H105" s="67" t="s">
        <v>137</v>
      </c>
      <c r="I105" s="66"/>
      <c r="J105" s="66"/>
      <c r="K105" s="66"/>
      <c r="L105" s="66"/>
      <c r="M105" s="66"/>
    </row>
    <row r="106" spans="1:15" s="95" customFormat="1" ht="20.100000000000001" customHeight="1" x14ac:dyDescent="0.25">
      <c r="A106" s="61" t="s">
        <v>147</v>
      </c>
      <c r="B106" s="69"/>
      <c r="C106" s="56"/>
      <c r="D106" s="69"/>
      <c r="E106" s="71"/>
      <c r="F106" s="69"/>
      <c r="G106" s="69"/>
      <c r="H106" s="61" t="s">
        <v>147</v>
      </c>
      <c r="I106" s="69"/>
      <c r="J106" s="69"/>
      <c r="K106" s="69"/>
      <c r="L106" s="69"/>
      <c r="M106" s="69"/>
    </row>
    <row r="107" spans="1:15" ht="20.100000000000001" customHeight="1" x14ac:dyDescent="0.25">
      <c r="A107" s="20"/>
      <c r="B107" s="19"/>
      <c r="C107" s="18"/>
      <c r="D107" s="19"/>
      <c r="E107" s="21"/>
      <c r="F107" s="19"/>
      <c r="G107" s="19"/>
      <c r="H107" s="22"/>
      <c r="I107" s="19"/>
      <c r="J107" s="19"/>
      <c r="K107" s="19"/>
      <c r="L107" s="19"/>
      <c r="M107" s="19"/>
    </row>
    <row r="108" spans="1:15" s="78" customFormat="1" ht="20.100000000000001" customHeight="1" x14ac:dyDescent="0.25">
      <c r="A108" s="93"/>
      <c r="B108" s="94"/>
      <c r="C108" s="63" t="s">
        <v>91</v>
      </c>
      <c r="D108" s="64" t="s">
        <v>4</v>
      </c>
      <c r="E108" s="65" t="s">
        <v>5</v>
      </c>
      <c r="F108" s="64" t="s">
        <v>4</v>
      </c>
      <c r="G108" s="66"/>
      <c r="H108" s="67"/>
      <c r="I108" s="66"/>
      <c r="J108" s="63" t="s">
        <v>91</v>
      </c>
      <c r="K108" s="64" t="s">
        <v>4</v>
      </c>
      <c r="L108" s="65" t="s">
        <v>5</v>
      </c>
      <c r="M108" s="64" t="s">
        <v>4</v>
      </c>
    </row>
    <row r="109" spans="1:15" ht="20.100000000000001" customHeight="1" x14ac:dyDescent="0.25">
      <c r="A109" s="29"/>
      <c r="B109" s="30"/>
      <c r="C109" s="33"/>
      <c r="D109" s="30"/>
      <c r="E109" s="34"/>
      <c r="F109" s="30"/>
      <c r="G109" s="19"/>
      <c r="H109" s="22"/>
      <c r="I109" s="19"/>
      <c r="J109" s="19"/>
      <c r="K109" s="19"/>
      <c r="L109" s="19"/>
      <c r="M109" s="19"/>
    </row>
    <row r="110" spans="1:15" ht="20.100000000000001" customHeight="1" x14ac:dyDescent="0.25">
      <c r="A110" s="69" t="s">
        <v>99</v>
      </c>
      <c r="B110" s="69"/>
      <c r="C110" s="80">
        <v>5575006.4900000151</v>
      </c>
      <c r="D110" s="81">
        <v>0.60413868893721689</v>
      </c>
      <c r="E110" s="82">
        <v>9879</v>
      </c>
      <c r="F110" s="81">
        <v>0.91829336307863918</v>
      </c>
      <c r="G110" s="69"/>
      <c r="H110" s="69" t="s">
        <v>99</v>
      </c>
      <c r="I110" s="69"/>
      <c r="J110" s="80">
        <v>1998238.64</v>
      </c>
      <c r="K110" s="81">
        <v>0.15964053092505864</v>
      </c>
      <c r="L110" s="82">
        <v>2114</v>
      </c>
      <c r="M110" s="81">
        <v>0.51310679611650489</v>
      </c>
    </row>
    <row r="111" spans="1:15" ht="20.100000000000001" customHeight="1" x14ac:dyDescent="0.25">
      <c r="A111" s="69" t="s">
        <v>100</v>
      </c>
      <c r="B111" s="69"/>
      <c r="C111" s="80">
        <v>1461473.76</v>
      </c>
      <c r="D111" s="81">
        <v>0.15837341945095079</v>
      </c>
      <c r="E111" s="82">
        <v>537</v>
      </c>
      <c r="F111" s="81">
        <v>4.9916341327384275E-2</v>
      </c>
      <c r="G111" s="69"/>
      <c r="H111" s="69" t="s">
        <v>100</v>
      </c>
      <c r="I111" s="69"/>
      <c r="J111" s="80">
        <v>3114006.26</v>
      </c>
      <c r="K111" s="81">
        <v>0.248779901809103</v>
      </c>
      <c r="L111" s="82">
        <v>1091</v>
      </c>
      <c r="M111" s="81">
        <v>0.26480582524271845</v>
      </c>
    </row>
    <row r="112" spans="1:15" ht="20.100000000000001" customHeight="1" x14ac:dyDescent="0.25">
      <c r="A112" s="69" t="s">
        <v>101</v>
      </c>
      <c r="B112" s="69"/>
      <c r="C112" s="80">
        <v>896121.63</v>
      </c>
      <c r="D112" s="81">
        <v>9.710872043782684E-2</v>
      </c>
      <c r="E112" s="82">
        <v>185</v>
      </c>
      <c r="F112" s="81">
        <v>1.7196504926566276E-2</v>
      </c>
      <c r="G112" s="69"/>
      <c r="H112" s="69" t="s">
        <v>101</v>
      </c>
      <c r="I112" s="69"/>
      <c r="J112" s="80">
        <v>1839338.17</v>
      </c>
      <c r="K112" s="81">
        <v>0.14694587329645742</v>
      </c>
      <c r="L112" s="82">
        <v>377</v>
      </c>
      <c r="M112" s="81">
        <v>9.1504854368932034E-2</v>
      </c>
    </row>
    <row r="113" spans="1:13" ht="20.100000000000001" customHeight="1" x14ac:dyDescent="0.25">
      <c r="A113" s="69" t="s">
        <v>102</v>
      </c>
      <c r="B113" s="69"/>
      <c r="C113" s="80">
        <v>662887.92000000004</v>
      </c>
      <c r="D113" s="81">
        <v>7.1834219317853679E-2</v>
      </c>
      <c r="E113" s="82">
        <v>97</v>
      </c>
      <c r="F113" s="81">
        <v>9.0165458263617767E-3</v>
      </c>
      <c r="G113" s="69"/>
      <c r="H113" s="69" t="s">
        <v>102</v>
      </c>
      <c r="I113" s="69"/>
      <c r="J113" s="80">
        <v>1496304.43</v>
      </c>
      <c r="K113" s="81">
        <v>0.1195406939136742</v>
      </c>
      <c r="L113" s="82">
        <v>217</v>
      </c>
      <c r="M113" s="81">
        <v>5.2669902912621358E-2</v>
      </c>
    </row>
    <row r="114" spans="1:13" ht="20.100000000000001" customHeight="1" x14ac:dyDescent="0.25">
      <c r="A114" s="69" t="s">
        <v>103</v>
      </c>
      <c r="B114" s="69"/>
      <c r="C114" s="80">
        <v>305325.96999999997</v>
      </c>
      <c r="D114" s="81">
        <v>3.3086819099700009E-2</v>
      </c>
      <c r="E114" s="82">
        <v>34</v>
      </c>
      <c r="F114" s="81">
        <v>3.160438743260829E-3</v>
      </c>
      <c r="G114" s="69"/>
      <c r="H114" s="69" t="s">
        <v>103</v>
      </c>
      <c r="I114" s="69"/>
      <c r="J114" s="80">
        <v>995921.06</v>
      </c>
      <c r="K114" s="81">
        <v>7.9564754476896121E-2</v>
      </c>
      <c r="L114" s="82">
        <v>112</v>
      </c>
      <c r="M114" s="81">
        <v>2.7184466019417475E-2</v>
      </c>
    </row>
    <row r="115" spans="1:13" ht="20.100000000000001" customHeight="1" x14ac:dyDescent="0.25">
      <c r="A115" s="69" t="s">
        <v>104</v>
      </c>
      <c r="B115" s="69"/>
      <c r="C115" s="80">
        <v>177649.12</v>
      </c>
      <c r="D115" s="81">
        <v>1.9251046010468419E-2</v>
      </c>
      <c r="E115" s="82">
        <v>16</v>
      </c>
      <c r="F115" s="81">
        <v>1.4872652909462725E-3</v>
      </c>
      <c r="G115" s="69"/>
      <c r="H115" s="69" t="s">
        <v>104</v>
      </c>
      <c r="I115" s="69"/>
      <c r="J115" s="80">
        <v>773251.59</v>
      </c>
      <c r="K115" s="81">
        <v>6.1775551675972734E-2</v>
      </c>
      <c r="L115" s="82">
        <v>71</v>
      </c>
      <c r="M115" s="81">
        <v>1.7233009708737864E-2</v>
      </c>
    </row>
    <row r="116" spans="1:13" ht="20.100000000000001" customHeight="1" x14ac:dyDescent="0.25">
      <c r="A116" s="69" t="s">
        <v>105</v>
      </c>
      <c r="B116" s="69"/>
      <c r="C116" s="80">
        <v>37539.99</v>
      </c>
      <c r="D116" s="81">
        <v>4.068041962282303E-3</v>
      </c>
      <c r="E116" s="82">
        <v>3</v>
      </c>
      <c r="F116" s="81">
        <v>2.7886224205242612E-4</v>
      </c>
      <c r="G116" s="69"/>
      <c r="H116" s="69" t="s">
        <v>105</v>
      </c>
      <c r="I116" s="69"/>
      <c r="J116" s="80">
        <v>551442.88</v>
      </c>
      <c r="K116" s="81">
        <v>4.4055115528164948E-2</v>
      </c>
      <c r="L116" s="82">
        <v>43</v>
      </c>
      <c r="M116" s="81">
        <v>1.0436893203883494E-2</v>
      </c>
    </row>
    <row r="117" spans="1:13" ht="20.100000000000001" customHeight="1" x14ac:dyDescent="0.25">
      <c r="A117" s="69" t="s">
        <v>106</v>
      </c>
      <c r="B117" s="69"/>
      <c r="C117" s="80">
        <v>44996.38</v>
      </c>
      <c r="D117" s="81">
        <v>4.876057825023399E-3</v>
      </c>
      <c r="E117" s="82">
        <v>3</v>
      </c>
      <c r="F117" s="81">
        <v>2.7886224205242612E-4</v>
      </c>
      <c r="G117" s="69"/>
      <c r="H117" s="69" t="s">
        <v>106</v>
      </c>
      <c r="I117" s="69"/>
      <c r="J117" s="80">
        <v>451332.59</v>
      </c>
      <c r="K117" s="81">
        <v>3.6057242037608503E-2</v>
      </c>
      <c r="L117" s="82">
        <v>30</v>
      </c>
      <c r="M117" s="81">
        <v>7.2815533980582527E-3</v>
      </c>
    </row>
    <row r="118" spans="1:13" ht="20.100000000000001" customHeight="1" x14ac:dyDescent="0.25">
      <c r="A118" s="69" t="s">
        <v>107</v>
      </c>
      <c r="B118" s="69"/>
      <c r="C118" s="80">
        <v>67023.02</v>
      </c>
      <c r="D118" s="81">
        <v>7.2629869586775609E-3</v>
      </c>
      <c r="E118" s="82">
        <v>4</v>
      </c>
      <c r="F118" s="81">
        <v>3.7181632273656812E-4</v>
      </c>
      <c r="G118" s="69"/>
      <c r="H118" s="69" t="s">
        <v>107</v>
      </c>
      <c r="I118" s="69"/>
      <c r="J118" s="80">
        <v>393286.02</v>
      </c>
      <c r="K118" s="81">
        <v>3.1419865366132192E-2</v>
      </c>
      <c r="L118" s="82">
        <v>23</v>
      </c>
      <c r="M118" s="81">
        <v>5.5825242718446598E-3</v>
      </c>
    </row>
    <row r="119" spans="1:13" ht="20.100000000000001" customHeight="1" x14ac:dyDescent="0.25">
      <c r="A119" s="69" t="s">
        <v>108</v>
      </c>
      <c r="B119" s="69"/>
      <c r="C119" s="80">
        <v>0</v>
      </c>
      <c r="D119" s="81">
        <v>0</v>
      </c>
      <c r="E119" s="82">
        <v>0</v>
      </c>
      <c r="F119" s="81">
        <v>0</v>
      </c>
      <c r="G119" s="69"/>
      <c r="H119" s="69" t="s">
        <v>108</v>
      </c>
      <c r="I119" s="69"/>
      <c r="J119" s="80">
        <v>302477.21999999997</v>
      </c>
      <c r="K119" s="81">
        <v>2.4165093711497675E-2</v>
      </c>
      <c r="L119" s="82">
        <v>16</v>
      </c>
      <c r="M119" s="81">
        <v>3.8834951456310678E-3</v>
      </c>
    </row>
    <row r="120" spans="1:13" ht="20.100000000000001" customHeight="1" x14ac:dyDescent="0.25">
      <c r="A120" s="69" t="s">
        <v>109</v>
      </c>
      <c r="B120" s="69"/>
      <c r="C120" s="80">
        <v>0</v>
      </c>
      <c r="D120" s="81">
        <v>0</v>
      </c>
      <c r="E120" s="82">
        <v>0</v>
      </c>
      <c r="F120" s="81">
        <v>0</v>
      </c>
      <c r="G120" s="69"/>
      <c r="H120" s="69" t="s">
        <v>109</v>
      </c>
      <c r="I120" s="69"/>
      <c r="J120" s="80">
        <v>466626.85</v>
      </c>
      <c r="K120" s="81">
        <v>3.7279110005543445E-2</v>
      </c>
      <c r="L120" s="82">
        <v>21</v>
      </c>
      <c r="M120" s="81">
        <v>5.0970873786407769E-3</v>
      </c>
    </row>
    <row r="121" spans="1:13" ht="20.100000000000001" customHeight="1" x14ac:dyDescent="0.25">
      <c r="A121" s="69" t="s">
        <v>110</v>
      </c>
      <c r="B121" s="69"/>
      <c r="C121" s="80">
        <v>0</v>
      </c>
      <c r="D121" s="81">
        <v>0</v>
      </c>
      <c r="E121" s="82">
        <v>0</v>
      </c>
      <c r="F121" s="81">
        <v>0</v>
      </c>
      <c r="G121" s="69"/>
      <c r="H121" s="69" t="s">
        <v>110</v>
      </c>
      <c r="I121" s="69"/>
      <c r="J121" s="80">
        <v>134887.76</v>
      </c>
      <c r="K121" s="81">
        <v>1.0776267253891077E-2</v>
      </c>
      <c r="L121" s="82">
        <v>5</v>
      </c>
      <c r="M121" s="81">
        <v>1.2135922330097086E-3</v>
      </c>
    </row>
    <row r="122" spans="1:13" ht="20.100000000000001" customHeight="1" x14ac:dyDescent="0.25">
      <c r="A122" s="69" t="s">
        <v>111</v>
      </c>
      <c r="B122" s="69"/>
      <c r="C122" s="80">
        <v>0</v>
      </c>
      <c r="D122" s="81">
        <v>0</v>
      </c>
      <c r="E122" s="82">
        <v>0</v>
      </c>
      <c r="F122" s="81">
        <v>0</v>
      </c>
      <c r="G122" s="69"/>
      <c r="H122" s="69" t="s">
        <v>111</v>
      </c>
      <c r="I122" s="69"/>
      <c r="J122" s="80">
        <v>0</v>
      </c>
      <c r="K122" s="81">
        <v>0</v>
      </c>
      <c r="L122" s="82">
        <v>0</v>
      </c>
      <c r="M122" s="81">
        <v>0</v>
      </c>
    </row>
    <row r="123" spans="1:13" ht="20.100000000000001" customHeight="1" x14ac:dyDescent="0.25">
      <c r="A123" s="69" t="s">
        <v>112</v>
      </c>
      <c r="B123" s="69"/>
      <c r="C123" s="80">
        <v>0</v>
      </c>
      <c r="D123" s="81">
        <v>0</v>
      </c>
      <c r="E123" s="82">
        <v>0</v>
      </c>
      <c r="F123" s="81">
        <v>0</v>
      </c>
      <c r="G123" s="69"/>
      <c r="H123" s="69" t="s">
        <v>112</v>
      </c>
      <c r="I123" s="69"/>
      <c r="J123" s="80">
        <v>0</v>
      </c>
      <c r="K123" s="81">
        <v>0</v>
      </c>
      <c r="L123" s="82">
        <v>0</v>
      </c>
      <c r="M123" s="81">
        <v>0</v>
      </c>
    </row>
    <row r="124" spans="1:13" ht="20.100000000000001" customHeight="1" x14ac:dyDescent="0.25">
      <c r="A124" s="69"/>
      <c r="B124" s="69"/>
      <c r="C124" s="56"/>
      <c r="D124" s="69"/>
      <c r="E124" s="71"/>
      <c r="F124" s="69"/>
      <c r="G124" s="69"/>
      <c r="H124" s="73"/>
      <c r="I124" s="69"/>
      <c r="J124" s="69"/>
      <c r="K124" s="69"/>
      <c r="L124" s="69"/>
      <c r="M124" s="69"/>
    </row>
    <row r="125" spans="1:13" ht="20.100000000000001" customHeight="1" thickBot="1" x14ac:dyDescent="0.3">
      <c r="A125" s="69"/>
      <c r="B125" s="69"/>
      <c r="C125" s="72">
        <f>SUM(C110:C124)</f>
        <v>9228024.2800000161</v>
      </c>
      <c r="D125" s="69"/>
      <c r="E125" s="74">
        <f>SUM(E110:E124)</f>
        <v>10758</v>
      </c>
      <c r="F125" s="69"/>
      <c r="G125" s="69"/>
      <c r="H125" s="73"/>
      <c r="I125" s="69"/>
      <c r="J125" s="72">
        <f>SUM(J110:J124)</f>
        <v>12517113.470000001</v>
      </c>
      <c r="K125" s="69"/>
      <c r="L125" s="74">
        <f>SUM(L110:L124)</f>
        <v>4120</v>
      </c>
      <c r="M125" s="69"/>
    </row>
    <row r="126" spans="1:13" ht="20.100000000000001" customHeight="1" thickTop="1" x14ac:dyDescent="0.25">
      <c r="A126" s="69"/>
      <c r="B126" s="69"/>
      <c r="C126" s="56"/>
      <c r="D126" s="69"/>
      <c r="E126" s="71"/>
      <c r="F126" s="69"/>
      <c r="G126" s="69"/>
      <c r="H126" s="73"/>
      <c r="I126" s="69"/>
      <c r="J126" s="69"/>
      <c r="K126" s="69"/>
      <c r="L126" s="69"/>
      <c r="M126" s="69"/>
    </row>
    <row r="127" spans="1:13" ht="20.100000000000001" customHeight="1" x14ac:dyDescent="0.25">
      <c r="A127" s="67" t="s">
        <v>90</v>
      </c>
      <c r="B127" s="19"/>
      <c r="C127" s="18"/>
      <c r="D127" s="19"/>
      <c r="E127" s="21"/>
      <c r="F127" s="19"/>
      <c r="G127" s="19"/>
      <c r="H127" s="67" t="s">
        <v>92</v>
      </c>
      <c r="I127" s="18"/>
      <c r="J127" s="19"/>
      <c r="K127" s="21"/>
      <c r="L127" s="19"/>
      <c r="M127" s="19"/>
    </row>
    <row r="128" spans="1:13" ht="20.100000000000001" customHeight="1" x14ac:dyDescent="0.25">
      <c r="A128" s="61" t="s">
        <v>24</v>
      </c>
      <c r="B128" s="69"/>
      <c r="C128" s="56"/>
      <c r="D128" s="69"/>
      <c r="E128" s="71"/>
      <c r="F128" s="69"/>
      <c r="G128" s="69"/>
      <c r="H128" s="61" t="s">
        <v>24</v>
      </c>
      <c r="I128" s="56"/>
      <c r="J128" s="69"/>
      <c r="K128" s="21"/>
      <c r="L128" s="19"/>
      <c r="M128" s="19"/>
    </row>
    <row r="129" spans="1:14" ht="20.100000000000001" customHeight="1" x14ac:dyDescent="0.25">
      <c r="A129" s="20"/>
      <c r="B129" s="19"/>
      <c r="C129" s="18"/>
      <c r="D129" s="19"/>
      <c r="E129" s="21"/>
      <c r="F129" s="19"/>
      <c r="G129" s="19"/>
      <c r="H129" s="20"/>
      <c r="I129" s="18"/>
      <c r="J129" s="19"/>
      <c r="K129" s="21"/>
      <c r="L129" s="19"/>
      <c r="M129" s="19"/>
    </row>
    <row r="130" spans="1:14" s="23" customFormat="1" ht="20.100000000000001" customHeight="1" x14ac:dyDescent="0.25">
      <c r="A130" s="29"/>
      <c r="B130" s="30"/>
      <c r="C130" s="63" t="s">
        <v>91</v>
      </c>
      <c r="D130" s="64" t="s">
        <v>4</v>
      </c>
      <c r="E130" s="65" t="s">
        <v>5</v>
      </c>
      <c r="F130" s="64" t="s">
        <v>4</v>
      </c>
      <c r="G130" s="93"/>
      <c r="H130" s="29"/>
      <c r="I130" s="29"/>
      <c r="J130" s="63" t="s">
        <v>91</v>
      </c>
      <c r="K130" s="64" t="s">
        <v>4</v>
      </c>
      <c r="L130" s="65" t="s">
        <v>5</v>
      </c>
      <c r="M130" s="64" t="s">
        <v>4</v>
      </c>
    </row>
    <row r="131" spans="1:14" ht="20.100000000000001" customHeight="1" x14ac:dyDescent="0.25">
      <c r="A131" s="22"/>
      <c r="B131" s="19"/>
      <c r="C131" s="18"/>
      <c r="D131" s="19"/>
      <c r="E131" s="21"/>
      <c r="F131" s="19"/>
      <c r="G131" s="19"/>
      <c r="H131" s="22"/>
      <c r="I131" s="19"/>
      <c r="J131" s="19"/>
      <c r="K131" s="19"/>
      <c r="L131" s="19"/>
      <c r="M131" s="19"/>
    </row>
    <row r="132" spans="1:14" ht="20.100000000000001" customHeight="1" x14ac:dyDescent="0.25">
      <c r="A132" s="69" t="s">
        <v>89</v>
      </c>
      <c r="B132" s="69"/>
      <c r="C132" s="80">
        <v>32776825.560000002</v>
      </c>
      <c r="D132" s="81">
        <v>0.11685441711572091</v>
      </c>
      <c r="E132" s="82">
        <v>784</v>
      </c>
      <c r="F132" s="81">
        <v>7.6042677012609111E-2</v>
      </c>
      <c r="G132" s="69"/>
      <c r="H132" s="69" t="s">
        <v>120</v>
      </c>
      <c r="I132" s="69"/>
      <c r="J132" s="80">
        <v>715.24</v>
      </c>
      <c r="K132" s="81">
        <v>1.1664138122586633E-5</v>
      </c>
      <c r="L132" s="82">
        <v>1</v>
      </c>
      <c r="M132" s="81">
        <v>2.0128824476650564E-4</v>
      </c>
      <c r="N132" s="95"/>
    </row>
    <row r="133" spans="1:14" ht="20.100000000000001" customHeight="1" x14ac:dyDescent="0.25">
      <c r="A133" s="69" t="s">
        <v>42</v>
      </c>
      <c r="B133" s="69"/>
      <c r="C133" s="80">
        <v>49944375.939999945</v>
      </c>
      <c r="D133" s="81">
        <v>0.17805937088061097</v>
      </c>
      <c r="E133" s="82">
        <v>1327</v>
      </c>
      <c r="F133" s="81">
        <v>0.12870999030067895</v>
      </c>
      <c r="G133" s="69"/>
      <c r="H133" s="69" t="s">
        <v>121</v>
      </c>
      <c r="I133" s="69"/>
      <c r="J133" s="80">
        <v>61823.23</v>
      </c>
      <c r="K133" s="81">
        <v>1.0082135980991576E-3</v>
      </c>
      <c r="L133" s="82">
        <v>16</v>
      </c>
      <c r="M133" s="81">
        <v>3.2206119162640902E-3</v>
      </c>
      <c r="N133" s="95"/>
    </row>
    <row r="134" spans="1:14" ht="20.100000000000001" customHeight="1" x14ac:dyDescent="0.25">
      <c r="A134" s="69" t="s">
        <v>43</v>
      </c>
      <c r="B134" s="69"/>
      <c r="C134" s="80">
        <v>58859924.060000062</v>
      </c>
      <c r="D134" s="81">
        <v>0.20984466921350342</v>
      </c>
      <c r="E134" s="82">
        <v>1736</v>
      </c>
      <c r="F134" s="81">
        <v>0.16838021338506304</v>
      </c>
      <c r="G134" s="69"/>
      <c r="H134" s="69" t="s">
        <v>122</v>
      </c>
      <c r="I134" s="69"/>
      <c r="J134" s="80">
        <v>1139681.83</v>
      </c>
      <c r="K134" s="81">
        <v>1.8585937980149736E-2</v>
      </c>
      <c r="L134" s="82">
        <v>146</v>
      </c>
      <c r="M134" s="81">
        <v>2.9388083735909822E-2</v>
      </c>
      <c r="N134" s="95"/>
    </row>
    <row r="135" spans="1:14" ht="20.100000000000001" customHeight="1" x14ac:dyDescent="0.25">
      <c r="A135" s="69" t="s">
        <v>44</v>
      </c>
      <c r="B135" s="69"/>
      <c r="C135" s="80">
        <v>67840247.679999977</v>
      </c>
      <c r="D135" s="81">
        <v>0.24186090215237227</v>
      </c>
      <c r="E135" s="82">
        <v>2985</v>
      </c>
      <c r="F135" s="81">
        <v>0.28952473326867117</v>
      </c>
      <c r="G135" s="69"/>
      <c r="H135" s="69" t="s">
        <v>42</v>
      </c>
      <c r="I135" s="69"/>
      <c r="J135" s="80">
        <v>4795231.07</v>
      </c>
      <c r="K135" s="81">
        <v>7.8200656465240825E-2</v>
      </c>
      <c r="L135" s="82">
        <v>394</v>
      </c>
      <c r="M135" s="81">
        <v>7.9307568438003226E-2</v>
      </c>
      <c r="N135" s="95"/>
    </row>
    <row r="136" spans="1:14" ht="20.100000000000001" customHeight="1" x14ac:dyDescent="0.25">
      <c r="A136" s="69" t="s">
        <v>25</v>
      </c>
      <c r="B136" s="69"/>
      <c r="C136" s="80">
        <v>34302387.389999971</v>
      </c>
      <c r="D136" s="81">
        <v>0.12229327934148183</v>
      </c>
      <c r="E136" s="82">
        <v>1555</v>
      </c>
      <c r="F136" s="81">
        <v>0.15082444228903977</v>
      </c>
      <c r="G136" s="69"/>
      <c r="H136" s="69" t="s">
        <v>43</v>
      </c>
      <c r="I136" s="69"/>
      <c r="J136" s="80">
        <v>12801693.680000013</v>
      </c>
      <c r="K136" s="81">
        <v>0.20877009575326397</v>
      </c>
      <c r="L136" s="82">
        <v>836</v>
      </c>
      <c r="M136" s="81">
        <v>0.16827697262479871</v>
      </c>
      <c r="N136" s="95"/>
    </row>
    <row r="137" spans="1:14" ht="20.100000000000001" customHeight="1" x14ac:dyDescent="0.25">
      <c r="A137" s="69" t="s">
        <v>26</v>
      </c>
      <c r="B137" s="69"/>
      <c r="C137" s="80">
        <v>25918769.879999977</v>
      </c>
      <c r="D137" s="81">
        <v>9.240439532924373E-2</v>
      </c>
      <c r="E137" s="82">
        <v>1201</v>
      </c>
      <c r="F137" s="81">
        <v>0.11648884578079534</v>
      </c>
      <c r="G137" s="69"/>
      <c r="H137" s="69" t="s">
        <v>44</v>
      </c>
      <c r="I137" s="69"/>
      <c r="J137" s="80">
        <v>17701073.209999993</v>
      </c>
      <c r="K137" s="81">
        <v>0.28866920591613704</v>
      </c>
      <c r="L137" s="82">
        <v>1247</v>
      </c>
      <c r="M137" s="81">
        <v>0.25100644122383253</v>
      </c>
      <c r="N137" s="95"/>
    </row>
    <row r="138" spans="1:14" ht="20.100000000000001" customHeight="1" x14ac:dyDescent="0.25">
      <c r="A138" s="69" t="s">
        <v>27</v>
      </c>
      <c r="B138" s="69"/>
      <c r="C138" s="80">
        <v>6750682.4800000032</v>
      </c>
      <c r="D138" s="81">
        <v>2.406721983767697E-2</v>
      </c>
      <c r="E138" s="82">
        <v>493</v>
      </c>
      <c r="F138" s="81">
        <v>4.7817652764306495E-2</v>
      </c>
      <c r="G138" s="69"/>
      <c r="H138" s="69" t="s">
        <v>25</v>
      </c>
      <c r="I138" s="69"/>
      <c r="J138" s="80">
        <v>12166300.279999996</v>
      </c>
      <c r="K138" s="81">
        <v>0.19840809645263741</v>
      </c>
      <c r="L138" s="82">
        <v>967</v>
      </c>
      <c r="M138" s="81">
        <v>0.19464573268921095</v>
      </c>
      <c r="N138" s="95"/>
    </row>
    <row r="139" spans="1:14" ht="20.100000000000001" customHeight="1" x14ac:dyDescent="0.25">
      <c r="A139" s="69" t="s">
        <v>28</v>
      </c>
      <c r="B139" s="69"/>
      <c r="C139" s="80">
        <v>1833644.77</v>
      </c>
      <c r="D139" s="81">
        <v>6.5372252234557173E-3</v>
      </c>
      <c r="E139" s="82">
        <v>112</v>
      </c>
      <c r="F139" s="81">
        <v>1.0863239573229874E-2</v>
      </c>
      <c r="G139" s="69"/>
      <c r="H139" s="69" t="s">
        <v>26</v>
      </c>
      <c r="I139" s="69"/>
      <c r="J139" s="80">
        <v>6054634.1300000055</v>
      </c>
      <c r="K139" s="81">
        <v>9.8739008967685268E-2</v>
      </c>
      <c r="L139" s="82">
        <v>556</v>
      </c>
      <c r="M139" s="81">
        <v>0.11191626409017713</v>
      </c>
      <c r="N139" s="95"/>
    </row>
    <row r="140" spans="1:14" ht="20.100000000000001" customHeight="1" x14ac:dyDescent="0.25">
      <c r="A140" s="69" t="s">
        <v>29</v>
      </c>
      <c r="B140" s="69"/>
      <c r="C140" s="80">
        <v>2223988.56</v>
      </c>
      <c r="D140" s="81">
        <v>7.928860785346643E-3</v>
      </c>
      <c r="E140" s="82">
        <v>111</v>
      </c>
      <c r="F140" s="81">
        <v>1.0766246362754608E-2</v>
      </c>
      <c r="G140" s="69"/>
      <c r="H140" s="69" t="s">
        <v>27</v>
      </c>
      <c r="I140" s="69"/>
      <c r="J140" s="80">
        <v>3959953.39</v>
      </c>
      <c r="K140" s="81">
        <v>6.4578943151900353E-2</v>
      </c>
      <c r="L140" s="82">
        <v>415</v>
      </c>
      <c r="M140" s="81">
        <v>8.3534621578099835E-2</v>
      </c>
      <c r="N140" s="95"/>
    </row>
    <row r="141" spans="1:14" ht="20.100000000000001" customHeight="1" x14ac:dyDescent="0.25">
      <c r="A141" s="69" t="s">
        <v>65</v>
      </c>
      <c r="B141" s="69"/>
      <c r="C141" s="80">
        <v>41978.59</v>
      </c>
      <c r="D141" s="81">
        <v>1.496601205876458E-4</v>
      </c>
      <c r="E141" s="82">
        <v>6</v>
      </c>
      <c r="F141" s="81">
        <v>5.8195926285160035E-4</v>
      </c>
      <c r="G141" s="69"/>
      <c r="H141" s="69" t="s">
        <v>28</v>
      </c>
      <c r="I141" s="69"/>
      <c r="J141" s="80">
        <v>1345737.92</v>
      </c>
      <c r="K141" s="81">
        <v>2.1946301906608179E-2</v>
      </c>
      <c r="L141" s="82">
        <v>148</v>
      </c>
      <c r="M141" s="81">
        <v>2.9790660225442835E-2</v>
      </c>
      <c r="N141" s="95"/>
    </row>
    <row r="142" spans="1:14" ht="20.100000000000001" customHeight="1" x14ac:dyDescent="0.25">
      <c r="A142" s="69"/>
      <c r="B142" s="69"/>
      <c r="C142" s="56"/>
      <c r="D142" s="69"/>
      <c r="E142" s="71"/>
      <c r="F142" s="69"/>
      <c r="G142" s="69"/>
      <c r="H142" s="69" t="s">
        <v>29</v>
      </c>
      <c r="I142" s="69"/>
      <c r="J142" s="80">
        <v>891430.77</v>
      </c>
      <c r="K142" s="81">
        <v>1.4537458235003287E-2</v>
      </c>
      <c r="L142" s="82">
        <v>149</v>
      </c>
      <c r="M142" s="81">
        <v>2.9991948470209341E-2</v>
      </c>
      <c r="N142" s="95"/>
    </row>
    <row r="143" spans="1:14" ht="20.100000000000001" customHeight="1" thickBot="1" x14ac:dyDescent="0.3">
      <c r="A143" s="69"/>
      <c r="B143" s="73"/>
      <c r="C143" s="72">
        <f>SUM(C132:C142)</f>
        <v>280492824.90999991</v>
      </c>
      <c r="D143" s="73"/>
      <c r="E143" s="74">
        <f>SUM(E132:E142)</f>
        <v>10310</v>
      </c>
      <c r="F143" s="73"/>
      <c r="G143" s="73"/>
      <c r="H143" s="69" t="s">
        <v>123</v>
      </c>
      <c r="I143" s="69"/>
      <c r="J143" s="80">
        <v>401300.9</v>
      </c>
      <c r="K143" s="81">
        <v>6.544417435152293E-3</v>
      </c>
      <c r="L143" s="82">
        <v>93</v>
      </c>
      <c r="M143" s="81">
        <v>1.8719806763285024E-2</v>
      </c>
      <c r="N143" s="95"/>
    </row>
    <row r="144" spans="1:14" ht="20.100000000000001" customHeight="1" thickTop="1" x14ac:dyDescent="0.25">
      <c r="A144" s="69"/>
      <c r="B144" s="73"/>
      <c r="C144" s="75"/>
      <c r="D144" s="73"/>
      <c r="E144" s="76"/>
      <c r="F144" s="73"/>
      <c r="G144" s="73"/>
      <c r="H144" s="69"/>
      <c r="I144" s="69"/>
      <c r="J144" s="69"/>
      <c r="K144" s="69"/>
      <c r="L144" s="71"/>
      <c r="M144" s="69"/>
      <c r="N144" s="95"/>
    </row>
    <row r="145" spans="1:14" ht="20.100000000000001" customHeight="1" thickBot="1" x14ac:dyDescent="0.3">
      <c r="A145" s="69"/>
      <c r="B145" s="73"/>
      <c r="C145" s="75"/>
      <c r="D145" s="73"/>
      <c r="E145" s="76"/>
      <c r="F145" s="73"/>
      <c r="G145" s="73"/>
      <c r="H145" s="69"/>
      <c r="I145" s="69"/>
      <c r="J145" s="98">
        <f>SUM(J132:J144)</f>
        <v>61319575.650000006</v>
      </c>
      <c r="K145" s="69"/>
      <c r="L145" s="74">
        <f>SUM(L132:L144)</f>
        <v>4968</v>
      </c>
      <c r="M145" s="69"/>
      <c r="N145" s="95"/>
    </row>
    <row r="146" spans="1:14" ht="20.100000000000001" customHeight="1" thickTop="1" x14ac:dyDescent="0.25">
      <c r="A146" s="69"/>
      <c r="B146" s="69"/>
      <c r="C146" s="56"/>
      <c r="D146" s="69"/>
      <c r="E146" s="71"/>
      <c r="F146" s="69"/>
      <c r="G146" s="69"/>
      <c r="H146" s="73"/>
      <c r="I146" s="69"/>
      <c r="J146" s="69"/>
      <c r="K146" s="69"/>
      <c r="L146" s="69"/>
      <c r="M146" s="69"/>
      <c r="N146" s="95"/>
    </row>
    <row r="147" spans="1:14" ht="20.100000000000001" customHeight="1" x14ac:dyDescent="0.25">
      <c r="A147" s="67" t="s">
        <v>93</v>
      </c>
      <c r="B147" s="19"/>
      <c r="C147" s="18"/>
      <c r="D147" s="19"/>
      <c r="E147" s="21"/>
      <c r="F147" s="19"/>
      <c r="G147" s="19"/>
      <c r="H147" s="67" t="s">
        <v>94</v>
      </c>
      <c r="I147" s="18"/>
      <c r="J147" s="19"/>
      <c r="K147" s="21"/>
      <c r="L147" s="19"/>
      <c r="M147" s="19"/>
    </row>
    <row r="148" spans="1:14" ht="20.100000000000001" customHeight="1" x14ac:dyDescent="0.25">
      <c r="A148" s="61" t="s">
        <v>24</v>
      </c>
      <c r="B148" s="69"/>
      <c r="C148" s="56"/>
      <c r="D148" s="69"/>
      <c r="E148" s="71"/>
      <c r="F148" s="69"/>
      <c r="G148" s="69"/>
      <c r="H148" s="61" t="s">
        <v>24</v>
      </c>
      <c r="I148" s="56"/>
      <c r="J148" s="69"/>
      <c r="K148" s="71"/>
      <c r="L148" s="69"/>
      <c r="M148" s="69"/>
    </row>
    <row r="149" spans="1:14" ht="20.100000000000001" customHeight="1" x14ac:dyDescent="0.25">
      <c r="A149" s="20"/>
      <c r="B149" s="19"/>
      <c r="C149" s="18"/>
      <c r="D149" s="19"/>
      <c r="E149" s="21"/>
      <c r="F149" s="19"/>
      <c r="G149" s="19"/>
      <c r="H149" s="20"/>
      <c r="I149" s="18"/>
      <c r="J149" s="19"/>
      <c r="K149" s="21"/>
      <c r="L149" s="19"/>
      <c r="M149" s="19"/>
    </row>
    <row r="150" spans="1:14" s="78" customFormat="1" ht="20.100000000000001" customHeight="1" x14ac:dyDescent="0.25">
      <c r="A150" s="93"/>
      <c r="B150" s="94"/>
      <c r="C150" s="63" t="s">
        <v>91</v>
      </c>
      <c r="D150" s="64" t="s">
        <v>4</v>
      </c>
      <c r="E150" s="65" t="s">
        <v>5</v>
      </c>
      <c r="F150" s="64" t="s">
        <v>4</v>
      </c>
      <c r="G150" s="93"/>
      <c r="H150" s="93"/>
      <c r="I150" s="66"/>
      <c r="J150" s="63" t="s">
        <v>91</v>
      </c>
      <c r="K150" s="64" t="s">
        <v>4</v>
      </c>
      <c r="L150" s="65" t="s">
        <v>5</v>
      </c>
      <c r="M150" s="64" t="s">
        <v>4</v>
      </c>
    </row>
    <row r="151" spans="1:14" ht="20.100000000000001" customHeight="1" x14ac:dyDescent="0.25">
      <c r="A151" s="22"/>
      <c r="B151" s="19"/>
      <c r="C151" s="18"/>
      <c r="D151" s="19"/>
      <c r="E151" s="21"/>
      <c r="F151" s="19"/>
      <c r="G151" s="19"/>
      <c r="H151" s="22"/>
      <c r="I151" s="19"/>
      <c r="J151" s="19"/>
      <c r="K151" s="19"/>
      <c r="L151" s="19"/>
      <c r="M151" s="19"/>
    </row>
    <row r="152" spans="1:14" ht="20.100000000000001" customHeight="1" x14ac:dyDescent="0.25">
      <c r="A152" s="69" t="s">
        <v>89</v>
      </c>
      <c r="B152" s="69"/>
      <c r="C152" s="80">
        <v>855110.86</v>
      </c>
      <c r="D152" s="81">
        <v>9.2664565464277301E-2</v>
      </c>
      <c r="E152" s="82">
        <v>568</v>
      </c>
      <c r="F152" s="81">
        <v>5.2797917828592673E-2</v>
      </c>
      <c r="G152" s="69"/>
      <c r="H152" s="69" t="s">
        <v>113</v>
      </c>
      <c r="I152" s="69"/>
      <c r="J152" s="80">
        <v>2379414.58</v>
      </c>
      <c r="K152" s="81">
        <v>0.19009291444890941</v>
      </c>
      <c r="L152" s="82">
        <v>335</v>
      </c>
      <c r="M152" s="81">
        <v>8.1310679611650491E-2</v>
      </c>
      <c r="N152" s="95"/>
    </row>
    <row r="153" spans="1:14" ht="20.100000000000001" customHeight="1" x14ac:dyDescent="0.25">
      <c r="A153" s="69" t="s">
        <v>42</v>
      </c>
      <c r="B153" s="69"/>
      <c r="C153" s="80">
        <v>1371491.29</v>
      </c>
      <c r="D153" s="81">
        <v>0.14862241888249564</v>
      </c>
      <c r="E153" s="82">
        <v>2702</v>
      </c>
      <c r="F153" s="81">
        <v>0.25116192600855175</v>
      </c>
      <c r="G153" s="69"/>
      <c r="H153" s="69" t="s">
        <v>25</v>
      </c>
      <c r="I153" s="69"/>
      <c r="J153" s="80">
        <v>170211.27</v>
      </c>
      <c r="K153" s="81">
        <v>1.3598284493301806E-2</v>
      </c>
      <c r="L153" s="82">
        <v>46</v>
      </c>
      <c r="M153" s="81">
        <v>1.116504854368932E-2</v>
      </c>
      <c r="N153" s="95"/>
    </row>
    <row r="154" spans="1:14" ht="20.100000000000001" customHeight="1" x14ac:dyDescent="0.25">
      <c r="A154" s="69" t="s">
        <v>43</v>
      </c>
      <c r="B154" s="69"/>
      <c r="C154" s="80">
        <v>1992164.25</v>
      </c>
      <c r="D154" s="81">
        <v>0.21588199050555582</v>
      </c>
      <c r="E154" s="82">
        <v>2693</v>
      </c>
      <c r="F154" s="81">
        <v>0.25032533928239448</v>
      </c>
      <c r="G154" s="69"/>
      <c r="H154" s="69" t="s">
        <v>26</v>
      </c>
      <c r="I154" s="69"/>
      <c r="J154" s="80">
        <v>348423.7</v>
      </c>
      <c r="K154" s="81">
        <v>2.7835786648021835E-2</v>
      </c>
      <c r="L154" s="82">
        <v>145</v>
      </c>
      <c r="M154" s="81">
        <v>3.5194174757281552E-2</v>
      </c>
      <c r="N154" s="95"/>
    </row>
    <row r="155" spans="1:14" ht="20.100000000000001" customHeight="1" x14ac:dyDescent="0.25">
      <c r="A155" s="69" t="s">
        <v>44</v>
      </c>
      <c r="B155" s="69"/>
      <c r="C155" s="80">
        <v>1590566.88</v>
      </c>
      <c r="D155" s="81">
        <v>0.17236266742895925</v>
      </c>
      <c r="E155" s="82">
        <v>1294</v>
      </c>
      <c r="F155" s="81">
        <v>0.1202825804052798</v>
      </c>
      <c r="G155" s="69"/>
      <c r="H155" s="69" t="s">
        <v>27</v>
      </c>
      <c r="I155" s="69"/>
      <c r="J155" s="80">
        <v>316783.83</v>
      </c>
      <c r="K155" s="81">
        <v>2.5308057705096473E-2</v>
      </c>
      <c r="L155" s="82">
        <v>135</v>
      </c>
      <c r="M155" s="81">
        <v>3.2766990291262135E-2</v>
      </c>
      <c r="N155" s="95"/>
    </row>
    <row r="156" spans="1:14" ht="20.100000000000001" customHeight="1" x14ac:dyDescent="0.25">
      <c r="A156" s="69" t="s">
        <v>25</v>
      </c>
      <c r="B156" s="69"/>
      <c r="C156" s="80">
        <v>492025.98</v>
      </c>
      <c r="D156" s="81">
        <v>5.3318669855081921E-2</v>
      </c>
      <c r="E156" s="82">
        <v>609</v>
      </c>
      <c r="F156" s="81">
        <v>5.6609035136642498E-2</v>
      </c>
      <c r="G156" s="69"/>
      <c r="H156" s="69" t="s">
        <v>28</v>
      </c>
      <c r="I156" s="69"/>
      <c r="J156" s="80">
        <v>1393686.75</v>
      </c>
      <c r="K156" s="81">
        <v>0.11134250347256795</v>
      </c>
      <c r="L156" s="82">
        <v>716</v>
      </c>
      <c r="M156" s="81">
        <v>0.17378640776699028</v>
      </c>
      <c r="N156" s="95"/>
    </row>
    <row r="157" spans="1:14" ht="20.100000000000001" customHeight="1" x14ac:dyDescent="0.25">
      <c r="A157" s="69" t="s">
        <v>26</v>
      </c>
      <c r="B157" s="69"/>
      <c r="C157" s="80">
        <v>153602.21</v>
      </c>
      <c r="D157" s="81">
        <v>1.6645189191028011E-2</v>
      </c>
      <c r="E157" s="82">
        <v>150</v>
      </c>
      <c r="F157" s="81">
        <v>1.3943112102621304E-2</v>
      </c>
      <c r="G157" s="69"/>
      <c r="H157" s="69" t="s">
        <v>29</v>
      </c>
      <c r="I157" s="69"/>
      <c r="J157" s="80">
        <v>3602668.34</v>
      </c>
      <c r="K157" s="81">
        <v>0.28781942007912453</v>
      </c>
      <c r="L157" s="82">
        <v>1433</v>
      </c>
      <c r="M157" s="81">
        <v>0.34781553398058251</v>
      </c>
      <c r="N157" s="95"/>
    </row>
    <row r="158" spans="1:14" ht="20.100000000000001" customHeight="1" x14ac:dyDescent="0.25">
      <c r="A158" s="69" t="s">
        <v>27</v>
      </c>
      <c r="B158" s="69"/>
      <c r="C158" s="80">
        <v>181342.07</v>
      </c>
      <c r="D158" s="81">
        <v>1.9651234597748601E-2</v>
      </c>
      <c r="E158" s="82">
        <v>186</v>
      </c>
      <c r="F158" s="81">
        <v>1.7289459007250419E-2</v>
      </c>
      <c r="G158" s="69"/>
      <c r="H158" s="69" t="s">
        <v>114</v>
      </c>
      <c r="I158" s="69"/>
      <c r="J158" s="80">
        <v>120672.14</v>
      </c>
      <c r="K158" s="81">
        <v>9.6405725081279512E-3</v>
      </c>
      <c r="L158" s="82">
        <v>27</v>
      </c>
      <c r="M158" s="81">
        <v>6.5533980582524274E-3</v>
      </c>
      <c r="N158" s="95"/>
    </row>
    <row r="159" spans="1:14" ht="20.100000000000001" customHeight="1" x14ac:dyDescent="0.25">
      <c r="A159" s="69" t="s">
        <v>28</v>
      </c>
      <c r="B159" s="69"/>
      <c r="C159" s="80">
        <v>97624.13</v>
      </c>
      <c r="D159" s="81">
        <v>1.0579093318120314E-2</v>
      </c>
      <c r="E159" s="82">
        <v>98</v>
      </c>
      <c r="F159" s="81">
        <v>9.1094999070459193E-3</v>
      </c>
      <c r="G159" s="69"/>
      <c r="H159" s="69" t="s">
        <v>115</v>
      </c>
      <c r="I159" s="69"/>
      <c r="J159" s="80">
        <v>581318.74</v>
      </c>
      <c r="K159" s="81">
        <v>4.6441916612265093E-2</v>
      </c>
      <c r="L159" s="82">
        <v>290</v>
      </c>
      <c r="M159" s="81">
        <v>7.0388349514563103E-2</v>
      </c>
      <c r="N159" s="95"/>
    </row>
    <row r="160" spans="1:14" ht="20.100000000000001" customHeight="1" x14ac:dyDescent="0.25">
      <c r="A160" s="69" t="s">
        <v>29</v>
      </c>
      <c r="B160" s="69"/>
      <c r="C160" s="80">
        <v>478496.83</v>
      </c>
      <c r="D160" s="81">
        <v>5.1852575966564327E-2</v>
      </c>
      <c r="E160" s="82">
        <v>423</v>
      </c>
      <c r="F160" s="81">
        <v>3.9319576129392082E-2</v>
      </c>
      <c r="G160" s="69"/>
      <c r="H160" s="69" t="s">
        <v>116</v>
      </c>
      <c r="I160" s="69"/>
      <c r="J160" s="80">
        <v>216816.19</v>
      </c>
      <c r="K160" s="81">
        <v>1.7321580611987551E-2</v>
      </c>
      <c r="L160" s="82">
        <v>55</v>
      </c>
      <c r="M160" s="81">
        <v>1.3349514563106795E-2</v>
      </c>
      <c r="N160" s="95"/>
    </row>
    <row r="161" spans="1:17" ht="20.100000000000001" customHeight="1" x14ac:dyDescent="0.25">
      <c r="A161" s="69" t="s">
        <v>114</v>
      </c>
      <c r="B161" s="69"/>
      <c r="C161" s="80">
        <v>420115.09</v>
      </c>
      <c r="D161" s="81">
        <v>4.5526006136602827E-2</v>
      </c>
      <c r="E161" s="82">
        <v>668</v>
      </c>
      <c r="F161" s="81">
        <v>6.2093325897006876E-2</v>
      </c>
      <c r="G161" s="69"/>
      <c r="H161" s="69" t="s">
        <v>117</v>
      </c>
      <c r="I161" s="69"/>
      <c r="J161" s="80">
        <v>133826.93</v>
      </c>
      <c r="K161" s="81">
        <v>1.0691516883724481E-2</v>
      </c>
      <c r="L161" s="82">
        <v>27</v>
      </c>
      <c r="M161" s="81">
        <v>6.5533980582524274E-3</v>
      </c>
      <c r="N161" s="95"/>
    </row>
    <row r="162" spans="1:17" ht="20.100000000000001" customHeight="1" x14ac:dyDescent="0.25">
      <c r="A162" s="69" t="s">
        <v>115</v>
      </c>
      <c r="B162" s="69"/>
      <c r="C162" s="80">
        <v>13477.17</v>
      </c>
      <c r="D162" s="81">
        <v>1.4604610468146712E-3</v>
      </c>
      <c r="E162" s="82">
        <v>11</v>
      </c>
      <c r="F162" s="81">
        <v>1.0224948875255625E-3</v>
      </c>
      <c r="G162" s="69"/>
      <c r="H162" s="69" t="s">
        <v>118</v>
      </c>
      <c r="I162" s="69"/>
      <c r="J162" s="80">
        <v>35581.870000000003</v>
      </c>
      <c r="K162" s="81">
        <v>2.8426577809076959E-3</v>
      </c>
      <c r="L162" s="82">
        <v>14</v>
      </c>
      <c r="M162" s="81">
        <v>3.3980582524271844E-3</v>
      </c>
      <c r="N162" s="95"/>
    </row>
    <row r="163" spans="1:17" ht="20.100000000000001" customHeight="1" x14ac:dyDescent="0.25">
      <c r="A163" s="69" t="s">
        <v>116</v>
      </c>
      <c r="B163" s="73"/>
      <c r="C163" s="80">
        <v>45454.7</v>
      </c>
      <c r="D163" s="81">
        <v>4.9257239275490947E-3</v>
      </c>
      <c r="E163" s="82">
        <v>94</v>
      </c>
      <c r="F163" s="81">
        <v>8.7376835843093505E-3</v>
      </c>
      <c r="G163" s="73"/>
      <c r="H163" s="69" t="s">
        <v>119</v>
      </c>
      <c r="I163" s="69"/>
      <c r="J163" s="80">
        <v>3217709.13</v>
      </c>
      <c r="K163" s="81">
        <v>0.25706478875596545</v>
      </c>
      <c r="L163" s="82">
        <v>897</v>
      </c>
      <c r="M163" s="81">
        <v>0.21771844660194176</v>
      </c>
      <c r="N163" s="95"/>
    </row>
    <row r="164" spans="1:17" ht="20.100000000000001" customHeight="1" x14ac:dyDescent="0.25">
      <c r="A164" s="69" t="s">
        <v>117</v>
      </c>
      <c r="B164" s="69"/>
      <c r="C164" s="80">
        <v>85115.49</v>
      </c>
      <c r="D164" s="81">
        <v>9.2235875651597264E-3</v>
      </c>
      <c r="E164" s="82">
        <v>95</v>
      </c>
      <c r="F164" s="81">
        <v>8.8306376649934931E-3</v>
      </c>
      <c r="G164" s="69"/>
      <c r="H164" s="73"/>
      <c r="I164" s="69"/>
      <c r="J164" s="69"/>
      <c r="K164" s="69"/>
      <c r="L164" s="69"/>
      <c r="M164" s="69"/>
      <c r="N164" s="95"/>
    </row>
    <row r="165" spans="1:17" ht="20.100000000000001" customHeight="1" thickBot="1" x14ac:dyDescent="0.3">
      <c r="A165" s="69" t="s">
        <v>118</v>
      </c>
      <c r="B165" s="69"/>
      <c r="C165" s="80">
        <v>197754.32</v>
      </c>
      <c r="D165" s="81">
        <v>2.1429757226429851E-2</v>
      </c>
      <c r="E165" s="82">
        <v>158</v>
      </c>
      <c r="F165" s="81">
        <v>1.4686744748094442E-2</v>
      </c>
      <c r="G165" s="69"/>
      <c r="H165" s="73"/>
      <c r="I165" s="69"/>
      <c r="J165" s="98">
        <f>SUM(J152:J164)</f>
        <v>12517113.469999999</v>
      </c>
      <c r="K165" s="69"/>
      <c r="L165" s="99">
        <f>SUM(L152:L164)</f>
        <v>4120</v>
      </c>
      <c r="M165" s="69"/>
      <c r="N165" s="95"/>
    </row>
    <row r="166" spans="1:17" ht="20.100000000000001" customHeight="1" thickTop="1" x14ac:dyDescent="0.25">
      <c r="A166" s="69" t="s">
        <v>127</v>
      </c>
      <c r="B166" s="69"/>
      <c r="C166" s="80">
        <v>1253683.01</v>
      </c>
      <c r="D166" s="81">
        <v>0.13585605888761274</v>
      </c>
      <c r="E166" s="82">
        <v>1009</v>
      </c>
      <c r="F166" s="81">
        <v>9.3790667410299317E-2</v>
      </c>
      <c r="G166" s="69"/>
      <c r="H166" s="73"/>
      <c r="I166" s="69"/>
      <c r="J166" s="69"/>
      <c r="K166" s="69"/>
      <c r="L166" s="69"/>
      <c r="M166" s="69"/>
      <c r="N166" s="95"/>
    </row>
    <row r="167" spans="1:17" ht="20.100000000000001" customHeight="1" x14ac:dyDescent="0.25">
      <c r="A167" s="19"/>
      <c r="B167" s="19"/>
      <c r="C167" s="18"/>
      <c r="D167" s="19"/>
      <c r="E167" s="21"/>
      <c r="F167" s="19"/>
      <c r="G167" s="19"/>
      <c r="H167" s="22"/>
      <c r="I167" s="19"/>
      <c r="J167" s="19"/>
      <c r="K167" s="19"/>
      <c r="L167" s="19"/>
      <c r="M167" s="19"/>
    </row>
    <row r="168" spans="1:17" ht="20.100000000000001" customHeight="1" thickBot="1" x14ac:dyDescent="0.3">
      <c r="A168" s="69"/>
      <c r="B168" s="69"/>
      <c r="C168" s="72">
        <f>SUM(C152:C167)</f>
        <v>9228024.2800000012</v>
      </c>
      <c r="D168" s="69"/>
      <c r="E168" s="74">
        <f>SUM(E152:E167)</f>
        <v>10758</v>
      </c>
      <c r="F168" s="69"/>
      <c r="G168" s="69"/>
      <c r="H168" s="73"/>
      <c r="I168" s="69"/>
      <c r="J168" s="69"/>
      <c r="K168" s="69"/>
      <c r="L168" s="69"/>
      <c r="M168" s="69"/>
      <c r="N168" s="95"/>
      <c r="O168" s="95"/>
      <c r="P168" s="95"/>
      <c r="Q168" s="95"/>
    </row>
    <row r="169" spans="1:17" ht="20.100000000000001" customHeight="1" thickTop="1" x14ac:dyDescent="0.25">
      <c r="A169" s="19"/>
      <c r="B169" s="19"/>
      <c r="C169" s="18"/>
      <c r="D169" s="19"/>
      <c r="E169" s="21"/>
      <c r="F169" s="19"/>
      <c r="G169" s="19"/>
      <c r="H169" s="22"/>
      <c r="I169" s="19"/>
      <c r="J169" s="19"/>
      <c r="K169" s="19"/>
      <c r="L169" s="19"/>
      <c r="M169" s="19"/>
    </row>
    <row r="170" spans="1:17" ht="20.100000000000001" customHeight="1" x14ac:dyDescent="0.25">
      <c r="A170" s="67" t="s">
        <v>90</v>
      </c>
      <c r="B170" s="19"/>
      <c r="C170" s="18"/>
      <c r="D170" s="19"/>
      <c r="E170" s="21"/>
      <c r="F170" s="19"/>
      <c r="G170" s="19"/>
      <c r="H170" s="67" t="s">
        <v>92</v>
      </c>
      <c r="I170" s="19"/>
      <c r="J170" s="19"/>
      <c r="K170" s="19"/>
      <c r="L170" s="19"/>
      <c r="M170" s="19"/>
    </row>
    <row r="171" spans="1:17" ht="20.100000000000001" customHeight="1" x14ac:dyDescent="0.25">
      <c r="A171" s="61" t="s">
        <v>3</v>
      </c>
      <c r="B171" s="69"/>
      <c r="C171" s="56"/>
      <c r="D171" s="69"/>
      <c r="E171" s="71"/>
      <c r="F171" s="69"/>
      <c r="G171" s="69"/>
      <c r="H171" s="61" t="s">
        <v>3</v>
      </c>
      <c r="I171" s="69"/>
      <c r="J171" s="69"/>
      <c r="K171" s="19"/>
      <c r="L171" s="19"/>
      <c r="M171" s="19"/>
    </row>
    <row r="172" spans="1:17" ht="20.100000000000001" customHeight="1" x14ac:dyDescent="0.25">
      <c r="A172" s="20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7" s="68" customFormat="1" ht="20.100000000000001" customHeight="1" x14ac:dyDescent="0.25">
      <c r="A173" s="93"/>
      <c r="B173" s="94"/>
      <c r="C173" s="63" t="s">
        <v>91</v>
      </c>
      <c r="D173" s="64" t="s">
        <v>4</v>
      </c>
      <c r="E173" s="65" t="s">
        <v>5</v>
      </c>
      <c r="F173" s="64" t="s">
        <v>4</v>
      </c>
      <c r="G173" s="93"/>
      <c r="H173" s="94"/>
      <c r="I173" s="93"/>
      <c r="J173" s="63" t="s">
        <v>91</v>
      </c>
      <c r="K173" s="64" t="s">
        <v>4</v>
      </c>
      <c r="L173" s="65" t="s">
        <v>5</v>
      </c>
      <c r="M173" s="64" t="s">
        <v>4</v>
      </c>
    </row>
    <row r="174" spans="1:17" ht="20.100000000000001" customHeight="1" x14ac:dyDescent="0.25">
      <c r="A174" s="22"/>
      <c r="B174" s="19"/>
      <c r="C174" s="18"/>
      <c r="D174" s="19"/>
      <c r="E174" s="21"/>
      <c r="F174" s="19"/>
      <c r="G174" s="19"/>
      <c r="H174" s="22"/>
      <c r="I174" s="19"/>
      <c r="J174" s="19"/>
      <c r="K174" s="19"/>
      <c r="L174" s="19"/>
      <c r="M174" s="19"/>
    </row>
    <row r="175" spans="1:17" ht="20.100000000000001" customHeight="1" x14ac:dyDescent="0.25">
      <c r="A175" s="69" t="s">
        <v>6</v>
      </c>
      <c r="B175" s="69"/>
      <c r="C175" s="80">
        <v>102239.03</v>
      </c>
      <c r="D175" s="81">
        <v>3.6449784422401836E-4</v>
      </c>
      <c r="E175" s="82">
        <v>48</v>
      </c>
      <c r="F175" s="81">
        <v>4.6556741028128028E-3</v>
      </c>
      <c r="G175" s="69"/>
      <c r="H175" s="69" t="s">
        <v>6</v>
      </c>
      <c r="I175" s="69"/>
      <c r="J175" s="80">
        <v>10156337.909999995</v>
      </c>
      <c r="K175" s="81">
        <v>0.16562961831259818</v>
      </c>
      <c r="L175" s="82">
        <v>1314</v>
      </c>
      <c r="M175" s="81">
        <v>0.26449275362318841</v>
      </c>
      <c r="N175" s="95"/>
      <c r="O175" s="95"/>
    </row>
    <row r="176" spans="1:17" ht="20.100000000000001" customHeight="1" x14ac:dyDescent="0.25">
      <c r="A176" s="69" t="s">
        <v>7</v>
      </c>
      <c r="B176" s="69"/>
      <c r="C176" s="80">
        <v>453491.55</v>
      </c>
      <c r="D176" s="81">
        <v>1.6167670247733054E-3</v>
      </c>
      <c r="E176" s="82">
        <v>83</v>
      </c>
      <c r="F176" s="81">
        <v>8.0504364694471385E-3</v>
      </c>
      <c r="G176" s="69"/>
      <c r="H176" s="69" t="s">
        <v>7</v>
      </c>
      <c r="I176" s="69"/>
      <c r="J176" s="80">
        <v>18524968.790000018</v>
      </c>
      <c r="K176" s="81">
        <v>0.30210529987579926</v>
      </c>
      <c r="L176" s="82">
        <v>1565</v>
      </c>
      <c r="M176" s="81">
        <v>0.31501610305958133</v>
      </c>
      <c r="N176" s="95"/>
      <c r="O176" s="95"/>
    </row>
    <row r="177" spans="1:15" ht="20.100000000000001" customHeight="1" x14ac:dyDescent="0.25">
      <c r="A177" s="69" t="s">
        <v>8</v>
      </c>
      <c r="B177" s="69"/>
      <c r="C177" s="80">
        <v>931221.27</v>
      </c>
      <c r="D177" s="81">
        <v>3.3199468481904864E-3</v>
      </c>
      <c r="E177" s="82">
        <v>120</v>
      </c>
      <c r="F177" s="81">
        <v>1.1639185257032008E-2</v>
      </c>
      <c r="G177" s="69"/>
      <c r="H177" s="69" t="s">
        <v>8</v>
      </c>
      <c r="I177" s="69"/>
      <c r="J177" s="80">
        <v>19082195.970000014</v>
      </c>
      <c r="K177" s="81">
        <v>0.31119256400137862</v>
      </c>
      <c r="L177" s="82">
        <v>1286</v>
      </c>
      <c r="M177" s="81">
        <v>0.25885668276972623</v>
      </c>
      <c r="N177" s="95"/>
      <c r="O177" s="95"/>
    </row>
    <row r="178" spans="1:15" ht="20.100000000000001" customHeight="1" x14ac:dyDescent="0.25">
      <c r="A178" s="69" t="s">
        <v>9</v>
      </c>
      <c r="B178" s="69"/>
      <c r="C178" s="80">
        <v>3765033.55</v>
      </c>
      <c r="D178" s="81">
        <v>1.3422922854472535E-2</v>
      </c>
      <c r="E178" s="82">
        <v>357</v>
      </c>
      <c r="F178" s="81">
        <v>3.4626576139670226E-2</v>
      </c>
      <c r="G178" s="69"/>
      <c r="H178" s="69" t="s">
        <v>9</v>
      </c>
      <c r="I178" s="69"/>
      <c r="J178" s="80">
        <v>8282778.3400000092</v>
      </c>
      <c r="K178" s="81">
        <v>0.13507559783643094</v>
      </c>
      <c r="L178" s="82">
        <v>556</v>
      </c>
      <c r="M178" s="81">
        <v>0.11191626409017713</v>
      </c>
      <c r="N178" s="95"/>
      <c r="O178" s="95"/>
    </row>
    <row r="179" spans="1:15" ht="20.100000000000001" customHeight="1" x14ac:dyDescent="0.25">
      <c r="A179" s="69" t="s">
        <v>10</v>
      </c>
      <c r="B179" s="69"/>
      <c r="C179" s="80">
        <v>7308043.0599999968</v>
      </c>
      <c r="D179" s="81">
        <v>2.6054295907016117E-2</v>
      </c>
      <c r="E179" s="82">
        <v>507</v>
      </c>
      <c r="F179" s="81">
        <v>4.917555771096023E-2</v>
      </c>
      <c r="G179" s="69"/>
      <c r="H179" s="69" t="s">
        <v>10</v>
      </c>
      <c r="I179" s="69"/>
      <c r="J179" s="80">
        <v>747480.68</v>
      </c>
      <c r="K179" s="81">
        <v>1.2189919321465487E-2</v>
      </c>
      <c r="L179" s="82">
        <v>51</v>
      </c>
      <c r="M179" s="81">
        <v>1.0265700483091788E-2</v>
      </c>
      <c r="N179" s="95"/>
      <c r="O179" s="95"/>
    </row>
    <row r="180" spans="1:15" ht="20.100000000000001" customHeight="1" x14ac:dyDescent="0.25">
      <c r="A180" s="69" t="s">
        <v>37</v>
      </c>
      <c r="B180" s="69"/>
      <c r="C180" s="80">
        <v>5670179.7999999998</v>
      </c>
      <c r="D180" s="81">
        <v>2.0215061835607947E-2</v>
      </c>
      <c r="E180" s="82">
        <v>334</v>
      </c>
      <c r="F180" s="81">
        <v>3.2395732298739086E-2</v>
      </c>
      <c r="G180" s="69"/>
      <c r="H180" s="69" t="s">
        <v>37</v>
      </c>
      <c r="I180" s="69"/>
      <c r="J180" s="80">
        <v>1198357.53</v>
      </c>
      <c r="K180" s="81">
        <v>1.9542821640514716E-2</v>
      </c>
      <c r="L180" s="82">
        <v>55</v>
      </c>
      <c r="M180" s="81">
        <v>1.1070853462157811E-2</v>
      </c>
      <c r="N180" s="95"/>
      <c r="O180" s="95"/>
    </row>
    <row r="181" spans="1:15" ht="20.100000000000001" customHeight="1" x14ac:dyDescent="0.25">
      <c r="A181" s="69" t="s">
        <v>38</v>
      </c>
      <c r="B181" s="69"/>
      <c r="C181" s="80">
        <v>9478900.7399999946</v>
      </c>
      <c r="D181" s="81">
        <v>3.3793736945112361E-2</v>
      </c>
      <c r="E181" s="82">
        <v>455</v>
      </c>
      <c r="F181" s="81">
        <v>4.4131910766246361E-2</v>
      </c>
      <c r="G181" s="69"/>
      <c r="H181" s="69" t="s">
        <v>38</v>
      </c>
      <c r="I181" s="69"/>
      <c r="J181" s="80">
        <v>1583678.43</v>
      </c>
      <c r="K181" s="81">
        <v>2.5826637141772184E-2</v>
      </c>
      <c r="L181" s="82">
        <v>73</v>
      </c>
      <c r="M181" s="81">
        <v>1.4694041867954911E-2</v>
      </c>
      <c r="N181" s="95"/>
      <c r="O181" s="95"/>
    </row>
    <row r="182" spans="1:15" ht="20.100000000000001" customHeight="1" x14ac:dyDescent="0.25">
      <c r="A182" s="69" t="s">
        <v>39</v>
      </c>
      <c r="B182" s="69"/>
      <c r="C182" s="80">
        <v>9282552.2299999986</v>
      </c>
      <c r="D182" s="81">
        <v>3.3093724350982734E-2</v>
      </c>
      <c r="E182" s="82">
        <v>403</v>
      </c>
      <c r="F182" s="81">
        <v>3.9088263821532493E-2</v>
      </c>
      <c r="G182" s="69"/>
      <c r="H182" s="69" t="s">
        <v>39</v>
      </c>
      <c r="I182" s="69"/>
      <c r="J182" s="80">
        <v>1743778</v>
      </c>
      <c r="K182" s="81">
        <v>2.8437541870040627E-2</v>
      </c>
      <c r="L182" s="82">
        <v>68</v>
      </c>
      <c r="M182" s="81">
        <v>1.3687600644122383E-2</v>
      </c>
      <c r="N182" s="95"/>
      <c r="O182" s="95"/>
    </row>
    <row r="183" spans="1:15" ht="20.100000000000001" customHeight="1" x14ac:dyDescent="0.25">
      <c r="A183" s="69" t="s">
        <v>0</v>
      </c>
      <c r="B183" s="69"/>
      <c r="C183" s="80">
        <v>14266875.930000002</v>
      </c>
      <c r="D183" s="81">
        <v>5.0863603853602078E-2</v>
      </c>
      <c r="E183" s="82">
        <v>639</v>
      </c>
      <c r="F183" s="81">
        <v>6.1978661493695443E-2</v>
      </c>
      <c r="G183" s="69"/>
      <c r="H183" s="69" t="s">
        <v>0</v>
      </c>
      <c r="I183" s="69"/>
      <c r="J183" s="80">
        <v>0</v>
      </c>
      <c r="K183" s="81">
        <v>0</v>
      </c>
      <c r="L183" s="82">
        <v>0</v>
      </c>
      <c r="M183" s="81">
        <v>0</v>
      </c>
      <c r="N183" s="95"/>
      <c r="O183" s="95"/>
    </row>
    <row r="184" spans="1:15" ht="20.100000000000001" customHeight="1" x14ac:dyDescent="0.25">
      <c r="A184" s="69" t="s">
        <v>1</v>
      </c>
      <c r="B184" s="69"/>
      <c r="C184" s="80">
        <v>25889652.069999967</v>
      </c>
      <c r="D184" s="81">
        <v>9.2300585864565465E-2</v>
      </c>
      <c r="E184" s="82">
        <v>1066</v>
      </c>
      <c r="F184" s="81">
        <v>0.10339476236663434</v>
      </c>
      <c r="G184" s="69"/>
      <c r="H184" s="69" t="s">
        <v>1</v>
      </c>
      <c r="I184" s="69"/>
      <c r="J184" s="80">
        <v>0</v>
      </c>
      <c r="K184" s="81">
        <v>0</v>
      </c>
      <c r="L184" s="82">
        <v>0</v>
      </c>
      <c r="M184" s="81">
        <v>0</v>
      </c>
      <c r="N184" s="95"/>
      <c r="O184" s="95"/>
    </row>
    <row r="185" spans="1:15" ht="20.100000000000001" customHeight="1" x14ac:dyDescent="0.25">
      <c r="A185" s="69" t="s">
        <v>66</v>
      </c>
      <c r="B185" s="69"/>
      <c r="C185" s="80">
        <v>68086569.020000011</v>
      </c>
      <c r="D185" s="81">
        <v>0.24273907556047669</v>
      </c>
      <c r="E185" s="82">
        <v>2260</v>
      </c>
      <c r="F185" s="81">
        <v>0.2192046556741028</v>
      </c>
      <c r="G185" s="69"/>
      <c r="H185" s="73"/>
      <c r="I185" s="69"/>
      <c r="J185" s="69"/>
      <c r="K185" s="69"/>
      <c r="L185" s="71"/>
      <c r="M185" s="69"/>
      <c r="N185" s="95"/>
      <c r="O185" s="95"/>
    </row>
    <row r="186" spans="1:15" ht="20.100000000000001" customHeight="1" thickBot="1" x14ac:dyDescent="0.3">
      <c r="A186" s="69" t="s">
        <v>67</v>
      </c>
      <c r="B186" s="69"/>
      <c r="C186" s="80">
        <v>61441056.579999983</v>
      </c>
      <c r="D186" s="81">
        <v>0.21904680306782973</v>
      </c>
      <c r="E186" s="82">
        <v>1828</v>
      </c>
      <c r="F186" s="81">
        <v>0.17730358874878757</v>
      </c>
      <c r="G186" s="69"/>
      <c r="H186" s="73"/>
      <c r="I186" s="69"/>
      <c r="J186" s="98">
        <f>SUM(J175:J185)</f>
        <v>61319575.650000036</v>
      </c>
      <c r="K186" s="69"/>
      <c r="L186" s="74">
        <f>SUM(L175:L185)</f>
        <v>4968</v>
      </c>
      <c r="M186" s="69"/>
      <c r="N186" s="95"/>
      <c r="O186" s="95"/>
    </row>
    <row r="187" spans="1:15" ht="20.100000000000001" customHeight="1" thickTop="1" x14ac:dyDescent="0.25">
      <c r="A187" s="69" t="s">
        <v>68</v>
      </c>
      <c r="B187" s="69"/>
      <c r="C187" s="80">
        <v>73817010.079999894</v>
      </c>
      <c r="D187" s="81">
        <v>0.26316897804314654</v>
      </c>
      <c r="E187" s="82">
        <v>2210</v>
      </c>
      <c r="F187" s="81">
        <v>0.21435499515033948</v>
      </c>
      <c r="G187" s="69"/>
      <c r="H187" s="73"/>
      <c r="I187" s="69"/>
      <c r="J187" s="69"/>
      <c r="K187" s="69"/>
      <c r="L187" s="69"/>
      <c r="M187" s="69"/>
      <c r="N187" s="95"/>
      <c r="O187" s="95"/>
    </row>
    <row r="188" spans="1:15" ht="20.100000000000001" customHeight="1" x14ac:dyDescent="0.25">
      <c r="A188" s="69" t="s">
        <v>69</v>
      </c>
      <c r="B188" s="69"/>
      <c r="C188" s="80">
        <v>0</v>
      </c>
      <c r="D188" s="81">
        <v>0</v>
      </c>
      <c r="E188" s="82">
        <v>0</v>
      </c>
      <c r="F188" s="81">
        <v>0</v>
      </c>
      <c r="G188" s="69"/>
      <c r="H188" s="73"/>
      <c r="I188" s="69"/>
      <c r="J188" s="69"/>
      <c r="K188" s="69"/>
      <c r="L188" s="69"/>
      <c r="M188" s="69"/>
      <c r="N188" s="95"/>
      <c r="O188" s="95"/>
    </row>
    <row r="189" spans="1:15" ht="20.100000000000001" customHeight="1" x14ac:dyDescent="0.25">
      <c r="A189" s="69"/>
      <c r="B189" s="73"/>
      <c r="C189" s="56"/>
      <c r="D189" s="69"/>
      <c r="E189" s="71"/>
      <c r="F189" s="69"/>
      <c r="G189" s="69"/>
      <c r="H189" s="73"/>
      <c r="I189" s="69"/>
      <c r="J189" s="69"/>
      <c r="K189" s="69"/>
      <c r="L189" s="69"/>
      <c r="M189" s="69"/>
      <c r="N189" s="95"/>
      <c r="O189" s="95"/>
    </row>
    <row r="190" spans="1:15" ht="20.100000000000001" customHeight="1" thickBot="1" x14ac:dyDescent="0.3">
      <c r="A190" s="69"/>
      <c r="B190" s="69"/>
      <c r="C190" s="72">
        <f>SUM(C175:C189)</f>
        <v>280492824.90999985</v>
      </c>
      <c r="D190" s="73"/>
      <c r="E190" s="74">
        <f>SUM(E175:E189)</f>
        <v>10310</v>
      </c>
      <c r="F190" s="97"/>
      <c r="G190" s="69"/>
      <c r="H190" s="73"/>
      <c r="I190" s="69"/>
      <c r="J190" s="69"/>
      <c r="K190" s="69"/>
      <c r="L190" s="69"/>
      <c r="M190" s="69"/>
      <c r="N190" s="95"/>
      <c r="O190" s="95"/>
    </row>
    <row r="191" spans="1:15" ht="20.100000000000001" customHeight="1" thickTop="1" x14ac:dyDescent="0.25">
      <c r="A191" s="69"/>
      <c r="B191" s="69"/>
      <c r="C191" s="56"/>
      <c r="D191" s="69"/>
      <c r="E191" s="71"/>
      <c r="F191" s="69"/>
      <c r="G191" s="69"/>
      <c r="H191" s="73"/>
      <c r="I191" s="69"/>
      <c r="J191" s="69"/>
      <c r="K191" s="69"/>
      <c r="L191" s="69"/>
      <c r="M191" s="69"/>
      <c r="N191" s="95"/>
      <c r="O191" s="95"/>
    </row>
    <row r="192" spans="1:15" ht="20.100000000000001" customHeight="1" x14ac:dyDescent="0.25">
      <c r="A192" s="69"/>
      <c r="B192" s="69"/>
      <c r="C192" s="56"/>
      <c r="D192" s="69"/>
      <c r="E192" s="71"/>
      <c r="F192" s="69"/>
      <c r="G192" s="69"/>
      <c r="H192" s="73"/>
      <c r="I192" s="69"/>
      <c r="J192" s="69"/>
      <c r="K192" s="69"/>
      <c r="L192" s="69"/>
      <c r="M192" s="69"/>
      <c r="N192" s="95"/>
      <c r="O192" s="95"/>
    </row>
    <row r="193" spans="1:14" ht="20.100000000000001" customHeight="1" x14ac:dyDescent="0.25">
      <c r="A193" s="67" t="s">
        <v>93</v>
      </c>
      <c r="B193" s="19"/>
      <c r="C193" s="18"/>
      <c r="D193" s="19"/>
      <c r="E193" s="21"/>
      <c r="F193" s="19"/>
      <c r="G193" s="19"/>
      <c r="H193" s="67" t="s">
        <v>94</v>
      </c>
      <c r="I193" s="19"/>
      <c r="J193" s="19"/>
      <c r="K193" s="19"/>
      <c r="L193" s="19"/>
      <c r="M193" s="19"/>
    </row>
    <row r="194" spans="1:14" ht="20.100000000000001" customHeight="1" x14ac:dyDescent="0.25">
      <c r="A194" s="61" t="s">
        <v>3</v>
      </c>
      <c r="B194" s="69"/>
      <c r="C194" s="56"/>
      <c r="D194" s="69"/>
      <c r="E194" s="71"/>
      <c r="F194" s="69"/>
      <c r="G194" s="69"/>
      <c r="H194" s="61" t="s">
        <v>3</v>
      </c>
      <c r="I194" s="69"/>
      <c r="J194" s="69"/>
      <c r="K194" s="69"/>
      <c r="L194" s="69"/>
      <c r="M194" s="19"/>
    </row>
    <row r="195" spans="1:14" ht="20.100000000000001" customHeight="1" x14ac:dyDescent="0.25">
      <c r="A195" s="20"/>
      <c r="B195" s="19"/>
      <c r="C195" s="18"/>
      <c r="D195" s="19"/>
      <c r="E195" s="21"/>
      <c r="F195" s="19"/>
      <c r="G195" s="19"/>
      <c r="H195" s="22"/>
      <c r="I195" s="19"/>
      <c r="J195" s="19"/>
      <c r="K195" s="19"/>
      <c r="L195" s="19"/>
      <c r="M195" s="19"/>
    </row>
    <row r="196" spans="1:14" s="78" customFormat="1" ht="20.100000000000001" customHeight="1" x14ac:dyDescent="0.25">
      <c r="A196" s="93"/>
      <c r="B196" s="94"/>
      <c r="C196" s="63" t="s">
        <v>91</v>
      </c>
      <c r="D196" s="64" t="s">
        <v>4</v>
      </c>
      <c r="E196" s="65" t="s">
        <v>5</v>
      </c>
      <c r="F196" s="64" t="s">
        <v>4</v>
      </c>
      <c r="G196" s="93"/>
      <c r="H196" s="94"/>
      <c r="I196" s="93"/>
      <c r="J196" s="63" t="s">
        <v>91</v>
      </c>
      <c r="K196" s="64" t="s">
        <v>4</v>
      </c>
      <c r="L196" s="65" t="s">
        <v>5</v>
      </c>
      <c r="M196" s="64" t="s">
        <v>4</v>
      </c>
    </row>
    <row r="197" spans="1:14" ht="20.100000000000001" customHeight="1" x14ac:dyDescent="0.25">
      <c r="A197" s="22"/>
      <c r="B197" s="19"/>
      <c r="C197" s="18"/>
      <c r="D197" s="19"/>
      <c r="E197" s="21"/>
      <c r="F197" s="19"/>
      <c r="G197" s="19"/>
      <c r="H197" s="22"/>
      <c r="I197" s="19"/>
      <c r="J197" s="19"/>
      <c r="K197" s="19"/>
      <c r="L197" s="19"/>
      <c r="M197" s="19"/>
    </row>
    <row r="198" spans="1:14" ht="20.100000000000001" customHeight="1" x14ac:dyDescent="0.25">
      <c r="A198" s="69" t="s">
        <v>6</v>
      </c>
      <c r="B198" s="69"/>
      <c r="C198" s="80">
        <v>3611117.8400000166</v>
      </c>
      <c r="D198" s="81">
        <v>0.39132079960240534</v>
      </c>
      <c r="E198" s="82">
        <v>7348</v>
      </c>
      <c r="F198" s="81">
        <v>0.68302658486707568</v>
      </c>
      <c r="G198" s="69"/>
      <c r="H198" s="69" t="s">
        <v>6</v>
      </c>
      <c r="I198" s="69"/>
      <c r="J198" s="80">
        <v>2827921.02</v>
      </c>
      <c r="K198" s="81">
        <v>0.22592437360080886</v>
      </c>
      <c r="L198" s="82">
        <v>1236</v>
      </c>
      <c r="M198" s="81">
        <v>0.3</v>
      </c>
      <c r="N198" s="95"/>
    </row>
    <row r="199" spans="1:14" ht="20.100000000000001" customHeight="1" x14ac:dyDescent="0.25">
      <c r="A199" s="69" t="s">
        <v>7</v>
      </c>
      <c r="B199" s="69"/>
      <c r="C199" s="80">
        <v>1822072.73</v>
      </c>
      <c r="D199" s="81">
        <v>0.19744992803594963</v>
      </c>
      <c r="E199" s="82">
        <v>1877</v>
      </c>
      <c r="F199" s="81">
        <v>0.1744748094441346</v>
      </c>
      <c r="G199" s="69"/>
      <c r="H199" s="69" t="s">
        <v>7</v>
      </c>
      <c r="I199" s="69"/>
      <c r="J199" s="80">
        <v>2104852.0499999998</v>
      </c>
      <c r="K199" s="81">
        <v>0.16815794272735007</v>
      </c>
      <c r="L199" s="82">
        <v>803</v>
      </c>
      <c r="M199" s="81">
        <v>0.19490291262135923</v>
      </c>
      <c r="N199" s="95"/>
    </row>
    <row r="200" spans="1:14" ht="20.100000000000001" customHeight="1" x14ac:dyDescent="0.25">
      <c r="A200" s="69" t="s">
        <v>8</v>
      </c>
      <c r="B200" s="69"/>
      <c r="C200" s="80">
        <v>1300775.97</v>
      </c>
      <c r="D200" s="81">
        <v>0.14095931377415025</v>
      </c>
      <c r="E200" s="82">
        <v>847</v>
      </c>
      <c r="F200" s="81">
        <v>7.8732106339468297E-2</v>
      </c>
      <c r="G200" s="69"/>
      <c r="H200" s="69" t="s">
        <v>8</v>
      </c>
      <c r="I200" s="69"/>
      <c r="J200" s="80">
        <v>2915251.13</v>
      </c>
      <c r="K200" s="81">
        <v>0.23290123054225237</v>
      </c>
      <c r="L200" s="82">
        <v>888</v>
      </c>
      <c r="M200" s="81">
        <v>0.21553398058252426</v>
      </c>
      <c r="N200" s="95"/>
    </row>
    <row r="201" spans="1:14" ht="20.100000000000001" customHeight="1" x14ac:dyDescent="0.25">
      <c r="A201" s="69" t="s">
        <v>9</v>
      </c>
      <c r="B201" s="69"/>
      <c r="C201" s="80">
        <v>1521307.07</v>
      </c>
      <c r="D201" s="81">
        <v>0.16485728947388492</v>
      </c>
      <c r="E201" s="82">
        <v>485</v>
      </c>
      <c r="F201" s="81">
        <v>4.5082729131808885E-2</v>
      </c>
      <c r="G201" s="69"/>
      <c r="H201" s="69" t="s">
        <v>9</v>
      </c>
      <c r="I201" s="69"/>
      <c r="J201" s="80">
        <v>1233910.6100000001</v>
      </c>
      <c r="K201" s="81">
        <v>9.8577888021654195E-2</v>
      </c>
      <c r="L201" s="82">
        <v>282</v>
      </c>
      <c r="M201" s="81">
        <v>6.8446601941747579E-2</v>
      </c>
      <c r="N201" s="95"/>
    </row>
    <row r="202" spans="1:14" ht="20.100000000000001" customHeight="1" x14ac:dyDescent="0.25">
      <c r="A202" s="69" t="s">
        <v>10</v>
      </c>
      <c r="B202" s="69"/>
      <c r="C202" s="80">
        <v>312073.27</v>
      </c>
      <c r="D202" s="81">
        <v>3.3817994028944996E-2</v>
      </c>
      <c r="E202" s="82">
        <v>89</v>
      </c>
      <c r="F202" s="81">
        <v>8.2729131808886407E-3</v>
      </c>
      <c r="G202" s="69"/>
      <c r="H202" s="69" t="s">
        <v>10</v>
      </c>
      <c r="I202" s="69"/>
      <c r="J202" s="80">
        <v>198355.72</v>
      </c>
      <c r="K202" s="81">
        <v>1.5846762152903923E-2</v>
      </c>
      <c r="L202" s="82">
        <v>43</v>
      </c>
      <c r="M202" s="81">
        <v>1.0436893203883494E-2</v>
      </c>
      <c r="N202" s="95"/>
    </row>
    <row r="203" spans="1:14" ht="20.100000000000001" customHeight="1" x14ac:dyDescent="0.25">
      <c r="A203" s="69" t="s">
        <v>37</v>
      </c>
      <c r="B203" s="69"/>
      <c r="C203" s="80">
        <v>431827.55</v>
      </c>
      <c r="D203" s="81">
        <v>4.6795233399624242E-2</v>
      </c>
      <c r="E203" s="82">
        <v>82</v>
      </c>
      <c r="F203" s="81">
        <v>7.6222346160996464E-3</v>
      </c>
      <c r="G203" s="69"/>
      <c r="H203" s="69" t="s">
        <v>37</v>
      </c>
      <c r="I203" s="69"/>
      <c r="J203" s="80">
        <v>105687.49</v>
      </c>
      <c r="K203" s="81">
        <v>8.4434394761462514E-3</v>
      </c>
      <c r="L203" s="82">
        <v>29</v>
      </c>
      <c r="M203" s="81">
        <v>7.0388349514563103E-3</v>
      </c>
      <c r="N203" s="95"/>
    </row>
    <row r="204" spans="1:14" ht="20.100000000000001" customHeight="1" x14ac:dyDescent="0.25">
      <c r="A204" s="69" t="s">
        <v>38</v>
      </c>
      <c r="B204" s="69"/>
      <c r="C204" s="80">
        <v>86075.44</v>
      </c>
      <c r="D204" s="81">
        <v>9.3276130825264633E-3</v>
      </c>
      <c r="E204" s="82">
        <v>12</v>
      </c>
      <c r="F204" s="81">
        <v>1.1154489682097045E-3</v>
      </c>
      <c r="G204" s="69"/>
      <c r="H204" s="69" t="s">
        <v>38</v>
      </c>
      <c r="I204" s="69"/>
      <c r="J204" s="80">
        <v>215658.32</v>
      </c>
      <c r="K204" s="81">
        <v>1.72290776557129E-2</v>
      </c>
      <c r="L204" s="82">
        <v>73</v>
      </c>
      <c r="M204" s="81">
        <v>1.7718446601941749E-2</v>
      </c>
      <c r="N204" s="95"/>
    </row>
    <row r="205" spans="1:14" ht="20.100000000000001" customHeight="1" x14ac:dyDescent="0.25">
      <c r="A205" s="69" t="s">
        <v>39</v>
      </c>
      <c r="B205" s="69"/>
      <c r="C205" s="80">
        <v>142774.41</v>
      </c>
      <c r="D205" s="81">
        <v>1.5471828602514229E-2</v>
      </c>
      <c r="E205" s="82">
        <v>18</v>
      </c>
      <c r="F205" s="81">
        <v>1.6731734523145567E-3</v>
      </c>
      <c r="G205" s="69"/>
      <c r="H205" s="69" t="s">
        <v>39</v>
      </c>
      <c r="I205" s="69"/>
      <c r="J205" s="80">
        <v>1431197.77</v>
      </c>
      <c r="K205" s="81">
        <v>0.1143392822498716</v>
      </c>
      <c r="L205" s="82">
        <v>388</v>
      </c>
      <c r="M205" s="81">
        <v>9.4174757281553403E-2</v>
      </c>
      <c r="N205" s="95"/>
    </row>
    <row r="206" spans="1:14" ht="20.100000000000001" customHeight="1" x14ac:dyDescent="0.25">
      <c r="A206" s="69" t="s">
        <v>0</v>
      </c>
      <c r="B206" s="69"/>
      <c r="C206" s="80">
        <v>0</v>
      </c>
      <c r="D206" s="81">
        <v>0</v>
      </c>
      <c r="E206" s="82">
        <v>0</v>
      </c>
      <c r="F206" s="81">
        <v>0</v>
      </c>
      <c r="G206" s="69"/>
      <c r="H206" s="69" t="s">
        <v>0</v>
      </c>
      <c r="I206" s="69"/>
      <c r="J206" s="80">
        <v>1464129.03</v>
      </c>
      <c r="K206" s="81">
        <v>0.11697018114512632</v>
      </c>
      <c r="L206" s="82">
        <v>374</v>
      </c>
      <c r="M206" s="81">
        <v>9.0776699029126218E-2</v>
      </c>
      <c r="N206" s="95"/>
    </row>
    <row r="207" spans="1:14" ht="20.100000000000001" customHeight="1" x14ac:dyDescent="0.25">
      <c r="A207" s="69" t="s">
        <v>1</v>
      </c>
      <c r="B207" s="69"/>
      <c r="C207" s="80">
        <v>0</v>
      </c>
      <c r="D207" s="81">
        <v>0</v>
      </c>
      <c r="E207" s="82">
        <v>0</v>
      </c>
      <c r="F207" s="81">
        <v>0</v>
      </c>
      <c r="G207" s="69"/>
      <c r="H207" s="69" t="s">
        <v>1</v>
      </c>
      <c r="I207" s="69"/>
      <c r="J207" s="80">
        <v>6257.79</v>
      </c>
      <c r="K207" s="81">
        <v>4.9993874506276236E-4</v>
      </c>
      <c r="L207" s="82">
        <v>2</v>
      </c>
      <c r="M207" s="81">
        <v>4.8543689320388347E-4</v>
      </c>
      <c r="N207" s="95"/>
    </row>
    <row r="208" spans="1:14" ht="20.100000000000001" customHeight="1" x14ac:dyDescent="0.25">
      <c r="A208" s="69"/>
      <c r="B208" s="73"/>
      <c r="C208" s="56"/>
      <c r="D208" s="69"/>
      <c r="E208" s="71"/>
      <c r="F208" s="69"/>
      <c r="G208" s="69"/>
      <c r="H208" s="69" t="s">
        <v>98</v>
      </c>
      <c r="I208" s="69"/>
      <c r="J208" s="80">
        <v>13892.54</v>
      </c>
      <c r="K208" s="81">
        <v>1.1098836831108473E-3</v>
      </c>
      <c r="L208" s="82">
        <v>2</v>
      </c>
      <c r="M208" s="81">
        <v>4.8543689320388347E-4</v>
      </c>
      <c r="N208" s="95"/>
    </row>
    <row r="209" spans="1:14" ht="20.100000000000001" customHeight="1" thickBot="1" x14ac:dyDescent="0.3">
      <c r="A209" s="69"/>
      <c r="B209" s="69"/>
      <c r="C209" s="72">
        <f>SUM(C198:C208)</f>
        <v>9228024.280000018</v>
      </c>
      <c r="D209" s="73"/>
      <c r="E209" s="74">
        <f>SUM(E198:E208)</f>
        <v>10758</v>
      </c>
      <c r="F209" s="97"/>
      <c r="G209" s="69"/>
      <c r="H209" s="73"/>
      <c r="I209" s="69"/>
      <c r="J209" s="75"/>
      <c r="K209" s="58"/>
      <c r="L209" s="76"/>
      <c r="M209" s="69"/>
      <c r="N209" s="95"/>
    </row>
    <row r="210" spans="1:14" ht="20.100000000000001" customHeight="1" thickTop="1" thickBot="1" x14ac:dyDescent="0.3">
      <c r="A210" s="69"/>
      <c r="B210" s="69"/>
      <c r="C210" s="75"/>
      <c r="D210" s="73"/>
      <c r="E210" s="76"/>
      <c r="F210" s="97"/>
      <c r="G210" s="69"/>
      <c r="H210" s="73"/>
      <c r="I210" s="69"/>
      <c r="J210" s="98">
        <f>SUM(J198:J209)</f>
        <v>12517113.469999999</v>
      </c>
      <c r="K210" s="69"/>
      <c r="L210" s="74">
        <f>SUM(L198:L209)</f>
        <v>4120</v>
      </c>
      <c r="M210" s="69"/>
      <c r="N210" s="95"/>
    </row>
    <row r="211" spans="1:14" ht="20.100000000000001" customHeight="1" thickTop="1" x14ac:dyDescent="0.25">
      <c r="A211" s="19"/>
      <c r="B211" s="19"/>
      <c r="C211" s="27"/>
      <c r="D211" s="22"/>
      <c r="E211" s="28"/>
      <c r="F211" s="31"/>
      <c r="G211" s="19"/>
      <c r="H211" s="22"/>
      <c r="I211" s="19"/>
      <c r="J211" s="19"/>
      <c r="K211" s="19"/>
      <c r="L211" s="19"/>
      <c r="M211" s="19"/>
    </row>
    <row r="212" spans="1:14" ht="20.100000000000001" customHeight="1" x14ac:dyDescent="0.25">
      <c r="A212" s="19"/>
      <c r="B212" s="19"/>
      <c r="C212" s="27"/>
      <c r="D212" s="22"/>
      <c r="E212" s="28"/>
      <c r="F212" s="31"/>
      <c r="G212" s="19"/>
      <c r="H212" s="22"/>
      <c r="I212" s="19"/>
      <c r="J212" s="19"/>
      <c r="K212" s="19"/>
      <c r="L212" s="19"/>
      <c r="M212" s="19"/>
    </row>
    <row r="213" spans="1:14" s="78" customFormat="1" ht="20.100000000000001" customHeight="1" x14ac:dyDescent="0.25">
      <c r="A213" s="67" t="s">
        <v>90</v>
      </c>
      <c r="B213" s="66"/>
      <c r="C213" s="102"/>
      <c r="D213" s="67"/>
      <c r="E213" s="103"/>
      <c r="F213" s="104"/>
      <c r="G213" s="66"/>
      <c r="H213" s="67" t="s">
        <v>140</v>
      </c>
      <c r="I213" s="66"/>
      <c r="J213" s="102"/>
      <c r="K213" s="67"/>
      <c r="L213" s="103"/>
      <c r="M213" s="104"/>
    </row>
    <row r="214" spans="1:14" ht="20.100000000000001" customHeight="1" x14ac:dyDescent="0.25">
      <c r="A214" s="61" t="s">
        <v>11</v>
      </c>
      <c r="B214" s="69"/>
      <c r="C214" s="56"/>
      <c r="D214" s="69"/>
      <c r="E214" s="71"/>
      <c r="F214" s="69"/>
      <c r="G214" s="69"/>
      <c r="H214" s="61" t="s">
        <v>11</v>
      </c>
      <c r="I214" s="69"/>
      <c r="J214" s="56"/>
      <c r="K214" s="69"/>
      <c r="L214" s="21"/>
      <c r="M214" s="19"/>
    </row>
    <row r="215" spans="1:14" ht="20.100000000000001" customHeight="1" x14ac:dyDescent="0.25">
      <c r="A215" s="20"/>
      <c r="B215" s="19"/>
      <c r="C215" s="18"/>
      <c r="D215" s="19"/>
      <c r="E215" s="21"/>
      <c r="F215" s="19"/>
      <c r="G215" s="19"/>
      <c r="H215" s="20"/>
      <c r="I215" s="19"/>
      <c r="J215" s="18"/>
      <c r="K215" s="19"/>
      <c r="L215" s="21"/>
      <c r="M215" s="19"/>
    </row>
    <row r="216" spans="1:14" s="68" customFormat="1" ht="20.100000000000001" customHeight="1" x14ac:dyDescent="0.25">
      <c r="A216" s="93"/>
      <c r="B216" s="94"/>
      <c r="C216" s="63" t="s">
        <v>91</v>
      </c>
      <c r="D216" s="64" t="s">
        <v>4</v>
      </c>
      <c r="E216" s="65" t="s">
        <v>5</v>
      </c>
      <c r="F216" s="64" t="s">
        <v>4</v>
      </c>
      <c r="G216" s="93"/>
      <c r="H216" s="93"/>
      <c r="I216" s="94"/>
      <c r="J216" s="63" t="s">
        <v>91</v>
      </c>
      <c r="K216" s="64" t="s">
        <v>4</v>
      </c>
      <c r="L216" s="65" t="s">
        <v>5</v>
      </c>
      <c r="M216" s="64" t="s">
        <v>4</v>
      </c>
    </row>
    <row r="217" spans="1:14" ht="20.100000000000001" customHeight="1" x14ac:dyDescent="0.25">
      <c r="A217" s="22"/>
      <c r="B217" s="19"/>
      <c r="C217" s="18"/>
      <c r="D217" s="19"/>
      <c r="E217" s="21"/>
      <c r="F217" s="19"/>
      <c r="G217" s="19"/>
      <c r="H217" s="22"/>
      <c r="I217" s="19"/>
      <c r="J217" s="19"/>
      <c r="K217" s="19"/>
      <c r="L217" s="19"/>
      <c r="M217" s="19"/>
    </row>
    <row r="218" spans="1:14" ht="20.100000000000001" customHeight="1" x14ac:dyDescent="0.25">
      <c r="A218" s="69" t="s">
        <v>12</v>
      </c>
      <c r="B218" s="69"/>
      <c r="C218" s="80">
        <v>15341668.61999999</v>
      </c>
      <c r="D218" s="81">
        <v>5.469540486435822E-2</v>
      </c>
      <c r="E218" s="82">
        <v>616</v>
      </c>
      <c r="F218" s="81">
        <v>5.974781765276431E-2</v>
      </c>
      <c r="G218" s="69"/>
      <c r="H218" s="69" t="s">
        <v>12</v>
      </c>
      <c r="I218" s="69"/>
      <c r="J218" s="80">
        <v>4187601.11</v>
      </c>
      <c r="K218" s="81">
        <v>6.8291423507266275E-2</v>
      </c>
      <c r="L218" s="82">
        <v>319</v>
      </c>
      <c r="M218" s="81">
        <v>6.4210950080515292E-2</v>
      </c>
    </row>
    <row r="219" spans="1:14" ht="20.100000000000001" customHeight="1" x14ac:dyDescent="0.25">
      <c r="A219" s="69" t="s">
        <v>13</v>
      </c>
      <c r="B219" s="69"/>
      <c r="C219" s="80">
        <v>27776333.969999991</v>
      </c>
      <c r="D219" s="81">
        <v>9.9026896602123118E-2</v>
      </c>
      <c r="E219" s="82">
        <v>1097</v>
      </c>
      <c r="F219" s="81">
        <v>0.1064015518913676</v>
      </c>
      <c r="G219" s="69"/>
      <c r="H219" s="69" t="s">
        <v>13</v>
      </c>
      <c r="I219" s="69"/>
      <c r="J219" s="80">
        <v>11597460.179999998</v>
      </c>
      <c r="K219" s="81">
        <v>0.18913144875946314</v>
      </c>
      <c r="L219" s="82">
        <v>948</v>
      </c>
      <c r="M219" s="81">
        <v>0.19082125603864733</v>
      </c>
    </row>
    <row r="220" spans="1:14" ht="20.100000000000001" customHeight="1" x14ac:dyDescent="0.25">
      <c r="A220" s="69" t="s">
        <v>14</v>
      </c>
      <c r="B220" s="69"/>
      <c r="C220" s="80">
        <v>21974414.409999955</v>
      </c>
      <c r="D220" s="81">
        <v>7.8342162289002412E-2</v>
      </c>
      <c r="E220" s="82">
        <v>905</v>
      </c>
      <c r="F220" s="81">
        <v>8.7778855480116394E-2</v>
      </c>
      <c r="G220" s="69"/>
      <c r="H220" s="69" t="s">
        <v>14</v>
      </c>
      <c r="I220" s="69"/>
      <c r="J220" s="80">
        <v>9525885.9099999927</v>
      </c>
      <c r="K220" s="81">
        <v>0.15534820339220651</v>
      </c>
      <c r="L220" s="82">
        <v>1036</v>
      </c>
      <c r="M220" s="81">
        <v>0.20853462157809985</v>
      </c>
    </row>
    <row r="221" spans="1:14" ht="20.100000000000001" customHeight="1" x14ac:dyDescent="0.25">
      <c r="A221" s="69" t="s">
        <v>15</v>
      </c>
      <c r="B221" s="69"/>
      <c r="C221" s="80">
        <v>19496825.360000003</v>
      </c>
      <c r="D221" s="81">
        <v>6.9509176807841092E-2</v>
      </c>
      <c r="E221" s="82">
        <v>737</v>
      </c>
      <c r="F221" s="81">
        <v>7.1483996120271578E-2</v>
      </c>
      <c r="G221" s="69"/>
      <c r="H221" s="69" t="s">
        <v>15</v>
      </c>
      <c r="I221" s="69"/>
      <c r="J221" s="80">
        <v>5707131.950000002</v>
      </c>
      <c r="K221" s="81">
        <v>9.3071941374401904E-2</v>
      </c>
      <c r="L221" s="82">
        <v>398</v>
      </c>
      <c r="M221" s="81">
        <v>8.0112721417069238E-2</v>
      </c>
    </row>
    <row r="222" spans="1:14" ht="20.100000000000001" customHeight="1" x14ac:dyDescent="0.25">
      <c r="A222" s="69" t="s">
        <v>16</v>
      </c>
      <c r="B222" s="69"/>
      <c r="C222" s="80">
        <v>22485883.059999995</v>
      </c>
      <c r="D222" s="81">
        <v>8.0165626579627849E-2</v>
      </c>
      <c r="E222" s="82">
        <v>852</v>
      </c>
      <c r="F222" s="81">
        <v>8.2638215324927253E-2</v>
      </c>
      <c r="G222" s="69"/>
      <c r="H222" s="69" t="s">
        <v>16</v>
      </c>
      <c r="I222" s="69"/>
      <c r="J222" s="80">
        <v>5709651.2500000028</v>
      </c>
      <c r="K222" s="81">
        <v>9.311302613360474E-2</v>
      </c>
      <c r="L222" s="82">
        <v>389</v>
      </c>
      <c r="M222" s="81">
        <v>7.8301127214170693E-2</v>
      </c>
    </row>
    <row r="223" spans="1:14" ht="20.100000000000001" customHeight="1" x14ac:dyDescent="0.25">
      <c r="A223" s="69" t="s">
        <v>17</v>
      </c>
      <c r="B223" s="69"/>
      <c r="C223" s="80">
        <v>11622099.200000001</v>
      </c>
      <c r="D223" s="81">
        <v>4.1434568615896374E-2</v>
      </c>
      <c r="E223" s="82">
        <v>441</v>
      </c>
      <c r="F223" s="81">
        <v>4.2774005819592627E-2</v>
      </c>
      <c r="G223" s="69"/>
      <c r="H223" s="69" t="s">
        <v>17</v>
      </c>
      <c r="I223" s="69"/>
      <c r="J223" s="80">
        <v>822911.03</v>
      </c>
      <c r="K223" s="81">
        <v>1.3420037912476973E-2</v>
      </c>
      <c r="L223" s="82">
        <v>56</v>
      </c>
      <c r="M223" s="81">
        <v>1.1272141706924315E-2</v>
      </c>
    </row>
    <row r="224" spans="1:14" ht="20.100000000000001" customHeight="1" x14ac:dyDescent="0.25">
      <c r="A224" s="69" t="s">
        <v>18</v>
      </c>
      <c r="B224" s="69"/>
      <c r="C224" s="80">
        <v>74734245.310000062</v>
      </c>
      <c r="D224" s="81">
        <v>0.26643906251070626</v>
      </c>
      <c r="E224" s="82">
        <v>2445</v>
      </c>
      <c r="F224" s="81">
        <v>0.23714839961202716</v>
      </c>
      <c r="G224" s="69"/>
      <c r="H224" s="69" t="s">
        <v>18</v>
      </c>
      <c r="I224" s="69"/>
      <c r="J224" s="80">
        <v>10319834.710000006</v>
      </c>
      <c r="K224" s="81">
        <v>0.16829592508766825</v>
      </c>
      <c r="L224" s="82">
        <v>752</v>
      </c>
      <c r="M224" s="81">
        <v>0.15136876006441224</v>
      </c>
    </row>
    <row r="225" spans="1:15" ht="20.100000000000001" customHeight="1" x14ac:dyDescent="0.25">
      <c r="A225" s="69" t="s">
        <v>19</v>
      </c>
      <c r="B225" s="69"/>
      <c r="C225" s="80">
        <v>20768069.829999976</v>
      </c>
      <c r="D225" s="81">
        <v>7.404135858613746E-2</v>
      </c>
      <c r="E225" s="82">
        <v>737</v>
      </c>
      <c r="F225" s="81">
        <v>7.1483996120271578E-2</v>
      </c>
      <c r="G225" s="69"/>
      <c r="H225" s="69" t="s">
        <v>19</v>
      </c>
      <c r="I225" s="69"/>
      <c r="J225" s="80">
        <v>2905187.61</v>
      </c>
      <c r="K225" s="81">
        <v>4.7377816614097824E-2</v>
      </c>
      <c r="L225" s="82">
        <v>258</v>
      </c>
      <c r="M225" s="81">
        <v>5.1932367149758456E-2</v>
      </c>
    </row>
    <row r="226" spans="1:15" ht="20.100000000000001" customHeight="1" x14ac:dyDescent="0.25">
      <c r="A226" s="69" t="s">
        <v>20</v>
      </c>
      <c r="B226" s="69"/>
      <c r="C226" s="80">
        <v>12208773.199999996</v>
      </c>
      <c r="D226" s="81">
        <v>4.352615152960633E-2</v>
      </c>
      <c r="E226" s="82">
        <v>372</v>
      </c>
      <c r="F226" s="81">
        <v>3.6081474296799226E-2</v>
      </c>
      <c r="G226" s="69"/>
      <c r="H226" s="69" t="s">
        <v>20</v>
      </c>
      <c r="I226" s="69"/>
      <c r="J226" s="80">
        <v>1801333.72</v>
      </c>
      <c r="K226" s="81">
        <v>2.9376160889984897E-2</v>
      </c>
      <c r="L226" s="82">
        <v>120</v>
      </c>
      <c r="M226" s="81">
        <v>2.4154589371980676E-2</v>
      </c>
    </row>
    <row r="227" spans="1:15" ht="20.100000000000001" customHeight="1" x14ac:dyDescent="0.25">
      <c r="A227" s="69" t="s">
        <v>21</v>
      </c>
      <c r="B227" s="69"/>
      <c r="C227" s="80">
        <v>14100867.030000001</v>
      </c>
      <c r="D227" s="81">
        <v>5.0271756628799548E-2</v>
      </c>
      <c r="E227" s="82">
        <v>570</v>
      </c>
      <c r="F227" s="81">
        <v>5.5286129970902036E-2</v>
      </c>
      <c r="G227" s="69"/>
      <c r="H227" s="69" t="s">
        <v>21</v>
      </c>
      <c r="I227" s="69"/>
      <c r="J227" s="80">
        <v>2323068.13</v>
      </c>
      <c r="K227" s="81">
        <v>3.7884608713856932E-2</v>
      </c>
      <c r="L227" s="82">
        <v>216</v>
      </c>
      <c r="M227" s="81">
        <v>4.3478260869565216E-2</v>
      </c>
    </row>
    <row r="228" spans="1:15" ht="20.100000000000001" customHeight="1" x14ac:dyDescent="0.25">
      <c r="A228" s="69" t="s">
        <v>22</v>
      </c>
      <c r="B228" s="69"/>
      <c r="C228" s="80">
        <v>26858381.740000002</v>
      </c>
      <c r="D228" s="81">
        <v>9.5754255919444239E-2</v>
      </c>
      <c r="E228" s="82">
        <v>1107</v>
      </c>
      <c r="F228" s="81">
        <v>0.10737148399612027</v>
      </c>
      <c r="G228" s="69"/>
      <c r="H228" s="69" t="s">
        <v>22</v>
      </c>
      <c r="I228" s="69"/>
      <c r="J228" s="80">
        <v>6244061.929999996</v>
      </c>
      <c r="K228" s="81">
        <v>0.10182819864311954</v>
      </c>
      <c r="L228" s="82">
        <v>434</v>
      </c>
      <c r="M228" s="81">
        <v>8.7359098228663445E-2</v>
      </c>
    </row>
    <row r="229" spans="1:15" ht="20.100000000000001" customHeight="1" x14ac:dyDescent="0.25">
      <c r="A229" s="69" t="s">
        <v>23</v>
      </c>
      <c r="B229" s="69"/>
      <c r="C229" s="80">
        <v>13056989.910000008</v>
      </c>
      <c r="D229" s="81">
        <v>4.6550174373228712E-2</v>
      </c>
      <c r="E229" s="82">
        <v>429</v>
      </c>
      <c r="F229" s="81">
        <v>4.1610087293889431E-2</v>
      </c>
      <c r="G229" s="69"/>
      <c r="H229" s="69" t="s">
        <v>23</v>
      </c>
      <c r="I229" s="69"/>
      <c r="J229" s="80">
        <v>0</v>
      </c>
      <c r="K229" s="81">
        <v>0</v>
      </c>
      <c r="L229" s="82">
        <v>0</v>
      </c>
      <c r="M229" s="81">
        <v>0</v>
      </c>
    </row>
    <row r="230" spans="1:15" ht="20.100000000000001" customHeight="1" x14ac:dyDescent="0.25">
      <c r="A230" s="69" t="s">
        <v>70</v>
      </c>
      <c r="B230" s="69"/>
      <c r="C230" s="80">
        <v>68273.27</v>
      </c>
      <c r="D230" s="81">
        <v>2.4340469322845044E-4</v>
      </c>
      <c r="E230" s="82">
        <v>2</v>
      </c>
      <c r="F230" s="81">
        <v>1.9398642095053346E-4</v>
      </c>
      <c r="G230" s="69"/>
      <c r="H230" s="69" t="s">
        <v>70</v>
      </c>
      <c r="I230" s="69"/>
      <c r="J230" s="80">
        <v>175448.12</v>
      </c>
      <c r="K230" s="81">
        <v>2.86120897185302E-3</v>
      </c>
      <c r="L230" s="82">
        <v>42</v>
      </c>
      <c r="M230" s="81">
        <v>8.4541062801932361E-3</v>
      </c>
    </row>
    <row r="231" spans="1:15" ht="20.100000000000001" customHeight="1" x14ac:dyDescent="0.25">
      <c r="A231" s="69"/>
      <c r="B231" s="69"/>
      <c r="C231" s="56"/>
      <c r="D231" s="69"/>
      <c r="E231" s="71"/>
      <c r="F231" s="69"/>
      <c r="G231" s="69"/>
      <c r="H231" s="73"/>
      <c r="I231" s="69"/>
      <c r="J231" s="69"/>
      <c r="K231" s="69"/>
      <c r="L231" s="71"/>
      <c r="M231" s="69"/>
    </row>
    <row r="232" spans="1:15" ht="20.100000000000001" customHeight="1" thickBot="1" x14ac:dyDescent="0.3">
      <c r="A232" s="69"/>
      <c r="B232" s="73"/>
      <c r="C232" s="72">
        <f>SUM(C218:C231)</f>
        <v>280492824.90999997</v>
      </c>
      <c r="D232" s="97"/>
      <c r="E232" s="74">
        <f>SUM(E218:E231)</f>
        <v>10310</v>
      </c>
      <c r="F232" s="97"/>
      <c r="G232" s="69"/>
      <c r="H232" s="73"/>
      <c r="I232" s="69"/>
      <c r="J232" s="98">
        <f>SUM(J218:J231)</f>
        <v>61319575.649999999</v>
      </c>
      <c r="K232" s="69"/>
      <c r="L232" s="74">
        <f>SUM(L218:L231)</f>
        <v>4968</v>
      </c>
      <c r="M232" s="69"/>
    </row>
    <row r="233" spans="1:15" ht="20.100000000000001" customHeight="1" thickTop="1" x14ac:dyDescent="0.25">
      <c r="A233" s="69"/>
      <c r="B233" s="69"/>
      <c r="C233" s="56"/>
      <c r="D233" s="69"/>
      <c r="E233" s="71"/>
      <c r="F233" s="69"/>
      <c r="G233" s="69"/>
      <c r="H233" s="73"/>
      <c r="I233" s="69"/>
      <c r="J233" s="69"/>
      <c r="K233" s="69"/>
      <c r="L233" s="69"/>
      <c r="M233" s="69"/>
    </row>
    <row r="234" spans="1:15" ht="20.100000000000001" customHeight="1" x14ac:dyDescent="0.25">
      <c r="A234" s="19"/>
      <c r="B234" s="19"/>
      <c r="C234" s="18"/>
      <c r="D234" s="19"/>
      <c r="E234" s="21"/>
      <c r="F234" s="19"/>
      <c r="G234" s="19"/>
      <c r="H234" s="22"/>
      <c r="I234" s="19"/>
      <c r="J234" s="19"/>
      <c r="K234" s="19"/>
      <c r="L234" s="19"/>
      <c r="M234" s="19"/>
    </row>
    <row r="235" spans="1:15" ht="20.100000000000001" customHeight="1" x14ac:dyDescent="0.25">
      <c r="A235" s="67" t="s">
        <v>93</v>
      </c>
      <c r="B235" s="19"/>
      <c r="C235" s="27"/>
      <c r="D235" s="22"/>
      <c r="E235" s="28"/>
      <c r="F235" s="31"/>
      <c r="G235" s="19"/>
      <c r="H235" s="67" t="s">
        <v>137</v>
      </c>
      <c r="I235" s="19"/>
      <c r="J235" s="27"/>
      <c r="K235" s="22"/>
      <c r="L235" s="28"/>
      <c r="M235" s="31"/>
    </row>
    <row r="236" spans="1:15" ht="20.100000000000001" customHeight="1" x14ac:dyDescent="0.25">
      <c r="A236" s="61" t="s">
        <v>11</v>
      </c>
      <c r="B236" s="69"/>
      <c r="C236" s="56"/>
      <c r="D236" s="69"/>
      <c r="E236" s="71"/>
      <c r="F236" s="69"/>
      <c r="G236" s="69"/>
      <c r="H236" s="61" t="s">
        <v>11</v>
      </c>
      <c r="I236" s="69"/>
      <c r="J236" s="56"/>
      <c r="K236" s="69"/>
      <c r="L236" s="71"/>
      <c r="M236" s="69"/>
      <c r="N236" s="95"/>
      <c r="O236" s="95"/>
    </row>
    <row r="237" spans="1:15" ht="20.100000000000001" customHeight="1" x14ac:dyDescent="0.25">
      <c r="A237" s="20"/>
      <c r="B237" s="19"/>
      <c r="C237" s="18"/>
      <c r="D237" s="19"/>
      <c r="E237" s="21"/>
      <c r="F237" s="19"/>
      <c r="G237" s="19"/>
      <c r="H237" s="20"/>
      <c r="I237" s="19"/>
      <c r="J237" s="18"/>
      <c r="K237" s="19"/>
      <c r="L237" s="21"/>
      <c r="M237" s="19"/>
    </row>
    <row r="238" spans="1:15" s="78" customFormat="1" ht="20.100000000000001" customHeight="1" x14ac:dyDescent="0.25">
      <c r="A238" s="93"/>
      <c r="B238" s="94"/>
      <c r="C238" s="63" t="s">
        <v>91</v>
      </c>
      <c r="D238" s="64" t="s">
        <v>4</v>
      </c>
      <c r="E238" s="65" t="s">
        <v>5</v>
      </c>
      <c r="F238" s="64" t="s">
        <v>4</v>
      </c>
      <c r="G238" s="93"/>
      <c r="H238" s="93"/>
      <c r="I238" s="94"/>
      <c r="J238" s="63" t="s">
        <v>91</v>
      </c>
      <c r="K238" s="64" t="s">
        <v>4</v>
      </c>
      <c r="L238" s="65" t="s">
        <v>5</v>
      </c>
      <c r="M238" s="64" t="s">
        <v>4</v>
      </c>
    </row>
    <row r="239" spans="1:15" ht="20.100000000000001" customHeight="1" x14ac:dyDescent="0.25">
      <c r="A239" s="22"/>
      <c r="B239" s="19"/>
      <c r="C239" s="18"/>
      <c r="D239" s="19"/>
      <c r="E239" s="21"/>
      <c r="F239" s="19"/>
      <c r="G239" s="19"/>
      <c r="H239" s="22"/>
      <c r="I239" s="19"/>
      <c r="J239" s="19"/>
      <c r="K239" s="19"/>
      <c r="L239" s="19"/>
      <c r="M239" s="19"/>
    </row>
    <row r="240" spans="1:15" ht="20.100000000000001" customHeight="1" x14ac:dyDescent="0.25">
      <c r="A240" s="69" t="s">
        <v>12</v>
      </c>
      <c r="B240" s="69"/>
      <c r="C240" s="80">
        <v>770845.81999999855</v>
      </c>
      <c r="D240" s="81">
        <v>8.353313738788723E-2</v>
      </c>
      <c r="E240" s="82">
        <v>1519</v>
      </c>
      <c r="F240" s="81">
        <v>0.14119724855921176</v>
      </c>
      <c r="G240" s="69"/>
      <c r="H240" s="69" t="s">
        <v>12</v>
      </c>
      <c r="I240" s="69"/>
      <c r="J240" s="80">
        <v>835351.23</v>
      </c>
      <c r="K240" s="81">
        <v>6.6736730636987707E-2</v>
      </c>
      <c r="L240" s="82">
        <v>247</v>
      </c>
      <c r="M240" s="81">
        <v>5.9951456310679614E-2</v>
      </c>
      <c r="N240" s="95"/>
    </row>
    <row r="241" spans="1:14" ht="20.100000000000001" customHeight="1" x14ac:dyDescent="0.25">
      <c r="A241" s="69" t="s">
        <v>13</v>
      </c>
      <c r="B241" s="69"/>
      <c r="C241" s="80">
        <v>1147827.6100000001</v>
      </c>
      <c r="D241" s="81">
        <v>0.12438497940319693</v>
      </c>
      <c r="E241" s="82">
        <v>1087</v>
      </c>
      <c r="F241" s="81">
        <v>0.10104108570366239</v>
      </c>
      <c r="G241" s="69"/>
      <c r="H241" s="69" t="s">
        <v>13</v>
      </c>
      <c r="I241" s="69"/>
      <c r="J241" s="80">
        <v>1412355.34</v>
      </c>
      <c r="K241" s="81">
        <v>0.11283394876822188</v>
      </c>
      <c r="L241" s="82">
        <v>460</v>
      </c>
      <c r="M241" s="81">
        <v>0.11165048543689321</v>
      </c>
      <c r="N241" s="95"/>
    </row>
    <row r="242" spans="1:14" ht="20.100000000000001" customHeight="1" x14ac:dyDescent="0.25">
      <c r="A242" s="69" t="s">
        <v>14</v>
      </c>
      <c r="B242" s="69"/>
      <c r="C242" s="80">
        <v>1572603.26</v>
      </c>
      <c r="D242" s="81">
        <v>0.17041602972462039</v>
      </c>
      <c r="E242" s="82">
        <v>2170</v>
      </c>
      <c r="F242" s="81">
        <v>0.20171035508458821</v>
      </c>
      <c r="G242" s="69"/>
      <c r="H242" s="69" t="s">
        <v>14</v>
      </c>
      <c r="I242" s="69"/>
      <c r="J242" s="80">
        <v>924870.77</v>
      </c>
      <c r="K242" s="81">
        <v>7.3888502506321105E-2</v>
      </c>
      <c r="L242" s="82">
        <v>276</v>
      </c>
      <c r="M242" s="81">
        <v>6.6990291262135918E-2</v>
      </c>
      <c r="N242" s="95"/>
    </row>
    <row r="243" spans="1:14" ht="20.100000000000001" customHeight="1" x14ac:dyDescent="0.25">
      <c r="A243" s="69" t="s">
        <v>15</v>
      </c>
      <c r="B243" s="69"/>
      <c r="C243" s="80">
        <v>435974.55</v>
      </c>
      <c r="D243" s="81">
        <v>4.7244625368497675E-2</v>
      </c>
      <c r="E243" s="82">
        <v>373</v>
      </c>
      <c r="F243" s="81">
        <v>3.4671872095184977E-2</v>
      </c>
      <c r="G243" s="69"/>
      <c r="H243" s="69" t="s">
        <v>15</v>
      </c>
      <c r="I243" s="69"/>
      <c r="J243" s="80">
        <v>649246</v>
      </c>
      <c r="K243" s="81">
        <v>5.1868667768815893E-2</v>
      </c>
      <c r="L243" s="82">
        <v>192</v>
      </c>
      <c r="M243" s="81">
        <v>4.6601941747572817E-2</v>
      </c>
      <c r="N243" s="95"/>
    </row>
    <row r="244" spans="1:14" ht="20.100000000000001" customHeight="1" x14ac:dyDescent="0.25">
      <c r="A244" s="69" t="s">
        <v>16</v>
      </c>
      <c r="B244" s="69"/>
      <c r="C244" s="80">
        <v>871530.4</v>
      </c>
      <c r="D244" s="81">
        <v>9.4443878077876159E-2</v>
      </c>
      <c r="E244" s="82">
        <v>912</v>
      </c>
      <c r="F244" s="81">
        <v>8.4774121583937531E-2</v>
      </c>
      <c r="G244" s="69"/>
      <c r="H244" s="69" t="s">
        <v>16</v>
      </c>
      <c r="I244" s="69"/>
      <c r="J244" s="80">
        <v>673110.87</v>
      </c>
      <c r="K244" s="81">
        <v>5.3775247113742111E-2</v>
      </c>
      <c r="L244" s="82">
        <v>226</v>
      </c>
      <c r="M244" s="81">
        <v>5.4854368932038836E-2</v>
      </c>
      <c r="N244" s="95"/>
    </row>
    <row r="245" spans="1:14" ht="20.100000000000001" customHeight="1" x14ac:dyDescent="0.25">
      <c r="A245" s="69" t="s">
        <v>17</v>
      </c>
      <c r="B245" s="69"/>
      <c r="C245" s="80">
        <v>728466.4</v>
      </c>
      <c r="D245" s="81">
        <v>7.8940667893431307E-2</v>
      </c>
      <c r="E245" s="82">
        <v>267</v>
      </c>
      <c r="F245" s="81">
        <v>2.4818739542665922E-2</v>
      </c>
      <c r="G245" s="69"/>
      <c r="H245" s="69" t="s">
        <v>17</v>
      </c>
      <c r="I245" s="69"/>
      <c r="J245" s="80">
        <v>617146.99</v>
      </c>
      <c r="K245" s="81">
        <v>4.930425784499979E-2</v>
      </c>
      <c r="L245" s="82">
        <v>231</v>
      </c>
      <c r="M245" s="81">
        <v>5.6067961165048544E-2</v>
      </c>
      <c r="N245" s="95"/>
    </row>
    <row r="246" spans="1:14" ht="20.100000000000001" customHeight="1" x14ac:dyDescent="0.25">
      <c r="A246" s="69" t="s">
        <v>18</v>
      </c>
      <c r="B246" s="69"/>
      <c r="C246" s="80">
        <v>1617491.18</v>
      </c>
      <c r="D246" s="81">
        <v>0.1752803342212271</v>
      </c>
      <c r="E246" s="82">
        <v>1925</v>
      </c>
      <c r="F246" s="81">
        <v>0.17893660531697342</v>
      </c>
      <c r="G246" s="69"/>
      <c r="H246" s="69" t="s">
        <v>18</v>
      </c>
      <c r="I246" s="69"/>
      <c r="J246" s="80">
        <v>2803968.39</v>
      </c>
      <c r="K246" s="81">
        <v>0.2240107830547613</v>
      </c>
      <c r="L246" s="82">
        <v>912</v>
      </c>
      <c r="M246" s="81">
        <v>0.22135922330097088</v>
      </c>
      <c r="N246" s="95"/>
    </row>
    <row r="247" spans="1:14" ht="20.100000000000001" customHeight="1" x14ac:dyDescent="0.25">
      <c r="A247" s="69" t="s">
        <v>19</v>
      </c>
      <c r="B247" s="69"/>
      <c r="C247" s="80">
        <v>390832.03</v>
      </c>
      <c r="D247" s="81">
        <v>4.2352731000833511E-2</v>
      </c>
      <c r="E247" s="82">
        <v>532</v>
      </c>
      <c r="F247" s="81">
        <v>4.9451570923963559E-2</v>
      </c>
      <c r="G247" s="69"/>
      <c r="H247" s="69" t="s">
        <v>19</v>
      </c>
      <c r="I247" s="69"/>
      <c r="J247" s="80">
        <v>852077.75</v>
      </c>
      <c r="K247" s="81">
        <v>6.8073022749389533E-2</v>
      </c>
      <c r="L247" s="82">
        <v>420</v>
      </c>
      <c r="M247" s="81">
        <v>0.10194174757281553</v>
      </c>
      <c r="N247" s="95"/>
    </row>
    <row r="248" spans="1:14" ht="20.100000000000001" customHeight="1" x14ac:dyDescent="0.25">
      <c r="A248" s="69" t="s">
        <v>20</v>
      </c>
      <c r="B248" s="69"/>
      <c r="C248" s="80">
        <v>201093.77</v>
      </c>
      <c r="D248" s="81">
        <v>2.1791638588970003E-2</v>
      </c>
      <c r="E248" s="82">
        <v>279</v>
      </c>
      <c r="F248" s="81">
        <v>2.5934188510875627E-2</v>
      </c>
      <c r="G248" s="69"/>
      <c r="H248" s="69" t="s">
        <v>20</v>
      </c>
      <c r="I248" s="69"/>
      <c r="J248" s="80">
        <v>340184.36</v>
      </c>
      <c r="K248" s="81">
        <v>2.7177540637889581E-2</v>
      </c>
      <c r="L248" s="82">
        <v>96</v>
      </c>
      <c r="M248" s="81">
        <v>2.3300970873786409E-2</v>
      </c>
      <c r="N248" s="95"/>
    </row>
    <row r="249" spans="1:14" ht="20.100000000000001" customHeight="1" x14ac:dyDescent="0.25">
      <c r="A249" s="69" t="s">
        <v>21</v>
      </c>
      <c r="B249" s="69"/>
      <c r="C249" s="80">
        <v>629433.14</v>
      </c>
      <c r="D249" s="81">
        <v>6.8208873416618326E-2</v>
      </c>
      <c r="E249" s="82">
        <v>688</v>
      </c>
      <c r="F249" s="81">
        <v>6.3952407510689716E-2</v>
      </c>
      <c r="G249" s="69"/>
      <c r="H249" s="69" t="s">
        <v>21</v>
      </c>
      <c r="I249" s="69"/>
      <c r="J249" s="80">
        <v>1096636.0900000001</v>
      </c>
      <c r="K249" s="81">
        <v>8.7610941023130301E-2</v>
      </c>
      <c r="L249" s="82">
        <v>420</v>
      </c>
      <c r="M249" s="81">
        <v>0.10194174757281553</v>
      </c>
      <c r="N249" s="95"/>
    </row>
    <row r="250" spans="1:14" ht="20.100000000000001" customHeight="1" x14ac:dyDescent="0.25">
      <c r="A250" s="69" t="s">
        <v>22</v>
      </c>
      <c r="B250" s="69"/>
      <c r="C250" s="80">
        <v>741856.00999999943</v>
      </c>
      <c r="D250" s="81">
        <v>8.0391640451990654E-2</v>
      </c>
      <c r="E250" s="82">
        <v>847</v>
      </c>
      <c r="F250" s="81">
        <v>7.8732106339468297E-2</v>
      </c>
      <c r="G250" s="69"/>
      <c r="H250" s="69" t="s">
        <v>22</v>
      </c>
      <c r="I250" s="69"/>
      <c r="J250" s="80">
        <v>1987543.15</v>
      </c>
      <c r="K250" s="81">
        <v>0.15878606155992608</v>
      </c>
      <c r="L250" s="82">
        <v>552</v>
      </c>
      <c r="M250" s="81">
        <v>0.13398058252427184</v>
      </c>
      <c r="N250" s="95"/>
    </row>
    <row r="251" spans="1:14" ht="20.100000000000001" customHeight="1" x14ac:dyDescent="0.25">
      <c r="A251" s="69" t="s">
        <v>23</v>
      </c>
      <c r="B251" s="69"/>
      <c r="C251" s="80">
        <v>87081.989999999947</v>
      </c>
      <c r="D251" s="81">
        <v>9.4366884348943223E-3</v>
      </c>
      <c r="E251" s="82">
        <v>112</v>
      </c>
      <c r="F251" s="81">
        <v>1.0410857036623908E-2</v>
      </c>
      <c r="G251" s="69"/>
      <c r="H251" s="69" t="s">
        <v>23</v>
      </c>
      <c r="I251" s="69"/>
      <c r="J251" s="80">
        <v>0</v>
      </c>
      <c r="K251" s="81">
        <v>0</v>
      </c>
      <c r="L251" s="82">
        <v>0</v>
      </c>
      <c r="M251" s="81">
        <v>0</v>
      </c>
      <c r="N251" s="95"/>
    </row>
    <row r="252" spans="1:14" ht="20.100000000000001" customHeight="1" x14ac:dyDescent="0.25">
      <c r="A252" s="69" t="s">
        <v>70</v>
      </c>
      <c r="B252" s="69"/>
      <c r="C252" s="80">
        <v>32988.120000000003</v>
      </c>
      <c r="D252" s="81">
        <v>3.5747760299564388E-3</v>
      </c>
      <c r="E252" s="82">
        <v>47</v>
      </c>
      <c r="F252" s="81">
        <v>4.3688417921546752E-3</v>
      </c>
      <c r="G252" s="69"/>
      <c r="H252" s="69" t="s">
        <v>70</v>
      </c>
      <c r="I252" s="69"/>
      <c r="J252" s="80">
        <v>324622.53000000003</v>
      </c>
      <c r="K252" s="81">
        <v>2.5934296335814896E-2</v>
      </c>
      <c r="L252" s="82">
        <v>88</v>
      </c>
      <c r="M252" s="81">
        <v>2.1359223300970873E-2</v>
      </c>
      <c r="N252" s="95"/>
    </row>
    <row r="253" spans="1:14" ht="20.100000000000001" customHeight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71"/>
      <c r="M253" s="69"/>
      <c r="N253" s="95"/>
    </row>
    <row r="254" spans="1:14" ht="20.100000000000001" customHeight="1" thickBot="1" x14ac:dyDescent="0.3">
      <c r="A254" s="69"/>
      <c r="B254" s="73"/>
      <c r="C254" s="72">
        <f>SUM(C240:C253)</f>
        <v>9228024.2799999975</v>
      </c>
      <c r="D254" s="97"/>
      <c r="E254" s="74">
        <f>SUM(E240:E253)</f>
        <v>10758</v>
      </c>
      <c r="F254" s="97"/>
      <c r="G254" s="69"/>
      <c r="H254" s="73"/>
      <c r="I254" s="69"/>
      <c r="J254" s="98">
        <f>SUM(J240:J253)</f>
        <v>12517113.469999999</v>
      </c>
      <c r="K254" s="69"/>
      <c r="L254" s="74">
        <f>SUM(L240:L253)</f>
        <v>4120</v>
      </c>
      <c r="M254" s="69"/>
      <c r="N254" s="95"/>
    </row>
    <row r="255" spans="1:14" ht="20.100000000000001" customHeight="1" thickTop="1" x14ac:dyDescent="0.25">
      <c r="A255" s="69"/>
      <c r="B255" s="69"/>
      <c r="C255" s="56"/>
      <c r="D255" s="69"/>
      <c r="E255" s="71"/>
      <c r="F255" s="69"/>
      <c r="G255" s="69"/>
      <c r="H255" s="73"/>
      <c r="I255" s="69"/>
      <c r="J255" s="69"/>
      <c r="K255" s="69"/>
      <c r="L255" s="69"/>
      <c r="M255" s="69"/>
      <c r="N255" s="95"/>
    </row>
    <row r="256" spans="1:14" ht="20.100000000000001" customHeight="1" x14ac:dyDescent="0.25">
      <c r="A256" s="19"/>
      <c r="B256" s="19"/>
      <c r="C256" s="18"/>
      <c r="D256" s="19"/>
      <c r="E256" s="21"/>
      <c r="F256" s="19"/>
      <c r="G256" s="19"/>
      <c r="H256" s="22"/>
      <c r="I256" s="19"/>
      <c r="J256" s="19"/>
      <c r="K256" s="19"/>
      <c r="L256" s="19"/>
      <c r="M256" s="19"/>
    </row>
    <row r="257" spans="1:16" ht="19.5" customHeight="1" x14ac:dyDescent="0.25">
      <c r="A257" s="19"/>
      <c r="B257" s="19"/>
      <c r="C257" s="18"/>
      <c r="D257" s="19"/>
      <c r="E257" s="21"/>
      <c r="F257" s="19"/>
      <c r="G257" s="19"/>
      <c r="H257" s="22"/>
      <c r="I257" s="19"/>
      <c r="J257" s="19"/>
      <c r="K257" s="19"/>
      <c r="L257" s="19"/>
      <c r="M257" s="19"/>
    </row>
    <row r="258" spans="1:16" s="78" customFormat="1" ht="20.100000000000001" customHeight="1" x14ac:dyDescent="0.25">
      <c r="A258" s="67" t="s">
        <v>90</v>
      </c>
      <c r="B258" s="66"/>
      <c r="C258" s="90"/>
      <c r="D258" s="66"/>
      <c r="E258" s="91"/>
      <c r="F258" s="66"/>
      <c r="G258" s="66"/>
      <c r="H258" s="67" t="s">
        <v>140</v>
      </c>
      <c r="I258" s="66"/>
      <c r="J258" s="90"/>
      <c r="K258" s="66"/>
      <c r="L258" s="91"/>
      <c r="M258" s="66"/>
    </row>
    <row r="259" spans="1:16" ht="20.100000000000001" customHeight="1" x14ac:dyDescent="0.25">
      <c r="A259" s="61" t="s">
        <v>30</v>
      </c>
      <c r="B259" s="69"/>
      <c r="C259" s="56"/>
      <c r="D259" s="69"/>
      <c r="E259" s="71"/>
      <c r="F259" s="69"/>
      <c r="G259" s="69"/>
      <c r="H259" s="61" t="s">
        <v>30</v>
      </c>
      <c r="I259" s="69"/>
      <c r="J259" s="56"/>
      <c r="K259" s="69"/>
      <c r="L259" s="71"/>
      <c r="M259" s="69"/>
      <c r="N259" s="95"/>
      <c r="O259" s="95"/>
      <c r="P259" s="95"/>
    </row>
    <row r="260" spans="1:16" ht="20.100000000000001" customHeight="1" x14ac:dyDescent="0.25">
      <c r="A260" s="19"/>
      <c r="B260" s="19"/>
      <c r="C260" s="18"/>
      <c r="D260" s="19"/>
      <c r="E260" s="21"/>
      <c r="F260" s="19"/>
      <c r="G260" s="19"/>
      <c r="H260" s="19"/>
      <c r="I260" s="19"/>
      <c r="J260" s="18"/>
      <c r="K260" s="19"/>
      <c r="L260" s="21"/>
      <c r="M260" s="19"/>
    </row>
    <row r="261" spans="1:16" s="78" customFormat="1" ht="20.100000000000001" customHeight="1" x14ac:dyDescent="0.25">
      <c r="A261" s="66"/>
      <c r="B261" s="66"/>
      <c r="C261" s="63" t="s">
        <v>91</v>
      </c>
      <c r="D261" s="64" t="s">
        <v>4</v>
      </c>
      <c r="E261" s="65" t="s">
        <v>5</v>
      </c>
      <c r="F261" s="64" t="s">
        <v>4</v>
      </c>
      <c r="G261" s="66"/>
      <c r="H261" s="66"/>
      <c r="I261" s="66"/>
      <c r="J261" s="63" t="s">
        <v>91</v>
      </c>
      <c r="K261" s="64" t="s">
        <v>4</v>
      </c>
      <c r="L261" s="65" t="s">
        <v>5</v>
      </c>
      <c r="M261" s="64" t="s">
        <v>4</v>
      </c>
    </row>
    <row r="262" spans="1:16" ht="20.100000000000001" customHeight="1" x14ac:dyDescent="0.25">
      <c r="A262" s="19"/>
      <c r="B262" s="19"/>
      <c r="C262" s="18"/>
      <c r="D262" s="19"/>
      <c r="E262" s="21"/>
      <c r="F262" s="19"/>
      <c r="G262" s="19"/>
      <c r="H262" s="19"/>
      <c r="I262" s="19"/>
      <c r="J262" s="18"/>
      <c r="K262" s="19"/>
      <c r="L262" s="21"/>
      <c r="M262" s="19"/>
    </row>
    <row r="263" spans="1:16" ht="20.100000000000001" customHeight="1" x14ac:dyDescent="0.25">
      <c r="A263" s="100">
        <v>1996</v>
      </c>
      <c r="B263" s="69"/>
      <c r="C263" s="80">
        <v>0</v>
      </c>
      <c r="D263" s="81">
        <v>0</v>
      </c>
      <c r="E263" s="82">
        <v>0</v>
      </c>
      <c r="F263" s="81">
        <v>0</v>
      </c>
      <c r="G263" s="69"/>
      <c r="H263" s="100">
        <v>1996</v>
      </c>
      <c r="I263" s="69"/>
      <c r="J263" s="80">
        <v>0</v>
      </c>
      <c r="K263" s="81">
        <v>0</v>
      </c>
      <c r="L263" s="82">
        <v>0</v>
      </c>
      <c r="M263" s="81">
        <v>0</v>
      </c>
    </row>
    <row r="264" spans="1:16" ht="20.100000000000001" customHeight="1" x14ac:dyDescent="0.25">
      <c r="A264" s="100">
        <v>1997</v>
      </c>
      <c r="B264" s="69"/>
      <c r="C264" s="80">
        <v>0</v>
      </c>
      <c r="D264" s="81">
        <v>0</v>
      </c>
      <c r="E264" s="82">
        <v>0</v>
      </c>
      <c r="F264" s="81">
        <v>0</v>
      </c>
      <c r="G264" s="69"/>
      <c r="H264" s="100">
        <v>1997</v>
      </c>
      <c r="I264" s="69"/>
      <c r="J264" s="80">
        <v>0</v>
      </c>
      <c r="K264" s="81">
        <v>0</v>
      </c>
      <c r="L264" s="82">
        <v>0</v>
      </c>
      <c r="M264" s="81">
        <v>0</v>
      </c>
    </row>
    <row r="265" spans="1:16" ht="20.100000000000001" customHeight="1" x14ac:dyDescent="0.25">
      <c r="A265" s="100">
        <v>1998</v>
      </c>
      <c r="B265" s="69"/>
      <c r="C265" s="80">
        <v>0</v>
      </c>
      <c r="D265" s="81">
        <v>0</v>
      </c>
      <c r="E265" s="82">
        <v>0</v>
      </c>
      <c r="F265" s="81">
        <v>0</v>
      </c>
      <c r="G265" s="69"/>
      <c r="H265" s="100">
        <v>1998</v>
      </c>
      <c r="I265" s="69"/>
      <c r="J265" s="80">
        <v>0</v>
      </c>
      <c r="K265" s="81">
        <v>0</v>
      </c>
      <c r="L265" s="82">
        <v>0</v>
      </c>
      <c r="M265" s="81">
        <v>0</v>
      </c>
    </row>
    <row r="266" spans="1:16" ht="20.100000000000001" customHeight="1" x14ac:dyDescent="0.25">
      <c r="A266" s="100">
        <v>1999</v>
      </c>
      <c r="B266" s="69"/>
      <c r="C266" s="80">
        <v>0</v>
      </c>
      <c r="D266" s="81">
        <v>0</v>
      </c>
      <c r="E266" s="82">
        <v>0</v>
      </c>
      <c r="F266" s="81">
        <v>0</v>
      </c>
      <c r="G266" s="69"/>
      <c r="H266" s="100">
        <v>1999</v>
      </c>
      <c r="I266" s="69"/>
      <c r="J266" s="80">
        <v>0</v>
      </c>
      <c r="K266" s="81">
        <v>0</v>
      </c>
      <c r="L266" s="82">
        <v>0</v>
      </c>
      <c r="M266" s="81">
        <v>0</v>
      </c>
    </row>
    <row r="267" spans="1:16" ht="20.100000000000001" customHeight="1" x14ac:dyDescent="0.25">
      <c r="A267" s="100">
        <v>2000</v>
      </c>
      <c r="B267" s="69"/>
      <c r="C267" s="80">
        <v>0</v>
      </c>
      <c r="D267" s="81">
        <v>0</v>
      </c>
      <c r="E267" s="82">
        <v>0</v>
      </c>
      <c r="F267" s="81">
        <v>0</v>
      </c>
      <c r="G267" s="69"/>
      <c r="H267" s="100">
        <v>2000</v>
      </c>
      <c r="I267" s="69"/>
      <c r="J267" s="80">
        <v>0</v>
      </c>
      <c r="K267" s="81">
        <v>0</v>
      </c>
      <c r="L267" s="82">
        <v>0</v>
      </c>
      <c r="M267" s="81">
        <v>0</v>
      </c>
    </row>
    <row r="268" spans="1:16" ht="20.100000000000001" customHeight="1" x14ac:dyDescent="0.25">
      <c r="A268" s="100">
        <v>2001</v>
      </c>
      <c r="B268" s="69"/>
      <c r="C268" s="80">
        <v>920727.06</v>
      </c>
      <c r="D268" s="81">
        <v>3.2825333777982699E-3</v>
      </c>
      <c r="E268" s="82">
        <v>81</v>
      </c>
      <c r="F268" s="81">
        <v>7.8564500484966052E-3</v>
      </c>
      <c r="G268" s="69"/>
      <c r="H268" s="100">
        <v>2001</v>
      </c>
      <c r="I268" s="69"/>
      <c r="J268" s="80">
        <v>0</v>
      </c>
      <c r="K268" s="81">
        <v>0</v>
      </c>
      <c r="L268" s="82">
        <v>0</v>
      </c>
      <c r="M268" s="81">
        <v>0</v>
      </c>
    </row>
    <row r="269" spans="1:16" ht="20.100000000000001" customHeight="1" x14ac:dyDescent="0.25">
      <c r="A269" s="100">
        <v>2002</v>
      </c>
      <c r="B269" s="69"/>
      <c r="C269" s="80">
        <v>2923660.25</v>
      </c>
      <c r="D269" s="81">
        <v>1.0423297818538135E-2</v>
      </c>
      <c r="E269" s="82">
        <v>160</v>
      </c>
      <c r="F269" s="81">
        <v>1.5518913676042677E-2</v>
      </c>
      <c r="G269" s="69"/>
      <c r="H269" s="100">
        <v>2002</v>
      </c>
      <c r="I269" s="69"/>
      <c r="J269" s="80">
        <v>0</v>
      </c>
      <c r="K269" s="81">
        <v>0</v>
      </c>
      <c r="L269" s="82">
        <v>0</v>
      </c>
      <c r="M269" s="81">
        <v>0</v>
      </c>
    </row>
    <row r="270" spans="1:16" ht="20.100000000000001" customHeight="1" x14ac:dyDescent="0.25">
      <c r="A270" s="100">
        <v>2003</v>
      </c>
      <c r="B270" s="69"/>
      <c r="C270" s="80">
        <v>13154890.650000002</v>
      </c>
      <c r="D270" s="81">
        <v>4.6899205547311043E-2</v>
      </c>
      <c r="E270" s="82">
        <v>560</v>
      </c>
      <c r="F270" s="81">
        <v>5.4316197866149371E-2</v>
      </c>
      <c r="G270" s="69"/>
      <c r="H270" s="100">
        <v>2003</v>
      </c>
      <c r="I270" s="69"/>
      <c r="J270" s="80">
        <v>86386.39</v>
      </c>
      <c r="K270" s="81">
        <v>1.408789755706669E-3</v>
      </c>
      <c r="L270" s="82">
        <v>10</v>
      </c>
      <c r="M270" s="81">
        <v>2.0128824476650562E-3</v>
      </c>
    </row>
    <row r="271" spans="1:16" ht="20.100000000000001" customHeight="1" x14ac:dyDescent="0.25">
      <c r="A271" s="100">
        <v>2004</v>
      </c>
      <c r="B271" s="69"/>
      <c r="C271" s="80">
        <v>17306867.800000008</v>
      </c>
      <c r="D271" s="81">
        <v>6.1701641764109923E-2</v>
      </c>
      <c r="E271" s="82">
        <v>647</v>
      </c>
      <c r="F271" s="81">
        <v>6.2754607177497576E-2</v>
      </c>
      <c r="G271" s="69"/>
      <c r="H271" s="100">
        <v>2004</v>
      </c>
      <c r="I271" s="69"/>
      <c r="J271" s="80">
        <v>1027674.7</v>
      </c>
      <c r="K271" s="81">
        <v>1.6759325045981471E-2</v>
      </c>
      <c r="L271" s="82">
        <v>218</v>
      </c>
      <c r="M271" s="81">
        <v>4.3880837359098229E-2</v>
      </c>
    </row>
    <row r="272" spans="1:16" ht="20.100000000000001" customHeight="1" x14ac:dyDescent="0.25">
      <c r="A272" s="69">
        <v>2005</v>
      </c>
      <c r="B272" s="69"/>
      <c r="C272" s="80">
        <v>20327330.799999971</v>
      </c>
      <c r="D272" s="81">
        <v>7.2470056253746598E-2</v>
      </c>
      <c r="E272" s="82">
        <v>631</v>
      </c>
      <c r="F272" s="81">
        <v>6.120271580989331E-2</v>
      </c>
      <c r="G272" s="69"/>
      <c r="H272" s="69">
        <v>2005</v>
      </c>
      <c r="I272" s="69"/>
      <c r="J272" s="80">
        <v>7347864.1199999936</v>
      </c>
      <c r="K272" s="81">
        <v>0.11982901124332883</v>
      </c>
      <c r="L272" s="82">
        <v>808</v>
      </c>
      <c r="M272" s="81">
        <v>0.16264090177133655</v>
      </c>
    </row>
    <row r="273" spans="1:14" ht="20.100000000000001" customHeight="1" x14ac:dyDescent="0.25">
      <c r="A273" s="69">
        <v>2006</v>
      </c>
      <c r="B273" s="69"/>
      <c r="C273" s="80">
        <v>25294388.630000006</v>
      </c>
      <c r="D273" s="81">
        <v>9.0178380278055567E-2</v>
      </c>
      <c r="E273" s="82">
        <v>839</v>
      </c>
      <c r="F273" s="81">
        <v>8.1377303588748784E-2</v>
      </c>
      <c r="G273" s="69"/>
      <c r="H273" s="69">
        <v>2006</v>
      </c>
      <c r="I273" s="69"/>
      <c r="J273" s="80">
        <v>22168024.119999941</v>
      </c>
      <c r="K273" s="81">
        <v>0.36151626760319838</v>
      </c>
      <c r="L273" s="82">
        <v>1941</v>
      </c>
      <c r="M273" s="81">
        <v>0.39070048309178745</v>
      </c>
    </row>
    <row r="274" spans="1:14" ht="20.100000000000001" customHeight="1" x14ac:dyDescent="0.25">
      <c r="A274" s="69">
        <v>2007</v>
      </c>
      <c r="B274" s="69"/>
      <c r="C274" s="80">
        <v>49246444.200000003</v>
      </c>
      <c r="D274" s="81">
        <v>0.17557113703639821</v>
      </c>
      <c r="E274" s="82">
        <v>1678</v>
      </c>
      <c r="F274" s="81">
        <v>0.16275460717749757</v>
      </c>
      <c r="G274" s="69"/>
      <c r="H274" s="69">
        <v>2007</v>
      </c>
      <c r="I274" s="69"/>
      <c r="J274" s="80">
        <v>29560673.359999992</v>
      </c>
      <c r="K274" s="81">
        <v>0.48207563484663529</v>
      </c>
      <c r="L274" s="82">
        <v>1907</v>
      </c>
      <c r="M274" s="81">
        <v>0.38385668276972623</v>
      </c>
    </row>
    <row r="275" spans="1:14" ht="20.100000000000001" customHeight="1" x14ac:dyDescent="0.25">
      <c r="A275" s="69">
        <v>2008</v>
      </c>
      <c r="B275" s="69"/>
      <c r="C275" s="80">
        <v>126480861.90999968</v>
      </c>
      <c r="D275" s="81">
        <v>0.45092369813945499</v>
      </c>
      <c r="E275" s="82">
        <v>4841</v>
      </c>
      <c r="F275" s="81">
        <v>0.46954413191076627</v>
      </c>
      <c r="G275" s="69"/>
      <c r="H275" s="69">
        <v>2008</v>
      </c>
      <c r="I275" s="69"/>
      <c r="J275" s="80">
        <v>1128952.96</v>
      </c>
      <c r="K275" s="81">
        <v>1.8410971505149375E-2</v>
      </c>
      <c r="L275" s="82">
        <v>84</v>
      </c>
      <c r="M275" s="81">
        <v>1.6908212560386472E-2</v>
      </c>
    </row>
    <row r="276" spans="1:14" ht="20.100000000000001" customHeight="1" x14ac:dyDescent="0.25">
      <c r="A276" s="69">
        <v>2009</v>
      </c>
      <c r="B276" s="69"/>
      <c r="C276" s="80">
        <v>24837653.610000018</v>
      </c>
      <c r="D276" s="81">
        <v>8.8550049784587373E-2</v>
      </c>
      <c r="E276" s="82">
        <v>873</v>
      </c>
      <c r="F276" s="81">
        <v>8.4675072744907862E-2</v>
      </c>
      <c r="G276" s="69"/>
      <c r="H276" s="69"/>
      <c r="I276" s="69"/>
      <c r="J276" s="80"/>
      <c r="K276" s="81"/>
      <c r="L276" s="82"/>
      <c r="M276" s="81"/>
    </row>
    <row r="277" spans="1:14" ht="20.100000000000001" customHeight="1" x14ac:dyDescent="0.25">
      <c r="A277" s="69"/>
      <c r="B277" s="69"/>
      <c r="C277" s="56"/>
      <c r="D277" s="69"/>
      <c r="E277" s="71"/>
      <c r="F277" s="69"/>
      <c r="G277" s="69"/>
      <c r="H277" s="69"/>
      <c r="I277" s="69"/>
      <c r="J277" s="56"/>
      <c r="K277" s="69"/>
      <c r="L277" s="71"/>
      <c r="M277" s="69"/>
    </row>
    <row r="278" spans="1:14" ht="20.100000000000001" customHeight="1" thickBot="1" x14ac:dyDescent="0.3">
      <c r="A278" s="69"/>
      <c r="B278" s="69"/>
      <c r="C278" s="72">
        <f>SUM(C263:C276)</f>
        <v>280492824.90999967</v>
      </c>
      <c r="D278" s="69"/>
      <c r="E278" s="74">
        <f>SUM(E263:E276)</f>
        <v>10310</v>
      </c>
      <c r="F278" s="69"/>
      <c r="G278" s="69"/>
      <c r="H278" s="69"/>
      <c r="I278" s="69"/>
      <c r="J278" s="72">
        <f>SUM(J263:J275)</f>
        <v>61319575.649999924</v>
      </c>
      <c r="K278" s="69"/>
      <c r="L278" s="74">
        <f>SUM(L263:L275)</f>
        <v>4968</v>
      </c>
      <c r="M278" s="69"/>
    </row>
    <row r="279" spans="1:14" ht="20.100000000000001" customHeight="1" thickTop="1" x14ac:dyDescent="0.25">
      <c r="A279" s="69"/>
      <c r="B279" s="69"/>
      <c r="C279" s="56"/>
      <c r="D279" s="69"/>
      <c r="E279" s="71"/>
      <c r="F279" s="69"/>
      <c r="G279" s="69"/>
      <c r="H279" s="73"/>
      <c r="I279" s="69"/>
      <c r="J279" s="69"/>
      <c r="K279" s="69"/>
      <c r="L279" s="69"/>
      <c r="M279" s="69"/>
    </row>
    <row r="280" spans="1:14" ht="20.100000000000001" customHeight="1" x14ac:dyDescent="0.25">
      <c r="A280" s="69"/>
      <c r="B280" s="69"/>
      <c r="C280" s="56"/>
      <c r="D280" s="69"/>
      <c r="E280" s="71"/>
      <c r="F280" s="69"/>
      <c r="G280" s="69"/>
      <c r="H280" s="73"/>
      <c r="I280" s="69"/>
      <c r="J280" s="69"/>
      <c r="K280" s="69"/>
      <c r="L280" s="69"/>
      <c r="M280" s="69"/>
    </row>
    <row r="281" spans="1:14" s="78" customFormat="1" ht="20.100000000000001" customHeight="1" x14ac:dyDescent="0.25">
      <c r="A281" s="67" t="s">
        <v>136</v>
      </c>
      <c r="B281" s="66"/>
      <c r="C281" s="90"/>
      <c r="D281" s="66"/>
      <c r="E281" s="91"/>
      <c r="F281" s="66"/>
      <c r="G281" s="66"/>
      <c r="H281" s="67" t="s">
        <v>137</v>
      </c>
      <c r="I281" s="66"/>
      <c r="J281" s="90"/>
      <c r="K281" s="66"/>
      <c r="L281" s="91"/>
      <c r="M281" s="66"/>
    </row>
    <row r="282" spans="1:14" ht="20.100000000000001" customHeight="1" x14ac:dyDescent="0.25">
      <c r="A282" s="61" t="s">
        <v>30</v>
      </c>
      <c r="B282" s="69"/>
      <c r="C282" s="56"/>
      <c r="D282" s="69"/>
      <c r="E282" s="71"/>
      <c r="F282" s="69"/>
      <c r="G282" s="69"/>
      <c r="H282" s="61" t="s">
        <v>30</v>
      </c>
      <c r="I282" s="69"/>
      <c r="J282" s="56"/>
      <c r="K282" s="69"/>
      <c r="L282" s="71"/>
      <c r="M282" s="69"/>
    </row>
    <row r="283" spans="1:14" ht="20.100000000000001" customHeight="1" x14ac:dyDescent="0.25">
      <c r="A283" s="19"/>
      <c r="B283" s="19"/>
      <c r="C283" s="18"/>
      <c r="D283" s="19"/>
      <c r="E283" s="21"/>
      <c r="F283" s="19"/>
      <c r="G283" s="19"/>
      <c r="H283" s="19"/>
      <c r="I283" s="19"/>
      <c r="J283" s="18"/>
      <c r="K283" s="19"/>
      <c r="L283" s="21"/>
      <c r="M283" s="19"/>
    </row>
    <row r="284" spans="1:14" s="78" customFormat="1" ht="20.100000000000001" customHeight="1" x14ac:dyDescent="0.25">
      <c r="A284" s="66"/>
      <c r="B284" s="66"/>
      <c r="C284" s="63" t="s">
        <v>91</v>
      </c>
      <c r="D284" s="64" t="s">
        <v>4</v>
      </c>
      <c r="E284" s="65" t="s">
        <v>5</v>
      </c>
      <c r="F284" s="64" t="s">
        <v>4</v>
      </c>
      <c r="G284" s="66"/>
      <c r="H284" s="66"/>
      <c r="I284" s="66"/>
      <c r="J284" s="63" t="s">
        <v>91</v>
      </c>
      <c r="K284" s="64" t="s">
        <v>4</v>
      </c>
      <c r="L284" s="65" t="s">
        <v>5</v>
      </c>
      <c r="M284" s="64" t="s">
        <v>4</v>
      </c>
    </row>
    <row r="285" spans="1:14" ht="20.100000000000001" customHeight="1" x14ac:dyDescent="0.25">
      <c r="A285" s="19"/>
      <c r="B285" s="19"/>
      <c r="C285" s="18"/>
      <c r="D285" s="19"/>
      <c r="E285" s="21"/>
      <c r="F285" s="19"/>
      <c r="G285" s="19"/>
      <c r="H285" s="19"/>
      <c r="I285" s="19"/>
      <c r="J285" s="18"/>
      <c r="K285" s="19"/>
      <c r="L285" s="21"/>
      <c r="M285" s="19"/>
    </row>
    <row r="286" spans="1:14" ht="20.100000000000001" customHeight="1" x14ac:dyDescent="0.25">
      <c r="A286" s="100">
        <v>1996</v>
      </c>
      <c r="B286" s="69"/>
      <c r="C286" s="80">
        <v>0</v>
      </c>
      <c r="D286" s="81">
        <v>0</v>
      </c>
      <c r="E286" s="82">
        <v>0</v>
      </c>
      <c r="F286" s="81">
        <v>0</v>
      </c>
      <c r="G286" s="69"/>
      <c r="H286" s="101" t="s">
        <v>148</v>
      </c>
      <c r="I286" s="69"/>
      <c r="J286" s="112">
        <v>528461.48</v>
      </c>
      <c r="K286" s="81">
        <v>4.2219117152414838E-2</v>
      </c>
      <c r="L286" s="82">
        <v>67</v>
      </c>
      <c r="M286" s="81">
        <v>1.6262135922330098E-2</v>
      </c>
      <c r="N286" s="95"/>
    </row>
    <row r="287" spans="1:14" ht="20.100000000000001" customHeight="1" x14ac:dyDescent="0.25">
      <c r="A287" s="100">
        <v>1997</v>
      </c>
      <c r="B287" s="69"/>
      <c r="C287" s="80">
        <v>0</v>
      </c>
      <c r="D287" s="81">
        <v>0</v>
      </c>
      <c r="E287" s="82">
        <v>0</v>
      </c>
      <c r="F287" s="81">
        <v>0</v>
      </c>
      <c r="G287" s="69"/>
      <c r="H287" s="100">
        <v>1994</v>
      </c>
      <c r="I287" s="69"/>
      <c r="J287" s="112">
        <v>195550.89</v>
      </c>
      <c r="K287" s="81">
        <v>1.5622682535289022E-2</v>
      </c>
      <c r="L287" s="82">
        <v>23</v>
      </c>
      <c r="M287" s="81">
        <v>5.5825242718446598E-3</v>
      </c>
      <c r="N287" s="95"/>
    </row>
    <row r="288" spans="1:14" ht="20.100000000000001" customHeight="1" x14ac:dyDescent="0.25">
      <c r="A288" s="100">
        <v>1998</v>
      </c>
      <c r="B288" s="69"/>
      <c r="C288" s="80">
        <v>1449.91</v>
      </c>
      <c r="D288" s="81">
        <v>1.5712030614639866E-4</v>
      </c>
      <c r="E288" s="82">
        <v>2</v>
      </c>
      <c r="F288" s="81">
        <v>1.8590816136828406E-4</v>
      </c>
      <c r="G288" s="69"/>
      <c r="H288" s="69">
        <v>1995</v>
      </c>
      <c r="I288" s="69"/>
      <c r="J288" s="112">
        <v>259468.89</v>
      </c>
      <c r="K288" s="81">
        <v>2.0729131410518398E-2</v>
      </c>
      <c r="L288" s="82">
        <v>43</v>
      </c>
      <c r="M288" s="81">
        <v>1.0436893203883494E-2</v>
      </c>
      <c r="N288" s="95"/>
    </row>
    <row r="289" spans="1:14" ht="20.100000000000001" customHeight="1" x14ac:dyDescent="0.25">
      <c r="A289" s="100">
        <v>1999</v>
      </c>
      <c r="B289" s="69"/>
      <c r="C289" s="80">
        <v>1126.77</v>
      </c>
      <c r="D289" s="81">
        <v>1.2210305974617571E-4</v>
      </c>
      <c r="E289" s="82">
        <v>2</v>
      </c>
      <c r="F289" s="81">
        <v>1.8590816136828406E-4</v>
      </c>
      <c r="G289" s="69"/>
      <c r="H289" s="69">
        <v>1996</v>
      </c>
      <c r="I289" s="69"/>
      <c r="J289" s="112">
        <v>546229.76000000001</v>
      </c>
      <c r="K289" s="81">
        <v>4.363863612079244E-2</v>
      </c>
      <c r="L289" s="82">
        <v>71</v>
      </c>
      <c r="M289" s="81">
        <v>1.7233009708737864E-2</v>
      </c>
      <c r="N289" s="95"/>
    </row>
    <row r="290" spans="1:14" ht="20.100000000000001" customHeight="1" x14ac:dyDescent="0.25">
      <c r="A290" s="100">
        <v>2000</v>
      </c>
      <c r="B290" s="69"/>
      <c r="C290" s="80">
        <v>5024.6899999999996</v>
      </c>
      <c r="D290" s="81">
        <v>5.4450333544202594E-4</v>
      </c>
      <c r="E290" s="82">
        <v>10</v>
      </c>
      <c r="F290" s="81">
        <v>9.2954080684142036E-4</v>
      </c>
      <c r="G290" s="69"/>
      <c r="H290" s="69">
        <v>1997</v>
      </c>
      <c r="I290" s="69"/>
      <c r="J290" s="112">
        <v>513775.44</v>
      </c>
      <c r="K290" s="81">
        <v>4.1045840259527476E-2</v>
      </c>
      <c r="L290" s="82">
        <v>101</v>
      </c>
      <c r="M290" s="81">
        <v>2.4514563106796117E-2</v>
      </c>
      <c r="N290" s="95"/>
    </row>
    <row r="291" spans="1:14" ht="20.100000000000001" customHeight="1" x14ac:dyDescent="0.25">
      <c r="A291" s="100">
        <v>2001</v>
      </c>
      <c r="B291" s="69"/>
      <c r="C291" s="80">
        <v>12001.44</v>
      </c>
      <c r="D291" s="81">
        <v>1.3005427419616629E-3</v>
      </c>
      <c r="E291" s="82">
        <v>24</v>
      </c>
      <c r="F291" s="81">
        <v>2.2308979364194089E-3</v>
      </c>
      <c r="G291" s="69"/>
      <c r="H291" s="69">
        <v>1998</v>
      </c>
      <c r="I291" s="69"/>
      <c r="J291" s="112">
        <v>702064.18</v>
      </c>
      <c r="K291" s="81">
        <v>5.6088345103098243E-2</v>
      </c>
      <c r="L291" s="82">
        <v>154</v>
      </c>
      <c r="M291" s="81">
        <v>3.7378640776699029E-2</v>
      </c>
      <c r="N291" s="95"/>
    </row>
    <row r="292" spans="1:14" ht="20.100000000000001" customHeight="1" x14ac:dyDescent="0.25">
      <c r="A292" s="100">
        <v>2002</v>
      </c>
      <c r="B292" s="69"/>
      <c r="C292" s="80">
        <v>34667.379999999997</v>
      </c>
      <c r="D292" s="81">
        <v>3.7567499768216901E-3</v>
      </c>
      <c r="E292" s="82">
        <v>47</v>
      </c>
      <c r="F292" s="81">
        <v>4.3688417921546752E-3</v>
      </c>
      <c r="G292" s="69"/>
      <c r="H292" s="69">
        <v>1999</v>
      </c>
      <c r="I292" s="69"/>
      <c r="J292" s="112">
        <v>609398.97</v>
      </c>
      <c r="K292" s="81">
        <v>4.8685263696023641E-2</v>
      </c>
      <c r="L292" s="82">
        <v>636</v>
      </c>
      <c r="M292" s="81">
        <v>0.15436893203883495</v>
      </c>
      <c r="N292" s="95"/>
    </row>
    <row r="293" spans="1:14" ht="20.100000000000001" customHeight="1" x14ac:dyDescent="0.25">
      <c r="A293" s="100">
        <v>2003</v>
      </c>
      <c r="B293" s="69"/>
      <c r="C293" s="80">
        <v>36966.85</v>
      </c>
      <c r="D293" s="81">
        <v>4.0059333263912922E-3</v>
      </c>
      <c r="E293" s="82">
        <v>52</v>
      </c>
      <c r="F293" s="81">
        <v>4.8336121955753859E-3</v>
      </c>
      <c r="G293" s="69"/>
      <c r="H293" s="69">
        <v>2000</v>
      </c>
      <c r="I293" s="69"/>
      <c r="J293" s="112">
        <v>1391195.88</v>
      </c>
      <c r="K293" s="81">
        <v>0.11114350631511863</v>
      </c>
      <c r="L293" s="82">
        <v>721</v>
      </c>
      <c r="M293" s="81">
        <v>0.17499999999999999</v>
      </c>
      <c r="N293" s="95"/>
    </row>
    <row r="294" spans="1:14" ht="20.100000000000001" customHeight="1" x14ac:dyDescent="0.25">
      <c r="A294" s="100">
        <v>2004</v>
      </c>
      <c r="B294" s="69"/>
      <c r="C294" s="80">
        <v>83758.740000000005</v>
      </c>
      <c r="D294" s="81">
        <v>9.0765625943931769E-3</v>
      </c>
      <c r="E294" s="82">
        <v>222</v>
      </c>
      <c r="F294" s="81">
        <v>2.063580591187953E-2</v>
      </c>
      <c r="G294" s="69"/>
      <c r="H294" s="69">
        <v>2001</v>
      </c>
      <c r="I294" s="69"/>
      <c r="J294" s="112">
        <v>2818700.65</v>
      </c>
      <c r="K294" s="81">
        <v>0.22518775249226844</v>
      </c>
      <c r="L294" s="82">
        <v>937</v>
      </c>
      <c r="M294" s="81">
        <v>0.22742718446601942</v>
      </c>
      <c r="N294" s="95"/>
    </row>
    <row r="295" spans="1:14" ht="20.100000000000001" customHeight="1" x14ac:dyDescent="0.25">
      <c r="A295" s="69">
        <v>2005</v>
      </c>
      <c r="B295" s="69"/>
      <c r="C295" s="80">
        <v>542038.62</v>
      </c>
      <c r="D295" s="81">
        <v>5.8738317493893688E-2</v>
      </c>
      <c r="E295" s="82">
        <v>341</v>
      </c>
      <c r="F295" s="81">
        <v>3.1697341513292433E-2</v>
      </c>
      <c r="G295" s="69"/>
      <c r="H295" s="69">
        <v>2002</v>
      </c>
      <c r="I295" s="69"/>
      <c r="J295" s="112">
        <v>1379691.7</v>
      </c>
      <c r="K295" s="81">
        <v>0.11022443020163811</v>
      </c>
      <c r="L295" s="82">
        <v>340</v>
      </c>
      <c r="M295" s="81">
        <v>8.2524271844660199E-2</v>
      </c>
      <c r="N295" s="95"/>
    </row>
    <row r="296" spans="1:14" ht="20.100000000000001" customHeight="1" x14ac:dyDescent="0.25">
      <c r="A296" s="69">
        <v>2006</v>
      </c>
      <c r="B296" s="69"/>
      <c r="C296" s="80">
        <v>2141948.23</v>
      </c>
      <c r="D296" s="81">
        <v>0.23211341507220198</v>
      </c>
      <c r="E296" s="82">
        <v>1973</v>
      </c>
      <c r="F296" s="81">
        <v>0.18339840118981224</v>
      </c>
      <c r="G296" s="69"/>
      <c r="H296" s="69">
        <v>2003</v>
      </c>
      <c r="I296" s="69"/>
      <c r="J296" s="112">
        <v>215884.49</v>
      </c>
      <c r="K296" s="81">
        <v>1.7247146518038228E-2</v>
      </c>
      <c r="L296" s="82">
        <v>51</v>
      </c>
      <c r="M296" s="81">
        <v>1.237864077669903E-2</v>
      </c>
      <c r="N296" s="95"/>
    </row>
    <row r="297" spans="1:14" ht="20.100000000000001" customHeight="1" x14ac:dyDescent="0.25">
      <c r="A297" s="69">
        <v>2007</v>
      </c>
      <c r="B297" s="69"/>
      <c r="C297" s="80">
        <v>5044264.6100000003</v>
      </c>
      <c r="D297" s="81">
        <v>0.54662454897658819</v>
      </c>
      <c r="E297" s="82">
        <v>6691</v>
      </c>
      <c r="F297" s="81">
        <v>0.62195575385759438</v>
      </c>
      <c r="G297" s="69"/>
      <c r="H297" s="69">
        <v>2004</v>
      </c>
      <c r="I297" s="69"/>
      <c r="J297" s="112">
        <v>22769.8</v>
      </c>
      <c r="K297" s="81">
        <v>1.8190935198097228E-3</v>
      </c>
      <c r="L297" s="82">
        <v>9</v>
      </c>
      <c r="M297" s="81">
        <v>2.1844660194174758E-3</v>
      </c>
      <c r="N297" s="95"/>
    </row>
    <row r="298" spans="1:14" ht="20.100000000000001" customHeight="1" x14ac:dyDescent="0.25">
      <c r="A298" s="69">
        <v>2008</v>
      </c>
      <c r="B298" s="69"/>
      <c r="C298" s="80">
        <v>1324777.04</v>
      </c>
      <c r="D298" s="81">
        <v>0.14356020311641371</v>
      </c>
      <c r="E298" s="82">
        <v>1394</v>
      </c>
      <c r="F298" s="81">
        <v>0.12957798847369401</v>
      </c>
      <c r="G298" s="69"/>
      <c r="H298" s="69">
        <v>2005</v>
      </c>
      <c r="I298" s="69"/>
      <c r="J298" s="112">
        <v>33726.300000000003</v>
      </c>
      <c r="K298" s="81">
        <v>2.6944151365913909E-3</v>
      </c>
      <c r="L298" s="82">
        <v>9</v>
      </c>
      <c r="M298" s="81">
        <v>2.1844660194174758E-3</v>
      </c>
      <c r="N298" s="95"/>
    </row>
    <row r="299" spans="1:14" ht="20.100000000000001" customHeight="1" x14ac:dyDescent="0.25">
      <c r="A299" s="69"/>
      <c r="B299" s="69"/>
      <c r="F299" s="69"/>
      <c r="G299" s="69"/>
      <c r="H299" s="69">
        <v>2006</v>
      </c>
      <c r="I299" s="69"/>
      <c r="J299" s="112">
        <v>1205244.07</v>
      </c>
      <c r="K299" s="81">
        <v>9.6287700266409676E-2</v>
      </c>
      <c r="L299" s="82">
        <v>374</v>
      </c>
      <c r="M299" s="81">
        <v>9.0776699029126218E-2</v>
      </c>
      <c r="N299" s="95"/>
    </row>
    <row r="300" spans="1:14" ht="20.100000000000001" customHeight="1" thickBot="1" x14ac:dyDescent="0.3">
      <c r="A300" s="69"/>
      <c r="B300" s="69"/>
      <c r="C300" s="72">
        <f>SUM(C286:C298)</f>
        <v>9228024.2800000012</v>
      </c>
      <c r="D300" s="69"/>
      <c r="E300" s="74">
        <f>SUM(E286:E298)</f>
        <v>10758</v>
      </c>
      <c r="F300" s="69"/>
      <c r="G300" s="69"/>
      <c r="H300" s="69">
        <v>2007</v>
      </c>
      <c r="I300" s="69"/>
      <c r="J300" s="45">
        <v>2015373.03</v>
      </c>
      <c r="K300" s="70">
        <v>0.16100940802608232</v>
      </c>
      <c r="L300" s="60">
        <v>564</v>
      </c>
      <c r="M300" s="70">
        <v>0.13689320388349516</v>
      </c>
      <c r="N300" s="95"/>
    </row>
    <row r="301" spans="1:14" ht="20.100000000000001" customHeight="1" thickTop="1" x14ac:dyDescent="0.25">
      <c r="A301" s="69"/>
      <c r="B301" s="69"/>
      <c r="C301" s="75"/>
      <c r="D301" s="69"/>
      <c r="E301" s="76"/>
      <c r="F301" s="69"/>
      <c r="G301" s="69"/>
      <c r="H301" s="69">
        <v>2008</v>
      </c>
      <c r="I301" s="69"/>
      <c r="J301" s="45">
        <v>79577.94</v>
      </c>
      <c r="K301" s="70">
        <v>6.3575312463792803E-3</v>
      </c>
      <c r="L301" s="60">
        <v>20</v>
      </c>
      <c r="M301" s="70">
        <v>4.8543689320388345E-3</v>
      </c>
      <c r="N301" s="95"/>
    </row>
    <row r="302" spans="1:14" ht="20.100000000000001" customHeight="1" x14ac:dyDescent="0.25">
      <c r="A302" s="69"/>
      <c r="B302" s="69"/>
      <c r="C302" s="75"/>
      <c r="D302" s="69"/>
      <c r="E302" s="76"/>
      <c r="F302" s="69"/>
      <c r="G302" s="69"/>
      <c r="H302" s="73"/>
      <c r="I302" s="69"/>
      <c r="M302" s="69"/>
      <c r="N302" s="95"/>
    </row>
    <row r="303" spans="1:14" ht="20.100000000000001" customHeight="1" thickBot="1" x14ac:dyDescent="0.35">
      <c r="A303" s="69"/>
      <c r="B303" s="69"/>
      <c r="C303" s="75"/>
      <c r="D303" s="69"/>
      <c r="E303" s="76"/>
      <c r="F303" s="69"/>
      <c r="G303" s="69"/>
      <c r="H303" s="46"/>
      <c r="I303" s="95"/>
      <c r="J303" s="98">
        <f>SUM(J286:J301)</f>
        <v>12517113.470000001</v>
      </c>
      <c r="K303" s="69"/>
      <c r="L303" s="74">
        <f>SUM(L286:L301)</f>
        <v>4120</v>
      </c>
      <c r="M303" s="95"/>
      <c r="N303" s="95"/>
    </row>
    <row r="304" spans="1:14" ht="20.100000000000001" customHeight="1" thickTop="1" x14ac:dyDescent="0.3">
      <c r="A304" s="19"/>
      <c r="B304" s="19"/>
      <c r="C304" s="27"/>
      <c r="D304" s="19"/>
      <c r="E304" s="28"/>
      <c r="F304" s="19"/>
      <c r="G304" s="19"/>
    </row>
    <row r="305" spans="1:13" s="78" customFormat="1" ht="20.100000000000001" customHeight="1" x14ac:dyDescent="0.25">
      <c r="A305" s="67" t="s">
        <v>141</v>
      </c>
      <c r="B305" s="66"/>
      <c r="C305" s="90"/>
      <c r="D305" s="66"/>
      <c r="E305" s="91"/>
      <c r="F305" s="66"/>
      <c r="G305" s="66"/>
      <c r="H305" s="67" t="s">
        <v>143</v>
      </c>
      <c r="I305" s="66"/>
      <c r="J305" s="90"/>
      <c r="K305" s="66"/>
      <c r="L305" s="91"/>
      <c r="M305" s="66"/>
    </row>
    <row r="306" spans="1:13" s="95" customFormat="1" ht="20.100000000000001" customHeight="1" x14ac:dyDescent="0.25">
      <c r="A306" s="61" t="s">
        <v>142</v>
      </c>
      <c r="B306" s="69"/>
      <c r="C306" s="56"/>
      <c r="D306" s="69"/>
      <c r="E306" s="71"/>
      <c r="F306" s="69"/>
      <c r="G306" s="69"/>
      <c r="H306" s="61" t="s">
        <v>142</v>
      </c>
      <c r="I306" s="69"/>
      <c r="J306" s="56"/>
      <c r="K306" s="69"/>
      <c r="L306" s="71"/>
      <c r="M306" s="69"/>
    </row>
    <row r="307" spans="1:13" ht="20.100000000000001" customHeight="1" x14ac:dyDescent="0.25">
      <c r="A307" s="20"/>
      <c r="B307" s="19"/>
      <c r="C307" s="18"/>
      <c r="D307" s="19"/>
      <c r="E307" s="21"/>
      <c r="F307" s="19"/>
      <c r="G307" s="19"/>
      <c r="H307" s="20"/>
      <c r="I307" s="19"/>
      <c r="J307" s="18"/>
      <c r="K307" s="19"/>
      <c r="L307" s="21"/>
      <c r="M307" s="19"/>
    </row>
    <row r="308" spans="1:13" s="78" customFormat="1" ht="20.100000000000001" customHeight="1" x14ac:dyDescent="0.25">
      <c r="A308" s="66"/>
      <c r="B308" s="67"/>
      <c r="C308" s="63" t="s">
        <v>91</v>
      </c>
      <c r="D308" s="64" t="s">
        <v>4</v>
      </c>
      <c r="E308" s="65" t="s">
        <v>5</v>
      </c>
      <c r="F308" s="64" t="s">
        <v>4</v>
      </c>
      <c r="G308" s="66"/>
      <c r="H308" s="66"/>
      <c r="I308" s="67"/>
      <c r="J308" s="63" t="s">
        <v>91</v>
      </c>
      <c r="K308" s="64" t="s">
        <v>4</v>
      </c>
      <c r="L308" s="65" t="s">
        <v>5</v>
      </c>
      <c r="M308" s="64" t="s">
        <v>4</v>
      </c>
    </row>
    <row r="309" spans="1:13" ht="20.100000000000001" customHeight="1" x14ac:dyDescent="0.25">
      <c r="A309" s="22"/>
      <c r="B309" s="19"/>
      <c r="C309" s="18"/>
      <c r="D309" s="19"/>
      <c r="E309" s="21"/>
      <c r="F309" s="19"/>
      <c r="G309" s="19"/>
      <c r="H309" s="22"/>
      <c r="I309" s="19"/>
      <c r="J309" s="18"/>
      <c r="K309" s="19"/>
      <c r="L309" s="21"/>
      <c r="M309" s="19"/>
    </row>
    <row r="310" spans="1:13" s="95" customFormat="1" ht="20.100000000000001" customHeight="1" x14ac:dyDescent="0.25">
      <c r="A310" s="69" t="s">
        <v>31</v>
      </c>
      <c r="B310" s="69"/>
      <c r="C310" s="80">
        <v>258270651.24999982</v>
      </c>
      <c r="D310" s="81">
        <v>0.92077453793290331</v>
      </c>
      <c r="E310" s="82">
        <v>9562</v>
      </c>
      <c r="F310" s="81">
        <v>0.92744907856450054</v>
      </c>
      <c r="G310" s="69"/>
      <c r="H310" s="69" t="s">
        <v>31</v>
      </c>
      <c r="I310" s="69"/>
      <c r="J310" s="80">
        <v>57699705.260000013</v>
      </c>
      <c r="K310" s="81">
        <v>0.94096713241034968</v>
      </c>
      <c r="L310" s="82">
        <v>4736</v>
      </c>
      <c r="M310" s="81">
        <v>0.95330112721417071</v>
      </c>
    </row>
    <row r="311" spans="1:13" s="95" customFormat="1" ht="20.100000000000001" customHeight="1" x14ac:dyDescent="0.25">
      <c r="A311" s="69" t="s">
        <v>32</v>
      </c>
      <c r="B311" s="69"/>
      <c r="C311" s="80">
        <v>6735884.3899999978</v>
      </c>
      <c r="D311" s="81">
        <v>2.4014462374077856E-2</v>
      </c>
      <c r="E311" s="82">
        <v>240</v>
      </c>
      <c r="F311" s="81">
        <v>2.3278370514064017E-2</v>
      </c>
      <c r="G311" s="69"/>
      <c r="H311" s="69" t="s">
        <v>32</v>
      </c>
      <c r="I311" s="69"/>
      <c r="J311" s="80">
        <v>1467624.16</v>
      </c>
      <c r="K311" s="81">
        <v>2.3934023424703861E-2</v>
      </c>
      <c r="L311" s="82">
        <v>96</v>
      </c>
      <c r="M311" s="81">
        <v>1.932367149758454E-2</v>
      </c>
    </row>
    <row r="312" spans="1:13" s="95" customFormat="1" ht="20.100000000000001" customHeight="1" x14ac:dyDescent="0.25">
      <c r="A312" s="69" t="s">
        <v>33</v>
      </c>
      <c r="B312" s="69"/>
      <c r="C312" s="80">
        <v>4078649.57</v>
      </c>
      <c r="D312" s="81">
        <v>1.4541012132159513E-2</v>
      </c>
      <c r="E312" s="82">
        <v>146</v>
      </c>
      <c r="F312" s="81">
        <v>1.4161008729388943E-2</v>
      </c>
      <c r="G312" s="69"/>
      <c r="H312" s="69" t="s">
        <v>33</v>
      </c>
      <c r="I312" s="69"/>
      <c r="J312" s="80">
        <v>484250.96</v>
      </c>
      <c r="K312" s="81">
        <v>7.8971675010278703E-3</v>
      </c>
      <c r="L312" s="82">
        <v>32</v>
      </c>
      <c r="M312" s="81">
        <v>6.4412238325281803E-3</v>
      </c>
    </row>
    <row r="313" spans="1:13" s="95" customFormat="1" ht="20.100000000000001" customHeight="1" x14ac:dyDescent="0.25">
      <c r="A313" s="69" t="s">
        <v>34</v>
      </c>
      <c r="B313" s="69"/>
      <c r="C313" s="80">
        <v>3185139.27</v>
      </c>
      <c r="D313" s="81">
        <v>1.1355510683818733E-2</v>
      </c>
      <c r="E313" s="82">
        <v>99</v>
      </c>
      <c r="F313" s="81">
        <v>9.6023278370514064E-3</v>
      </c>
      <c r="G313" s="69"/>
      <c r="H313" s="69" t="s">
        <v>34</v>
      </c>
      <c r="I313" s="69"/>
      <c r="J313" s="80">
        <v>576884.98</v>
      </c>
      <c r="K313" s="81">
        <v>9.4078436434841834E-3</v>
      </c>
      <c r="L313" s="82">
        <v>25</v>
      </c>
      <c r="M313" s="81">
        <v>5.0322061191626407E-3</v>
      </c>
    </row>
    <row r="314" spans="1:13" s="95" customFormat="1" ht="20.100000000000001" customHeight="1" x14ac:dyDescent="0.25">
      <c r="A314" s="69" t="s">
        <v>35</v>
      </c>
      <c r="B314" s="69"/>
      <c r="C314" s="80">
        <v>2149914.5299999998</v>
      </c>
      <c r="D314" s="81">
        <v>7.6647754918145634E-3</v>
      </c>
      <c r="E314" s="82">
        <v>71</v>
      </c>
      <c r="F314" s="81">
        <v>6.886517943743938E-3</v>
      </c>
      <c r="G314" s="69"/>
      <c r="H314" s="69" t="s">
        <v>35</v>
      </c>
      <c r="I314" s="69"/>
      <c r="J314" s="80">
        <v>346713.01</v>
      </c>
      <c r="K314" s="81">
        <v>5.6541978042863369E-3</v>
      </c>
      <c r="L314" s="82">
        <v>26</v>
      </c>
      <c r="M314" s="81">
        <v>5.2334943639291464E-3</v>
      </c>
    </row>
    <row r="315" spans="1:13" s="95" customFormat="1" ht="20.100000000000001" customHeight="1" x14ac:dyDescent="0.25">
      <c r="A315" s="69" t="s">
        <v>36</v>
      </c>
      <c r="B315" s="69"/>
      <c r="C315" s="80">
        <v>1597476.63</v>
      </c>
      <c r="D315" s="81">
        <v>5.6952495327200385E-3</v>
      </c>
      <c r="E315" s="82">
        <v>53</v>
      </c>
      <c r="F315" s="81">
        <v>5.1406401551891369E-3</v>
      </c>
      <c r="G315" s="69"/>
      <c r="H315" s="69" t="s">
        <v>36</v>
      </c>
      <c r="I315" s="69"/>
      <c r="J315" s="80">
        <v>177125.16</v>
      </c>
      <c r="K315" s="81">
        <v>2.8885581500269234E-3</v>
      </c>
      <c r="L315" s="82">
        <v>13</v>
      </c>
      <c r="M315" s="81">
        <v>2.6167471819645732E-3</v>
      </c>
    </row>
    <row r="316" spans="1:13" s="95" customFormat="1" ht="20.100000000000001" customHeight="1" x14ac:dyDescent="0.25">
      <c r="A316" s="69" t="s">
        <v>45</v>
      </c>
      <c r="B316" s="69"/>
      <c r="C316" s="80">
        <v>1243353.46</v>
      </c>
      <c r="D316" s="81">
        <v>4.4327460440349888E-3</v>
      </c>
      <c r="E316" s="82">
        <v>45</v>
      </c>
      <c r="F316" s="81">
        <v>4.3646944713870029E-3</v>
      </c>
      <c r="G316" s="69"/>
      <c r="H316" s="69" t="s">
        <v>45</v>
      </c>
      <c r="I316" s="69"/>
      <c r="J316" s="80">
        <v>118657.64</v>
      </c>
      <c r="K316" s="81">
        <v>1.9350694903251503E-3</v>
      </c>
      <c r="L316" s="82">
        <v>10</v>
      </c>
      <c r="M316" s="81">
        <v>2.0128824476650562E-3</v>
      </c>
    </row>
    <row r="317" spans="1:13" s="95" customFormat="1" ht="20.100000000000001" customHeight="1" x14ac:dyDescent="0.25">
      <c r="A317" s="69" t="s">
        <v>46</v>
      </c>
      <c r="B317" s="69"/>
      <c r="C317" s="80">
        <v>925946.25</v>
      </c>
      <c r="D317" s="81">
        <v>3.3011405917320823E-3</v>
      </c>
      <c r="E317" s="82">
        <v>27</v>
      </c>
      <c r="F317" s="81">
        <v>2.6188166828322017E-3</v>
      </c>
      <c r="G317" s="69"/>
      <c r="H317" s="69" t="s">
        <v>46</v>
      </c>
      <c r="I317" s="69"/>
      <c r="J317" s="80">
        <v>120499.75</v>
      </c>
      <c r="K317" s="81">
        <v>1.9651106310289673E-3</v>
      </c>
      <c r="L317" s="82">
        <v>7</v>
      </c>
      <c r="M317" s="81">
        <v>1.4090177133655394E-3</v>
      </c>
    </row>
    <row r="318" spans="1:13" s="95" customFormat="1" ht="20.100000000000001" customHeight="1" x14ac:dyDescent="0.25">
      <c r="A318" s="69" t="s">
        <v>47</v>
      </c>
      <c r="B318" s="69"/>
      <c r="C318" s="80">
        <v>790600.67</v>
      </c>
      <c r="D318" s="81">
        <v>2.8186128121233606E-3</v>
      </c>
      <c r="E318" s="82">
        <v>21</v>
      </c>
      <c r="F318" s="81">
        <v>2.0368574199806015E-3</v>
      </c>
      <c r="G318" s="69"/>
      <c r="H318" s="69" t="s">
        <v>47</v>
      </c>
      <c r="I318" s="69"/>
      <c r="J318" s="80">
        <v>31934.7</v>
      </c>
      <c r="K318" s="81">
        <v>5.2079127524099226E-4</v>
      </c>
      <c r="L318" s="82">
        <v>3</v>
      </c>
      <c r="M318" s="81">
        <v>6.0386473429951688E-4</v>
      </c>
    </row>
    <row r="319" spans="1:13" s="95" customFormat="1" ht="20.100000000000001" customHeight="1" x14ac:dyDescent="0.25">
      <c r="A319" s="69" t="s">
        <v>48</v>
      </c>
      <c r="B319" s="69"/>
      <c r="C319" s="80">
        <v>409502.87</v>
      </c>
      <c r="D319" s="81">
        <v>1.4599406246180984E-3</v>
      </c>
      <c r="E319" s="82">
        <v>12</v>
      </c>
      <c r="F319" s="81">
        <v>1.1639185257032007E-3</v>
      </c>
      <c r="G319" s="69"/>
      <c r="H319" s="69" t="s">
        <v>48</v>
      </c>
      <c r="I319" s="69"/>
      <c r="J319" s="80">
        <v>113693.23</v>
      </c>
      <c r="K319" s="81">
        <v>1.8541098628754127E-3</v>
      </c>
      <c r="L319" s="82">
        <v>9</v>
      </c>
      <c r="M319" s="81">
        <v>1.8115942028985507E-3</v>
      </c>
    </row>
    <row r="320" spans="1:13" s="95" customFormat="1" ht="20.100000000000001" customHeight="1" x14ac:dyDescent="0.25">
      <c r="A320" s="69" t="s">
        <v>49</v>
      </c>
      <c r="B320" s="73"/>
      <c r="C320" s="80">
        <v>672223.11</v>
      </c>
      <c r="D320" s="81">
        <v>2.3965786298301671E-3</v>
      </c>
      <c r="E320" s="82">
        <v>22</v>
      </c>
      <c r="F320" s="81">
        <v>2.1338506304558681E-3</v>
      </c>
      <c r="G320" s="73"/>
      <c r="H320" s="69" t="s">
        <v>49</v>
      </c>
      <c r="I320" s="73"/>
      <c r="J320" s="80">
        <v>88846.39</v>
      </c>
      <c r="K320" s="81">
        <v>1.4489074501610642E-3</v>
      </c>
      <c r="L320" s="82">
        <v>4</v>
      </c>
      <c r="M320" s="81">
        <v>8.0515297906602254E-4</v>
      </c>
    </row>
    <row r="321" spans="1:24" s="95" customFormat="1" ht="20.100000000000001" customHeight="1" x14ac:dyDescent="0.25">
      <c r="A321" s="69" t="s">
        <v>50</v>
      </c>
      <c r="B321" s="69"/>
      <c r="C321" s="80">
        <v>433482.91</v>
      </c>
      <c r="D321" s="81">
        <v>1.5454331501673505E-3</v>
      </c>
      <c r="E321" s="82">
        <v>12</v>
      </c>
      <c r="F321" s="81">
        <v>1.1639185257032007E-3</v>
      </c>
      <c r="G321" s="69"/>
      <c r="H321" s="69" t="s">
        <v>50</v>
      </c>
      <c r="I321" s="69"/>
      <c r="J321" s="80">
        <v>93640.41</v>
      </c>
      <c r="K321" s="81">
        <v>1.5270883564896293E-3</v>
      </c>
      <c r="L321" s="82">
        <v>7</v>
      </c>
      <c r="M321" s="81">
        <v>1.4090177133655394E-3</v>
      </c>
    </row>
    <row r="322" spans="1:24" s="95" customFormat="1" ht="20.100000000000001" customHeight="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</row>
    <row r="323" spans="1:24" s="95" customFormat="1" ht="20.100000000000001" customHeight="1" thickBot="1" x14ac:dyDescent="0.3">
      <c r="A323" s="69"/>
      <c r="B323" s="69"/>
      <c r="C323" s="72">
        <f>SUM(C310:C322)</f>
        <v>280492824.90999979</v>
      </c>
      <c r="D323" s="73"/>
      <c r="E323" s="74">
        <f>SUM(E310:E322)</f>
        <v>10310</v>
      </c>
      <c r="F323" s="69"/>
      <c r="G323" s="69"/>
      <c r="H323" s="69"/>
      <c r="I323" s="69"/>
      <c r="J323" s="72">
        <f>SUM(J310:J322)</f>
        <v>61319575.649999999</v>
      </c>
      <c r="K323" s="73"/>
      <c r="L323" s="74">
        <f>SUM(L310:L322)</f>
        <v>4968</v>
      </c>
      <c r="M323" s="69"/>
      <c r="P323" s="114"/>
    </row>
    <row r="324" spans="1:24" ht="20.100000000000001" customHeight="1" thickTop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X324" s="17"/>
    </row>
    <row r="325" spans="1:24" ht="20.100000000000001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X325" s="95"/>
    </row>
    <row r="326" spans="1:24" ht="20.100000000000001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</row>
    <row r="327" spans="1:24" s="78" customFormat="1" ht="20.100000000000001" customHeight="1" x14ac:dyDescent="0.25">
      <c r="A327" s="67" t="s">
        <v>136</v>
      </c>
      <c r="B327" s="66"/>
      <c r="C327" s="90"/>
      <c r="D327" s="66"/>
      <c r="E327" s="91"/>
      <c r="F327" s="66"/>
      <c r="G327" s="66"/>
      <c r="H327" s="67" t="s">
        <v>137</v>
      </c>
      <c r="I327" s="66"/>
      <c r="J327" s="90"/>
      <c r="K327" s="66"/>
      <c r="L327" s="91"/>
      <c r="M327" s="66"/>
      <c r="R327" s="118"/>
      <c r="T327" s="118"/>
      <c r="U327" s="118"/>
      <c r="V327" s="118"/>
      <c r="X327" s="118"/>
    </row>
    <row r="328" spans="1:24" s="95" customFormat="1" ht="20.100000000000001" customHeight="1" x14ac:dyDescent="0.25">
      <c r="A328" s="61" t="s">
        <v>142</v>
      </c>
      <c r="B328" s="69"/>
      <c r="C328" s="56"/>
      <c r="D328" s="69"/>
      <c r="E328" s="71"/>
      <c r="F328" s="69"/>
      <c r="G328" s="69"/>
      <c r="H328" s="61" t="s">
        <v>142</v>
      </c>
      <c r="I328" s="69"/>
      <c r="J328" s="56"/>
      <c r="K328" s="69"/>
      <c r="L328" s="71"/>
      <c r="M328" s="69"/>
    </row>
    <row r="329" spans="1:24" ht="20.100000000000001" customHeight="1" x14ac:dyDescent="0.25">
      <c r="A329" s="20"/>
      <c r="B329" s="19"/>
      <c r="C329" s="18"/>
      <c r="D329" s="19"/>
      <c r="E329" s="21"/>
      <c r="F329" s="19"/>
      <c r="G329" s="19"/>
      <c r="H329" s="20"/>
      <c r="I329" s="19"/>
      <c r="J329" s="18"/>
      <c r="K329" s="19"/>
      <c r="L329" s="21"/>
      <c r="M329" s="19"/>
      <c r="X329" s="17"/>
    </row>
    <row r="330" spans="1:24" s="78" customFormat="1" ht="20.100000000000001" customHeight="1" x14ac:dyDescent="0.25">
      <c r="A330" s="66"/>
      <c r="B330" s="67"/>
      <c r="C330" s="63" t="s">
        <v>91</v>
      </c>
      <c r="D330" s="64" t="s">
        <v>4</v>
      </c>
      <c r="E330" s="65" t="s">
        <v>5</v>
      </c>
      <c r="F330" s="64" t="s">
        <v>4</v>
      </c>
      <c r="G330" s="66"/>
      <c r="H330" s="66"/>
      <c r="I330" s="67"/>
      <c r="J330" s="63" t="s">
        <v>91</v>
      </c>
      <c r="K330" s="64" t="s">
        <v>4</v>
      </c>
      <c r="L330" s="65" t="s">
        <v>5</v>
      </c>
      <c r="M330" s="64" t="s">
        <v>4</v>
      </c>
    </row>
    <row r="331" spans="1:24" ht="20.100000000000001" customHeight="1" x14ac:dyDescent="0.25">
      <c r="A331" s="22"/>
      <c r="B331" s="19"/>
      <c r="C331" s="18"/>
      <c r="D331" s="19"/>
      <c r="E331" s="21"/>
      <c r="F331" s="19"/>
      <c r="G331" s="19"/>
      <c r="H331" s="22"/>
      <c r="I331" s="19"/>
      <c r="J331" s="18"/>
      <c r="K331" s="19"/>
      <c r="L331" s="21"/>
      <c r="M331" s="19"/>
    </row>
    <row r="332" spans="1:24" s="95" customFormat="1" ht="20.100000000000001" customHeight="1" x14ac:dyDescent="0.25">
      <c r="A332" s="69" t="s">
        <v>31</v>
      </c>
      <c r="B332" s="69"/>
      <c r="C332" s="80">
        <v>8392401.2700000126</v>
      </c>
      <c r="D332" s="81">
        <v>0.90944724627447548</v>
      </c>
      <c r="E332" s="82">
        <v>10160</v>
      </c>
      <c r="F332" s="81">
        <v>0.94441345975088309</v>
      </c>
      <c r="G332" s="69"/>
      <c r="H332" s="69" t="s">
        <v>31</v>
      </c>
      <c r="I332" s="69"/>
      <c r="J332" s="80">
        <v>10611146.470000023</v>
      </c>
      <c r="K332" s="81">
        <v>0.84773110792931117</v>
      </c>
      <c r="L332" s="82">
        <v>3596</v>
      </c>
      <c r="M332" s="81">
        <v>0.87281553398058254</v>
      </c>
    </row>
    <row r="333" spans="1:24" s="95" customFormat="1" ht="20.100000000000001" customHeight="1" x14ac:dyDescent="0.25">
      <c r="A333" s="69" t="s">
        <v>32</v>
      </c>
      <c r="B333" s="69"/>
      <c r="C333" s="80">
        <v>81544.41</v>
      </c>
      <c r="D333" s="81">
        <v>8.8366054884285485E-3</v>
      </c>
      <c r="E333" s="82">
        <v>71</v>
      </c>
      <c r="F333" s="81">
        <v>6.5997397285740842E-3</v>
      </c>
      <c r="G333" s="69"/>
      <c r="H333" s="69" t="s">
        <v>32</v>
      </c>
      <c r="I333" s="69"/>
      <c r="J333" s="80">
        <v>230647.96</v>
      </c>
      <c r="K333" s="81">
        <v>1.8426609341906014E-2</v>
      </c>
      <c r="L333" s="82">
        <v>63</v>
      </c>
      <c r="M333" s="81">
        <v>1.5291262135922331E-2</v>
      </c>
    </row>
    <row r="334" spans="1:24" s="95" customFormat="1" ht="20.100000000000001" customHeight="1" x14ac:dyDescent="0.25">
      <c r="A334" s="69" t="s">
        <v>33</v>
      </c>
      <c r="B334" s="69"/>
      <c r="C334" s="80">
        <v>79963.8</v>
      </c>
      <c r="D334" s="81">
        <v>8.6653218038563583E-3</v>
      </c>
      <c r="E334" s="82">
        <v>54</v>
      </c>
      <c r="F334" s="81">
        <v>5.0195203569436695E-3</v>
      </c>
      <c r="G334" s="69"/>
      <c r="H334" s="69" t="s">
        <v>33</v>
      </c>
      <c r="I334" s="69"/>
      <c r="J334" s="80">
        <v>178951.71</v>
      </c>
      <c r="K334" s="81">
        <v>1.4296563694888327E-2</v>
      </c>
      <c r="L334" s="82">
        <v>55</v>
      </c>
      <c r="M334" s="81">
        <v>1.3349514563106795E-2</v>
      </c>
    </row>
    <row r="335" spans="1:24" s="95" customFormat="1" ht="20.100000000000001" customHeight="1" x14ac:dyDescent="0.25">
      <c r="A335" s="69" t="s">
        <v>34</v>
      </c>
      <c r="B335" s="69"/>
      <c r="C335" s="80">
        <v>43721.89</v>
      </c>
      <c r="D335" s="81">
        <v>4.7379470050549037E-3</v>
      </c>
      <c r="E335" s="82">
        <v>55</v>
      </c>
      <c r="F335" s="81">
        <v>5.1124744376278121E-3</v>
      </c>
      <c r="G335" s="69"/>
      <c r="H335" s="69" t="s">
        <v>34</v>
      </c>
      <c r="I335" s="69"/>
      <c r="J335" s="80">
        <v>160929.09</v>
      </c>
      <c r="K335" s="81">
        <v>1.285672534532035E-2</v>
      </c>
      <c r="L335" s="82">
        <v>49</v>
      </c>
      <c r="M335" s="81">
        <v>1.1893203883495145E-2</v>
      </c>
    </row>
    <row r="336" spans="1:24" s="95" customFormat="1" ht="20.100000000000001" customHeight="1" x14ac:dyDescent="0.25">
      <c r="A336" s="69" t="s">
        <v>35</v>
      </c>
      <c r="B336" s="69"/>
      <c r="C336" s="80">
        <v>44313.62</v>
      </c>
      <c r="D336" s="81">
        <v>4.8020701566684572E-3</v>
      </c>
      <c r="E336" s="82">
        <v>58</v>
      </c>
      <c r="F336" s="81">
        <v>5.3913366796802384E-3</v>
      </c>
      <c r="G336" s="69"/>
      <c r="H336" s="69" t="s">
        <v>35</v>
      </c>
      <c r="I336" s="69"/>
      <c r="J336" s="80">
        <v>115098.37</v>
      </c>
      <c r="K336" s="81">
        <v>9.195280547376854E-3</v>
      </c>
      <c r="L336" s="82">
        <v>39</v>
      </c>
      <c r="M336" s="81">
        <v>9.4660194174757285E-3</v>
      </c>
    </row>
    <row r="337" spans="1:22" s="95" customFormat="1" ht="20.100000000000001" customHeight="1" x14ac:dyDescent="0.25">
      <c r="A337" s="69" t="s">
        <v>36</v>
      </c>
      <c r="B337" s="69"/>
      <c r="C337" s="80">
        <v>76310.820000000007</v>
      </c>
      <c r="D337" s="81">
        <v>8.2694645879280125E-3</v>
      </c>
      <c r="E337" s="82">
        <v>56</v>
      </c>
      <c r="F337" s="81">
        <v>5.2054285183119539E-3</v>
      </c>
      <c r="G337" s="69"/>
      <c r="H337" s="69" t="s">
        <v>36</v>
      </c>
      <c r="I337" s="69"/>
      <c r="J337" s="80">
        <v>164165.09</v>
      </c>
      <c r="K337" s="81">
        <v>1.3115251403085643E-2</v>
      </c>
      <c r="L337" s="82">
        <v>43</v>
      </c>
      <c r="M337" s="81">
        <v>1.0436893203883494E-2</v>
      </c>
    </row>
    <row r="338" spans="1:22" s="95" customFormat="1" ht="20.100000000000001" customHeight="1" x14ac:dyDescent="0.25">
      <c r="A338" s="69" t="s">
        <v>45</v>
      </c>
      <c r="B338" s="69"/>
      <c r="C338" s="80">
        <v>69306.22</v>
      </c>
      <c r="D338" s="81">
        <v>7.5104072006191023E-3</v>
      </c>
      <c r="E338" s="82">
        <v>52</v>
      </c>
      <c r="F338" s="81">
        <v>4.8336121955753859E-3</v>
      </c>
      <c r="G338" s="69"/>
      <c r="H338" s="69" t="s">
        <v>45</v>
      </c>
      <c r="I338" s="69"/>
      <c r="J338" s="80">
        <v>200845.06</v>
      </c>
      <c r="K338" s="81">
        <v>1.6045637077699171E-2</v>
      </c>
      <c r="L338" s="82">
        <v>55</v>
      </c>
      <c r="M338" s="81">
        <v>1.3349514563106795E-2</v>
      </c>
    </row>
    <row r="339" spans="1:22" s="95" customFormat="1" ht="20.100000000000001" customHeight="1" x14ac:dyDescent="0.25">
      <c r="A339" s="69" t="s">
        <v>46</v>
      </c>
      <c r="B339" s="69"/>
      <c r="C339" s="80">
        <v>114156.17</v>
      </c>
      <c r="D339" s="81">
        <v>1.2370597056989957E-2</v>
      </c>
      <c r="E339" s="82">
        <v>60</v>
      </c>
      <c r="F339" s="81">
        <v>5.5772448410485219E-3</v>
      </c>
      <c r="G339" s="69"/>
      <c r="H339" s="69" t="s">
        <v>46</v>
      </c>
      <c r="I339" s="69"/>
      <c r="J339" s="80">
        <v>217995.11</v>
      </c>
      <c r="K339" s="81">
        <v>1.7415765265887586E-2</v>
      </c>
      <c r="L339" s="82">
        <v>53</v>
      </c>
      <c r="M339" s="81">
        <v>1.2864077669902912E-2</v>
      </c>
    </row>
    <row r="340" spans="1:22" s="95" customFormat="1" ht="20.100000000000001" customHeight="1" x14ac:dyDescent="0.25">
      <c r="A340" s="69" t="s">
        <v>47</v>
      </c>
      <c r="B340" s="69"/>
      <c r="C340" s="80">
        <v>68506.66</v>
      </c>
      <c r="D340" s="81">
        <v>7.4237624350940576E-3</v>
      </c>
      <c r="E340" s="82">
        <v>50</v>
      </c>
      <c r="F340" s="81">
        <v>4.6477040342071015E-3</v>
      </c>
      <c r="G340" s="69"/>
      <c r="H340" s="69" t="s">
        <v>47</v>
      </c>
      <c r="I340" s="69"/>
      <c r="J340" s="80">
        <v>160658.19</v>
      </c>
      <c r="K340" s="81">
        <v>1.2835082975404208E-2</v>
      </c>
      <c r="L340" s="82">
        <v>49</v>
      </c>
      <c r="M340" s="81">
        <v>1.1893203883495145E-2</v>
      </c>
    </row>
    <row r="341" spans="1:22" s="95" customFormat="1" ht="20.100000000000001" customHeight="1" x14ac:dyDescent="0.25">
      <c r="A341" s="69" t="s">
        <v>48</v>
      </c>
      <c r="B341" s="69"/>
      <c r="C341" s="80">
        <v>104131.6</v>
      </c>
      <c r="D341" s="81">
        <v>1.1284278935598972E-2</v>
      </c>
      <c r="E341" s="82">
        <v>52</v>
      </c>
      <c r="F341" s="81">
        <v>4.8336121955753859E-3</v>
      </c>
      <c r="G341" s="69"/>
      <c r="H341" s="69" t="s">
        <v>48</v>
      </c>
      <c r="I341" s="69"/>
      <c r="J341" s="80">
        <v>164361.84</v>
      </c>
      <c r="K341" s="81">
        <v>1.3130969883266525E-2</v>
      </c>
      <c r="L341" s="82">
        <v>41</v>
      </c>
      <c r="M341" s="81">
        <v>9.9514563106796114E-3</v>
      </c>
    </row>
    <row r="342" spans="1:22" s="95" customFormat="1" ht="20.100000000000001" customHeight="1" x14ac:dyDescent="0.25">
      <c r="A342" s="69" t="s">
        <v>49</v>
      </c>
      <c r="B342" s="73"/>
      <c r="C342" s="80">
        <v>82312.06</v>
      </c>
      <c r="D342" s="81">
        <v>8.9197923089989802E-3</v>
      </c>
      <c r="E342" s="82">
        <v>46</v>
      </c>
      <c r="F342" s="81">
        <v>4.2758877114705334E-3</v>
      </c>
      <c r="G342" s="69"/>
      <c r="H342" s="69" t="s">
        <v>49</v>
      </c>
      <c r="I342" s="73"/>
      <c r="J342" s="80">
        <v>146973.24</v>
      </c>
      <c r="K342" s="81">
        <v>1.1741783786833382E-2</v>
      </c>
      <c r="L342" s="82">
        <v>44</v>
      </c>
      <c r="M342" s="81">
        <v>1.0679611650485437E-2</v>
      </c>
    </row>
    <row r="343" spans="1:22" s="95" customFormat="1" ht="20.100000000000001" customHeight="1" x14ac:dyDescent="0.25">
      <c r="A343" s="69" t="s">
        <v>50</v>
      </c>
      <c r="B343" s="69"/>
      <c r="C343" s="80">
        <v>71355.759999999995</v>
      </c>
      <c r="D343" s="81">
        <v>7.7325067462869638E-3</v>
      </c>
      <c r="E343" s="82">
        <v>44</v>
      </c>
      <c r="F343" s="81">
        <v>4.0899795501022499E-3</v>
      </c>
      <c r="G343" s="69"/>
      <c r="H343" s="69" t="s">
        <v>50</v>
      </c>
      <c r="I343" s="69"/>
      <c r="J343" s="80">
        <v>165341.34</v>
      </c>
      <c r="K343" s="81">
        <v>1.3209222749020885E-2</v>
      </c>
      <c r="L343" s="82">
        <v>33</v>
      </c>
      <c r="M343" s="81">
        <v>8.0097087378640779E-3</v>
      </c>
    </row>
    <row r="344" spans="1:22" s="95" customFormat="1" ht="20.100000000000001" customHeight="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</row>
    <row r="345" spans="1:22" s="95" customFormat="1" ht="20.100000000000001" customHeight="1" thickBot="1" x14ac:dyDescent="0.3">
      <c r="A345" s="69"/>
      <c r="B345" s="69"/>
      <c r="C345" s="72">
        <f>SUM(C332:C344)</f>
        <v>9228024.2800000142</v>
      </c>
      <c r="D345" s="73"/>
      <c r="E345" s="74">
        <f>SUM(E332:E344)</f>
        <v>10758</v>
      </c>
      <c r="F345" s="69"/>
      <c r="G345" s="69"/>
      <c r="H345" s="69"/>
      <c r="I345" s="69"/>
      <c r="J345" s="72">
        <f>SUM(J332:J344)</f>
        <v>12517113.470000023</v>
      </c>
      <c r="K345" s="73"/>
      <c r="L345" s="74">
        <f>SUM(L332:L344)</f>
        <v>4120</v>
      </c>
      <c r="M345" s="69"/>
      <c r="P345" s="114"/>
      <c r="V345" s="114"/>
    </row>
    <row r="346" spans="1:22" ht="20.100000000000001" customHeight="1" thickTop="1" x14ac:dyDescent="0.25">
      <c r="A346" s="19"/>
      <c r="B346" s="19"/>
      <c r="C346" s="19"/>
      <c r="D346" s="19"/>
      <c r="E346" s="19"/>
      <c r="F346" s="19"/>
      <c r="G346" s="19"/>
      <c r="H346" s="22"/>
      <c r="I346" s="19"/>
      <c r="J346" s="19"/>
      <c r="K346" s="19"/>
      <c r="L346" s="19"/>
      <c r="M346" s="19"/>
    </row>
    <row r="348" spans="1:22" x14ac:dyDescent="0.3">
      <c r="C348" s="17"/>
      <c r="D348" s="25"/>
    </row>
    <row r="349" spans="1:22" x14ac:dyDescent="0.3">
      <c r="C349" s="17"/>
      <c r="D349" s="25"/>
    </row>
    <row r="350" spans="1:22" x14ac:dyDescent="0.3">
      <c r="C350" s="17"/>
      <c r="D350" s="25"/>
    </row>
    <row r="351" spans="1:22" x14ac:dyDescent="0.3">
      <c r="C351" s="17"/>
      <c r="D351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indexed="18"/>
  </sheetPr>
  <dimension ref="A1:X351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175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+C323</f>
        <v>272634558.74000055</v>
      </c>
      <c r="D9" s="45">
        <f>+J323</f>
        <v>51988880.01000005</v>
      </c>
      <c r="E9" s="45">
        <f>+C345</f>
        <v>6923831.4399999902</v>
      </c>
      <c r="F9" s="45">
        <f>+J345</f>
        <v>10965299.02999999</v>
      </c>
      <c r="G9" s="45">
        <f>SUM(C9:F9)</f>
        <v>342512569.22000057</v>
      </c>
      <c r="H9" s="46"/>
    </row>
    <row r="10" spans="1:13" ht="20.100000000000001" customHeight="1" x14ac:dyDescent="0.3">
      <c r="A10" s="44" t="s">
        <v>51</v>
      </c>
      <c r="B10" s="44"/>
      <c r="C10" s="81">
        <v>0.81080523452791853</v>
      </c>
      <c r="D10" s="105" t="s">
        <v>96</v>
      </c>
      <c r="E10" s="105" t="s">
        <v>96</v>
      </c>
      <c r="F10" s="105" t="s">
        <v>96</v>
      </c>
      <c r="G10" s="53">
        <f>+C10</f>
        <v>0.81080523452791853</v>
      </c>
      <c r="H10" s="46"/>
    </row>
    <row r="11" spans="1:13" ht="20.100000000000001" customHeight="1" x14ac:dyDescent="0.3">
      <c r="A11" s="44" t="s">
        <v>173</v>
      </c>
      <c r="B11" s="44"/>
      <c r="C11" s="81">
        <v>0.88148548864368992</v>
      </c>
      <c r="D11" s="105" t="s">
        <v>96</v>
      </c>
      <c r="E11" s="105" t="s">
        <v>96</v>
      </c>
      <c r="F11" s="105" t="s">
        <v>96</v>
      </c>
      <c r="G11" s="53">
        <f>+C11</f>
        <v>0.88148548864368992</v>
      </c>
      <c r="H11" s="46"/>
    </row>
    <row r="12" spans="1:13" ht="20.100000000000001" customHeight="1" x14ac:dyDescent="0.3">
      <c r="A12" s="44" t="s">
        <v>174</v>
      </c>
      <c r="B12" s="44"/>
      <c r="C12" s="81">
        <v>0.87727856576427032</v>
      </c>
      <c r="D12" s="105" t="s">
        <v>96</v>
      </c>
      <c r="E12" s="105" t="s">
        <v>96</v>
      </c>
      <c r="F12" s="105" t="s">
        <v>96</v>
      </c>
      <c r="G12" s="53">
        <f>+C12</f>
        <v>0.87727856576427032</v>
      </c>
      <c r="H12" s="46"/>
    </row>
    <row r="13" spans="1:13" ht="20.100000000000001" customHeight="1" x14ac:dyDescent="0.3">
      <c r="A13" s="44" t="s">
        <v>134</v>
      </c>
      <c r="B13" s="44"/>
      <c r="C13" s="108">
        <v>27017.595752650908</v>
      </c>
      <c r="D13" s="108">
        <v>12209.694694692345</v>
      </c>
      <c r="E13" s="108">
        <v>819.67934651355733</v>
      </c>
      <c r="F13" s="108">
        <v>2965.9991966459284</v>
      </c>
      <c r="G13" s="45">
        <f>+G9/(E45+L45+L81+L125)</f>
        <v>12928.417665798534</v>
      </c>
      <c r="H13" s="49"/>
      <c r="I13" s="15"/>
      <c r="J13" s="15"/>
    </row>
    <row r="14" spans="1:13" ht="20.100000000000001" customHeight="1" x14ac:dyDescent="0.25">
      <c r="A14" s="44" t="s">
        <v>138</v>
      </c>
      <c r="B14" s="44"/>
      <c r="C14" s="109">
        <v>23.005208709074033</v>
      </c>
      <c r="D14" s="109">
        <v>30.556416556471991</v>
      </c>
      <c r="E14" s="109">
        <v>22.837209432412102</v>
      </c>
      <c r="F14" s="109">
        <v>94.161314459260907</v>
      </c>
      <c r="G14" s="51">
        <f>+((C9*C14)+(D9*D14)+(E9*E14)+(F9*F14))/G9</f>
        <v>26.425998842599963</v>
      </c>
      <c r="H14" s="52"/>
      <c r="I14" s="16"/>
      <c r="J14" s="16"/>
      <c r="K14" s="16"/>
      <c r="L14" s="16"/>
      <c r="M14" s="17"/>
    </row>
    <row r="15" spans="1:13" ht="20.100000000000001" customHeight="1" x14ac:dyDescent="0.25">
      <c r="A15" s="44" t="s">
        <v>74</v>
      </c>
      <c r="B15" s="44"/>
      <c r="C15" s="110">
        <v>9.1379789028693745E-2</v>
      </c>
      <c r="D15" s="110">
        <v>9.8715156257887127E-2</v>
      </c>
      <c r="E15" s="110">
        <v>0.11677718374885834</v>
      </c>
      <c r="F15" s="110">
        <v>0.14214799420976643</v>
      </c>
      <c r="G15" s="113">
        <f>+((C9*C15)+(D9*D15)+(E9*E15)+(F9*F15))/G9</f>
        <v>9.4631913061189538E-2</v>
      </c>
      <c r="H15" s="54"/>
    </row>
    <row r="16" spans="1:13" ht="20.100000000000001" customHeight="1" x14ac:dyDescent="0.25">
      <c r="A16" s="44" t="s">
        <v>139</v>
      </c>
      <c r="B16" s="44"/>
      <c r="C16" s="111">
        <v>181.95680725453741</v>
      </c>
      <c r="D16" s="109">
        <v>27.556581958765658</v>
      </c>
      <c r="E16" s="109">
        <v>27.09804556564988</v>
      </c>
      <c r="F16" s="109">
        <v>44.605482492358426</v>
      </c>
      <c r="G16" s="45">
        <f>+((C9*C16)+(D9*D16)+(E9*E16)+(F9*F16))/G9</f>
        <v>150.99324547432207</v>
      </c>
      <c r="H16" s="55"/>
      <c r="I16" s="16"/>
      <c r="J16" s="16"/>
      <c r="K16" s="16"/>
      <c r="L16" s="16"/>
    </row>
    <row r="17" spans="1:13" ht="20.100000000000001" customHeight="1" x14ac:dyDescent="0.3">
      <c r="A17" s="44" t="s">
        <v>97</v>
      </c>
      <c r="B17" s="44"/>
      <c r="C17" s="53">
        <f>+K28</f>
        <v>0.99750802930802362</v>
      </c>
      <c r="D17" s="47">
        <v>0</v>
      </c>
      <c r="E17" s="47">
        <v>0</v>
      </c>
      <c r="F17" s="47">
        <v>0</v>
      </c>
      <c r="G17" s="47">
        <f>+J28/G9</f>
        <v>0.7940005297595969</v>
      </c>
      <c r="H17" s="49"/>
      <c r="L17" s="17"/>
    </row>
    <row r="18" spans="1:13" ht="20.100000000000001" customHeight="1" x14ac:dyDescent="0.3">
      <c r="A18" s="44" t="s">
        <v>144</v>
      </c>
      <c r="B18" s="44"/>
      <c r="C18" s="48">
        <f>+C310</f>
        <v>249429140.61000052</v>
      </c>
      <c r="D18" s="45">
        <f>+J310</f>
        <v>48574249.700000063</v>
      </c>
      <c r="E18" s="45">
        <f>+C332</f>
        <v>6181132.6999999899</v>
      </c>
      <c r="F18" s="56">
        <f>+J332</f>
        <v>9132313.6699999887</v>
      </c>
      <c r="G18" s="45">
        <f>SUM(C18:F18)</f>
        <v>313316836.6800006</v>
      </c>
      <c r="H18" s="46"/>
    </row>
    <row r="19" spans="1:13" ht="20.100000000000001" customHeight="1" x14ac:dyDescent="0.3">
      <c r="A19" s="44" t="s">
        <v>145</v>
      </c>
      <c r="B19" s="44"/>
      <c r="C19" s="53">
        <f>+D310</f>
        <v>0.91488453174371775</v>
      </c>
      <c r="D19" s="47">
        <f>+K310</f>
        <v>0.93431998709448671</v>
      </c>
      <c r="E19" s="47">
        <f>+D332</f>
        <v>0.89273298369031329</v>
      </c>
      <c r="F19" s="47">
        <f>+K332</f>
        <v>0.83283763124150723</v>
      </c>
      <c r="G19" s="47">
        <f>+G18/G9</f>
        <v>0.91476011345660391</v>
      </c>
      <c r="H19" s="46"/>
    </row>
    <row r="20" spans="1:13" ht="20.100000000000001" customHeight="1" x14ac:dyDescent="0.3">
      <c r="A20" s="44" t="s">
        <v>159</v>
      </c>
      <c r="B20" s="35"/>
      <c r="C20" s="115">
        <v>0.29766694492092277</v>
      </c>
      <c r="D20" s="116">
        <v>0.21765805875840011</v>
      </c>
      <c r="E20" s="116">
        <v>0.69771948983206544</v>
      </c>
      <c r="F20" s="116">
        <v>1.0018255489380841</v>
      </c>
      <c r="G20" s="116">
        <f>+((C9*C20)+(D9*D20)+(E9*E20)+(F9*F20))/G9</f>
        <v>0.31615278816365427</v>
      </c>
      <c r="H20" s="46"/>
    </row>
    <row r="21" spans="1:13" ht="20.100000000000001" customHeight="1" x14ac:dyDescent="0.3">
      <c r="A21" s="44" t="s">
        <v>160</v>
      </c>
      <c r="B21" s="35"/>
      <c r="C21" s="115">
        <v>5.3754049855016319</v>
      </c>
      <c r="D21" s="115">
        <v>5.4731369699593433</v>
      </c>
      <c r="E21" s="115">
        <v>7.3062274228005473</v>
      </c>
      <c r="F21" s="115">
        <v>7.1458294721392983</v>
      </c>
      <c r="G21" s="116">
        <f>+((C9*C21)+(D9*D21)+(E9*E21)+(F9*F21))/G9</f>
        <v>5.4859495401198162</v>
      </c>
      <c r="H21" s="46"/>
      <c r="I21" s="17"/>
    </row>
    <row r="22" spans="1:13" ht="20.100000000000001" customHeight="1" x14ac:dyDescent="0.3">
      <c r="A22" s="35"/>
      <c r="B22" s="35"/>
      <c r="C22" s="38"/>
      <c r="D22" s="35"/>
      <c r="E22" s="35"/>
      <c r="F22" s="35"/>
      <c r="G22" s="106"/>
      <c r="H22" s="46"/>
    </row>
    <row r="23" spans="1:13" s="78" customFormat="1" ht="20.100000000000001" customHeight="1" x14ac:dyDescent="0.25">
      <c r="A23" s="40" t="s">
        <v>90</v>
      </c>
      <c r="B23" s="77"/>
      <c r="C23" s="40"/>
      <c r="D23" s="77"/>
      <c r="E23" s="77"/>
      <c r="F23" s="77"/>
      <c r="G23" s="77"/>
      <c r="H23" s="40" t="s">
        <v>90</v>
      </c>
      <c r="I23" s="66"/>
      <c r="J23" s="66"/>
      <c r="K23" s="66"/>
      <c r="L23" s="66"/>
      <c r="M23" s="66"/>
    </row>
    <row r="24" spans="1:13" ht="20.100000000000001" customHeight="1" x14ac:dyDescent="0.25">
      <c r="A24" s="59" t="s">
        <v>52</v>
      </c>
      <c r="B24" s="44"/>
      <c r="C24" s="45"/>
      <c r="D24" s="44"/>
      <c r="E24" s="60"/>
      <c r="F24" s="44"/>
      <c r="G24" s="44"/>
      <c r="H24" s="61" t="s">
        <v>71</v>
      </c>
      <c r="I24" s="19"/>
      <c r="J24" s="18"/>
      <c r="K24" s="19"/>
      <c r="L24" s="21"/>
      <c r="M24" s="19"/>
    </row>
    <row r="25" spans="1:13" ht="20.100000000000001" customHeight="1" x14ac:dyDescent="0.25">
      <c r="A25" s="44"/>
      <c r="B25" s="44"/>
      <c r="C25" s="45"/>
      <c r="D25" s="44"/>
      <c r="E25" s="60"/>
      <c r="F25" s="44"/>
      <c r="G25" s="44"/>
      <c r="H25" s="61"/>
      <c r="I25" s="19"/>
      <c r="J25" s="18"/>
      <c r="K25" s="19"/>
      <c r="L25" s="21"/>
      <c r="M25" s="19"/>
    </row>
    <row r="26" spans="1:13" s="68" customFormat="1" ht="20.100000000000001" customHeight="1" x14ac:dyDescent="0.25">
      <c r="A26" s="62"/>
      <c r="B26" s="62"/>
      <c r="C26" s="63" t="s">
        <v>91</v>
      </c>
      <c r="D26" s="64" t="s">
        <v>4</v>
      </c>
      <c r="E26" s="65" t="s">
        <v>5</v>
      </c>
      <c r="F26" s="64" t="s">
        <v>4</v>
      </c>
      <c r="G26" s="62"/>
      <c r="H26" s="66"/>
      <c r="I26" s="67"/>
      <c r="J26" s="63" t="s">
        <v>91</v>
      </c>
      <c r="K26" s="64" t="s">
        <v>4</v>
      </c>
      <c r="L26" s="65" t="s">
        <v>5</v>
      </c>
      <c r="M26" s="64" t="s">
        <v>4</v>
      </c>
    </row>
    <row r="27" spans="1:13" ht="20.100000000000001" customHeight="1" x14ac:dyDescent="0.25">
      <c r="A27" s="11"/>
      <c r="B27" s="11"/>
      <c r="C27" s="12"/>
      <c r="D27" s="11"/>
      <c r="E27" s="13"/>
      <c r="F27" s="11"/>
      <c r="G27" s="11"/>
      <c r="H27" s="22"/>
      <c r="I27" s="19"/>
      <c r="J27" s="18"/>
      <c r="K27" s="19"/>
      <c r="L27" s="21"/>
      <c r="M27" s="19"/>
    </row>
    <row r="28" spans="1:13" ht="20.100000000000001" customHeight="1" x14ac:dyDescent="0.25">
      <c r="A28" s="44" t="s">
        <v>53</v>
      </c>
      <c r="B28" s="44"/>
      <c r="C28" s="80">
        <v>2063026.59</v>
      </c>
      <c r="D28" s="81">
        <v>7.5670032424884929E-3</v>
      </c>
      <c r="E28" s="82">
        <v>126</v>
      </c>
      <c r="F28" s="81">
        <v>1.248637399663066E-2</v>
      </c>
      <c r="G28" s="44"/>
      <c r="H28" s="69" t="s">
        <v>72</v>
      </c>
      <c r="I28" s="69"/>
      <c r="J28" s="80">
        <v>271955161.41000104</v>
      </c>
      <c r="K28" s="81">
        <v>0.99750802930802362</v>
      </c>
      <c r="L28" s="82">
        <v>10066</v>
      </c>
      <c r="M28" s="81">
        <v>0.99752254484193836</v>
      </c>
    </row>
    <row r="29" spans="1:13" ht="20.100000000000001" customHeight="1" x14ac:dyDescent="0.25">
      <c r="A29" s="44" t="s">
        <v>54</v>
      </c>
      <c r="B29" s="44"/>
      <c r="C29" s="80">
        <v>20264256.390000008</v>
      </c>
      <c r="D29" s="81">
        <v>7.4327541173256642E-2</v>
      </c>
      <c r="E29" s="82">
        <v>846</v>
      </c>
      <c r="F29" s="81">
        <v>8.3837082548805869E-2</v>
      </c>
      <c r="G29" s="44"/>
      <c r="H29" s="69" t="s">
        <v>73</v>
      </c>
      <c r="I29" s="69"/>
      <c r="J29" s="80">
        <v>679397.33</v>
      </c>
      <c r="K29" s="81">
        <v>2.4919706919763972E-3</v>
      </c>
      <c r="L29" s="82">
        <v>25</v>
      </c>
      <c r="M29" s="81">
        <v>2.4774551580616392E-3</v>
      </c>
    </row>
    <row r="30" spans="1:13" ht="20.100000000000001" customHeight="1" x14ac:dyDescent="0.25">
      <c r="A30" s="44" t="s">
        <v>55</v>
      </c>
      <c r="B30" s="44"/>
      <c r="C30" s="80">
        <v>9914116.2400000021</v>
      </c>
      <c r="D30" s="81">
        <v>3.6364121576585133E-2</v>
      </c>
      <c r="E30" s="82">
        <v>395</v>
      </c>
      <c r="F30" s="81">
        <v>3.9143791497373896E-2</v>
      </c>
      <c r="G30" s="44"/>
      <c r="H30" s="69"/>
      <c r="I30" s="69"/>
      <c r="J30" s="56"/>
      <c r="K30" s="69"/>
      <c r="L30" s="71"/>
      <c r="M30" s="69"/>
    </row>
    <row r="31" spans="1:13" ht="20.100000000000001" customHeight="1" thickBot="1" x14ac:dyDescent="0.3">
      <c r="A31" s="44" t="s">
        <v>56</v>
      </c>
      <c r="B31" s="44"/>
      <c r="C31" s="80">
        <v>11729121.29999999</v>
      </c>
      <c r="D31" s="81">
        <v>4.3021403281399681E-2</v>
      </c>
      <c r="E31" s="82">
        <v>465</v>
      </c>
      <c r="F31" s="81">
        <v>4.6080665939946489E-2</v>
      </c>
      <c r="G31" s="44"/>
      <c r="H31" s="69"/>
      <c r="I31" s="69"/>
      <c r="J31" s="72">
        <f>SUM(J28:J30)</f>
        <v>272634558.74000102</v>
      </c>
      <c r="K31" s="73"/>
      <c r="L31" s="74">
        <f>SUM(L28:L30)</f>
        <v>10091</v>
      </c>
      <c r="M31" s="69"/>
    </row>
    <row r="32" spans="1:13" ht="20.100000000000001" customHeight="1" thickTop="1" x14ac:dyDescent="0.25">
      <c r="A32" s="44" t="s">
        <v>57</v>
      </c>
      <c r="B32" s="44"/>
      <c r="C32" s="80">
        <v>15386677.749999978</v>
      </c>
      <c r="D32" s="81">
        <v>5.6437004248876599E-2</v>
      </c>
      <c r="E32" s="82">
        <v>568</v>
      </c>
      <c r="F32" s="81">
        <v>5.6287781191160437E-2</v>
      </c>
      <c r="G32" s="11"/>
      <c r="H32" s="22"/>
      <c r="I32" s="19"/>
      <c r="J32" s="19"/>
      <c r="K32" s="19"/>
      <c r="L32" s="19"/>
      <c r="M32" s="19"/>
    </row>
    <row r="33" spans="1:13" ht="20.100000000000001" customHeight="1" x14ac:dyDescent="0.25">
      <c r="A33" s="44" t="s">
        <v>58</v>
      </c>
      <c r="B33" s="44"/>
      <c r="C33" s="80">
        <v>22525598.180000015</v>
      </c>
      <c r="D33" s="81">
        <v>8.2621947430669349E-2</v>
      </c>
      <c r="E33" s="82">
        <v>809</v>
      </c>
      <c r="F33" s="81">
        <v>8.017044891487464E-2</v>
      </c>
      <c r="G33" s="11"/>
      <c r="H33" s="22"/>
      <c r="I33" s="19"/>
      <c r="J33" s="19"/>
      <c r="K33" s="19"/>
      <c r="L33" s="19"/>
      <c r="M33" s="19"/>
    </row>
    <row r="34" spans="1:13" ht="20.100000000000001" customHeight="1" x14ac:dyDescent="0.25">
      <c r="A34" s="44" t="s">
        <v>59</v>
      </c>
      <c r="B34" s="44"/>
      <c r="C34" s="80">
        <v>28799703.130000021</v>
      </c>
      <c r="D34" s="81">
        <v>0.10563482217038037</v>
      </c>
      <c r="E34" s="82">
        <v>1005</v>
      </c>
      <c r="F34" s="81">
        <v>9.9593697354077887E-2</v>
      </c>
      <c r="G34" s="11"/>
      <c r="H34" s="67" t="s">
        <v>136</v>
      </c>
      <c r="I34" s="19"/>
      <c r="J34" s="19"/>
      <c r="K34" s="19"/>
      <c r="L34" s="19"/>
      <c r="M34" s="19"/>
    </row>
    <row r="35" spans="1:13" ht="20.100000000000001" customHeight="1" x14ac:dyDescent="0.25">
      <c r="A35" s="44" t="s">
        <v>60</v>
      </c>
      <c r="B35" s="44"/>
      <c r="C35" s="80">
        <v>29264638.229999986</v>
      </c>
      <c r="D35" s="81">
        <v>0.10734016393684129</v>
      </c>
      <c r="E35" s="82">
        <v>1084</v>
      </c>
      <c r="F35" s="81">
        <v>0.10742245565355267</v>
      </c>
      <c r="G35" s="11"/>
      <c r="H35" s="61" t="s">
        <v>131</v>
      </c>
      <c r="I35" s="19"/>
      <c r="J35" s="19"/>
      <c r="K35" s="18"/>
      <c r="L35" s="19"/>
      <c r="M35" s="21"/>
    </row>
    <row r="36" spans="1:13" ht="20.100000000000001" customHeight="1" x14ac:dyDescent="0.25">
      <c r="A36" s="44" t="s">
        <v>61</v>
      </c>
      <c r="B36" s="44"/>
      <c r="C36" s="80">
        <v>20382976.710000012</v>
      </c>
      <c r="D36" s="81">
        <v>7.4762997047041244E-2</v>
      </c>
      <c r="E36" s="82">
        <v>786</v>
      </c>
      <c r="F36" s="81">
        <v>7.7891190169457933E-2</v>
      </c>
      <c r="G36" s="11"/>
      <c r="H36" s="20"/>
      <c r="I36" s="19"/>
      <c r="J36" s="19"/>
      <c r="K36" s="18"/>
      <c r="L36" s="19"/>
      <c r="M36" s="21"/>
    </row>
    <row r="37" spans="1:13" ht="20.100000000000001" customHeight="1" x14ac:dyDescent="0.25">
      <c r="A37" s="44" t="s">
        <v>62</v>
      </c>
      <c r="B37" s="44"/>
      <c r="C37" s="80">
        <v>17981829.889999982</v>
      </c>
      <c r="D37" s="81">
        <v>6.5955798021733875E-2</v>
      </c>
      <c r="E37" s="82">
        <v>726</v>
      </c>
      <c r="F37" s="81">
        <v>7.1945297790109997E-2</v>
      </c>
      <c r="G37" s="11"/>
      <c r="H37" s="19"/>
      <c r="I37" s="22"/>
      <c r="J37" s="63" t="s">
        <v>91</v>
      </c>
      <c r="K37" s="64" t="s">
        <v>4</v>
      </c>
      <c r="L37" s="65" t="s">
        <v>5</v>
      </c>
      <c r="M37" s="64" t="s">
        <v>4</v>
      </c>
    </row>
    <row r="38" spans="1:13" ht="20.100000000000001" customHeight="1" x14ac:dyDescent="0.25">
      <c r="A38" s="44" t="s">
        <v>63</v>
      </c>
      <c r="B38" s="44"/>
      <c r="C38" s="80">
        <v>22742856.520000022</v>
      </c>
      <c r="D38" s="81">
        <v>8.3418832246021007E-2</v>
      </c>
      <c r="E38" s="82">
        <v>917</v>
      </c>
      <c r="F38" s="81">
        <v>9.0873055197700919E-2</v>
      </c>
      <c r="G38" s="11"/>
      <c r="H38" s="22"/>
      <c r="I38" s="19"/>
      <c r="J38" s="18"/>
      <c r="K38" s="19"/>
      <c r="L38" s="21"/>
      <c r="M38" s="19"/>
    </row>
    <row r="39" spans="1:13" ht="20.100000000000001" customHeight="1" x14ac:dyDescent="0.25">
      <c r="A39" s="44" t="s">
        <v>64</v>
      </c>
      <c r="B39" s="44"/>
      <c r="C39" s="80">
        <v>21968782.599999994</v>
      </c>
      <c r="D39" s="81">
        <v>8.0579596004007284E-2</v>
      </c>
      <c r="E39" s="82">
        <v>885</v>
      </c>
      <c r="F39" s="81">
        <v>8.7701912595382028E-2</v>
      </c>
      <c r="G39" s="11"/>
      <c r="H39" s="88" t="s">
        <v>150</v>
      </c>
      <c r="I39" s="79"/>
      <c r="J39" s="80">
        <v>35456.49</v>
      </c>
      <c r="K39" s="81">
        <v>5.1209348909279778E-3</v>
      </c>
      <c r="L39" s="82">
        <v>31</v>
      </c>
      <c r="M39" s="81">
        <v>3.6699419912394932E-3</v>
      </c>
    </row>
    <row r="40" spans="1:13" ht="20.100000000000001" customHeight="1" x14ac:dyDescent="0.25">
      <c r="A40" s="44" t="s">
        <v>75</v>
      </c>
      <c r="B40" s="44"/>
      <c r="C40" s="80">
        <v>21290093.919999979</v>
      </c>
      <c r="D40" s="81">
        <v>7.8090224578988301E-2</v>
      </c>
      <c r="E40" s="82">
        <v>721</v>
      </c>
      <c r="F40" s="81">
        <v>7.1449806758497672E-2</v>
      </c>
      <c r="G40" s="11"/>
      <c r="H40" s="88" t="s">
        <v>132</v>
      </c>
      <c r="I40" s="79"/>
      <c r="J40" s="80">
        <v>3617998.2700000093</v>
      </c>
      <c r="K40" s="81">
        <v>0.52254280037759282</v>
      </c>
      <c r="L40" s="82">
        <v>6678</v>
      </c>
      <c r="M40" s="81">
        <v>0.79057653604830114</v>
      </c>
    </row>
    <row r="41" spans="1:13" ht="20.100000000000001" customHeight="1" x14ac:dyDescent="0.25">
      <c r="A41" s="44" t="s">
        <v>76</v>
      </c>
      <c r="B41" s="44"/>
      <c r="C41" s="80">
        <v>13391919.820000013</v>
      </c>
      <c r="D41" s="81">
        <v>4.9120404551395547E-2</v>
      </c>
      <c r="E41" s="82">
        <v>389</v>
      </c>
      <c r="F41" s="81">
        <v>3.8549202259439107E-2</v>
      </c>
      <c r="G41" s="11"/>
      <c r="H41" s="88" t="s">
        <v>151</v>
      </c>
      <c r="I41" s="79"/>
      <c r="J41" s="80">
        <v>1537914.02</v>
      </c>
      <c r="K41" s="81">
        <v>0.22211892841805012</v>
      </c>
      <c r="L41" s="82">
        <v>509</v>
      </c>
      <c r="M41" s="81">
        <v>6.0258079791642001E-2</v>
      </c>
    </row>
    <row r="42" spans="1:13" ht="20.100000000000001" customHeight="1" x14ac:dyDescent="0.25">
      <c r="A42" s="44" t="s">
        <v>77</v>
      </c>
      <c r="B42" s="44"/>
      <c r="C42" s="80">
        <v>9741573.2799999993</v>
      </c>
      <c r="D42" s="81">
        <v>3.5731248910708065E-2</v>
      </c>
      <c r="E42" s="82">
        <v>253</v>
      </c>
      <c r="F42" s="81">
        <v>2.5071846199583789E-2</v>
      </c>
      <c r="G42" s="11"/>
      <c r="H42" s="88" t="s">
        <v>149</v>
      </c>
      <c r="I42" s="79"/>
      <c r="J42" s="80">
        <v>0</v>
      </c>
      <c r="K42" s="81">
        <v>0</v>
      </c>
      <c r="L42" s="82">
        <v>0</v>
      </c>
      <c r="M42" s="81">
        <v>0</v>
      </c>
    </row>
    <row r="43" spans="1:13" ht="20.100000000000001" customHeight="1" x14ac:dyDescent="0.25">
      <c r="A43" s="44" t="s">
        <v>78</v>
      </c>
      <c r="B43" s="44"/>
      <c r="C43" s="80">
        <v>5187388.1900000004</v>
      </c>
      <c r="D43" s="81">
        <v>1.9026891579607089E-2</v>
      </c>
      <c r="E43" s="82">
        <v>116</v>
      </c>
      <c r="F43" s="81">
        <v>1.1495391933406006E-2</v>
      </c>
      <c r="G43" s="11"/>
      <c r="H43" s="88" t="s">
        <v>133</v>
      </c>
      <c r="I43" s="79"/>
      <c r="J43" s="80">
        <v>1732462.6599999694</v>
      </c>
      <c r="K43" s="81">
        <v>0.25021733631342924</v>
      </c>
      <c r="L43" s="82">
        <v>1229</v>
      </c>
      <c r="M43" s="81">
        <v>0.14549544216881732</v>
      </c>
    </row>
    <row r="44" spans="1:13" ht="20.100000000000001" customHeight="1" x14ac:dyDescent="0.25">
      <c r="A44" s="44"/>
      <c r="B44" s="44"/>
      <c r="C44" s="45"/>
      <c r="D44" s="44"/>
      <c r="E44" s="60"/>
      <c r="F44" s="44"/>
      <c r="G44" s="11"/>
      <c r="H44" s="79"/>
      <c r="I44" s="79"/>
      <c r="J44" s="83"/>
      <c r="K44" s="84"/>
      <c r="L44" s="85"/>
      <c r="M44" s="84"/>
    </row>
    <row r="45" spans="1:13" ht="20.100000000000001" customHeight="1" thickBot="1" x14ac:dyDescent="0.35">
      <c r="A45" s="44"/>
      <c r="B45" s="44"/>
      <c r="C45" s="72">
        <f>SUM(C28:C44)</f>
        <v>272634558.74000001</v>
      </c>
      <c r="D45" s="44"/>
      <c r="E45" s="74">
        <f>SUM(E28:E44)</f>
        <v>10091</v>
      </c>
      <c r="F45" s="44"/>
      <c r="G45" s="11"/>
      <c r="H45" s="86"/>
      <c r="I45" s="79"/>
      <c r="J45" s="87">
        <f>SUM(J39:J44)</f>
        <v>6923831.439999979</v>
      </c>
      <c r="K45" s="88"/>
      <c r="L45" s="89">
        <f>SUM(L39:L44)</f>
        <v>8447</v>
      </c>
      <c r="M45" s="79"/>
    </row>
    <row r="46" spans="1:13" ht="20.100000000000001" customHeight="1" thickTop="1" x14ac:dyDescent="0.25">
      <c r="A46" s="44"/>
      <c r="B46" s="44"/>
      <c r="C46" s="75"/>
      <c r="D46" s="44"/>
      <c r="E46" s="76"/>
      <c r="F46" s="44"/>
      <c r="G46" s="11"/>
      <c r="H46" s="3"/>
      <c r="J46" s="24"/>
      <c r="K46" s="25"/>
      <c r="L46" s="26"/>
      <c r="M46" s="25"/>
    </row>
    <row r="47" spans="1:13" ht="20.100000000000001" customHeight="1" x14ac:dyDescent="0.25">
      <c r="A47" s="11"/>
      <c r="B47" s="11"/>
      <c r="C47" s="27"/>
      <c r="D47" s="11"/>
      <c r="E47" s="28"/>
      <c r="F47" s="11"/>
      <c r="G47" s="11"/>
      <c r="H47" s="3"/>
      <c r="M47" s="25"/>
    </row>
    <row r="48" spans="1:13" ht="20.100000000000001" customHeight="1" x14ac:dyDescent="0.25">
      <c r="A48" s="40" t="s">
        <v>90</v>
      </c>
      <c r="B48" s="77"/>
      <c r="C48" s="40"/>
      <c r="D48" s="77"/>
      <c r="E48" s="77"/>
      <c r="F48" s="77"/>
      <c r="G48" s="11"/>
      <c r="H48" s="40" t="s">
        <v>90</v>
      </c>
      <c r="I48" s="77"/>
      <c r="J48" s="40"/>
      <c r="K48" s="77"/>
      <c r="L48" s="77"/>
      <c r="M48" s="77"/>
    </row>
    <row r="49" spans="1:13" ht="20.100000000000001" customHeight="1" x14ac:dyDescent="0.25">
      <c r="A49" s="59" t="s">
        <v>171</v>
      </c>
      <c r="B49" s="44"/>
      <c r="C49" s="45"/>
      <c r="D49" s="44"/>
      <c r="E49" s="60"/>
      <c r="F49" s="44"/>
      <c r="G49" s="11"/>
      <c r="H49" s="59" t="s">
        <v>172</v>
      </c>
      <c r="I49" s="44"/>
      <c r="J49" s="45"/>
      <c r="K49" s="44"/>
      <c r="L49" s="60"/>
      <c r="M49" s="44"/>
    </row>
    <row r="50" spans="1:13" ht="20.100000000000001" customHeight="1" x14ac:dyDescent="0.25">
      <c r="A50" s="44"/>
      <c r="B50" s="44"/>
      <c r="C50" s="45"/>
      <c r="D50" s="44"/>
      <c r="E50" s="60"/>
      <c r="F50" s="44"/>
      <c r="G50" s="11"/>
      <c r="H50" s="44"/>
      <c r="I50" s="44"/>
      <c r="J50" s="45"/>
      <c r="K50" s="44"/>
      <c r="L50" s="60"/>
      <c r="M50" s="44"/>
    </row>
    <row r="51" spans="1:13" ht="20.100000000000001" customHeight="1" x14ac:dyDescent="0.25">
      <c r="A51" s="62"/>
      <c r="B51" s="62"/>
      <c r="C51" s="63" t="s">
        <v>91</v>
      </c>
      <c r="D51" s="64" t="s">
        <v>4</v>
      </c>
      <c r="E51" s="65" t="s">
        <v>5</v>
      </c>
      <c r="F51" s="64" t="s">
        <v>4</v>
      </c>
      <c r="G51" s="11"/>
      <c r="H51" s="62"/>
      <c r="I51" s="62"/>
      <c r="J51" s="63" t="s">
        <v>91</v>
      </c>
      <c r="K51" s="64" t="s">
        <v>4</v>
      </c>
      <c r="L51" s="65" t="s">
        <v>5</v>
      </c>
      <c r="M51" s="64" t="s">
        <v>4</v>
      </c>
    </row>
    <row r="52" spans="1:13" ht="20.100000000000001" customHeight="1" x14ac:dyDescent="0.25">
      <c r="A52" s="11"/>
      <c r="B52" s="11"/>
      <c r="C52" s="12"/>
      <c r="D52" s="11"/>
      <c r="E52" s="13"/>
      <c r="F52" s="11"/>
      <c r="G52" s="11"/>
      <c r="H52" s="11"/>
      <c r="I52" s="11"/>
      <c r="J52" s="12"/>
      <c r="K52" s="11"/>
      <c r="L52" s="13"/>
      <c r="M52" s="11"/>
    </row>
    <row r="53" spans="1:13" ht="20.100000000000001" customHeight="1" x14ac:dyDescent="0.25">
      <c r="A53" s="44" t="s">
        <v>53</v>
      </c>
      <c r="B53" s="44"/>
      <c r="C53" s="80">
        <v>1892719.24</v>
      </c>
      <c r="D53" s="81">
        <v>6.9423306008869054E-3</v>
      </c>
      <c r="E53" s="82">
        <v>140</v>
      </c>
      <c r="F53" s="81">
        <v>1.3873748885145179E-2</v>
      </c>
      <c r="G53" s="11"/>
      <c r="H53" s="44" t="s">
        <v>53</v>
      </c>
      <c r="I53" s="44"/>
      <c r="J53" s="80">
        <v>1882292.17</v>
      </c>
      <c r="K53" s="81">
        <v>6.9040850092488178E-3</v>
      </c>
      <c r="L53" s="82">
        <v>144</v>
      </c>
      <c r="M53" s="81">
        <v>1.4270141710435041E-2</v>
      </c>
    </row>
    <row r="54" spans="1:13" ht="20.100000000000001" customHeight="1" x14ac:dyDescent="0.25">
      <c r="A54" s="44" t="s">
        <v>54</v>
      </c>
      <c r="B54" s="44"/>
      <c r="C54" s="80">
        <v>18107691.420000013</v>
      </c>
      <c r="D54" s="81">
        <v>6.6417447236645263E-2</v>
      </c>
      <c r="E54" s="82">
        <v>903</v>
      </c>
      <c r="F54" s="81">
        <v>8.9485680309186411E-2</v>
      </c>
      <c r="G54" s="11"/>
      <c r="H54" s="44" t="s">
        <v>54</v>
      </c>
      <c r="I54" s="44"/>
      <c r="J54" s="80">
        <v>18995213.91000003</v>
      </c>
      <c r="K54" s="81">
        <v>6.9672803029035502E-2</v>
      </c>
      <c r="L54" s="82">
        <v>937</v>
      </c>
      <c r="M54" s="81">
        <v>9.2855019324150231E-2</v>
      </c>
    </row>
    <row r="55" spans="1:13" ht="20.100000000000001" customHeight="1" x14ac:dyDescent="0.25">
      <c r="A55" s="44" t="s">
        <v>55</v>
      </c>
      <c r="B55" s="44"/>
      <c r="C55" s="80">
        <v>8553936.0499999989</v>
      </c>
      <c r="D55" s="81">
        <v>3.1375098188331743E-2</v>
      </c>
      <c r="E55" s="82">
        <v>363</v>
      </c>
      <c r="F55" s="81">
        <v>3.5972648895054998E-2</v>
      </c>
      <c r="G55" s="11"/>
      <c r="H55" s="44" t="s">
        <v>55</v>
      </c>
      <c r="I55" s="44"/>
      <c r="J55" s="80">
        <v>9435593.5100000016</v>
      </c>
      <c r="K55" s="81">
        <v>3.4608941557546E-2</v>
      </c>
      <c r="L55" s="82">
        <v>400</v>
      </c>
      <c r="M55" s="81">
        <v>3.9639282528986228E-2</v>
      </c>
    </row>
    <row r="56" spans="1:13" ht="20.100000000000001" customHeight="1" x14ac:dyDescent="0.25">
      <c r="A56" s="44" t="s">
        <v>56</v>
      </c>
      <c r="B56" s="44"/>
      <c r="C56" s="80">
        <v>10350301.259999989</v>
      </c>
      <c r="D56" s="81">
        <v>3.7964010534228092E-2</v>
      </c>
      <c r="E56" s="82">
        <v>412</v>
      </c>
      <c r="F56" s="81">
        <v>4.0828461004855814E-2</v>
      </c>
      <c r="G56" s="11"/>
      <c r="H56" s="44" t="s">
        <v>56</v>
      </c>
      <c r="I56" s="44"/>
      <c r="J56" s="80">
        <v>11104478.43999999</v>
      </c>
      <c r="K56" s="81">
        <v>4.0730267253425712E-2</v>
      </c>
      <c r="L56" s="82">
        <v>434</v>
      </c>
      <c r="M56" s="81">
        <v>4.3008621543950055E-2</v>
      </c>
    </row>
    <row r="57" spans="1:13" ht="20.100000000000001" customHeight="1" x14ac:dyDescent="0.25">
      <c r="A57" s="44" t="s">
        <v>57</v>
      </c>
      <c r="B57" s="44"/>
      <c r="C57" s="80">
        <v>12380938.24</v>
      </c>
      <c r="D57" s="81">
        <v>4.541221148639181E-2</v>
      </c>
      <c r="E57" s="82">
        <v>501</v>
      </c>
      <c r="F57" s="81">
        <v>4.9648201367555246E-2</v>
      </c>
      <c r="G57" s="11"/>
      <c r="H57" s="44" t="s">
        <v>57</v>
      </c>
      <c r="I57" s="44"/>
      <c r="J57" s="80">
        <v>13560933.419999989</v>
      </c>
      <c r="K57" s="81">
        <v>4.9740331829804724E-2</v>
      </c>
      <c r="L57" s="82">
        <v>529</v>
      </c>
      <c r="M57" s="81">
        <v>5.2422951144584284E-2</v>
      </c>
    </row>
    <row r="58" spans="1:13" ht="20.100000000000001" customHeight="1" x14ac:dyDescent="0.25">
      <c r="A58" s="44" t="s">
        <v>58</v>
      </c>
      <c r="B58" s="44"/>
      <c r="C58" s="80">
        <v>16559310.889999963</v>
      </c>
      <c r="D58" s="81">
        <v>6.0738121265807223E-2</v>
      </c>
      <c r="E58" s="82">
        <v>632</v>
      </c>
      <c r="F58" s="81">
        <v>6.263006639579824E-2</v>
      </c>
      <c r="G58" s="11"/>
      <c r="H58" s="44" t="s">
        <v>58</v>
      </c>
      <c r="I58" s="44"/>
      <c r="J58" s="80">
        <v>17143388.589999974</v>
      </c>
      <c r="K58" s="81">
        <v>6.2880467792598871E-2</v>
      </c>
      <c r="L58" s="82">
        <v>659</v>
      </c>
      <c r="M58" s="81">
        <v>6.5305717966504806E-2</v>
      </c>
    </row>
    <row r="59" spans="1:13" ht="20.100000000000001" customHeight="1" x14ac:dyDescent="0.25">
      <c r="A59" s="44" t="s">
        <v>59</v>
      </c>
      <c r="B59" s="44"/>
      <c r="C59" s="80">
        <v>20815528.979999963</v>
      </c>
      <c r="D59" s="81">
        <v>7.6349561391631376E-2</v>
      </c>
      <c r="E59" s="82">
        <v>735</v>
      </c>
      <c r="F59" s="81">
        <v>7.2837181647012195E-2</v>
      </c>
      <c r="G59" s="11"/>
      <c r="H59" s="44" t="s">
        <v>59</v>
      </c>
      <c r="I59" s="44"/>
      <c r="J59" s="80">
        <v>20774732.070000008</v>
      </c>
      <c r="K59" s="81">
        <v>7.6199921851477337E-2</v>
      </c>
      <c r="L59" s="82">
        <v>734</v>
      </c>
      <c r="M59" s="81">
        <v>7.273808344068973E-2</v>
      </c>
    </row>
    <row r="60" spans="1:13" ht="20.100000000000001" customHeight="1" x14ac:dyDescent="0.25">
      <c r="A60" s="44" t="s">
        <v>60</v>
      </c>
      <c r="B60" s="44"/>
      <c r="C60" s="80">
        <v>22340841.31999997</v>
      </c>
      <c r="D60" s="81">
        <v>8.1944275235134367E-2</v>
      </c>
      <c r="E60" s="82">
        <v>788</v>
      </c>
      <c r="F60" s="81">
        <v>7.8089386582102863E-2</v>
      </c>
      <c r="G60" s="11"/>
      <c r="H60" s="44" t="s">
        <v>60</v>
      </c>
      <c r="I60" s="44"/>
      <c r="J60" s="80">
        <v>21061779.460000027</v>
      </c>
      <c r="K60" s="81">
        <v>7.7252786870962126E-2</v>
      </c>
      <c r="L60" s="82">
        <v>746</v>
      </c>
      <c r="M60" s="81">
        <v>7.3927261916559309E-2</v>
      </c>
    </row>
    <row r="61" spans="1:13" ht="20.100000000000001" customHeight="1" x14ac:dyDescent="0.25">
      <c r="A61" s="44" t="s">
        <v>61</v>
      </c>
      <c r="B61" s="44"/>
      <c r="C61" s="80">
        <v>17353855.690000016</v>
      </c>
      <c r="D61" s="81">
        <v>6.3652442926539071E-2</v>
      </c>
      <c r="E61" s="82">
        <v>625</v>
      </c>
      <c r="F61" s="81">
        <v>6.1936378951540978E-2</v>
      </c>
      <c r="G61" s="11"/>
      <c r="H61" s="44" t="s">
        <v>61</v>
      </c>
      <c r="I61" s="44"/>
      <c r="J61" s="80">
        <v>16510928.110000005</v>
      </c>
      <c r="K61" s="81">
        <v>6.0560657410074617E-2</v>
      </c>
      <c r="L61" s="82">
        <v>597</v>
      </c>
      <c r="M61" s="81">
        <v>5.916162917451194E-2</v>
      </c>
    </row>
    <row r="62" spans="1:13" ht="20.100000000000001" customHeight="1" x14ac:dyDescent="0.25">
      <c r="A62" s="44" t="s">
        <v>62</v>
      </c>
      <c r="B62" s="44"/>
      <c r="C62" s="80">
        <v>20637606.540000014</v>
      </c>
      <c r="D62" s="81">
        <v>7.5696957258016659E-2</v>
      </c>
      <c r="E62" s="82">
        <v>713</v>
      </c>
      <c r="F62" s="81">
        <v>7.0657021107917953E-2</v>
      </c>
      <c r="G62" s="11"/>
      <c r="H62" s="44" t="s">
        <v>62</v>
      </c>
      <c r="I62" s="44"/>
      <c r="J62" s="80">
        <v>18168446.719999999</v>
      </c>
      <c r="K62" s="81">
        <v>6.6640292426487557E-2</v>
      </c>
      <c r="L62" s="82">
        <v>631</v>
      </c>
      <c r="M62" s="81">
        <v>6.2530968189475775E-2</v>
      </c>
    </row>
    <row r="63" spans="1:13" ht="20.100000000000001" customHeight="1" x14ac:dyDescent="0.25">
      <c r="A63" s="44" t="s">
        <v>63</v>
      </c>
      <c r="B63" s="44"/>
      <c r="C63" s="80">
        <v>17658781.099999983</v>
      </c>
      <c r="D63" s="81">
        <v>6.4770882978340286E-2</v>
      </c>
      <c r="E63" s="82">
        <v>651</v>
      </c>
      <c r="F63" s="81">
        <v>6.4512932315925087E-2</v>
      </c>
      <c r="G63" s="11"/>
      <c r="H63" s="44" t="s">
        <v>63</v>
      </c>
      <c r="I63" s="44"/>
      <c r="J63" s="80">
        <v>18203970.510000024</v>
      </c>
      <c r="K63" s="81">
        <v>6.6770590618192238E-2</v>
      </c>
      <c r="L63" s="82">
        <v>656</v>
      </c>
      <c r="M63" s="81">
        <v>6.5008423347537411E-2</v>
      </c>
    </row>
    <row r="64" spans="1:13" ht="20.100000000000001" customHeight="1" x14ac:dyDescent="0.25">
      <c r="A64" s="44" t="s">
        <v>64</v>
      </c>
      <c r="B64" s="44"/>
      <c r="C64" s="80">
        <v>16287395.750000004</v>
      </c>
      <c r="D64" s="81">
        <v>5.9740760031572519E-2</v>
      </c>
      <c r="E64" s="82">
        <v>596</v>
      </c>
      <c r="F64" s="81">
        <v>5.9062530968189475E-2</v>
      </c>
      <c r="G64" s="11"/>
      <c r="H64" s="44" t="s">
        <v>64</v>
      </c>
      <c r="I64" s="44"/>
      <c r="J64" s="80">
        <v>16451104.189999988</v>
      </c>
      <c r="K64" s="81">
        <v>6.0341228441581053E-2</v>
      </c>
      <c r="L64" s="82">
        <v>609</v>
      </c>
      <c r="M64" s="81">
        <v>6.0350807650381526E-2</v>
      </c>
    </row>
    <row r="65" spans="1:16" ht="20.100000000000001" customHeight="1" x14ac:dyDescent="0.25">
      <c r="A65" s="44" t="s">
        <v>75</v>
      </c>
      <c r="B65" s="44"/>
      <c r="C65" s="80">
        <v>30574888.519999992</v>
      </c>
      <c r="D65" s="81">
        <v>0.11214604876690619</v>
      </c>
      <c r="E65" s="82">
        <v>1152</v>
      </c>
      <c r="F65" s="81">
        <v>0.11416113368348033</v>
      </c>
      <c r="G65" s="11"/>
      <c r="H65" s="44" t="s">
        <v>75</v>
      </c>
      <c r="I65" s="44"/>
      <c r="J65" s="80">
        <v>29920743.130000029</v>
      </c>
      <c r="K65" s="81">
        <v>0.10974670000854209</v>
      </c>
      <c r="L65" s="82">
        <v>1108</v>
      </c>
      <c r="M65" s="81">
        <v>0.10980081260529184</v>
      </c>
    </row>
    <row r="66" spans="1:16" ht="20.100000000000001" customHeight="1" x14ac:dyDescent="0.25">
      <c r="A66" s="44" t="s">
        <v>76</v>
      </c>
      <c r="B66" s="44"/>
      <c r="C66" s="80">
        <v>26375005.409999974</v>
      </c>
      <c r="D66" s="81">
        <v>9.6741240479174526E-2</v>
      </c>
      <c r="E66" s="82">
        <v>960</v>
      </c>
      <c r="F66" s="81">
        <v>9.5134278069566938E-2</v>
      </c>
      <c r="G66" s="11"/>
      <c r="H66" s="44" t="s">
        <v>76</v>
      </c>
      <c r="I66" s="44"/>
      <c r="J66" s="80">
        <v>26013003.320000008</v>
      </c>
      <c r="K66" s="81">
        <v>9.5413448097779505E-2</v>
      </c>
      <c r="L66" s="82">
        <v>946</v>
      </c>
      <c r="M66" s="81">
        <v>9.3746903181052429E-2</v>
      </c>
    </row>
    <row r="67" spans="1:16" ht="20.100000000000001" customHeight="1" x14ac:dyDescent="0.25">
      <c r="A67" s="44" t="s">
        <v>77</v>
      </c>
      <c r="B67" s="44"/>
      <c r="C67" s="80">
        <v>15279368.959999995</v>
      </c>
      <c r="D67" s="81">
        <v>5.604340488093177E-2</v>
      </c>
      <c r="E67" s="82">
        <v>470</v>
      </c>
      <c r="F67" s="81">
        <v>4.6576156971558813E-2</v>
      </c>
      <c r="G67" s="11"/>
      <c r="H67" s="44" t="s">
        <v>77</v>
      </c>
      <c r="I67" s="44"/>
      <c r="J67" s="80">
        <v>17054889.079999987</v>
      </c>
      <c r="K67" s="81">
        <v>6.2555859238169836E-2</v>
      </c>
      <c r="L67" s="82">
        <v>542</v>
      </c>
      <c r="M67" s="81">
        <v>5.3711227826776335E-2</v>
      </c>
    </row>
    <row r="68" spans="1:16" ht="20.100000000000001" customHeight="1" x14ac:dyDescent="0.25">
      <c r="A68" s="44" t="s">
        <v>78</v>
      </c>
      <c r="B68" s="44"/>
      <c r="C68" s="80">
        <v>17466389.369999997</v>
      </c>
      <c r="D68" s="81">
        <v>6.406520673946163E-2</v>
      </c>
      <c r="E68" s="82">
        <v>450</v>
      </c>
      <c r="F68" s="81">
        <v>4.4594192845109501E-2</v>
      </c>
      <c r="G68" s="11"/>
      <c r="H68" s="44" t="s">
        <v>78</v>
      </c>
      <c r="I68" s="44"/>
      <c r="J68" s="80">
        <v>16353062.109999999</v>
      </c>
      <c r="K68" s="81">
        <v>5.998161856507421E-2</v>
      </c>
      <c r="L68" s="82">
        <v>419</v>
      </c>
      <c r="M68" s="81">
        <v>4.1522148449113068E-2</v>
      </c>
    </row>
    <row r="69" spans="1:16" ht="20.100000000000001" customHeight="1" x14ac:dyDescent="0.25">
      <c r="A69" s="44"/>
      <c r="B69" s="44"/>
      <c r="C69" s="45"/>
      <c r="D69" s="44"/>
      <c r="E69" s="60"/>
      <c r="F69" s="44"/>
      <c r="G69" s="11"/>
      <c r="H69" s="44"/>
      <c r="I69" s="44"/>
      <c r="J69" s="45"/>
      <c r="K69" s="44"/>
      <c r="L69" s="60"/>
      <c r="M69" s="44"/>
    </row>
    <row r="70" spans="1:16" ht="20.100000000000001" customHeight="1" thickBot="1" x14ac:dyDescent="0.3">
      <c r="A70" s="44"/>
      <c r="B70" s="44"/>
      <c r="C70" s="72">
        <f>SUM(C53:C69)</f>
        <v>272634558.73999983</v>
      </c>
      <c r="D70" s="44"/>
      <c r="E70" s="74">
        <f>SUM(E53:E69)</f>
        <v>10091</v>
      </c>
      <c r="F70" s="44"/>
      <c r="G70" s="11"/>
      <c r="H70" s="44"/>
      <c r="I70" s="44"/>
      <c r="J70" s="72">
        <f>SUM(J53:J69)</f>
        <v>272634558.74000007</v>
      </c>
      <c r="K70" s="44"/>
      <c r="L70" s="74">
        <f>SUM(L53:L69)</f>
        <v>10091</v>
      </c>
      <c r="M70" s="44"/>
    </row>
    <row r="71" spans="1:16" ht="20.100000000000001" customHeight="1" thickTop="1" x14ac:dyDescent="0.25">
      <c r="A71" s="19"/>
      <c r="B71" s="19"/>
      <c r="C71" s="19"/>
      <c r="D71" s="19"/>
      <c r="E71" s="19"/>
      <c r="F71" s="19"/>
      <c r="G71" s="19"/>
      <c r="H71" s="22"/>
      <c r="I71" s="19"/>
      <c r="J71" s="19"/>
      <c r="K71" s="19"/>
      <c r="L71" s="19"/>
      <c r="M71" s="19"/>
    </row>
    <row r="72" spans="1:16" ht="20.100000000000001" customHeight="1" x14ac:dyDescent="0.25">
      <c r="A72" s="19"/>
      <c r="B72" s="19"/>
      <c r="C72" s="19"/>
      <c r="D72" s="19"/>
      <c r="E72" s="19"/>
      <c r="F72" s="19"/>
      <c r="G72" s="19"/>
      <c r="H72" s="67" t="s">
        <v>92</v>
      </c>
      <c r="I72" s="19"/>
      <c r="J72" s="19"/>
      <c r="K72" s="19"/>
      <c r="L72" s="19"/>
      <c r="M72" s="19"/>
    </row>
    <row r="73" spans="1:16" ht="20.100000000000001" customHeight="1" x14ac:dyDescent="0.25">
      <c r="A73" s="67" t="s">
        <v>136</v>
      </c>
      <c r="B73" s="19"/>
      <c r="C73" s="19"/>
      <c r="D73" s="18"/>
      <c r="E73" s="19"/>
      <c r="F73" s="21"/>
      <c r="G73" s="19"/>
      <c r="H73" s="61" t="s">
        <v>124</v>
      </c>
      <c r="I73" s="19"/>
      <c r="J73" s="19"/>
      <c r="K73" s="18"/>
      <c r="L73" s="19"/>
      <c r="M73" s="21"/>
    </row>
    <row r="74" spans="1:16" ht="20.100000000000001" customHeight="1" x14ac:dyDescent="0.25">
      <c r="A74" s="61" t="s">
        <v>128</v>
      </c>
      <c r="B74" s="19"/>
      <c r="C74" s="19"/>
      <c r="D74" s="18"/>
      <c r="E74" s="19"/>
      <c r="F74" s="21"/>
      <c r="G74" s="19"/>
      <c r="H74" s="20"/>
      <c r="I74" s="19"/>
      <c r="J74" s="19"/>
      <c r="K74" s="18"/>
      <c r="L74" s="19"/>
      <c r="M74" s="21"/>
    </row>
    <row r="75" spans="1:16" ht="20.100000000000001" customHeight="1" x14ac:dyDescent="0.25">
      <c r="A75" s="20"/>
      <c r="B75" s="19"/>
      <c r="C75" s="66"/>
      <c r="D75" s="90"/>
      <c r="E75" s="66"/>
      <c r="F75" s="91"/>
      <c r="G75" s="66"/>
      <c r="H75" s="66"/>
      <c r="I75" s="67"/>
      <c r="J75" s="63" t="s">
        <v>91</v>
      </c>
      <c r="K75" s="64" t="s">
        <v>4</v>
      </c>
      <c r="L75" s="65" t="s">
        <v>5</v>
      </c>
      <c r="M75" s="64" t="s">
        <v>4</v>
      </c>
      <c r="N75" s="78"/>
      <c r="O75" s="78"/>
      <c r="P75" s="78"/>
    </row>
    <row r="76" spans="1:16" ht="20.100000000000001" customHeight="1" x14ac:dyDescent="0.25">
      <c r="A76" s="19"/>
      <c r="B76" s="22"/>
      <c r="C76" s="63" t="s">
        <v>91</v>
      </c>
      <c r="D76" s="64" t="s">
        <v>4</v>
      </c>
      <c r="E76" s="65" t="s">
        <v>5</v>
      </c>
      <c r="F76" s="64" t="s">
        <v>4</v>
      </c>
      <c r="G76" s="66"/>
      <c r="H76" s="67"/>
      <c r="I76" s="66"/>
      <c r="J76" s="90"/>
      <c r="K76" s="66"/>
      <c r="L76" s="91"/>
      <c r="M76" s="66"/>
      <c r="N76" s="78"/>
      <c r="O76" s="78"/>
      <c r="P76" s="78"/>
    </row>
    <row r="77" spans="1:16" ht="20.100000000000001" customHeight="1" x14ac:dyDescent="0.25">
      <c r="A77" s="22"/>
      <c r="B77" s="19"/>
      <c r="C77" s="18"/>
      <c r="D77" s="19"/>
      <c r="E77" s="21"/>
      <c r="F77" s="19"/>
      <c r="G77" s="19"/>
      <c r="H77" s="69" t="s">
        <v>125</v>
      </c>
      <c r="I77" s="69"/>
      <c r="J77" s="80">
        <v>10806550.580000015</v>
      </c>
      <c r="K77" s="81">
        <v>0.20786273099019195</v>
      </c>
      <c r="L77" s="82">
        <v>1597</v>
      </c>
      <c r="M77" s="81">
        <v>0.37505871301080318</v>
      </c>
    </row>
    <row r="78" spans="1:16" ht="20.100000000000001" customHeight="1" x14ac:dyDescent="0.25">
      <c r="A78" s="69" t="s">
        <v>129</v>
      </c>
      <c r="B78" s="69"/>
      <c r="C78" s="80">
        <v>0</v>
      </c>
      <c r="D78" s="81">
        <v>0</v>
      </c>
      <c r="E78" s="82">
        <v>0</v>
      </c>
      <c r="F78" s="81">
        <v>0</v>
      </c>
      <c r="G78" s="69"/>
      <c r="H78" s="69" t="s">
        <v>126</v>
      </c>
      <c r="I78" s="69"/>
      <c r="J78" s="80">
        <v>0</v>
      </c>
      <c r="K78" s="81">
        <v>0</v>
      </c>
      <c r="L78" s="82">
        <v>0</v>
      </c>
      <c r="M78" s="81">
        <v>0</v>
      </c>
    </row>
    <row r="79" spans="1:16" ht="20.100000000000001" customHeight="1" x14ac:dyDescent="0.25">
      <c r="A79" s="69" t="s">
        <v>130</v>
      </c>
      <c r="B79" s="69"/>
      <c r="C79" s="80">
        <v>6923831.4399999781</v>
      </c>
      <c r="D79" s="81">
        <v>1</v>
      </c>
      <c r="E79" s="82">
        <v>8447</v>
      </c>
      <c r="F79" s="81">
        <v>1</v>
      </c>
      <c r="G79" s="69"/>
      <c r="H79" s="69" t="s">
        <v>146</v>
      </c>
      <c r="I79" s="69"/>
      <c r="J79" s="80">
        <v>41182329.430000067</v>
      </c>
      <c r="K79" s="81">
        <v>0.79213726900980808</v>
      </c>
      <c r="L79" s="82">
        <v>2661</v>
      </c>
      <c r="M79" s="81">
        <v>0.62494128698919682</v>
      </c>
    </row>
    <row r="80" spans="1:16" ht="20.100000000000001" customHeight="1" x14ac:dyDescent="0.25">
      <c r="A80" s="69"/>
      <c r="B80" s="69"/>
      <c r="C80" s="56"/>
      <c r="D80" s="69"/>
      <c r="E80" s="71"/>
      <c r="F80" s="69"/>
      <c r="G80" s="69"/>
      <c r="H80" s="69"/>
      <c r="I80" s="69"/>
      <c r="J80" s="56"/>
      <c r="K80" s="56"/>
      <c r="L80" s="71"/>
      <c r="M80" s="56"/>
    </row>
    <row r="81" spans="1:15" ht="20.100000000000001" customHeight="1" thickBot="1" x14ac:dyDescent="0.3">
      <c r="A81" s="69"/>
      <c r="B81" s="69"/>
      <c r="C81" s="72">
        <f>SUM(C78:C80)</f>
        <v>6923831.4399999781</v>
      </c>
      <c r="D81" s="69"/>
      <c r="E81" s="74">
        <f>SUM(E78:E80)</f>
        <v>8447</v>
      </c>
      <c r="F81" s="69"/>
      <c r="G81" s="69"/>
      <c r="H81" s="69"/>
      <c r="I81" s="73"/>
      <c r="J81" s="72">
        <f>SUM(J77:J80)</f>
        <v>51988880.01000008</v>
      </c>
      <c r="K81" s="92"/>
      <c r="L81" s="74">
        <f>SUM(L77:L80)</f>
        <v>4258</v>
      </c>
      <c r="M81" s="92"/>
    </row>
    <row r="82" spans="1:15" ht="20.100000000000001" customHeight="1" thickTop="1" x14ac:dyDescent="0.25">
      <c r="A82" s="19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5" s="78" customFormat="1" ht="20.100000000000001" customHeight="1" x14ac:dyDescent="0.25">
      <c r="A83" s="67" t="s">
        <v>90</v>
      </c>
      <c r="B83" s="66"/>
      <c r="C83" s="90"/>
      <c r="D83" s="66"/>
      <c r="E83" s="91"/>
      <c r="F83" s="66"/>
      <c r="G83" s="66"/>
      <c r="H83" s="67" t="s">
        <v>92</v>
      </c>
      <c r="I83" s="66"/>
      <c r="J83" s="66"/>
      <c r="K83" s="66"/>
      <c r="L83" s="66"/>
      <c r="M83" s="66"/>
    </row>
    <row r="84" spans="1:15" s="95" customFormat="1" ht="20.100000000000001" customHeight="1" x14ac:dyDescent="0.25">
      <c r="A84" s="61" t="s">
        <v>147</v>
      </c>
      <c r="B84" s="69"/>
      <c r="C84" s="56"/>
      <c r="D84" s="69"/>
      <c r="E84" s="71"/>
      <c r="F84" s="69"/>
      <c r="G84" s="69"/>
      <c r="H84" s="61" t="s">
        <v>147</v>
      </c>
      <c r="I84" s="69"/>
      <c r="J84" s="73"/>
      <c r="K84" s="73"/>
      <c r="L84" s="73"/>
      <c r="M84" s="73"/>
    </row>
    <row r="85" spans="1:15" ht="20.100000000000001" customHeight="1" x14ac:dyDescent="0.25">
      <c r="A85" s="20"/>
      <c r="B85" s="19"/>
      <c r="C85" s="18"/>
      <c r="D85" s="19"/>
      <c r="E85" s="21"/>
      <c r="F85" s="19"/>
      <c r="G85" s="19"/>
      <c r="H85" s="22"/>
      <c r="I85" s="19"/>
      <c r="J85" s="19"/>
      <c r="K85" s="19"/>
      <c r="L85" s="19"/>
      <c r="M85" s="19"/>
    </row>
    <row r="86" spans="1:15" s="68" customFormat="1" ht="20.100000000000001" customHeight="1" x14ac:dyDescent="0.25">
      <c r="A86" s="93"/>
      <c r="B86" s="94"/>
      <c r="C86" s="63" t="s">
        <v>91</v>
      </c>
      <c r="D86" s="64" t="s">
        <v>4</v>
      </c>
      <c r="E86" s="65" t="s">
        <v>5</v>
      </c>
      <c r="F86" s="64" t="s">
        <v>4</v>
      </c>
      <c r="G86" s="93"/>
      <c r="H86" s="94"/>
      <c r="I86" s="93"/>
      <c r="J86" s="63" t="s">
        <v>91</v>
      </c>
      <c r="K86" s="64" t="s">
        <v>4</v>
      </c>
      <c r="L86" s="65" t="s">
        <v>5</v>
      </c>
      <c r="M86" s="64" t="s">
        <v>4</v>
      </c>
    </row>
    <row r="87" spans="1:15" ht="20.100000000000001" customHeight="1" x14ac:dyDescent="0.25">
      <c r="A87" s="22"/>
      <c r="B87" s="19"/>
      <c r="C87" s="18"/>
      <c r="D87" s="19"/>
      <c r="E87" s="21"/>
      <c r="F87" s="19"/>
      <c r="G87" s="19"/>
      <c r="H87" s="22"/>
      <c r="I87" s="19"/>
      <c r="J87" s="19"/>
      <c r="K87" s="19"/>
      <c r="L87" s="19"/>
      <c r="M87" s="19"/>
    </row>
    <row r="88" spans="1:15" ht="20.100000000000001" customHeight="1" x14ac:dyDescent="0.25">
      <c r="A88" s="69" t="s">
        <v>79</v>
      </c>
      <c r="B88" s="69"/>
      <c r="C88" s="80">
        <v>47960758.490000248</v>
      </c>
      <c r="D88" s="81">
        <v>0.17591591730576728</v>
      </c>
      <c r="E88" s="82">
        <v>3981</v>
      </c>
      <c r="F88" s="81">
        <v>0.39450995936973543</v>
      </c>
      <c r="G88" s="69"/>
      <c r="H88" s="69" t="s">
        <v>99</v>
      </c>
      <c r="I88" s="69"/>
      <c r="J88" s="80">
        <v>501326.51</v>
      </c>
      <c r="K88" s="81">
        <v>9.6429565303882362E-3</v>
      </c>
      <c r="L88" s="82">
        <v>516</v>
      </c>
      <c r="M88" s="81">
        <v>0.12118365429779239</v>
      </c>
      <c r="N88" s="95"/>
      <c r="O88" s="95"/>
    </row>
    <row r="89" spans="1:15" ht="20.100000000000001" customHeight="1" x14ac:dyDescent="0.25">
      <c r="A89" s="69" t="s">
        <v>80</v>
      </c>
      <c r="B89" s="69"/>
      <c r="C89" s="80">
        <v>61660765.029999949</v>
      </c>
      <c r="D89" s="81">
        <v>0.22616635732083815</v>
      </c>
      <c r="E89" s="82">
        <v>2472</v>
      </c>
      <c r="F89" s="81">
        <v>0.24497076602913487</v>
      </c>
      <c r="G89" s="69"/>
      <c r="H89" s="69" t="s">
        <v>100</v>
      </c>
      <c r="I89" s="69"/>
      <c r="J89" s="80">
        <v>1258873.56</v>
      </c>
      <c r="K89" s="81">
        <v>2.4214285050146458E-2</v>
      </c>
      <c r="L89" s="82">
        <v>423</v>
      </c>
      <c r="M89" s="81">
        <v>9.9342414279004226E-2</v>
      </c>
      <c r="N89" s="95"/>
      <c r="O89" s="95"/>
    </row>
    <row r="90" spans="1:15" ht="20.100000000000001" customHeight="1" x14ac:dyDescent="0.25">
      <c r="A90" s="69" t="s">
        <v>81</v>
      </c>
      <c r="B90" s="69"/>
      <c r="C90" s="80">
        <v>58411219.95000004</v>
      </c>
      <c r="D90" s="81">
        <v>0.21424730679761061</v>
      </c>
      <c r="E90" s="82">
        <v>1697</v>
      </c>
      <c r="F90" s="81">
        <v>0.16816965612922405</v>
      </c>
      <c r="G90" s="69"/>
      <c r="H90" s="69" t="s">
        <v>101</v>
      </c>
      <c r="I90" s="69"/>
      <c r="J90" s="80">
        <v>1901232.26</v>
      </c>
      <c r="K90" s="81">
        <v>3.6569979188516837E-2</v>
      </c>
      <c r="L90" s="82">
        <v>379</v>
      </c>
      <c r="M90" s="81">
        <v>8.9008924377642087E-2</v>
      </c>
      <c r="N90" s="95"/>
      <c r="O90" s="95"/>
    </row>
    <row r="91" spans="1:15" ht="20.100000000000001" customHeight="1" x14ac:dyDescent="0.25">
      <c r="A91" s="69" t="s">
        <v>82</v>
      </c>
      <c r="B91" s="69"/>
      <c r="C91" s="80">
        <v>45143214.440000042</v>
      </c>
      <c r="D91" s="81">
        <v>0.1655814092264479</v>
      </c>
      <c r="E91" s="82">
        <v>1010</v>
      </c>
      <c r="F91" s="81">
        <v>0.10008918838569023</v>
      </c>
      <c r="G91" s="69"/>
      <c r="H91" s="69" t="s">
        <v>102</v>
      </c>
      <c r="I91" s="69"/>
      <c r="J91" s="80">
        <v>2216813.16</v>
      </c>
      <c r="K91" s="81">
        <v>4.2640140729586766E-2</v>
      </c>
      <c r="L91" s="82">
        <v>318</v>
      </c>
      <c r="M91" s="81">
        <v>7.4682949741662757E-2</v>
      </c>
      <c r="N91" s="95"/>
      <c r="O91" s="95"/>
    </row>
    <row r="92" spans="1:15" ht="20.100000000000001" customHeight="1" x14ac:dyDescent="0.25">
      <c r="A92" s="69" t="s">
        <v>83</v>
      </c>
      <c r="B92" s="69"/>
      <c r="C92" s="80">
        <v>26357021.280000005</v>
      </c>
      <c r="D92" s="81">
        <v>9.6675276244548095E-2</v>
      </c>
      <c r="E92" s="82">
        <v>485</v>
      </c>
      <c r="F92" s="81">
        <v>4.8062630066395801E-2</v>
      </c>
      <c r="G92" s="69"/>
      <c r="H92" s="69" t="s">
        <v>103</v>
      </c>
      <c r="I92" s="69"/>
      <c r="J92" s="80">
        <v>3306680.79</v>
      </c>
      <c r="K92" s="81">
        <v>6.3603616568850163E-2</v>
      </c>
      <c r="L92" s="82">
        <v>367</v>
      </c>
      <c r="M92" s="81">
        <v>8.6190699859088768E-2</v>
      </c>
      <c r="N92" s="95"/>
      <c r="O92" s="95"/>
    </row>
    <row r="93" spans="1:15" ht="20.100000000000001" customHeight="1" x14ac:dyDescent="0.25">
      <c r="A93" s="69" t="s">
        <v>84</v>
      </c>
      <c r="B93" s="69"/>
      <c r="C93" s="80">
        <v>14423000.150000004</v>
      </c>
      <c r="D93" s="81">
        <v>5.2902318094437142E-2</v>
      </c>
      <c r="E93" s="82">
        <v>224</v>
      </c>
      <c r="F93" s="81">
        <v>2.2197998216232286E-2</v>
      </c>
      <c r="G93" s="69"/>
      <c r="H93" s="69" t="s">
        <v>104</v>
      </c>
      <c r="I93" s="69"/>
      <c r="J93" s="80">
        <v>3845302.57</v>
      </c>
      <c r="K93" s="81">
        <v>7.3963943236714375E-2</v>
      </c>
      <c r="L93" s="82">
        <v>352</v>
      </c>
      <c r="M93" s="81">
        <v>8.2667919210897139E-2</v>
      </c>
      <c r="N93" s="95"/>
      <c r="O93" s="95"/>
    </row>
    <row r="94" spans="1:15" ht="20.100000000000001" customHeight="1" x14ac:dyDescent="0.25">
      <c r="A94" s="69" t="s">
        <v>85</v>
      </c>
      <c r="B94" s="69"/>
      <c r="C94" s="80">
        <v>9616336.620000001</v>
      </c>
      <c r="D94" s="81">
        <v>3.5271891664954633E-2</v>
      </c>
      <c r="E94" s="82">
        <v>129</v>
      </c>
      <c r="F94" s="81">
        <v>1.2783668615598058E-2</v>
      </c>
      <c r="G94" s="69"/>
      <c r="H94" s="69" t="s">
        <v>105</v>
      </c>
      <c r="I94" s="69"/>
      <c r="J94" s="80">
        <v>4505877.6900000004</v>
      </c>
      <c r="K94" s="81">
        <v>8.6670028073951633E-2</v>
      </c>
      <c r="L94" s="82">
        <v>348</v>
      </c>
      <c r="M94" s="81">
        <v>8.1728511038046028E-2</v>
      </c>
      <c r="N94" s="95"/>
      <c r="O94" s="95"/>
    </row>
    <row r="95" spans="1:15" ht="20.100000000000001" customHeight="1" x14ac:dyDescent="0.25">
      <c r="A95" s="69" t="s">
        <v>86</v>
      </c>
      <c r="B95" s="69"/>
      <c r="C95" s="80">
        <v>3383764.16</v>
      </c>
      <c r="D95" s="81">
        <v>1.2411354509268018E-2</v>
      </c>
      <c r="E95" s="82">
        <v>40</v>
      </c>
      <c r="F95" s="81">
        <v>3.9639282528986224E-3</v>
      </c>
      <c r="G95" s="69"/>
      <c r="H95" s="69" t="s">
        <v>106</v>
      </c>
      <c r="I95" s="69"/>
      <c r="J95" s="80">
        <v>4453528.12</v>
      </c>
      <c r="K95" s="81">
        <v>8.5663090244363208E-2</v>
      </c>
      <c r="L95" s="82">
        <v>298</v>
      </c>
      <c r="M95" s="81">
        <v>6.998590887740723E-2</v>
      </c>
      <c r="N95" s="95"/>
      <c r="O95" s="95"/>
    </row>
    <row r="96" spans="1:15" ht="20.100000000000001" customHeight="1" x14ac:dyDescent="0.25">
      <c r="A96" s="69" t="s">
        <v>87</v>
      </c>
      <c r="B96" s="69"/>
      <c r="C96" s="80">
        <v>2573856.69</v>
      </c>
      <c r="D96" s="81">
        <v>9.4406839026397044E-3</v>
      </c>
      <c r="E96" s="82">
        <v>27</v>
      </c>
      <c r="F96" s="81">
        <v>2.6756515707065704E-3</v>
      </c>
      <c r="G96" s="69"/>
      <c r="H96" s="69" t="s">
        <v>107</v>
      </c>
      <c r="I96" s="69"/>
      <c r="J96" s="80">
        <v>4710710.84</v>
      </c>
      <c r="K96" s="81">
        <v>9.0609969653008465E-2</v>
      </c>
      <c r="L96" s="82">
        <v>277</v>
      </c>
      <c r="M96" s="81">
        <v>6.5054015969938941E-2</v>
      </c>
      <c r="N96" s="95"/>
      <c r="O96" s="95"/>
    </row>
    <row r="97" spans="1:15" ht="20.100000000000001" customHeight="1" x14ac:dyDescent="0.25">
      <c r="A97" s="69" t="s">
        <v>88</v>
      </c>
      <c r="B97" s="69"/>
      <c r="C97" s="80">
        <v>3104621.93</v>
      </c>
      <c r="D97" s="81">
        <v>1.1387484933488356E-2</v>
      </c>
      <c r="E97" s="82">
        <v>26</v>
      </c>
      <c r="F97" s="81">
        <v>2.5765533643841046E-3</v>
      </c>
      <c r="G97" s="69"/>
      <c r="H97" s="69" t="s">
        <v>108</v>
      </c>
      <c r="I97" s="69"/>
      <c r="J97" s="80">
        <v>4201777.21</v>
      </c>
      <c r="K97" s="81">
        <v>8.0820691063007946E-2</v>
      </c>
      <c r="L97" s="82">
        <v>221</v>
      </c>
      <c r="M97" s="81">
        <v>5.1902301550023483E-2</v>
      </c>
      <c r="N97" s="95"/>
      <c r="O97" s="95"/>
    </row>
    <row r="98" spans="1:15" ht="20.100000000000001" customHeight="1" x14ac:dyDescent="0.25">
      <c r="A98" s="69"/>
      <c r="B98" s="69"/>
      <c r="C98" s="56"/>
      <c r="D98" s="69"/>
      <c r="E98" s="71"/>
      <c r="F98" s="69"/>
      <c r="G98" s="69"/>
      <c r="H98" s="69" t="s">
        <v>109</v>
      </c>
      <c r="I98" s="69"/>
      <c r="J98" s="80">
        <v>8656300.4600000028</v>
      </c>
      <c r="K98" s="81">
        <v>0.16650292251602597</v>
      </c>
      <c r="L98" s="82">
        <v>390</v>
      </c>
      <c r="M98" s="81">
        <v>9.1592296852982619E-2</v>
      </c>
      <c r="N98" s="95"/>
      <c r="O98" s="95"/>
    </row>
    <row r="99" spans="1:15" ht="20.100000000000001" customHeight="1" thickBot="1" x14ac:dyDescent="0.3">
      <c r="A99" s="69"/>
      <c r="B99" s="73"/>
      <c r="C99" s="72">
        <f>SUM(C88:C98)</f>
        <v>272634558.74000031</v>
      </c>
      <c r="D99" s="97"/>
      <c r="E99" s="74">
        <f>SUM(E88:E98)</f>
        <v>10091</v>
      </c>
      <c r="F99" s="73"/>
      <c r="G99" s="69"/>
      <c r="H99" s="69" t="s">
        <v>110</v>
      </c>
      <c r="I99" s="69"/>
      <c r="J99" s="80">
        <v>4679137.1399999997</v>
      </c>
      <c r="K99" s="81">
        <v>9.0002653242385225E-2</v>
      </c>
      <c r="L99" s="82">
        <v>173</v>
      </c>
      <c r="M99" s="81">
        <v>4.062940347581024E-2</v>
      </c>
      <c r="N99" s="95"/>
      <c r="O99" s="95"/>
    </row>
    <row r="100" spans="1:15" ht="20.100000000000001" customHeight="1" thickTop="1" x14ac:dyDescent="0.25">
      <c r="A100" s="69"/>
      <c r="B100" s="69"/>
      <c r="C100" s="56"/>
      <c r="D100" s="69"/>
      <c r="E100" s="71"/>
      <c r="F100" s="69"/>
      <c r="G100" s="69"/>
      <c r="H100" s="69" t="s">
        <v>111</v>
      </c>
      <c r="I100" s="69"/>
      <c r="J100" s="80">
        <v>5620089.669999999</v>
      </c>
      <c r="K100" s="81">
        <v>0.10810176462580037</v>
      </c>
      <c r="L100" s="82">
        <v>161</v>
      </c>
      <c r="M100" s="81">
        <v>3.7811178957256927E-2</v>
      </c>
      <c r="N100" s="95"/>
      <c r="O100" s="95"/>
    </row>
    <row r="101" spans="1:15" ht="20.100000000000001" customHeight="1" x14ac:dyDescent="0.25">
      <c r="A101" s="69"/>
      <c r="B101" s="69"/>
      <c r="C101" s="69"/>
      <c r="D101" s="69"/>
      <c r="E101" s="69"/>
      <c r="F101" s="69"/>
      <c r="G101" s="69"/>
      <c r="H101" s="69" t="s">
        <v>112</v>
      </c>
      <c r="I101" s="69"/>
      <c r="J101" s="80">
        <v>2131230.0299999998</v>
      </c>
      <c r="K101" s="81">
        <v>4.0993959277254299E-2</v>
      </c>
      <c r="L101" s="82">
        <v>35</v>
      </c>
      <c r="M101" s="81">
        <v>8.219821512447158E-3</v>
      </c>
      <c r="N101" s="95"/>
      <c r="O101" s="95"/>
    </row>
    <row r="102" spans="1:15" ht="20.100000000000001" customHeight="1" x14ac:dyDescent="0.25">
      <c r="A102" s="69"/>
      <c r="B102" s="69"/>
      <c r="C102" s="69"/>
      <c r="D102" s="69"/>
      <c r="E102" s="69"/>
      <c r="F102" s="69"/>
      <c r="G102" s="69"/>
      <c r="H102" s="73"/>
      <c r="I102" s="69"/>
      <c r="J102" s="69"/>
      <c r="K102" s="69"/>
      <c r="L102" s="71"/>
      <c r="M102" s="69"/>
      <c r="N102" s="95"/>
      <c r="O102" s="95"/>
    </row>
    <row r="103" spans="1:15" ht="20.100000000000001" customHeight="1" thickBot="1" x14ac:dyDescent="0.3">
      <c r="A103" s="69"/>
      <c r="B103" s="69"/>
      <c r="C103" s="69"/>
      <c r="D103" s="69"/>
      <c r="E103" s="69"/>
      <c r="F103" s="69"/>
      <c r="G103" s="69"/>
      <c r="H103" s="73"/>
      <c r="I103" s="69"/>
      <c r="J103" s="98">
        <f>SUM(J88:J102)</f>
        <v>51988880.010000013</v>
      </c>
      <c r="K103" s="69"/>
      <c r="L103" s="74">
        <f>SUM(L88:L102)</f>
        <v>4258</v>
      </c>
      <c r="M103" s="69"/>
      <c r="N103" s="95"/>
      <c r="O103" s="95"/>
    </row>
    <row r="104" spans="1:15" ht="20.100000000000001" customHeight="1" thickTop="1" x14ac:dyDescent="0.25">
      <c r="A104" s="19"/>
      <c r="B104" s="19"/>
      <c r="C104" s="19"/>
      <c r="D104" s="19"/>
      <c r="E104" s="19"/>
      <c r="F104" s="19"/>
      <c r="G104" s="19"/>
      <c r="H104" s="22"/>
      <c r="I104" s="19"/>
      <c r="J104" s="32"/>
      <c r="K104" s="19"/>
      <c r="L104" s="28"/>
      <c r="M104" s="19"/>
    </row>
    <row r="105" spans="1:15" s="78" customFormat="1" ht="20.100000000000001" customHeight="1" x14ac:dyDescent="0.25">
      <c r="A105" s="67" t="s">
        <v>136</v>
      </c>
      <c r="B105" s="66"/>
      <c r="C105" s="90"/>
      <c r="D105" s="66"/>
      <c r="E105" s="91"/>
      <c r="F105" s="66"/>
      <c r="G105" s="66"/>
      <c r="H105" s="67" t="s">
        <v>137</v>
      </c>
      <c r="I105" s="66"/>
      <c r="J105" s="66"/>
      <c r="K105" s="66"/>
      <c r="L105" s="66"/>
      <c r="M105" s="66"/>
    </row>
    <row r="106" spans="1:15" s="95" customFormat="1" ht="20.100000000000001" customHeight="1" x14ac:dyDescent="0.25">
      <c r="A106" s="61" t="s">
        <v>147</v>
      </c>
      <c r="B106" s="69"/>
      <c r="C106" s="56"/>
      <c r="D106" s="69"/>
      <c r="E106" s="71"/>
      <c r="F106" s="69"/>
      <c r="G106" s="69"/>
      <c r="H106" s="61" t="s">
        <v>147</v>
      </c>
      <c r="I106" s="69"/>
      <c r="J106" s="69"/>
      <c r="K106" s="69"/>
      <c r="L106" s="69"/>
      <c r="M106" s="69"/>
    </row>
    <row r="107" spans="1:15" ht="20.100000000000001" customHeight="1" x14ac:dyDescent="0.25">
      <c r="A107" s="20"/>
      <c r="B107" s="19"/>
      <c r="C107" s="18"/>
      <c r="D107" s="19"/>
      <c r="E107" s="21"/>
      <c r="F107" s="19"/>
      <c r="G107" s="19"/>
      <c r="H107" s="22"/>
      <c r="I107" s="19"/>
      <c r="J107" s="19"/>
      <c r="K107" s="19"/>
      <c r="L107" s="19"/>
      <c r="M107" s="19"/>
    </row>
    <row r="108" spans="1:15" s="78" customFormat="1" ht="20.100000000000001" customHeight="1" x14ac:dyDescent="0.25">
      <c r="A108" s="93"/>
      <c r="B108" s="94"/>
      <c r="C108" s="63" t="s">
        <v>91</v>
      </c>
      <c r="D108" s="64" t="s">
        <v>4</v>
      </c>
      <c r="E108" s="65" t="s">
        <v>5</v>
      </c>
      <c r="F108" s="64" t="s">
        <v>4</v>
      </c>
      <c r="G108" s="66"/>
      <c r="H108" s="67"/>
      <c r="I108" s="66"/>
      <c r="J108" s="63" t="s">
        <v>91</v>
      </c>
      <c r="K108" s="64" t="s">
        <v>4</v>
      </c>
      <c r="L108" s="65" t="s">
        <v>5</v>
      </c>
      <c r="M108" s="64" t="s">
        <v>4</v>
      </c>
    </row>
    <row r="109" spans="1:15" ht="20.100000000000001" customHeight="1" x14ac:dyDescent="0.25">
      <c r="A109" s="29"/>
      <c r="B109" s="30"/>
      <c r="C109" s="33"/>
      <c r="D109" s="30"/>
      <c r="E109" s="34"/>
      <c r="F109" s="30"/>
      <c r="G109" s="19"/>
      <c r="H109" s="22"/>
      <c r="I109" s="19"/>
      <c r="J109" s="19"/>
      <c r="K109" s="19"/>
      <c r="L109" s="19"/>
      <c r="M109" s="19"/>
    </row>
    <row r="110" spans="1:15" ht="20.100000000000001" customHeight="1" x14ac:dyDescent="0.25">
      <c r="A110" s="69" t="s">
        <v>99</v>
      </c>
      <c r="B110" s="69"/>
      <c r="C110" s="80">
        <v>3918058.320000018</v>
      </c>
      <c r="D110" s="81">
        <v>0.56588008445220139</v>
      </c>
      <c r="E110" s="82">
        <v>7740</v>
      </c>
      <c r="F110" s="81">
        <v>0.91630164555463478</v>
      </c>
      <c r="G110" s="69"/>
      <c r="H110" s="69" t="s">
        <v>99</v>
      </c>
      <c r="I110" s="69"/>
      <c r="J110" s="80">
        <v>1775508.88</v>
      </c>
      <c r="K110" s="81">
        <v>0.1619206986642481</v>
      </c>
      <c r="L110" s="82">
        <v>1937</v>
      </c>
      <c r="M110" s="81">
        <v>0.52393832837435761</v>
      </c>
    </row>
    <row r="111" spans="1:15" ht="20.100000000000001" customHeight="1" x14ac:dyDescent="0.25">
      <c r="A111" s="69" t="s">
        <v>100</v>
      </c>
      <c r="B111" s="69"/>
      <c r="C111" s="80">
        <v>1154145.96</v>
      </c>
      <c r="D111" s="81">
        <v>0.16669180496398653</v>
      </c>
      <c r="E111" s="82">
        <v>416</v>
      </c>
      <c r="F111" s="81">
        <v>4.9248253817923526E-2</v>
      </c>
      <c r="G111" s="69"/>
      <c r="H111" s="69" t="s">
        <v>100</v>
      </c>
      <c r="I111" s="69"/>
      <c r="J111" s="80">
        <v>2694057.32</v>
      </c>
      <c r="K111" s="81">
        <v>0.24568936174283212</v>
      </c>
      <c r="L111" s="82">
        <v>956</v>
      </c>
      <c r="M111" s="81">
        <v>0.25858804436029215</v>
      </c>
    </row>
    <row r="112" spans="1:15" ht="20.100000000000001" customHeight="1" x14ac:dyDescent="0.25">
      <c r="A112" s="69" t="s">
        <v>101</v>
      </c>
      <c r="B112" s="69"/>
      <c r="C112" s="80">
        <v>775431.34</v>
      </c>
      <c r="D112" s="81">
        <v>0.11199454329870254</v>
      </c>
      <c r="E112" s="82">
        <v>159</v>
      </c>
      <c r="F112" s="81">
        <v>1.8823250858292884E-2</v>
      </c>
      <c r="G112" s="69"/>
      <c r="H112" s="69" t="s">
        <v>101</v>
      </c>
      <c r="I112" s="69"/>
      <c r="J112" s="80">
        <v>1655444.6</v>
      </c>
      <c r="K112" s="81">
        <v>0.15097122253308956</v>
      </c>
      <c r="L112" s="82">
        <v>340</v>
      </c>
      <c r="M112" s="81">
        <v>9.196645929131729E-2</v>
      </c>
    </row>
    <row r="113" spans="1:13" ht="20.100000000000001" customHeight="1" x14ac:dyDescent="0.25">
      <c r="A113" s="69" t="s">
        <v>102</v>
      </c>
      <c r="B113" s="69"/>
      <c r="C113" s="80">
        <v>556081.49</v>
      </c>
      <c r="D113" s="81">
        <v>8.0314128791095826E-2</v>
      </c>
      <c r="E113" s="82">
        <v>82</v>
      </c>
      <c r="F113" s="81">
        <v>9.7075884929560784E-3</v>
      </c>
      <c r="G113" s="69"/>
      <c r="H113" s="69" t="s">
        <v>102</v>
      </c>
      <c r="I113" s="69"/>
      <c r="J113" s="80">
        <v>1261512.8600000001</v>
      </c>
      <c r="K113" s="81">
        <v>0.11504591498586791</v>
      </c>
      <c r="L113" s="82">
        <v>182</v>
      </c>
      <c r="M113" s="81">
        <v>4.9229104679469837E-2</v>
      </c>
    </row>
    <row r="114" spans="1:13" ht="20.100000000000001" customHeight="1" x14ac:dyDescent="0.25">
      <c r="A114" s="69" t="s">
        <v>103</v>
      </c>
      <c r="B114" s="69"/>
      <c r="C114" s="80">
        <v>259918.51</v>
      </c>
      <c r="D114" s="81">
        <v>3.7539693485085672E-2</v>
      </c>
      <c r="E114" s="82">
        <v>29</v>
      </c>
      <c r="F114" s="81">
        <v>3.4331715401917842E-3</v>
      </c>
      <c r="G114" s="69"/>
      <c r="H114" s="69" t="s">
        <v>103</v>
      </c>
      <c r="I114" s="69"/>
      <c r="J114" s="80">
        <v>892343.63</v>
      </c>
      <c r="K114" s="81">
        <v>8.1378868698303103E-2</v>
      </c>
      <c r="L114" s="82">
        <v>100</v>
      </c>
      <c r="M114" s="81">
        <v>2.7048958615093318E-2</v>
      </c>
    </row>
    <row r="115" spans="1:13" ht="20.100000000000001" customHeight="1" x14ac:dyDescent="0.25">
      <c r="A115" s="69" t="s">
        <v>104</v>
      </c>
      <c r="B115" s="69"/>
      <c r="C115" s="80">
        <v>139765.45000000001</v>
      </c>
      <c r="D115" s="81">
        <v>2.0186142775307024E-2</v>
      </c>
      <c r="E115" s="82">
        <v>13</v>
      </c>
      <c r="F115" s="81">
        <v>1.5390079318101102E-3</v>
      </c>
      <c r="G115" s="69"/>
      <c r="H115" s="69" t="s">
        <v>104</v>
      </c>
      <c r="I115" s="69"/>
      <c r="J115" s="80">
        <v>655603.98</v>
      </c>
      <c r="K115" s="81">
        <v>5.9788974127046667E-2</v>
      </c>
      <c r="L115" s="82">
        <v>60</v>
      </c>
      <c r="M115" s="81">
        <v>1.6229375169055992E-2</v>
      </c>
    </row>
    <row r="116" spans="1:13" ht="20.100000000000001" customHeight="1" x14ac:dyDescent="0.25">
      <c r="A116" s="69" t="s">
        <v>105</v>
      </c>
      <c r="B116" s="69"/>
      <c r="C116" s="80">
        <v>12180.58</v>
      </c>
      <c r="D116" s="81">
        <v>1.759225380564719E-3</v>
      </c>
      <c r="E116" s="82">
        <v>1</v>
      </c>
      <c r="F116" s="81">
        <v>1.1838522552385462E-4</v>
      </c>
      <c r="G116" s="69"/>
      <c r="H116" s="69" t="s">
        <v>105</v>
      </c>
      <c r="I116" s="69"/>
      <c r="J116" s="80">
        <v>461258.95</v>
      </c>
      <c r="K116" s="81">
        <v>4.2065332531109285E-2</v>
      </c>
      <c r="L116" s="82">
        <v>36</v>
      </c>
      <c r="M116" s="81">
        <v>9.7376251014335957E-3</v>
      </c>
    </row>
    <row r="117" spans="1:13" ht="20.100000000000001" customHeight="1" x14ac:dyDescent="0.25">
      <c r="A117" s="69" t="s">
        <v>106</v>
      </c>
      <c r="B117" s="69"/>
      <c r="C117" s="80">
        <v>75598.38</v>
      </c>
      <c r="D117" s="81">
        <v>1.0918576030499061E-2</v>
      </c>
      <c r="E117" s="82">
        <v>5</v>
      </c>
      <c r="F117" s="81">
        <v>5.9192612761927311E-4</v>
      </c>
      <c r="G117" s="69"/>
      <c r="H117" s="69" t="s">
        <v>106</v>
      </c>
      <c r="I117" s="69"/>
      <c r="J117" s="80">
        <v>439055.56</v>
      </c>
      <c r="K117" s="81">
        <v>4.0040454783657642E-2</v>
      </c>
      <c r="L117" s="82">
        <v>29</v>
      </c>
      <c r="M117" s="81">
        <v>7.8441979983770622E-3</v>
      </c>
    </row>
    <row r="118" spans="1:13" ht="20.100000000000001" customHeight="1" x14ac:dyDescent="0.25">
      <c r="A118" s="69" t="s">
        <v>107</v>
      </c>
      <c r="B118" s="69"/>
      <c r="C118" s="80">
        <v>32651.41</v>
      </c>
      <c r="D118" s="81">
        <v>4.7158008225572741E-3</v>
      </c>
      <c r="E118" s="82">
        <v>2</v>
      </c>
      <c r="F118" s="81">
        <v>2.3677045104770924E-4</v>
      </c>
      <c r="G118" s="69"/>
      <c r="H118" s="69" t="s">
        <v>107</v>
      </c>
      <c r="I118" s="69"/>
      <c r="J118" s="80">
        <v>325571.7</v>
      </c>
      <c r="K118" s="81">
        <v>2.9691091789587079E-2</v>
      </c>
      <c r="L118" s="82">
        <v>19</v>
      </c>
      <c r="M118" s="81">
        <v>5.1393021368677308E-3</v>
      </c>
    </row>
    <row r="119" spans="1:13" ht="20.100000000000001" customHeight="1" x14ac:dyDescent="0.25">
      <c r="A119" s="69" t="s">
        <v>108</v>
      </c>
      <c r="B119" s="69"/>
      <c r="C119" s="80">
        <v>0</v>
      </c>
      <c r="D119" s="81">
        <v>0</v>
      </c>
      <c r="E119" s="82">
        <v>0</v>
      </c>
      <c r="F119" s="81">
        <v>0</v>
      </c>
      <c r="G119" s="69"/>
      <c r="H119" s="69" t="s">
        <v>108</v>
      </c>
      <c r="I119" s="69"/>
      <c r="J119" s="80">
        <v>302074.73</v>
      </c>
      <c r="K119" s="81">
        <v>2.7548243707130351E-2</v>
      </c>
      <c r="L119" s="82">
        <v>16</v>
      </c>
      <c r="M119" s="81">
        <v>4.327833378414931E-3</v>
      </c>
    </row>
    <row r="120" spans="1:13" ht="20.100000000000001" customHeight="1" x14ac:dyDescent="0.25">
      <c r="A120" s="69" t="s">
        <v>109</v>
      </c>
      <c r="B120" s="69"/>
      <c r="C120" s="80">
        <v>0</v>
      </c>
      <c r="D120" s="81">
        <v>0</v>
      </c>
      <c r="E120" s="82">
        <v>0</v>
      </c>
      <c r="F120" s="81">
        <v>0</v>
      </c>
      <c r="G120" s="69"/>
      <c r="H120" s="69" t="s">
        <v>109</v>
      </c>
      <c r="I120" s="69"/>
      <c r="J120" s="80">
        <v>395565.74</v>
      </c>
      <c r="K120" s="81">
        <v>3.6074323091214423E-2</v>
      </c>
      <c r="L120" s="82">
        <v>18</v>
      </c>
      <c r="M120" s="81">
        <v>4.8688125507167978E-3</v>
      </c>
    </row>
    <row r="121" spans="1:13" ht="20.100000000000001" customHeight="1" x14ac:dyDescent="0.25">
      <c r="A121" s="69" t="s">
        <v>110</v>
      </c>
      <c r="B121" s="69"/>
      <c r="C121" s="80">
        <v>0</v>
      </c>
      <c r="D121" s="81">
        <v>0</v>
      </c>
      <c r="E121" s="82">
        <v>0</v>
      </c>
      <c r="F121" s="81">
        <v>0</v>
      </c>
      <c r="G121" s="69"/>
      <c r="H121" s="69" t="s">
        <v>110</v>
      </c>
      <c r="I121" s="69"/>
      <c r="J121" s="80">
        <v>107301.08</v>
      </c>
      <c r="K121" s="81">
        <v>9.785513345913743E-3</v>
      </c>
      <c r="L121" s="82">
        <v>4</v>
      </c>
      <c r="M121" s="81">
        <v>1.0819583446037328E-3</v>
      </c>
    </row>
    <row r="122" spans="1:13" ht="20.100000000000001" customHeight="1" x14ac:dyDescent="0.25">
      <c r="A122" s="69" t="s">
        <v>111</v>
      </c>
      <c r="B122" s="69"/>
      <c r="C122" s="80">
        <v>0</v>
      </c>
      <c r="D122" s="81">
        <v>0</v>
      </c>
      <c r="E122" s="82">
        <v>0</v>
      </c>
      <c r="F122" s="81">
        <v>0</v>
      </c>
      <c r="G122" s="69"/>
      <c r="H122" s="69" t="s">
        <v>111</v>
      </c>
      <c r="I122" s="69"/>
      <c r="J122" s="80">
        <v>0</v>
      </c>
      <c r="K122" s="81">
        <v>0</v>
      </c>
      <c r="L122" s="82">
        <v>0</v>
      </c>
      <c r="M122" s="81">
        <v>0</v>
      </c>
    </row>
    <row r="123" spans="1:13" ht="20.100000000000001" customHeight="1" x14ac:dyDescent="0.25">
      <c r="A123" s="69" t="s">
        <v>112</v>
      </c>
      <c r="B123" s="69"/>
      <c r="C123" s="80">
        <v>0</v>
      </c>
      <c r="D123" s="81">
        <v>0</v>
      </c>
      <c r="E123" s="82">
        <v>0</v>
      </c>
      <c r="F123" s="81">
        <v>0</v>
      </c>
      <c r="G123" s="69"/>
      <c r="H123" s="69" t="s">
        <v>112</v>
      </c>
      <c r="I123" s="69"/>
      <c r="J123" s="80">
        <v>0</v>
      </c>
      <c r="K123" s="81">
        <v>0</v>
      </c>
      <c r="L123" s="82">
        <v>0</v>
      </c>
      <c r="M123" s="81">
        <v>0</v>
      </c>
    </row>
    <row r="124" spans="1:13" ht="20.100000000000001" customHeight="1" x14ac:dyDescent="0.25">
      <c r="A124" s="69"/>
      <c r="B124" s="69"/>
      <c r="C124" s="56"/>
      <c r="D124" s="69"/>
      <c r="E124" s="71"/>
      <c r="F124" s="69"/>
      <c r="G124" s="69"/>
      <c r="H124" s="73"/>
      <c r="I124" s="69"/>
      <c r="J124" s="69"/>
      <c r="K124" s="69"/>
      <c r="L124" s="69"/>
      <c r="M124" s="69"/>
    </row>
    <row r="125" spans="1:13" ht="20.100000000000001" customHeight="1" thickBot="1" x14ac:dyDescent="0.3">
      <c r="A125" s="69"/>
      <c r="B125" s="69"/>
      <c r="C125" s="72">
        <f>SUM(C110:C124)</f>
        <v>6923831.4400000181</v>
      </c>
      <c r="D125" s="69"/>
      <c r="E125" s="74">
        <f>SUM(E110:E124)</f>
        <v>8447</v>
      </c>
      <c r="F125" s="69"/>
      <c r="G125" s="69"/>
      <c r="H125" s="73"/>
      <c r="I125" s="69"/>
      <c r="J125" s="72">
        <f>SUM(J110:J124)</f>
        <v>10965299.029999999</v>
      </c>
      <c r="K125" s="69"/>
      <c r="L125" s="74">
        <f>SUM(L110:L124)</f>
        <v>3697</v>
      </c>
      <c r="M125" s="69"/>
    </row>
    <row r="126" spans="1:13" ht="20.100000000000001" customHeight="1" thickTop="1" x14ac:dyDescent="0.25">
      <c r="A126" s="69"/>
      <c r="B126" s="69"/>
      <c r="C126" s="56"/>
      <c r="D126" s="69"/>
      <c r="E126" s="71"/>
      <c r="F126" s="69"/>
      <c r="G126" s="69"/>
      <c r="H126" s="73"/>
      <c r="I126" s="69"/>
      <c r="J126" s="69"/>
      <c r="K126" s="69"/>
      <c r="L126" s="69"/>
      <c r="M126" s="69"/>
    </row>
    <row r="127" spans="1:13" ht="20.100000000000001" customHeight="1" x14ac:dyDescent="0.25">
      <c r="A127" s="67" t="s">
        <v>90</v>
      </c>
      <c r="B127" s="19"/>
      <c r="C127" s="18"/>
      <c r="D127" s="19"/>
      <c r="E127" s="21"/>
      <c r="F127" s="19"/>
      <c r="G127" s="19"/>
      <c r="H127" s="67" t="s">
        <v>92</v>
      </c>
      <c r="I127" s="18"/>
      <c r="J127" s="19"/>
      <c r="K127" s="21"/>
      <c r="L127" s="19"/>
      <c r="M127" s="19"/>
    </row>
    <row r="128" spans="1:13" ht="20.100000000000001" customHeight="1" x14ac:dyDescent="0.25">
      <c r="A128" s="61" t="s">
        <v>24</v>
      </c>
      <c r="B128" s="69"/>
      <c r="C128" s="56"/>
      <c r="D128" s="69"/>
      <c r="E128" s="71"/>
      <c r="F128" s="69"/>
      <c r="G128" s="69"/>
      <c r="H128" s="61" t="s">
        <v>24</v>
      </c>
      <c r="I128" s="56"/>
      <c r="J128" s="69"/>
      <c r="K128" s="21"/>
      <c r="L128" s="19"/>
      <c r="M128" s="19"/>
    </row>
    <row r="129" spans="1:14" ht="20.100000000000001" customHeight="1" x14ac:dyDescent="0.25">
      <c r="A129" s="20"/>
      <c r="B129" s="19"/>
      <c r="C129" s="18"/>
      <c r="D129" s="19"/>
      <c r="E129" s="21"/>
      <c r="F129" s="19"/>
      <c r="G129" s="19"/>
      <c r="H129" s="20"/>
      <c r="I129" s="18"/>
      <c r="J129" s="19"/>
      <c r="K129" s="21"/>
      <c r="L129" s="19"/>
      <c r="M129" s="19"/>
    </row>
    <row r="130" spans="1:14" s="23" customFormat="1" ht="20.100000000000001" customHeight="1" x14ac:dyDescent="0.25">
      <c r="A130" s="29"/>
      <c r="B130" s="30"/>
      <c r="C130" s="63" t="s">
        <v>91</v>
      </c>
      <c r="D130" s="64" t="s">
        <v>4</v>
      </c>
      <c r="E130" s="65" t="s">
        <v>5</v>
      </c>
      <c r="F130" s="64" t="s">
        <v>4</v>
      </c>
      <c r="G130" s="93"/>
      <c r="H130" s="29"/>
      <c r="I130" s="29"/>
      <c r="J130" s="63" t="s">
        <v>91</v>
      </c>
      <c r="K130" s="64" t="s">
        <v>4</v>
      </c>
      <c r="L130" s="65" t="s">
        <v>5</v>
      </c>
      <c r="M130" s="64" t="s">
        <v>4</v>
      </c>
    </row>
    <row r="131" spans="1:14" ht="20.100000000000001" customHeight="1" x14ac:dyDescent="0.25">
      <c r="A131" s="22"/>
      <c r="B131" s="19"/>
      <c r="C131" s="18"/>
      <c r="D131" s="19"/>
      <c r="E131" s="21"/>
      <c r="F131" s="19"/>
      <c r="G131" s="19"/>
      <c r="H131" s="22"/>
      <c r="I131" s="19"/>
      <c r="J131" s="19"/>
      <c r="K131" s="19"/>
      <c r="L131" s="19"/>
      <c r="M131" s="19"/>
    </row>
    <row r="132" spans="1:14" ht="20.100000000000001" customHeight="1" x14ac:dyDescent="0.25">
      <c r="A132" s="69" t="s">
        <v>89</v>
      </c>
      <c r="B132" s="69"/>
      <c r="C132" s="80">
        <v>31629778.730000008</v>
      </c>
      <c r="D132" s="81">
        <v>0.11601529489210487</v>
      </c>
      <c r="E132" s="82">
        <v>764</v>
      </c>
      <c r="F132" s="81">
        <v>7.5711029630363691E-2</v>
      </c>
      <c r="G132" s="69"/>
      <c r="H132" s="69" t="s">
        <v>120</v>
      </c>
      <c r="I132" s="69"/>
      <c r="J132" s="80">
        <v>589.91</v>
      </c>
      <c r="K132" s="81">
        <v>1.1346849554876568E-5</v>
      </c>
      <c r="L132" s="82">
        <v>1</v>
      </c>
      <c r="M132" s="81">
        <v>2.3485204321277596E-4</v>
      </c>
      <c r="N132" s="95"/>
    </row>
    <row r="133" spans="1:14" ht="20.100000000000001" customHeight="1" x14ac:dyDescent="0.25">
      <c r="A133" s="69" t="s">
        <v>42</v>
      </c>
      <c r="B133" s="69"/>
      <c r="C133" s="80">
        <v>49331392.229999997</v>
      </c>
      <c r="D133" s="81">
        <v>0.18094328341200946</v>
      </c>
      <c r="E133" s="82">
        <v>1324</v>
      </c>
      <c r="F133" s="81">
        <v>0.1312060251709444</v>
      </c>
      <c r="G133" s="69"/>
      <c r="H133" s="69" t="s">
        <v>121</v>
      </c>
      <c r="I133" s="69"/>
      <c r="J133" s="80">
        <v>47795.42</v>
      </c>
      <c r="K133" s="81">
        <v>9.1933928930199287E-4</v>
      </c>
      <c r="L133" s="82">
        <v>10</v>
      </c>
      <c r="M133" s="81">
        <v>2.3485204321277596E-3</v>
      </c>
      <c r="N133" s="95"/>
    </row>
    <row r="134" spans="1:14" ht="20.100000000000001" customHeight="1" x14ac:dyDescent="0.25">
      <c r="A134" s="69" t="s">
        <v>43</v>
      </c>
      <c r="B134" s="69"/>
      <c r="C134" s="80">
        <v>57653058.700000055</v>
      </c>
      <c r="D134" s="81">
        <v>0.21146643685396205</v>
      </c>
      <c r="E134" s="82">
        <v>1712</v>
      </c>
      <c r="F134" s="81">
        <v>0.16965612922406104</v>
      </c>
      <c r="G134" s="69"/>
      <c r="H134" s="69" t="s">
        <v>122</v>
      </c>
      <c r="I134" s="69"/>
      <c r="J134" s="80">
        <v>913106.94</v>
      </c>
      <c r="K134" s="81">
        <v>1.7563504730710968E-2</v>
      </c>
      <c r="L134" s="82">
        <v>117</v>
      </c>
      <c r="M134" s="81">
        <v>2.7477689055894785E-2</v>
      </c>
      <c r="N134" s="95"/>
    </row>
    <row r="135" spans="1:14" ht="20.100000000000001" customHeight="1" x14ac:dyDescent="0.25">
      <c r="A135" s="69" t="s">
        <v>44</v>
      </c>
      <c r="B135" s="69"/>
      <c r="C135" s="80">
        <v>65629489.170000143</v>
      </c>
      <c r="D135" s="81">
        <v>0.24072329448369073</v>
      </c>
      <c r="E135" s="82">
        <v>2914</v>
      </c>
      <c r="F135" s="81">
        <v>0.28877217322366466</v>
      </c>
      <c r="G135" s="69"/>
      <c r="H135" s="69" t="s">
        <v>42</v>
      </c>
      <c r="I135" s="69"/>
      <c r="J135" s="80">
        <v>4025988.49</v>
      </c>
      <c r="K135" s="81">
        <v>7.7439415683230747E-2</v>
      </c>
      <c r="L135" s="82">
        <v>334</v>
      </c>
      <c r="M135" s="81">
        <v>7.8440582433067174E-2</v>
      </c>
      <c r="N135" s="95"/>
    </row>
    <row r="136" spans="1:14" ht="20.100000000000001" customHeight="1" x14ac:dyDescent="0.25">
      <c r="A136" s="69" t="s">
        <v>25</v>
      </c>
      <c r="B136" s="69"/>
      <c r="C136" s="80">
        <v>32778375.749999981</v>
      </c>
      <c r="D136" s="81">
        <v>0.12022824949811041</v>
      </c>
      <c r="E136" s="82">
        <v>1498</v>
      </c>
      <c r="F136" s="81">
        <v>0.14844911307105341</v>
      </c>
      <c r="G136" s="69"/>
      <c r="H136" s="69" t="s">
        <v>43</v>
      </c>
      <c r="I136" s="69"/>
      <c r="J136" s="80">
        <v>10769322.890000001</v>
      </c>
      <c r="K136" s="81">
        <v>0.20714666074607746</v>
      </c>
      <c r="L136" s="82">
        <v>705</v>
      </c>
      <c r="M136" s="81">
        <v>0.16557069046500705</v>
      </c>
      <c r="N136" s="95"/>
    </row>
    <row r="137" spans="1:14" ht="20.100000000000001" customHeight="1" x14ac:dyDescent="0.25">
      <c r="A137" s="69" t="s">
        <v>26</v>
      </c>
      <c r="B137" s="69"/>
      <c r="C137" s="80">
        <v>25127957.849999994</v>
      </c>
      <c r="D137" s="81">
        <v>9.2167177800681691E-2</v>
      </c>
      <c r="E137" s="82">
        <v>1178</v>
      </c>
      <c r="F137" s="81">
        <v>0.11673768704786443</v>
      </c>
      <c r="G137" s="69"/>
      <c r="H137" s="69" t="s">
        <v>44</v>
      </c>
      <c r="I137" s="69"/>
      <c r="J137" s="80">
        <v>15173849.070000017</v>
      </c>
      <c r="K137" s="81">
        <v>0.29186720443066561</v>
      </c>
      <c r="L137" s="82">
        <v>1080</v>
      </c>
      <c r="M137" s="81">
        <v>0.25364020666979803</v>
      </c>
      <c r="N137" s="95"/>
    </row>
    <row r="138" spans="1:14" ht="20.100000000000001" customHeight="1" x14ac:dyDescent="0.25">
      <c r="A138" s="69" t="s">
        <v>27</v>
      </c>
      <c r="B138" s="69"/>
      <c r="C138" s="80">
        <v>6519739.4000000032</v>
      </c>
      <c r="D138" s="81">
        <v>2.3913840674239677E-2</v>
      </c>
      <c r="E138" s="82">
        <v>480</v>
      </c>
      <c r="F138" s="81">
        <v>4.7567139034783469E-2</v>
      </c>
      <c r="G138" s="69"/>
      <c r="H138" s="69" t="s">
        <v>25</v>
      </c>
      <c r="I138" s="69"/>
      <c r="J138" s="80">
        <v>10264720.450000003</v>
      </c>
      <c r="K138" s="81">
        <v>0.19744069208695386</v>
      </c>
      <c r="L138" s="82">
        <v>838</v>
      </c>
      <c r="M138" s="81">
        <v>0.19680601221230626</v>
      </c>
      <c r="N138" s="95"/>
    </row>
    <row r="139" spans="1:14" ht="20.100000000000001" customHeight="1" x14ac:dyDescent="0.25">
      <c r="A139" s="69" t="s">
        <v>28</v>
      </c>
      <c r="B139" s="69"/>
      <c r="C139" s="80">
        <v>1822865.89</v>
      </c>
      <c r="D139" s="81">
        <v>6.6861145499107072E-3</v>
      </c>
      <c r="E139" s="82">
        <v>110</v>
      </c>
      <c r="F139" s="81">
        <v>1.0900802695471211E-2</v>
      </c>
      <c r="G139" s="69"/>
      <c r="H139" s="69" t="s">
        <v>26</v>
      </c>
      <c r="I139" s="69"/>
      <c r="J139" s="80">
        <v>5223677.32</v>
      </c>
      <c r="K139" s="81">
        <v>0.10047681963903109</v>
      </c>
      <c r="L139" s="82">
        <v>485</v>
      </c>
      <c r="M139" s="81">
        <v>0.11390324095819633</v>
      </c>
      <c r="N139" s="95"/>
    </row>
    <row r="140" spans="1:14" ht="20.100000000000001" customHeight="1" x14ac:dyDescent="0.25">
      <c r="A140" s="69" t="s">
        <v>29</v>
      </c>
      <c r="B140" s="69"/>
      <c r="C140" s="80">
        <v>2101194.41</v>
      </c>
      <c r="D140" s="81">
        <v>7.7069995077323197E-3</v>
      </c>
      <c r="E140" s="82">
        <v>105</v>
      </c>
      <c r="F140" s="81">
        <v>1.0405311663858885E-2</v>
      </c>
      <c r="G140" s="69"/>
      <c r="H140" s="69" t="s">
        <v>27</v>
      </c>
      <c r="I140" s="69"/>
      <c r="J140" s="80">
        <v>3333214.07</v>
      </c>
      <c r="K140" s="81">
        <v>6.4113981092857875E-2</v>
      </c>
      <c r="L140" s="82">
        <v>354</v>
      </c>
      <c r="M140" s="81">
        <v>8.3137623297322688E-2</v>
      </c>
      <c r="N140" s="95"/>
    </row>
    <row r="141" spans="1:14" ht="20.100000000000001" customHeight="1" x14ac:dyDescent="0.25">
      <c r="A141" s="69" t="s">
        <v>65</v>
      </c>
      <c r="B141" s="69"/>
      <c r="C141" s="80">
        <v>40706.61</v>
      </c>
      <c r="D141" s="81">
        <v>1.4930832755806332E-4</v>
      </c>
      <c r="E141" s="82">
        <v>6</v>
      </c>
      <c r="F141" s="81">
        <v>5.9458923793479336E-4</v>
      </c>
      <c r="G141" s="69"/>
      <c r="H141" s="69" t="s">
        <v>28</v>
      </c>
      <c r="I141" s="69"/>
      <c r="J141" s="80">
        <v>1130998.3999999999</v>
      </c>
      <c r="K141" s="81">
        <v>2.1754621368693723E-2</v>
      </c>
      <c r="L141" s="82">
        <v>126</v>
      </c>
      <c r="M141" s="81">
        <v>2.9591357444809771E-2</v>
      </c>
      <c r="N141" s="95"/>
    </row>
    <row r="142" spans="1:14" ht="20.100000000000001" customHeight="1" x14ac:dyDescent="0.25">
      <c r="A142" s="69"/>
      <c r="B142" s="69"/>
      <c r="C142" s="56"/>
      <c r="D142" s="69"/>
      <c r="E142" s="71"/>
      <c r="F142" s="69"/>
      <c r="G142" s="69"/>
      <c r="H142" s="69" t="s">
        <v>29</v>
      </c>
      <c r="I142" s="69"/>
      <c r="J142" s="80">
        <v>749483.69</v>
      </c>
      <c r="K142" s="81">
        <v>1.4416230737339161E-2</v>
      </c>
      <c r="L142" s="82">
        <v>126</v>
      </c>
      <c r="M142" s="81">
        <v>2.9591357444809771E-2</v>
      </c>
      <c r="N142" s="95"/>
    </row>
    <row r="143" spans="1:14" ht="20.100000000000001" customHeight="1" thickBot="1" x14ac:dyDescent="0.3">
      <c r="A143" s="69"/>
      <c r="B143" s="73"/>
      <c r="C143" s="72">
        <f>SUM(C132:C142)</f>
        <v>272634558.74000019</v>
      </c>
      <c r="D143" s="73"/>
      <c r="E143" s="74">
        <f>SUM(E132:E142)</f>
        <v>10091</v>
      </c>
      <c r="F143" s="73"/>
      <c r="G143" s="73"/>
      <c r="H143" s="69" t="s">
        <v>123</v>
      </c>
      <c r="I143" s="69"/>
      <c r="J143" s="80">
        <v>356133.36</v>
      </c>
      <c r="K143" s="81">
        <v>6.8501833455827119E-3</v>
      </c>
      <c r="L143" s="82">
        <v>82</v>
      </c>
      <c r="M143" s="81">
        <v>1.9257867543447629E-2</v>
      </c>
      <c r="N143" s="95"/>
    </row>
    <row r="144" spans="1:14" ht="20.100000000000001" customHeight="1" thickTop="1" x14ac:dyDescent="0.25">
      <c r="A144" s="69"/>
      <c r="B144" s="73"/>
      <c r="C144" s="75"/>
      <c r="D144" s="73"/>
      <c r="E144" s="76"/>
      <c r="F144" s="73"/>
      <c r="G144" s="73"/>
      <c r="H144" s="69"/>
      <c r="I144" s="69"/>
      <c r="J144" s="69"/>
      <c r="K144" s="69"/>
      <c r="L144" s="71"/>
      <c r="M144" s="69"/>
      <c r="N144" s="95"/>
    </row>
    <row r="145" spans="1:14" ht="20.100000000000001" customHeight="1" thickBot="1" x14ac:dyDescent="0.3">
      <c r="A145" s="69"/>
      <c r="B145" s="73"/>
      <c r="C145" s="75"/>
      <c r="D145" s="73"/>
      <c r="E145" s="76"/>
      <c r="F145" s="73"/>
      <c r="G145" s="73"/>
      <c r="H145" s="69"/>
      <c r="I145" s="69"/>
      <c r="J145" s="98">
        <f>SUM(J132:J144)</f>
        <v>51988880.010000013</v>
      </c>
      <c r="K145" s="69"/>
      <c r="L145" s="74">
        <f>SUM(L132:L144)</f>
        <v>4258</v>
      </c>
      <c r="M145" s="69"/>
      <c r="N145" s="95"/>
    </row>
    <row r="146" spans="1:14" ht="20.100000000000001" customHeight="1" thickTop="1" x14ac:dyDescent="0.25">
      <c r="A146" s="69"/>
      <c r="B146" s="69"/>
      <c r="C146" s="56"/>
      <c r="D146" s="69"/>
      <c r="E146" s="71"/>
      <c r="F146" s="69"/>
      <c r="G146" s="69"/>
      <c r="H146" s="73"/>
      <c r="I146" s="69"/>
      <c r="J146" s="69"/>
      <c r="K146" s="69"/>
      <c r="L146" s="69"/>
      <c r="M146" s="69"/>
      <c r="N146" s="95"/>
    </row>
    <row r="147" spans="1:14" ht="20.100000000000001" customHeight="1" x14ac:dyDescent="0.25">
      <c r="A147" s="67" t="s">
        <v>93</v>
      </c>
      <c r="B147" s="19"/>
      <c r="C147" s="18"/>
      <c r="D147" s="19"/>
      <c r="E147" s="21"/>
      <c r="F147" s="19"/>
      <c r="G147" s="19"/>
      <c r="H147" s="67" t="s">
        <v>94</v>
      </c>
      <c r="I147" s="18"/>
      <c r="J147" s="19"/>
      <c r="K147" s="21"/>
      <c r="L147" s="19"/>
      <c r="M147" s="19"/>
    </row>
    <row r="148" spans="1:14" ht="20.100000000000001" customHeight="1" x14ac:dyDescent="0.25">
      <c r="A148" s="61" t="s">
        <v>24</v>
      </c>
      <c r="B148" s="69"/>
      <c r="C148" s="56"/>
      <c r="D148" s="69"/>
      <c r="E148" s="71"/>
      <c r="F148" s="69"/>
      <c r="G148" s="69"/>
      <c r="H148" s="61" t="s">
        <v>24</v>
      </c>
      <c r="I148" s="56"/>
      <c r="J148" s="69"/>
      <c r="K148" s="71"/>
      <c r="L148" s="69"/>
      <c r="M148" s="69"/>
    </row>
    <row r="149" spans="1:14" ht="20.100000000000001" customHeight="1" x14ac:dyDescent="0.25">
      <c r="A149" s="20"/>
      <c r="B149" s="19"/>
      <c r="C149" s="18"/>
      <c r="D149" s="19"/>
      <c r="E149" s="21"/>
      <c r="F149" s="19"/>
      <c r="G149" s="19"/>
      <c r="H149" s="20"/>
      <c r="I149" s="18"/>
      <c r="J149" s="19"/>
      <c r="K149" s="21"/>
      <c r="L149" s="19"/>
      <c r="M149" s="19"/>
    </row>
    <row r="150" spans="1:14" s="78" customFormat="1" ht="20.100000000000001" customHeight="1" x14ac:dyDescent="0.25">
      <c r="A150" s="93"/>
      <c r="B150" s="94"/>
      <c r="C150" s="63" t="s">
        <v>91</v>
      </c>
      <c r="D150" s="64" t="s">
        <v>4</v>
      </c>
      <c r="E150" s="65" t="s">
        <v>5</v>
      </c>
      <c r="F150" s="64" t="s">
        <v>4</v>
      </c>
      <c r="G150" s="93"/>
      <c r="H150" s="93"/>
      <c r="I150" s="66"/>
      <c r="J150" s="63" t="s">
        <v>91</v>
      </c>
      <c r="K150" s="64" t="s">
        <v>4</v>
      </c>
      <c r="L150" s="65" t="s">
        <v>5</v>
      </c>
      <c r="M150" s="64" t="s">
        <v>4</v>
      </c>
    </row>
    <row r="151" spans="1:14" ht="20.100000000000001" customHeight="1" x14ac:dyDescent="0.25">
      <c r="A151" s="22"/>
      <c r="B151" s="19"/>
      <c r="C151" s="18"/>
      <c r="D151" s="19"/>
      <c r="E151" s="21"/>
      <c r="F151" s="19"/>
      <c r="G151" s="19"/>
      <c r="H151" s="22"/>
      <c r="I151" s="19"/>
      <c r="J151" s="19"/>
      <c r="K151" s="19"/>
      <c r="L151" s="19"/>
      <c r="M151" s="19"/>
    </row>
    <row r="152" spans="1:14" ht="20.100000000000001" customHeight="1" x14ac:dyDescent="0.25">
      <c r="A152" s="69" t="s">
        <v>89</v>
      </c>
      <c r="B152" s="69"/>
      <c r="C152" s="80">
        <v>740062.27</v>
      </c>
      <c r="D152" s="81">
        <v>0.10688623436505844</v>
      </c>
      <c r="E152" s="82">
        <v>495</v>
      </c>
      <c r="F152" s="81">
        <v>5.8600686634308036E-2</v>
      </c>
      <c r="G152" s="69"/>
      <c r="H152" s="69" t="s">
        <v>113</v>
      </c>
      <c r="I152" s="69"/>
      <c r="J152" s="80">
        <v>2226086.34</v>
      </c>
      <c r="K152" s="81">
        <v>0.20301191366597882</v>
      </c>
      <c r="L152" s="82">
        <v>322</v>
      </c>
      <c r="M152" s="81">
        <v>8.7097646740600485E-2</v>
      </c>
      <c r="N152" s="95"/>
    </row>
    <row r="153" spans="1:14" ht="20.100000000000001" customHeight="1" x14ac:dyDescent="0.25">
      <c r="A153" s="69" t="s">
        <v>42</v>
      </c>
      <c r="B153" s="69"/>
      <c r="C153" s="80">
        <v>709227.21</v>
      </c>
      <c r="D153" s="81">
        <v>0.10243276661859349</v>
      </c>
      <c r="E153" s="82">
        <v>1605</v>
      </c>
      <c r="F153" s="81">
        <v>0.19000828696578667</v>
      </c>
      <c r="G153" s="69"/>
      <c r="H153" s="69" t="s">
        <v>25</v>
      </c>
      <c r="I153" s="69"/>
      <c r="J153" s="80">
        <v>165842.15</v>
      </c>
      <c r="K153" s="81">
        <v>1.5124270623744229E-2</v>
      </c>
      <c r="L153" s="82">
        <v>43</v>
      </c>
      <c r="M153" s="81">
        <v>1.1631052204490127E-2</v>
      </c>
      <c r="N153" s="95"/>
    </row>
    <row r="154" spans="1:14" ht="20.100000000000001" customHeight="1" x14ac:dyDescent="0.25">
      <c r="A154" s="69" t="s">
        <v>43</v>
      </c>
      <c r="B154" s="69"/>
      <c r="C154" s="80">
        <v>1309906.3700000001</v>
      </c>
      <c r="D154" s="81">
        <v>0.18918807907894403</v>
      </c>
      <c r="E154" s="82">
        <v>2272</v>
      </c>
      <c r="F154" s="81">
        <v>0.26897123239019771</v>
      </c>
      <c r="G154" s="69"/>
      <c r="H154" s="69" t="s">
        <v>26</v>
      </c>
      <c r="I154" s="69"/>
      <c r="J154" s="80">
        <v>279512.34999999998</v>
      </c>
      <c r="K154" s="81">
        <v>2.5490627226424128E-2</v>
      </c>
      <c r="L154" s="82">
        <v>130</v>
      </c>
      <c r="M154" s="81">
        <v>3.5163646199621312E-2</v>
      </c>
      <c r="N154" s="95"/>
    </row>
    <row r="155" spans="1:14" ht="20.100000000000001" customHeight="1" x14ac:dyDescent="0.25">
      <c r="A155" s="69" t="s">
        <v>44</v>
      </c>
      <c r="B155" s="69"/>
      <c r="C155" s="80">
        <v>1321147.25</v>
      </c>
      <c r="D155" s="81">
        <v>0.19081158480657623</v>
      </c>
      <c r="E155" s="82">
        <v>1034</v>
      </c>
      <c r="F155" s="81">
        <v>0.12241032319166568</v>
      </c>
      <c r="G155" s="69"/>
      <c r="H155" s="69" t="s">
        <v>27</v>
      </c>
      <c r="I155" s="69"/>
      <c r="J155" s="80">
        <v>281281.94</v>
      </c>
      <c r="K155" s="81">
        <v>2.5652008142271362E-2</v>
      </c>
      <c r="L155" s="82">
        <v>126</v>
      </c>
      <c r="M155" s="81">
        <v>3.4081687855017584E-2</v>
      </c>
      <c r="N155" s="95"/>
    </row>
    <row r="156" spans="1:14" ht="20.100000000000001" customHeight="1" x14ac:dyDescent="0.25">
      <c r="A156" s="69" t="s">
        <v>25</v>
      </c>
      <c r="B156" s="69"/>
      <c r="C156" s="80">
        <v>362582.16</v>
      </c>
      <c r="D156" s="81">
        <v>5.2367271378865328E-2</v>
      </c>
      <c r="E156" s="82">
        <v>445</v>
      </c>
      <c r="F156" s="81">
        <v>5.2681425358115305E-2</v>
      </c>
      <c r="G156" s="69"/>
      <c r="H156" s="69" t="s">
        <v>28</v>
      </c>
      <c r="I156" s="69"/>
      <c r="J156" s="80">
        <v>1227225.52</v>
      </c>
      <c r="K156" s="81">
        <v>0.11191901986826176</v>
      </c>
      <c r="L156" s="82">
        <v>678</v>
      </c>
      <c r="M156" s="81">
        <v>0.18339193941033272</v>
      </c>
      <c r="N156" s="95"/>
    </row>
    <row r="157" spans="1:14" ht="20.100000000000001" customHeight="1" x14ac:dyDescent="0.25">
      <c r="A157" s="69" t="s">
        <v>26</v>
      </c>
      <c r="B157" s="69"/>
      <c r="C157" s="80">
        <v>119003.71</v>
      </c>
      <c r="D157" s="81">
        <v>1.7187551579100836E-2</v>
      </c>
      <c r="E157" s="82">
        <v>118</v>
      </c>
      <c r="F157" s="81">
        <v>1.3969456611814845E-2</v>
      </c>
      <c r="G157" s="69"/>
      <c r="H157" s="69" t="s">
        <v>29</v>
      </c>
      <c r="I157" s="69"/>
      <c r="J157" s="80">
        <v>3036510.66</v>
      </c>
      <c r="K157" s="81">
        <v>0.27692000479808138</v>
      </c>
      <c r="L157" s="82">
        <v>1292</v>
      </c>
      <c r="M157" s="81">
        <v>0.34947254530700567</v>
      </c>
      <c r="N157" s="95"/>
    </row>
    <row r="158" spans="1:14" ht="20.100000000000001" customHeight="1" x14ac:dyDescent="0.25">
      <c r="A158" s="69" t="s">
        <v>27</v>
      </c>
      <c r="B158" s="69"/>
      <c r="C158" s="80">
        <v>141601.64000000001</v>
      </c>
      <c r="D158" s="81">
        <v>2.0451341316882209E-2</v>
      </c>
      <c r="E158" s="82">
        <v>147</v>
      </c>
      <c r="F158" s="81">
        <v>1.7402628152006629E-2</v>
      </c>
      <c r="G158" s="69"/>
      <c r="H158" s="69" t="s">
        <v>114</v>
      </c>
      <c r="I158" s="69"/>
      <c r="J158" s="80">
        <v>110309.02</v>
      </c>
      <c r="K158" s="81">
        <v>1.0059827798421659E-2</v>
      </c>
      <c r="L158" s="82">
        <v>26</v>
      </c>
      <c r="M158" s="81">
        <v>7.0327292399242633E-3</v>
      </c>
      <c r="N158" s="95"/>
    </row>
    <row r="159" spans="1:14" ht="20.100000000000001" customHeight="1" x14ac:dyDescent="0.25">
      <c r="A159" s="69" t="s">
        <v>28</v>
      </c>
      <c r="B159" s="69"/>
      <c r="C159" s="80">
        <v>84373.53999999995</v>
      </c>
      <c r="D159" s="81">
        <v>1.2185961014671955E-2</v>
      </c>
      <c r="E159" s="82">
        <v>89</v>
      </c>
      <c r="F159" s="81">
        <v>1.0536285071623061E-2</v>
      </c>
      <c r="G159" s="69"/>
      <c r="H159" s="69" t="s">
        <v>115</v>
      </c>
      <c r="I159" s="69"/>
      <c r="J159" s="80">
        <v>526376.63</v>
      </c>
      <c r="K159" s="81">
        <v>4.8003855486283137E-2</v>
      </c>
      <c r="L159" s="82">
        <v>265</v>
      </c>
      <c r="M159" s="81">
        <v>7.1679740329997299E-2</v>
      </c>
      <c r="N159" s="95"/>
    </row>
    <row r="160" spans="1:14" ht="20.100000000000001" customHeight="1" x14ac:dyDescent="0.25">
      <c r="A160" s="69" t="s">
        <v>29</v>
      </c>
      <c r="B160" s="69"/>
      <c r="C160" s="80">
        <v>417269.26</v>
      </c>
      <c r="D160" s="81">
        <v>6.0265658344796476E-2</v>
      </c>
      <c r="E160" s="82">
        <v>402</v>
      </c>
      <c r="F160" s="81">
        <v>4.7590860660589561E-2</v>
      </c>
      <c r="G160" s="69"/>
      <c r="H160" s="69" t="s">
        <v>116</v>
      </c>
      <c r="I160" s="69"/>
      <c r="J160" s="80">
        <v>196441.57</v>
      </c>
      <c r="K160" s="81">
        <v>1.7914839300100696E-2</v>
      </c>
      <c r="L160" s="82">
        <v>48</v>
      </c>
      <c r="M160" s="81">
        <v>1.2983500135244793E-2</v>
      </c>
      <c r="N160" s="95"/>
    </row>
    <row r="161" spans="1:17" ht="20.100000000000001" customHeight="1" x14ac:dyDescent="0.25">
      <c r="A161" s="69" t="s">
        <v>114</v>
      </c>
      <c r="B161" s="69"/>
      <c r="C161" s="80">
        <v>348006.03</v>
      </c>
      <c r="D161" s="81">
        <v>5.0262059816984797E-2</v>
      </c>
      <c r="E161" s="82">
        <v>639</v>
      </c>
      <c r="F161" s="81">
        <v>7.564815910974311E-2</v>
      </c>
      <c r="G161" s="69"/>
      <c r="H161" s="69" t="s">
        <v>117</v>
      </c>
      <c r="I161" s="69"/>
      <c r="J161" s="80">
        <v>138456.04</v>
      </c>
      <c r="K161" s="81">
        <v>1.2626745483292129E-2</v>
      </c>
      <c r="L161" s="82">
        <v>27</v>
      </c>
      <c r="M161" s="81">
        <v>7.3032188260751963E-3</v>
      </c>
      <c r="N161" s="95"/>
    </row>
    <row r="162" spans="1:17" ht="20.100000000000001" customHeight="1" x14ac:dyDescent="0.25">
      <c r="A162" s="69" t="s">
        <v>115</v>
      </c>
      <c r="B162" s="69"/>
      <c r="C162" s="80">
        <v>12795.82</v>
      </c>
      <c r="D162" s="81">
        <v>1.8480836962720751E-3</v>
      </c>
      <c r="E162" s="82">
        <v>11</v>
      </c>
      <c r="F162" s="81">
        <v>1.302237480762401E-3</v>
      </c>
      <c r="G162" s="69"/>
      <c r="H162" s="69" t="s">
        <v>118</v>
      </c>
      <c r="I162" s="69"/>
      <c r="J162" s="80">
        <v>35216.06</v>
      </c>
      <c r="K162" s="81">
        <v>3.2115913942385231E-3</v>
      </c>
      <c r="L162" s="82">
        <v>13</v>
      </c>
      <c r="M162" s="81">
        <v>3.5163646199621317E-3</v>
      </c>
      <c r="N162" s="95"/>
    </row>
    <row r="163" spans="1:17" ht="20.100000000000001" customHeight="1" x14ac:dyDescent="0.25">
      <c r="A163" s="69" t="s">
        <v>116</v>
      </c>
      <c r="B163" s="73"/>
      <c r="C163" s="80">
        <v>33805.93</v>
      </c>
      <c r="D163" s="81">
        <v>4.8825466496336348E-3</v>
      </c>
      <c r="E163" s="82">
        <v>79</v>
      </c>
      <c r="F163" s="81">
        <v>9.3524328163845146E-3</v>
      </c>
      <c r="G163" s="73"/>
      <c r="H163" s="69" t="s">
        <v>119</v>
      </c>
      <c r="I163" s="69"/>
      <c r="J163" s="80">
        <v>2742040.75</v>
      </c>
      <c r="K163" s="81">
        <v>0.2500652962129023</v>
      </c>
      <c r="L163" s="82">
        <v>727</v>
      </c>
      <c r="M163" s="81">
        <v>0.19664592913172843</v>
      </c>
      <c r="N163" s="95"/>
    </row>
    <row r="164" spans="1:17" ht="20.100000000000001" customHeight="1" x14ac:dyDescent="0.25">
      <c r="A164" s="69" t="s">
        <v>117</v>
      </c>
      <c r="B164" s="69"/>
      <c r="C164" s="80">
        <v>75873.94</v>
      </c>
      <c r="D164" s="81">
        <v>1.0958374804109907E-2</v>
      </c>
      <c r="E164" s="82">
        <v>89</v>
      </c>
      <c r="F164" s="81">
        <v>1.0536285071623061E-2</v>
      </c>
      <c r="G164" s="69"/>
      <c r="H164" s="73"/>
      <c r="I164" s="69"/>
      <c r="J164" s="69"/>
      <c r="K164" s="69"/>
      <c r="L164" s="69"/>
      <c r="M164" s="69"/>
      <c r="N164" s="95"/>
    </row>
    <row r="165" spans="1:17" ht="20.100000000000001" customHeight="1" thickBot="1" x14ac:dyDescent="0.3">
      <c r="A165" s="69" t="s">
        <v>118</v>
      </c>
      <c r="B165" s="69"/>
      <c r="C165" s="80">
        <v>169918.14</v>
      </c>
      <c r="D165" s="81">
        <v>2.4541056707180611E-2</v>
      </c>
      <c r="E165" s="82">
        <v>152</v>
      </c>
      <c r="F165" s="81">
        <v>1.7994554279625902E-2</v>
      </c>
      <c r="G165" s="69"/>
      <c r="H165" s="73"/>
      <c r="I165" s="69"/>
      <c r="J165" s="98">
        <f>SUM(J152:J164)</f>
        <v>10965299.029999999</v>
      </c>
      <c r="K165" s="69"/>
      <c r="L165" s="99">
        <f>SUM(L152:L164)</f>
        <v>3697</v>
      </c>
      <c r="M165" s="69"/>
      <c r="N165" s="95"/>
    </row>
    <row r="166" spans="1:17" ht="20.100000000000001" customHeight="1" thickTop="1" x14ac:dyDescent="0.25">
      <c r="A166" s="69" t="s">
        <v>127</v>
      </c>
      <c r="B166" s="69"/>
      <c r="C166" s="80">
        <v>1078258.17</v>
      </c>
      <c r="D166" s="81">
        <v>0.15573142982233001</v>
      </c>
      <c r="E166" s="82">
        <v>870</v>
      </c>
      <c r="F166" s="81">
        <v>0.10299514620575352</v>
      </c>
      <c r="G166" s="69"/>
      <c r="H166" s="73"/>
      <c r="I166" s="69"/>
      <c r="J166" s="69"/>
      <c r="K166" s="69"/>
      <c r="L166" s="69"/>
      <c r="M166" s="69"/>
      <c r="N166" s="95"/>
    </row>
    <row r="167" spans="1:17" ht="20.100000000000001" customHeight="1" x14ac:dyDescent="0.25">
      <c r="A167" s="19"/>
      <c r="B167" s="19"/>
      <c r="C167" s="18"/>
      <c r="D167" s="19"/>
      <c r="E167" s="21"/>
      <c r="F167" s="19"/>
      <c r="G167" s="19"/>
      <c r="H167" s="22"/>
      <c r="I167" s="19"/>
      <c r="J167" s="19"/>
      <c r="K167" s="19"/>
      <c r="L167" s="19"/>
      <c r="M167" s="19"/>
    </row>
    <row r="168" spans="1:17" ht="20.100000000000001" customHeight="1" thickBot="1" x14ac:dyDescent="0.3">
      <c r="A168" s="69"/>
      <c r="B168" s="69"/>
      <c r="C168" s="72">
        <f>SUM(C152:C167)</f>
        <v>6923831.4399999995</v>
      </c>
      <c r="D168" s="69"/>
      <c r="E168" s="74">
        <f>SUM(E152:E167)</f>
        <v>8447</v>
      </c>
      <c r="F168" s="69"/>
      <c r="G168" s="69"/>
      <c r="H168" s="73"/>
      <c r="I168" s="69"/>
      <c r="J168" s="69"/>
      <c r="K168" s="69"/>
      <c r="L168" s="69"/>
      <c r="M168" s="69"/>
      <c r="N168" s="95"/>
      <c r="O168" s="95"/>
      <c r="P168" s="95"/>
      <c r="Q168" s="95"/>
    </row>
    <row r="169" spans="1:17" ht="20.100000000000001" customHeight="1" thickTop="1" x14ac:dyDescent="0.25">
      <c r="A169" s="19"/>
      <c r="B169" s="19"/>
      <c r="C169" s="18"/>
      <c r="D169" s="19"/>
      <c r="E169" s="21"/>
      <c r="F169" s="19"/>
      <c r="G169" s="19"/>
      <c r="H169" s="22"/>
      <c r="I169" s="19"/>
      <c r="J169" s="19"/>
      <c r="K169" s="19"/>
      <c r="L169" s="19"/>
      <c r="M169" s="19"/>
    </row>
    <row r="170" spans="1:17" ht="20.100000000000001" customHeight="1" x14ac:dyDescent="0.25">
      <c r="A170" s="67" t="s">
        <v>90</v>
      </c>
      <c r="B170" s="19"/>
      <c r="C170" s="18"/>
      <c r="D170" s="19"/>
      <c r="E170" s="21"/>
      <c r="F170" s="19"/>
      <c r="G170" s="19"/>
      <c r="H170" s="67" t="s">
        <v>92</v>
      </c>
      <c r="I170" s="19"/>
      <c r="J170" s="19"/>
      <c r="K170" s="19"/>
      <c r="L170" s="19"/>
      <c r="M170" s="19"/>
    </row>
    <row r="171" spans="1:17" ht="20.100000000000001" customHeight="1" x14ac:dyDescent="0.25">
      <c r="A171" s="61" t="s">
        <v>3</v>
      </c>
      <c r="B171" s="69"/>
      <c r="C171" s="56"/>
      <c r="D171" s="69"/>
      <c r="E171" s="71"/>
      <c r="F171" s="69"/>
      <c r="G171" s="69"/>
      <c r="H171" s="61" t="s">
        <v>3</v>
      </c>
      <c r="I171" s="69"/>
      <c r="J171" s="69"/>
      <c r="K171" s="19"/>
      <c r="L171" s="19"/>
      <c r="M171" s="19"/>
    </row>
    <row r="172" spans="1:17" ht="20.100000000000001" customHeight="1" x14ac:dyDescent="0.25">
      <c r="A172" s="20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7" s="68" customFormat="1" ht="20.100000000000001" customHeight="1" x14ac:dyDescent="0.25">
      <c r="A173" s="93"/>
      <c r="B173" s="94"/>
      <c r="C173" s="63" t="s">
        <v>91</v>
      </c>
      <c r="D173" s="64" t="s">
        <v>4</v>
      </c>
      <c r="E173" s="65" t="s">
        <v>5</v>
      </c>
      <c r="F173" s="64" t="s">
        <v>4</v>
      </c>
      <c r="G173" s="93"/>
      <c r="H173" s="94"/>
      <c r="I173" s="93"/>
      <c r="J173" s="63" t="s">
        <v>91</v>
      </c>
      <c r="K173" s="64" t="s">
        <v>4</v>
      </c>
      <c r="L173" s="65" t="s">
        <v>5</v>
      </c>
      <c r="M173" s="64" t="s">
        <v>4</v>
      </c>
    </row>
    <row r="174" spans="1:17" ht="20.100000000000001" customHeight="1" x14ac:dyDescent="0.25">
      <c r="A174" s="22"/>
      <c r="B174" s="19"/>
      <c r="C174" s="18"/>
      <c r="D174" s="19"/>
      <c r="E174" s="21"/>
      <c r="F174" s="19"/>
      <c r="G174" s="19"/>
      <c r="H174" s="22"/>
      <c r="I174" s="19"/>
      <c r="J174" s="19"/>
      <c r="K174" s="19"/>
      <c r="L174" s="19"/>
      <c r="M174" s="19"/>
    </row>
    <row r="175" spans="1:17" ht="20.100000000000001" customHeight="1" x14ac:dyDescent="0.25">
      <c r="A175" s="69" t="s">
        <v>6</v>
      </c>
      <c r="B175" s="69"/>
      <c r="C175" s="80">
        <v>107639.46</v>
      </c>
      <c r="D175" s="81">
        <v>3.9481223692793531E-4</v>
      </c>
      <c r="E175" s="82">
        <v>50</v>
      </c>
      <c r="F175" s="81">
        <v>4.9549103161232785E-3</v>
      </c>
      <c r="G175" s="69"/>
      <c r="H175" s="69" t="s">
        <v>6</v>
      </c>
      <c r="I175" s="69"/>
      <c r="J175" s="80">
        <v>10408621.040000007</v>
      </c>
      <c r="K175" s="81">
        <v>0.20020860303199292</v>
      </c>
      <c r="L175" s="82">
        <v>1301</v>
      </c>
      <c r="M175" s="81">
        <v>0.30554250821982148</v>
      </c>
      <c r="N175" s="95"/>
      <c r="O175" s="95"/>
    </row>
    <row r="176" spans="1:17" ht="20.100000000000001" customHeight="1" x14ac:dyDescent="0.25">
      <c r="A176" s="69" t="s">
        <v>7</v>
      </c>
      <c r="B176" s="69"/>
      <c r="C176" s="80">
        <v>467262.46</v>
      </c>
      <c r="D176" s="81">
        <v>1.7138783218073545E-3</v>
      </c>
      <c r="E176" s="82">
        <v>86</v>
      </c>
      <c r="F176" s="81">
        <v>8.5224457437320378E-3</v>
      </c>
      <c r="G176" s="69"/>
      <c r="H176" s="69" t="s">
        <v>7</v>
      </c>
      <c r="I176" s="69"/>
      <c r="J176" s="80">
        <v>17329286.729999997</v>
      </c>
      <c r="K176" s="81">
        <v>0.33332679462736498</v>
      </c>
      <c r="L176" s="82">
        <v>1381</v>
      </c>
      <c r="M176" s="81">
        <v>0.3243306716768436</v>
      </c>
      <c r="N176" s="95"/>
      <c r="O176" s="95"/>
    </row>
    <row r="177" spans="1:15" ht="20.100000000000001" customHeight="1" x14ac:dyDescent="0.25">
      <c r="A177" s="69" t="s">
        <v>8</v>
      </c>
      <c r="B177" s="69"/>
      <c r="C177" s="80">
        <v>1147351.3700000001</v>
      </c>
      <c r="D177" s="81">
        <v>4.2083856694564515E-3</v>
      </c>
      <c r="E177" s="82">
        <v>137</v>
      </c>
      <c r="F177" s="81">
        <v>1.3576454266177783E-2</v>
      </c>
      <c r="G177" s="69"/>
      <c r="H177" s="69" t="s">
        <v>8</v>
      </c>
      <c r="I177" s="69"/>
      <c r="J177" s="80">
        <v>14894655.590000009</v>
      </c>
      <c r="K177" s="81">
        <v>0.28649695063896419</v>
      </c>
      <c r="L177" s="82">
        <v>1026</v>
      </c>
      <c r="M177" s="81">
        <v>0.24095819633630813</v>
      </c>
      <c r="N177" s="95"/>
      <c r="O177" s="95"/>
    </row>
    <row r="178" spans="1:15" ht="20.100000000000001" customHeight="1" x14ac:dyDescent="0.25">
      <c r="A178" s="69" t="s">
        <v>9</v>
      </c>
      <c r="B178" s="69"/>
      <c r="C178" s="80">
        <v>4339456.09</v>
      </c>
      <c r="D178" s="81">
        <v>1.591674991628025E-2</v>
      </c>
      <c r="E178" s="82">
        <v>427</v>
      </c>
      <c r="F178" s="81">
        <v>4.2314934099692794E-2</v>
      </c>
      <c r="G178" s="69"/>
      <c r="H178" s="69" t="s">
        <v>9</v>
      </c>
      <c r="I178" s="69"/>
      <c r="J178" s="80">
        <v>4471495.3099999996</v>
      </c>
      <c r="K178" s="81">
        <v>8.6008687033456224E-2</v>
      </c>
      <c r="L178" s="82">
        <v>319</v>
      </c>
      <c r="M178" s="81">
        <v>7.4917801784875532E-2</v>
      </c>
      <c r="N178" s="95"/>
      <c r="O178" s="95"/>
    </row>
    <row r="179" spans="1:15" ht="20.100000000000001" customHeight="1" x14ac:dyDescent="0.25">
      <c r="A179" s="69" t="s">
        <v>10</v>
      </c>
      <c r="B179" s="69"/>
      <c r="C179" s="80">
        <v>6889189.7799999956</v>
      </c>
      <c r="D179" s="81">
        <v>2.5268952739663206E-2</v>
      </c>
      <c r="E179" s="82">
        <v>467</v>
      </c>
      <c r="F179" s="81">
        <v>4.6278862352591418E-2</v>
      </c>
      <c r="G179" s="69"/>
      <c r="H179" s="69" t="s">
        <v>10</v>
      </c>
      <c r="I179" s="69"/>
      <c r="J179" s="80">
        <v>952593.93</v>
      </c>
      <c r="K179" s="81">
        <v>1.8323032344931635E-2</v>
      </c>
      <c r="L179" s="82">
        <v>61</v>
      </c>
      <c r="M179" s="81">
        <v>1.4325974635979333E-2</v>
      </c>
      <c r="N179" s="95"/>
      <c r="O179" s="95"/>
    </row>
    <row r="180" spans="1:15" ht="20.100000000000001" customHeight="1" x14ac:dyDescent="0.25">
      <c r="A180" s="69" t="s">
        <v>37</v>
      </c>
      <c r="B180" s="69"/>
      <c r="C180" s="80">
        <v>5268031.79</v>
      </c>
      <c r="D180" s="81">
        <v>1.9322685335074842E-2</v>
      </c>
      <c r="E180" s="82">
        <v>301</v>
      </c>
      <c r="F180" s="81">
        <v>2.9828560103062136E-2</v>
      </c>
      <c r="G180" s="69"/>
      <c r="H180" s="69" t="s">
        <v>37</v>
      </c>
      <c r="I180" s="69"/>
      <c r="J180" s="80">
        <v>1175691.74</v>
      </c>
      <c r="K180" s="81">
        <v>2.2614292513588614E-2</v>
      </c>
      <c r="L180" s="82">
        <v>54</v>
      </c>
      <c r="M180" s="81">
        <v>1.2682010333489901E-2</v>
      </c>
      <c r="N180" s="95"/>
      <c r="O180" s="95"/>
    </row>
    <row r="181" spans="1:15" ht="20.100000000000001" customHeight="1" x14ac:dyDescent="0.25">
      <c r="A181" s="69" t="s">
        <v>38</v>
      </c>
      <c r="B181" s="69"/>
      <c r="C181" s="80">
        <v>8655401.730000006</v>
      </c>
      <c r="D181" s="81">
        <v>3.1747265533766361E-2</v>
      </c>
      <c r="E181" s="82">
        <v>435</v>
      </c>
      <c r="F181" s="81">
        <v>4.310771975027252E-2</v>
      </c>
      <c r="G181" s="69"/>
      <c r="H181" s="69" t="s">
        <v>38</v>
      </c>
      <c r="I181" s="69"/>
      <c r="J181" s="80">
        <v>1504928.09</v>
      </c>
      <c r="K181" s="81">
        <v>2.8947115031339937E-2</v>
      </c>
      <c r="L181" s="82">
        <v>67</v>
      </c>
      <c r="M181" s="81">
        <v>1.573508689525599E-2</v>
      </c>
      <c r="N181" s="95"/>
      <c r="O181" s="95"/>
    </row>
    <row r="182" spans="1:15" ht="20.100000000000001" customHeight="1" x14ac:dyDescent="0.25">
      <c r="A182" s="69" t="s">
        <v>39</v>
      </c>
      <c r="B182" s="69"/>
      <c r="C182" s="80">
        <v>10348292.350000001</v>
      </c>
      <c r="D182" s="81">
        <v>3.7956642025960927E-2</v>
      </c>
      <c r="E182" s="82">
        <v>436</v>
      </c>
      <c r="F182" s="81">
        <v>4.3206817956594985E-2</v>
      </c>
      <c r="G182" s="69"/>
      <c r="H182" s="69" t="s">
        <v>39</v>
      </c>
      <c r="I182" s="69"/>
      <c r="J182" s="80">
        <v>1251607.58</v>
      </c>
      <c r="K182" s="81">
        <v>2.407452477836133E-2</v>
      </c>
      <c r="L182" s="82">
        <v>49</v>
      </c>
      <c r="M182" s="81">
        <v>1.1507750117426021E-2</v>
      </c>
      <c r="N182" s="95"/>
      <c r="O182" s="95"/>
    </row>
    <row r="183" spans="1:15" ht="20.100000000000001" customHeight="1" x14ac:dyDescent="0.25">
      <c r="A183" s="69" t="s">
        <v>0</v>
      </c>
      <c r="B183" s="69"/>
      <c r="C183" s="80">
        <v>16922948.649999991</v>
      </c>
      <c r="D183" s="81">
        <v>6.2071913143405565E-2</v>
      </c>
      <c r="E183" s="82">
        <v>768</v>
      </c>
      <c r="F183" s="81">
        <v>7.6107422455653551E-2</v>
      </c>
      <c r="G183" s="69"/>
      <c r="H183" s="69" t="s">
        <v>0</v>
      </c>
      <c r="I183" s="69"/>
      <c r="J183" s="80">
        <v>0</v>
      </c>
      <c r="K183" s="81">
        <v>0</v>
      </c>
      <c r="L183" s="82">
        <v>0</v>
      </c>
      <c r="M183" s="81">
        <v>0</v>
      </c>
      <c r="N183" s="95"/>
      <c r="O183" s="95"/>
    </row>
    <row r="184" spans="1:15" ht="20.100000000000001" customHeight="1" x14ac:dyDescent="0.25">
      <c r="A184" s="69" t="s">
        <v>1</v>
      </c>
      <c r="B184" s="69"/>
      <c r="C184" s="80">
        <v>22068202.84999999</v>
      </c>
      <c r="D184" s="81">
        <v>8.0944260888970748E-2</v>
      </c>
      <c r="E184" s="82">
        <v>894</v>
      </c>
      <c r="F184" s="81">
        <v>8.8593796452284213E-2</v>
      </c>
      <c r="G184" s="69"/>
      <c r="H184" s="69" t="s">
        <v>1</v>
      </c>
      <c r="I184" s="69"/>
      <c r="J184" s="80">
        <v>0</v>
      </c>
      <c r="K184" s="81">
        <v>0</v>
      </c>
      <c r="L184" s="82">
        <v>0</v>
      </c>
      <c r="M184" s="81">
        <v>0</v>
      </c>
      <c r="N184" s="95"/>
      <c r="O184" s="95"/>
    </row>
    <row r="185" spans="1:15" ht="20.100000000000001" customHeight="1" x14ac:dyDescent="0.25">
      <c r="A185" s="69" t="s">
        <v>66</v>
      </c>
      <c r="B185" s="69"/>
      <c r="C185" s="80">
        <v>65756177.949999981</v>
      </c>
      <c r="D185" s="81">
        <v>0.24118797798010935</v>
      </c>
      <c r="E185" s="82">
        <v>2184</v>
      </c>
      <c r="F185" s="81">
        <v>0.21643048260826478</v>
      </c>
      <c r="G185" s="69"/>
      <c r="H185" s="73"/>
      <c r="I185" s="69"/>
      <c r="J185" s="69"/>
      <c r="K185" s="69"/>
      <c r="L185" s="71"/>
      <c r="M185" s="69"/>
      <c r="N185" s="95"/>
      <c r="O185" s="95"/>
    </row>
    <row r="186" spans="1:15" ht="20.100000000000001" customHeight="1" thickBot="1" x14ac:dyDescent="0.3">
      <c r="A186" s="69" t="s">
        <v>67</v>
      </c>
      <c r="B186" s="69"/>
      <c r="C186" s="80">
        <v>61050065.630000137</v>
      </c>
      <c r="D186" s="81">
        <v>0.2239263646991318</v>
      </c>
      <c r="E186" s="82">
        <v>1824</v>
      </c>
      <c r="F186" s="81">
        <v>0.18075512833217719</v>
      </c>
      <c r="G186" s="69"/>
      <c r="H186" s="73"/>
      <c r="I186" s="69"/>
      <c r="J186" s="98">
        <f>SUM(J175:J185)</f>
        <v>51988880.01000002</v>
      </c>
      <c r="K186" s="69"/>
      <c r="L186" s="74">
        <f>SUM(L175:L185)</f>
        <v>4258</v>
      </c>
      <c r="M186" s="69"/>
      <c r="N186" s="95"/>
      <c r="O186" s="95"/>
    </row>
    <row r="187" spans="1:15" ht="20.100000000000001" customHeight="1" thickTop="1" x14ac:dyDescent="0.25">
      <c r="A187" s="69" t="s">
        <v>68</v>
      </c>
      <c r="B187" s="69"/>
      <c r="C187" s="80">
        <v>69614538.63000001</v>
      </c>
      <c r="D187" s="81">
        <v>0.25534011150944519</v>
      </c>
      <c r="E187" s="82">
        <v>2082</v>
      </c>
      <c r="F187" s="81">
        <v>0.2063224655633733</v>
      </c>
      <c r="G187" s="69"/>
      <c r="H187" s="73"/>
      <c r="I187" s="69"/>
      <c r="J187" s="69"/>
      <c r="K187" s="69"/>
      <c r="L187" s="69"/>
      <c r="M187" s="69"/>
      <c r="N187" s="95"/>
      <c r="O187" s="95"/>
    </row>
    <row r="188" spans="1:15" ht="20.100000000000001" customHeight="1" x14ac:dyDescent="0.25">
      <c r="A188" s="69" t="s">
        <v>69</v>
      </c>
      <c r="B188" s="69"/>
      <c r="C188" s="80">
        <v>0</v>
      </c>
      <c r="D188" s="81">
        <v>0</v>
      </c>
      <c r="E188" s="82">
        <v>0</v>
      </c>
      <c r="F188" s="81">
        <v>0</v>
      </c>
      <c r="G188" s="69"/>
      <c r="H188" s="73"/>
      <c r="I188" s="69"/>
      <c r="J188" s="69"/>
      <c r="K188" s="69"/>
      <c r="L188" s="69"/>
      <c r="M188" s="69"/>
      <c r="N188" s="95"/>
      <c r="O188" s="95"/>
    </row>
    <row r="189" spans="1:15" ht="20.100000000000001" customHeight="1" x14ac:dyDescent="0.25">
      <c r="A189" s="69"/>
      <c r="B189" s="73"/>
      <c r="C189" s="56"/>
      <c r="D189" s="69"/>
      <c r="E189" s="71"/>
      <c r="F189" s="69"/>
      <c r="G189" s="69"/>
      <c r="H189" s="73"/>
      <c r="I189" s="69"/>
      <c r="J189" s="69"/>
      <c r="K189" s="69"/>
      <c r="L189" s="69"/>
      <c r="M189" s="69"/>
      <c r="N189" s="95"/>
      <c r="O189" s="95"/>
    </row>
    <row r="190" spans="1:15" ht="20.100000000000001" customHeight="1" thickBot="1" x14ac:dyDescent="0.3">
      <c r="A190" s="69"/>
      <c r="B190" s="69"/>
      <c r="C190" s="72">
        <f>SUM(C175:C189)</f>
        <v>272634558.74000013</v>
      </c>
      <c r="D190" s="73"/>
      <c r="E190" s="74">
        <f>SUM(E175:E189)</f>
        <v>10091</v>
      </c>
      <c r="F190" s="97"/>
      <c r="G190" s="69"/>
      <c r="H190" s="73"/>
      <c r="I190" s="69"/>
      <c r="J190" s="69"/>
      <c r="K190" s="69"/>
      <c r="L190" s="69"/>
      <c r="M190" s="69"/>
      <c r="N190" s="95"/>
      <c r="O190" s="95"/>
    </row>
    <row r="191" spans="1:15" ht="20.100000000000001" customHeight="1" thickTop="1" x14ac:dyDescent="0.25">
      <c r="A191" s="69"/>
      <c r="B191" s="69"/>
      <c r="C191" s="56"/>
      <c r="D191" s="69"/>
      <c r="E191" s="71"/>
      <c r="F191" s="69"/>
      <c r="G191" s="69"/>
      <c r="H191" s="73"/>
      <c r="I191" s="69"/>
      <c r="J191" s="69"/>
      <c r="K191" s="69"/>
      <c r="L191" s="69"/>
      <c r="M191" s="69"/>
      <c r="N191" s="95"/>
      <c r="O191" s="95"/>
    </row>
    <row r="192" spans="1:15" ht="20.100000000000001" customHeight="1" x14ac:dyDescent="0.25">
      <c r="A192" s="69"/>
      <c r="B192" s="69"/>
      <c r="C192" s="56"/>
      <c r="D192" s="69"/>
      <c r="E192" s="71"/>
      <c r="F192" s="69"/>
      <c r="G192" s="69"/>
      <c r="H192" s="73"/>
      <c r="I192" s="69"/>
      <c r="J192" s="69"/>
      <c r="K192" s="69"/>
      <c r="L192" s="69"/>
      <c r="M192" s="69"/>
      <c r="N192" s="95"/>
      <c r="O192" s="95"/>
    </row>
    <row r="193" spans="1:14" ht="20.100000000000001" customHeight="1" x14ac:dyDescent="0.25">
      <c r="A193" s="67" t="s">
        <v>93</v>
      </c>
      <c r="B193" s="19"/>
      <c r="C193" s="18"/>
      <c r="D193" s="19"/>
      <c r="E193" s="21"/>
      <c r="F193" s="19"/>
      <c r="G193" s="19"/>
      <c r="H193" s="67" t="s">
        <v>94</v>
      </c>
      <c r="I193" s="19"/>
      <c r="J193" s="19"/>
      <c r="K193" s="19"/>
      <c r="L193" s="19"/>
      <c r="M193" s="19"/>
    </row>
    <row r="194" spans="1:14" ht="20.100000000000001" customHeight="1" x14ac:dyDescent="0.25">
      <c r="A194" s="61" t="s">
        <v>3</v>
      </c>
      <c r="B194" s="69"/>
      <c r="C194" s="56"/>
      <c r="D194" s="69"/>
      <c r="E194" s="71"/>
      <c r="F194" s="69"/>
      <c r="G194" s="69"/>
      <c r="H194" s="61" t="s">
        <v>3</v>
      </c>
      <c r="I194" s="69"/>
      <c r="J194" s="69"/>
      <c r="K194" s="69"/>
      <c r="L194" s="69"/>
      <c r="M194" s="19"/>
    </row>
    <row r="195" spans="1:14" ht="20.100000000000001" customHeight="1" x14ac:dyDescent="0.25">
      <c r="A195" s="20"/>
      <c r="B195" s="19"/>
      <c r="C195" s="18"/>
      <c r="D195" s="19"/>
      <c r="E195" s="21"/>
      <c r="F195" s="19"/>
      <c r="G195" s="19"/>
      <c r="H195" s="22"/>
      <c r="I195" s="19"/>
      <c r="J195" s="19"/>
      <c r="K195" s="19"/>
      <c r="L195" s="19"/>
      <c r="M195" s="19"/>
    </row>
    <row r="196" spans="1:14" s="78" customFormat="1" ht="20.100000000000001" customHeight="1" x14ac:dyDescent="0.25">
      <c r="A196" s="93"/>
      <c r="B196" s="94"/>
      <c r="C196" s="63" t="s">
        <v>91</v>
      </c>
      <c r="D196" s="64" t="s">
        <v>4</v>
      </c>
      <c r="E196" s="65" t="s">
        <v>5</v>
      </c>
      <c r="F196" s="64" t="s">
        <v>4</v>
      </c>
      <c r="G196" s="93"/>
      <c r="H196" s="94"/>
      <c r="I196" s="93"/>
      <c r="J196" s="63" t="s">
        <v>91</v>
      </c>
      <c r="K196" s="64" t="s">
        <v>4</v>
      </c>
      <c r="L196" s="65" t="s">
        <v>5</v>
      </c>
      <c r="M196" s="64" t="s">
        <v>4</v>
      </c>
    </row>
    <row r="197" spans="1:14" ht="20.100000000000001" customHeight="1" x14ac:dyDescent="0.25">
      <c r="A197" s="22"/>
      <c r="B197" s="19"/>
      <c r="C197" s="18"/>
      <c r="D197" s="19"/>
      <c r="E197" s="21"/>
      <c r="F197" s="19"/>
      <c r="G197" s="19"/>
      <c r="H197" s="22"/>
      <c r="I197" s="19"/>
      <c r="J197" s="19"/>
      <c r="K197" s="19"/>
      <c r="L197" s="19"/>
      <c r="M197" s="19"/>
    </row>
    <row r="198" spans="1:14" ht="20.100000000000001" customHeight="1" x14ac:dyDescent="0.25">
      <c r="A198" s="69" t="s">
        <v>6</v>
      </c>
      <c r="B198" s="69"/>
      <c r="C198" s="80">
        <v>2203607.98</v>
      </c>
      <c r="D198" s="81">
        <v>0.31826424416825488</v>
      </c>
      <c r="E198" s="82">
        <v>5515</v>
      </c>
      <c r="F198" s="81">
        <v>0.65289451876405824</v>
      </c>
      <c r="G198" s="69"/>
      <c r="H198" s="69" t="s">
        <v>6</v>
      </c>
      <c r="I198" s="69"/>
      <c r="J198" s="80">
        <v>2790220.69</v>
      </c>
      <c r="K198" s="81">
        <v>0.25445915176286804</v>
      </c>
      <c r="L198" s="82">
        <v>1232</v>
      </c>
      <c r="M198" s="81">
        <v>0.33324317013794968</v>
      </c>
      <c r="N198" s="95"/>
    </row>
    <row r="199" spans="1:14" ht="20.100000000000001" customHeight="1" x14ac:dyDescent="0.25">
      <c r="A199" s="69" t="s">
        <v>7</v>
      </c>
      <c r="B199" s="69"/>
      <c r="C199" s="80">
        <v>1472875.09</v>
      </c>
      <c r="D199" s="81">
        <v>0.2127254400635725</v>
      </c>
      <c r="E199" s="82">
        <v>1692</v>
      </c>
      <c r="F199" s="81">
        <v>0.20030780158636202</v>
      </c>
      <c r="G199" s="69"/>
      <c r="H199" s="69" t="s">
        <v>7</v>
      </c>
      <c r="I199" s="69"/>
      <c r="J199" s="80">
        <v>2167343.54</v>
      </c>
      <c r="K199" s="81">
        <v>0.19765475926104328</v>
      </c>
      <c r="L199" s="82">
        <v>841</v>
      </c>
      <c r="M199" s="81">
        <v>0.2274817419529348</v>
      </c>
      <c r="N199" s="95"/>
    </row>
    <row r="200" spans="1:14" ht="20.100000000000001" customHeight="1" x14ac:dyDescent="0.25">
      <c r="A200" s="69" t="s">
        <v>8</v>
      </c>
      <c r="B200" s="69"/>
      <c r="C200" s="80">
        <v>1205884.17</v>
      </c>
      <c r="D200" s="81">
        <v>0.17416428756965821</v>
      </c>
      <c r="E200" s="82">
        <v>686</v>
      </c>
      <c r="F200" s="81">
        <v>8.1212264709364268E-2</v>
      </c>
      <c r="G200" s="69"/>
      <c r="H200" s="69" t="s">
        <v>8</v>
      </c>
      <c r="I200" s="69"/>
      <c r="J200" s="80">
        <v>2414930.6</v>
      </c>
      <c r="K200" s="81">
        <v>0.22023390273197133</v>
      </c>
      <c r="L200" s="82">
        <v>746</v>
      </c>
      <c r="M200" s="81">
        <v>0.20178523126859615</v>
      </c>
      <c r="N200" s="95"/>
    </row>
    <row r="201" spans="1:14" ht="20.100000000000001" customHeight="1" x14ac:dyDescent="0.25">
      <c r="A201" s="69" t="s">
        <v>9</v>
      </c>
      <c r="B201" s="69"/>
      <c r="C201" s="80">
        <v>1233410.3400000001</v>
      </c>
      <c r="D201" s="81">
        <v>0.17813985662250617</v>
      </c>
      <c r="E201" s="82">
        <v>394</v>
      </c>
      <c r="F201" s="81">
        <v>4.664377885639872E-2</v>
      </c>
      <c r="G201" s="69"/>
      <c r="H201" s="69" t="s">
        <v>9</v>
      </c>
      <c r="I201" s="69"/>
      <c r="J201" s="80">
        <v>716902.85</v>
      </c>
      <c r="K201" s="81">
        <v>6.5379233893998065E-2</v>
      </c>
      <c r="L201" s="82">
        <v>134</v>
      </c>
      <c r="M201" s="81">
        <v>3.6245604544225048E-2</v>
      </c>
      <c r="N201" s="95"/>
    </row>
    <row r="202" spans="1:14" ht="20.100000000000001" customHeight="1" x14ac:dyDescent="0.25">
      <c r="A202" s="69" t="s">
        <v>10</v>
      </c>
      <c r="B202" s="69"/>
      <c r="C202" s="80">
        <v>172646.14</v>
      </c>
      <c r="D202" s="81">
        <v>2.49350582110647E-2</v>
      </c>
      <c r="E202" s="82">
        <v>50</v>
      </c>
      <c r="F202" s="81">
        <v>5.9192612761927313E-3</v>
      </c>
      <c r="G202" s="69"/>
      <c r="H202" s="69" t="s">
        <v>10</v>
      </c>
      <c r="I202" s="69"/>
      <c r="J202" s="80">
        <v>145746.63</v>
      </c>
      <c r="K202" s="81">
        <v>1.3291623840011235E-2</v>
      </c>
      <c r="L202" s="82">
        <v>39</v>
      </c>
      <c r="M202" s="81">
        <v>1.0549093859886394E-2</v>
      </c>
      <c r="N202" s="95"/>
    </row>
    <row r="203" spans="1:14" ht="20.100000000000001" customHeight="1" x14ac:dyDescent="0.25">
      <c r="A203" s="69" t="s">
        <v>37</v>
      </c>
      <c r="B203" s="69"/>
      <c r="C203" s="80">
        <v>468909.4</v>
      </c>
      <c r="D203" s="81">
        <v>6.7723976827489013E-2</v>
      </c>
      <c r="E203" s="82">
        <v>88</v>
      </c>
      <c r="F203" s="81">
        <v>1.0417899846099208E-2</v>
      </c>
      <c r="G203" s="69"/>
      <c r="H203" s="69" t="s">
        <v>37</v>
      </c>
      <c r="I203" s="69"/>
      <c r="J203" s="80">
        <v>112915.4</v>
      </c>
      <c r="K203" s="81">
        <v>1.0297521270607799E-2</v>
      </c>
      <c r="L203" s="82">
        <v>26</v>
      </c>
      <c r="M203" s="81">
        <v>7.0327292399242633E-3</v>
      </c>
      <c r="N203" s="95"/>
    </row>
    <row r="204" spans="1:14" ht="20.100000000000001" customHeight="1" x14ac:dyDescent="0.25">
      <c r="A204" s="69" t="s">
        <v>38</v>
      </c>
      <c r="B204" s="69"/>
      <c r="C204" s="80">
        <v>82495.289999999994</v>
      </c>
      <c r="D204" s="81">
        <v>1.1914687801816268E-2</v>
      </c>
      <c r="E204" s="82">
        <v>13</v>
      </c>
      <c r="F204" s="81">
        <v>1.5390079318101102E-3</v>
      </c>
      <c r="G204" s="69"/>
      <c r="H204" s="69" t="s">
        <v>38</v>
      </c>
      <c r="I204" s="69"/>
      <c r="J204" s="80">
        <v>412987.41</v>
      </c>
      <c r="K204" s="81">
        <v>3.7663123355788704E-2</v>
      </c>
      <c r="L204" s="82">
        <v>125</v>
      </c>
      <c r="M204" s="81">
        <v>3.3811198268866652E-2</v>
      </c>
      <c r="N204" s="95"/>
    </row>
    <row r="205" spans="1:14" ht="20.100000000000001" customHeight="1" x14ac:dyDescent="0.25">
      <c r="A205" s="69" t="s">
        <v>39</v>
      </c>
      <c r="B205" s="69"/>
      <c r="C205" s="80">
        <v>84003.03</v>
      </c>
      <c r="D205" s="81">
        <v>1.2132448735638193E-2</v>
      </c>
      <c r="E205" s="82">
        <v>9</v>
      </c>
      <c r="F205" s="81">
        <v>1.0654670297146917E-3</v>
      </c>
      <c r="G205" s="69"/>
      <c r="H205" s="69" t="s">
        <v>39</v>
      </c>
      <c r="I205" s="69"/>
      <c r="J205" s="80">
        <v>1548663.39</v>
      </c>
      <c r="K205" s="81">
        <v>0.14123311965893554</v>
      </c>
      <c r="L205" s="82">
        <v>402</v>
      </c>
      <c r="M205" s="81">
        <v>0.10873681363267514</v>
      </c>
      <c r="N205" s="95"/>
    </row>
    <row r="206" spans="1:14" ht="20.100000000000001" customHeight="1" x14ac:dyDescent="0.25">
      <c r="A206" s="69" t="s">
        <v>0</v>
      </c>
      <c r="B206" s="69"/>
      <c r="C206" s="80">
        <v>0</v>
      </c>
      <c r="D206" s="81">
        <v>0</v>
      </c>
      <c r="E206" s="82">
        <v>0</v>
      </c>
      <c r="F206" s="81">
        <v>0</v>
      </c>
      <c r="G206" s="69"/>
      <c r="H206" s="69" t="s">
        <v>0</v>
      </c>
      <c r="I206" s="69"/>
      <c r="J206" s="80">
        <v>641695.98</v>
      </c>
      <c r="K206" s="81">
        <v>5.8520609264223596E-2</v>
      </c>
      <c r="L206" s="82">
        <v>150</v>
      </c>
      <c r="M206" s="81">
        <v>4.0573437922639975E-2</v>
      </c>
      <c r="N206" s="95"/>
    </row>
    <row r="207" spans="1:14" ht="20.100000000000001" customHeight="1" x14ac:dyDescent="0.25">
      <c r="A207" s="69" t="s">
        <v>1</v>
      </c>
      <c r="B207" s="69"/>
      <c r="C207" s="80">
        <v>0</v>
      </c>
      <c r="D207" s="81">
        <v>0</v>
      </c>
      <c r="E207" s="82">
        <v>0</v>
      </c>
      <c r="F207" s="81">
        <v>0</v>
      </c>
      <c r="G207" s="69"/>
      <c r="H207" s="69" t="s">
        <v>1</v>
      </c>
      <c r="I207" s="69"/>
      <c r="J207" s="80">
        <v>0</v>
      </c>
      <c r="K207" s="81">
        <v>0</v>
      </c>
      <c r="L207" s="82">
        <v>0</v>
      </c>
      <c r="M207" s="81">
        <v>0</v>
      </c>
      <c r="N207" s="95"/>
    </row>
    <row r="208" spans="1:14" ht="20.100000000000001" customHeight="1" x14ac:dyDescent="0.25">
      <c r="A208" s="69"/>
      <c r="B208" s="73"/>
      <c r="C208" s="56"/>
      <c r="D208" s="69"/>
      <c r="E208" s="71"/>
      <c r="F208" s="69"/>
      <c r="G208" s="69"/>
      <c r="H208" s="69" t="s">
        <v>98</v>
      </c>
      <c r="I208" s="69"/>
      <c r="J208" s="80">
        <v>13892.54</v>
      </c>
      <c r="K208" s="81">
        <v>1.2669549605524991E-3</v>
      </c>
      <c r="L208" s="82">
        <v>2</v>
      </c>
      <c r="M208" s="81">
        <v>5.4097917230186638E-4</v>
      </c>
      <c r="N208" s="95"/>
    </row>
    <row r="209" spans="1:14" ht="20.100000000000001" customHeight="1" thickBot="1" x14ac:dyDescent="0.3">
      <c r="A209" s="69"/>
      <c r="B209" s="69"/>
      <c r="C209" s="72">
        <f>SUM(C198:C208)</f>
        <v>6923831.4400000004</v>
      </c>
      <c r="D209" s="73"/>
      <c r="E209" s="74">
        <f>SUM(E198:E208)</f>
        <v>8447</v>
      </c>
      <c r="F209" s="97"/>
      <c r="G209" s="69"/>
      <c r="H209" s="73"/>
      <c r="I209" s="69"/>
      <c r="J209" s="75"/>
      <c r="K209" s="58"/>
      <c r="L209" s="76"/>
      <c r="M209" s="69"/>
      <c r="N209" s="95"/>
    </row>
    <row r="210" spans="1:14" ht="20.100000000000001" customHeight="1" thickTop="1" thickBot="1" x14ac:dyDescent="0.3">
      <c r="A210" s="69"/>
      <c r="B210" s="69"/>
      <c r="C210" s="75"/>
      <c r="D210" s="73"/>
      <c r="E210" s="76"/>
      <c r="F210" s="97"/>
      <c r="G210" s="69"/>
      <c r="H210" s="73"/>
      <c r="I210" s="69"/>
      <c r="J210" s="98">
        <f>SUM(J198:J209)</f>
        <v>10965299.029999999</v>
      </c>
      <c r="K210" s="69"/>
      <c r="L210" s="74">
        <f>SUM(L198:L209)</f>
        <v>3697</v>
      </c>
      <c r="M210" s="69"/>
      <c r="N210" s="95"/>
    </row>
    <row r="211" spans="1:14" ht="20.100000000000001" customHeight="1" thickTop="1" x14ac:dyDescent="0.25">
      <c r="A211" s="19"/>
      <c r="B211" s="19"/>
      <c r="C211" s="27"/>
      <c r="D211" s="22"/>
      <c r="E211" s="28"/>
      <c r="F211" s="31"/>
      <c r="G211" s="19"/>
      <c r="H211" s="22"/>
      <c r="I211" s="19"/>
      <c r="J211" s="19"/>
      <c r="K211" s="19"/>
      <c r="L211" s="19"/>
      <c r="M211" s="19"/>
    </row>
    <row r="212" spans="1:14" ht="20.100000000000001" customHeight="1" x14ac:dyDescent="0.25">
      <c r="A212" s="19"/>
      <c r="B212" s="19"/>
      <c r="C212" s="27"/>
      <c r="D212" s="22"/>
      <c r="E212" s="28"/>
      <c r="F212" s="31"/>
      <c r="G212" s="19"/>
      <c r="H212" s="22"/>
      <c r="I212" s="19"/>
      <c r="J212" s="19"/>
      <c r="K212" s="19"/>
      <c r="L212" s="19"/>
      <c r="M212" s="19"/>
    </row>
    <row r="213" spans="1:14" s="78" customFormat="1" ht="20.100000000000001" customHeight="1" x14ac:dyDescent="0.25">
      <c r="A213" s="67" t="s">
        <v>90</v>
      </c>
      <c r="B213" s="66"/>
      <c r="C213" s="102"/>
      <c r="D213" s="67"/>
      <c r="E213" s="103"/>
      <c r="F213" s="104"/>
      <c r="G213" s="66"/>
      <c r="H213" s="67" t="s">
        <v>140</v>
      </c>
      <c r="I213" s="66"/>
      <c r="J213" s="102"/>
      <c r="K213" s="67"/>
      <c r="L213" s="103"/>
      <c r="M213" s="104"/>
    </row>
    <row r="214" spans="1:14" ht="20.100000000000001" customHeight="1" x14ac:dyDescent="0.25">
      <c r="A214" s="61" t="s">
        <v>11</v>
      </c>
      <c r="B214" s="69"/>
      <c r="C214" s="56"/>
      <c r="D214" s="69"/>
      <c r="E214" s="71"/>
      <c r="F214" s="69"/>
      <c r="G214" s="69"/>
      <c r="H214" s="61" t="s">
        <v>11</v>
      </c>
      <c r="I214" s="69"/>
      <c r="J214" s="56"/>
      <c r="K214" s="69"/>
      <c r="L214" s="21"/>
      <c r="M214" s="19"/>
    </row>
    <row r="215" spans="1:14" ht="20.100000000000001" customHeight="1" x14ac:dyDescent="0.25">
      <c r="A215" s="20"/>
      <c r="B215" s="19"/>
      <c r="C215" s="18"/>
      <c r="D215" s="19"/>
      <c r="E215" s="21"/>
      <c r="F215" s="19"/>
      <c r="G215" s="19"/>
      <c r="H215" s="20"/>
      <c r="I215" s="19"/>
      <c r="J215" s="18"/>
      <c r="K215" s="19"/>
      <c r="L215" s="21"/>
      <c r="M215" s="19"/>
    </row>
    <row r="216" spans="1:14" s="68" customFormat="1" ht="20.100000000000001" customHeight="1" x14ac:dyDescent="0.25">
      <c r="A216" s="93"/>
      <c r="B216" s="94"/>
      <c r="C216" s="63" t="s">
        <v>91</v>
      </c>
      <c r="D216" s="64" t="s">
        <v>4</v>
      </c>
      <c r="E216" s="65" t="s">
        <v>5</v>
      </c>
      <c r="F216" s="64" t="s">
        <v>4</v>
      </c>
      <c r="G216" s="93"/>
      <c r="H216" s="93"/>
      <c r="I216" s="94"/>
      <c r="J216" s="63" t="s">
        <v>91</v>
      </c>
      <c r="K216" s="64" t="s">
        <v>4</v>
      </c>
      <c r="L216" s="65" t="s">
        <v>5</v>
      </c>
      <c r="M216" s="64" t="s">
        <v>4</v>
      </c>
    </row>
    <row r="217" spans="1:14" ht="20.100000000000001" customHeight="1" x14ac:dyDescent="0.25">
      <c r="A217" s="22"/>
      <c r="B217" s="19"/>
      <c r="C217" s="18"/>
      <c r="D217" s="19"/>
      <c r="E217" s="21"/>
      <c r="F217" s="19"/>
      <c r="G217" s="19"/>
      <c r="H217" s="22"/>
      <c r="I217" s="19"/>
      <c r="J217" s="19"/>
      <c r="K217" s="19"/>
      <c r="L217" s="19"/>
      <c r="M217" s="19"/>
    </row>
    <row r="218" spans="1:14" ht="20.100000000000001" customHeight="1" x14ac:dyDescent="0.25">
      <c r="A218" s="69" t="s">
        <v>12</v>
      </c>
      <c r="B218" s="69"/>
      <c r="C218" s="80">
        <v>14895947.979999993</v>
      </c>
      <c r="D218" s="81">
        <v>5.4637049862066946E-2</v>
      </c>
      <c r="E218" s="82">
        <v>602</v>
      </c>
      <c r="F218" s="81">
        <v>5.9657120206124271E-2</v>
      </c>
      <c r="G218" s="69"/>
      <c r="H218" s="69" t="s">
        <v>12</v>
      </c>
      <c r="I218" s="69"/>
      <c r="J218" s="80">
        <v>3441690.38</v>
      </c>
      <c r="K218" s="81">
        <v>6.620051017329083E-2</v>
      </c>
      <c r="L218" s="82">
        <v>270</v>
      </c>
      <c r="M218" s="81">
        <v>6.3410051667449507E-2</v>
      </c>
    </row>
    <row r="219" spans="1:14" ht="20.100000000000001" customHeight="1" x14ac:dyDescent="0.25">
      <c r="A219" s="69" t="s">
        <v>13</v>
      </c>
      <c r="B219" s="69"/>
      <c r="C219" s="80">
        <v>27167261.559999954</v>
      </c>
      <c r="D219" s="81">
        <v>9.9647167569494474E-2</v>
      </c>
      <c r="E219" s="82">
        <v>1074</v>
      </c>
      <c r="F219" s="81">
        <v>0.10643147359032802</v>
      </c>
      <c r="G219" s="69"/>
      <c r="H219" s="69" t="s">
        <v>13</v>
      </c>
      <c r="I219" s="69"/>
      <c r="J219" s="80">
        <v>9808927.1499999892</v>
      </c>
      <c r="K219" s="81">
        <v>0.18867356150225312</v>
      </c>
      <c r="L219" s="82">
        <v>817</v>
      </c>
      <c r="M219" s="81">
        <v>0.19187411930483794</v>
      </c>
    </row>
    <row r="220" spans="1:14" ht="20.100000000000001" customHeight="1" x14ac:dyDescent="0.25">
      <c r="A220" s="69" t="s">
        <v>14</v>
      </c>
      <c r="B220" s="69"/>
      <c r="C220" s="80">
        <v>21146296.270000014</v>
      </c>
      <c r="D220" s="81">
        <v>7.7562787225981672E-2</v>
      </c>
      <c r="E220" s="82">
        <v>872</v>
      </c>
      <c r="F220" s="81">
        <v>8.6413635913189971E-2</v>
      </c>
      <c r="G220" s="69"/>
      <c r="H220" s="69" t="s">
        <v>14</v>
      </c>
      <c r="I220" s="69"/>
      <c r="J220" s="80">
        <v>8192320.2199999914</v>
      </c>
      <c r="K220" s="81">
        <v>0.15757831710212281</v>
      </c>
      <c r="L220" s="82">
        <v>893</v>
      </c>
      <c r="M220" s="81">
        <v>0.20972287458900893</v>
      </c>
    </row>
    <row r="221" spans="1:14" ht="20.100000000000001" customHeight="1" x14ac:dyDescent="0.25">
      <c r="A221" s="69" t="s">
        <v>15</v>
      </c>
      <c r="B221" s="69"/>
      <c r="C221" s="80">
        <v>19056262.090000007</v>
      </c>
      <c r="D221" s="81">
        <v>6.9896722477406692E-2</v>
      </c>
      <c r="E221" s="82">
        <v>724</v>
      </c>
      <c r="F221" s="81">
        <v>7.1747101377465067E-2</v>
      </c>
      <c r="G221" s="69"/>
      <c r="H221" s="69" t="s">
        <v>15</v>
      </c>
      <c r="I221" s="69"/>
      <c r="J221" s="80">
        <v>4918192.49</v>
      </c>
      <c r="K221" s="81">
        <v>9.4600854818453359E-2</v>
      </c>
      <c r="L221" s="82">
        <v>347</v>
      </c>
      <c r="M221" s="81">
        <v>8.1493658994833254E-2</v>
      </c>
    </row>
    <row r="222" spans="1:14" ht="20.100000000000001" customHeight="1" x14ac:dyDescent="0.25">
      <c r="A222" s="69" t="s">
        <v>16</v>
      </c>
      <c r="B222" s="69"/>
      <c r="C222" s="80">
        <v>21850719.980000034</v>
      </c>
      <c r="D222" s="81">
        <v>8.0146552516983535E-2</v>
      </c>
      <c r="E222" s="82">
        <v>840</v>
      </c>
      <c r="F222" s="81">
        <v>8.324249331087108E-2</v>
      </c>
      <c r="G222" s="69"/>
      <c r="H222" s="69" t="s">
        <v>16</v>
      </c>
      <c r="I222" s="69"/>
      <c r="J222" s="80">
        <v>4900387.3</v>
      </c>
      <c r="K222" s="81">
        <v>9.4258374080330581E-2</v>
      </c>
      <c r="L222" s="82">
        <v>343</v>
      </c>
      <c r="M222" s="81">
        <v>8.0554250821982157E-2</v>
      </c>
    </row>
    <row r="223" spans="1:14" ht="20.100000000000001" customHeight="1" x14ac:dyDescent="0.25">
      <c r="A223" s="69" t="s">
        <v>17</v>
      </c>
      <c r="B223" s="69"/>
      <c r="C223" s="80">
        <v>11070302.330000004</v>
      </c>
      <c r="D223" s="81">
        <v>4.0604912235492806E-2</v>
      </c>
      <c r="E223" s="82">
        <v>426</v>
      </c>
      <c r="F223" s="81">
        <v>4.2215835893370329E-2</v>
      </c>
      <c r="G223" s="69"/>
      <c r="H223" s="69" t="s">
        <v>17</v>
      </c>
      <c r="I223" s="69"/>
      <c r="J223" s="80">
        <v>667939.66</v>
      </c>
      <c r="K223" s="81">
        <v>1.2847740899044622E-2</v>
      </c>
      <c r="L223" s="82">
        <v>45</v>
      </c>
      <c r="M223" s="81">
        <v>1.0568341944574918E-2</v>
      </c>
    </row>
    <row r="224" spans="1:14" ht="20.100000000000001" customHeight="1" x14ac:dyDescent="0.25">
      <c r="A224" s="69" t="s">
        <v>18</v>
      </c>
      <c r="B224" s="69"/>
      <c r="C224" s="80">
        <v>72925957.61999993</v>
      </c>
      <c r="D224" s="81">
        <v>0.26748611018732349</v>
      </c>
      <c r="E224" s="82">
        <v>2408</v>
      </c>
      <c r="F224" s="81">
        <v>0.23862848082449709</v>
      </c>
      <c r="G224" s="69"/>
      <c r="H224" s="69" t="s">
        <v>18</v>
      </c>
      <c r="I224" s="69"/>
      <c r="J224" s="80">
        <v>8726472.1199999992</v>
      </c>
      <c r="K224" s="81">
        <v>0.16785266615325192</v>
      </c>
      <c r="L224" s="82">
        <v>654</v>
      </c>
      <c r="M224" s="81">
        <v>0.15359323626115548</v>
      </c>
    </row>
    <row r="225" spans="1:15" ht="20.100000000000001" customHeight="1" x14ac:dyDescent="0.25">
      <c r="A225" s="69" t="s">
        <v>19</v>
      </c>
      <c r="B225" s="69"/>
      <c r="C225" s="80">
        <v>20419291.24000001</v>
      </c>
      <c r="D225" s="81">
        <v>7.4896195604729002E-2</v>
      </c>
      <c r="E225" s="82">
        <v>726</v>
      </c>
      <c r="F225" s="81">
        <v>7.1945297790109997E-2</v>
      </c>
      <c r="G225" s="69"/>
      <c r="H225" s="69" t="s">
        <v>19</v>
      </c>
      <c r="I225" s="69"/>
      <c r="J225" s="80">
        <v>2468547.98</v>
      </c>
      <c r="K225" s="81">
        <v>4.7482230421682078E-2</v>
      </c>
      <c r="L225" s="82">
        <v>214</v>
      </c>
      <c r="M225" s="81">
        <v>5.0258337247534056E-2</v>
      </c>
    </row>
    <row r="226" spans="1:15" ht="20.100000000000001" customHeight="1" x14ac:dyDescent="0.25">
      <c r="A226" s="69" t="s">
        <v>20</v>
      </c>
      <c r="B226" s="69"/>
      <c r="C226" s="80">
        <v>11649582.249999996</v>
      </c>
      <c r="D226" s="81">
        <v>4.2729660919875213E-2</v>
      </c>
      <c r="E226" s="82">
        <v>360</v>
      </c>
      <c r="F226" s="81">
        <v>3.5675354276087604E-2</v>
      </c>
      <c r="G226" s="69"/>
      <c r="H226" s="69" t="s">
        <v>20</v>
      </c>
      <c r="I226" s="69"/>
      <c r="J226" s="80">
        <v>1567795.15</v>
      </c>
      <c r="K226" s="81">
        <v>3.0156355545617387E-2</v>
      </c>
      <c r="L226" s="82">
        <v>102</v>
      </c>
      <c r="M226" s="81">
        <v>2.3954908407703146E-2</v>
      </c>
    </row>
    <row r="227" spans="1:15" ht="20.100000000000001" customHeight="1" x14ac:dyDescent="0.25">
      <c r="A227" s="69" t="s">
        <v>21</v>
      </c>
      <c r="B227" s="69"/>
      <c r="C227" s="80">
        <v>13718012.600000005</v>
      </c>
      <c r="D227" s="81">
        <v>5.0316484687043278E-2</v>
      </c>
      <c r="E227" s="82">
        <v>560</v>
      </c>
      <c r="F227" s="81">
        <v>5.5494995540580717E-2</v>
      </c>
      <c r="G227" s="69"/>
      <c r="H227" s="69" t="s">
        <v>21</v>
      </c>
      <c r="I227" s="69"/>
      <c r="J227" s="80">
        <v>1947837.93</v>
      </c>
      <c r="K227" s="81">
        <v>3.7466433776325546E-2</v>
      </c>
      <c r="L227" s="82">
        <v>181</v>
      </c>
      <c r="M227" s="81">
        <v>4.2508219821512448E-2</v>
      </c>
    </row>
    <row r="228" spans="1:15" ht="20.100000000000001" customHeight="1" x14ac:dyDescent="0.25">
      <c r="A228" s="69" t="s">
        <v>22</v>
      </c>
      <c r="B228" s="69"/>
      <c r="C228" s="80">
        <v>25914874.589999966</v>
      </c>
      <c r="D228" s="81">
        <v>9.5053520396560925E-2</v>
      </c>
      <c r="E228" s="82">
        <v>1072</v>
      </c>
      <c r="F228" s="81">
        <v>0.10623327717768308</v>
      </c>
      <c r="G228" s="69"/>
      <c r="H228" s="69" t="s">
        <v>22</v>
      </c>
      <c r="I228" s="69"/>
      <c r="J228" s="80">
        <v>5207301.4000000004</v>
      </c>
      <c r="K228" s="81">
        <v>0.10016183074146599</v>
      </c>
      <c r="L228" s="82">
        <v>360</v>
      </c>
      <c r="M228" s="81">
        <v>8.4546735556599348E-2</v>
      </c>
    </row>
    <row r="229" spans="1:15" ht="20.100000000000001" customHeight="1" x14ac:dyDescent="0.25">
      <c r="A229" s="69" t="s">
        <v>23</v>
      </c>
      <c r="B229" s="69"/>
      <c r="C229" s="80">
        <v>12752538.799999997</v>
      </c>
      <c r="D229" s="81">
        <v>4.6775210226233856E-2</v>
      </c>
      <c r="E229" s="82">
        <v>425</v>
      </c>
      <c r="F229" s="81">
        <v>4.2116737687047864E-2</v>
      </c>
      <c r="G229" s="69"/>
      <c r="H229" s="69" t="s">
        <v>23</v>
      </c>
      <c r="I229" s="69"/>
      <c r="J229" s="80">
        <v>0</v>
      </c>
      <c r="K229" s="81">
        <v>0</v>
      </c>
      <c r="L229" s="82">
        <v>0</v>
      </c>
      <c r="M229" s="81">
        <v>0</v>
      </c>
    </row>
    <row r="230" spans="1:15" ht="20.100000000000001" customHeight="1" x14ac:dyDescent="0.25">
      <c r="A230" s="69" t="s">
        <v>70</v>
      </c>
      <c r="B230" s="69"/>
      <c r="C230" s="80">
        <v>67511.429999999993</v>
      </c>
      <c r="D230" s="81">
        <v>2.4762609080818256E-4</v>
      </c>
      <c r="E230" s="82">
        <v>2</v>
      </c>
      <c r="F230" s="81">
        <v>1.9819641264493112E-4</v>
      </c>
      <c r="G230" s="69"/>
      <c r="H230" s="69" t="s">
        <v>70</v>
      </c>
      <c r="I230" s="69"/>
      <c r="J230" s="80">
        <v>141468.23000000001</v>
      </c>
      <c r="K230" s="81">
        <v>2.7211247861617482E-3</v>
      </c>
      <c r="L230" s="82">
        <v>32</v>
      </c>
      <c r="M230" s="81">
        <v>7.5152653828088308E-3</v>
      </c>
    </row>
    <row r="231" spans="1:15" ht="20.100000000000001" customHeight="1" x14ac:dyDescent="0.25">
      <c r="A231" s="69"/>
      <c r="B231" s="69"/>
      <c r="C231" s="56"/>
      <c r="D231" s="69"/>
      <c r="E231" s="71"/>
      <c r="F231" s="69"/>
      <c r="G231" s="69"/>
      <c r="H231" s="73"/>
      <c r="I231" s="69"/>
      <c r="J231" s="69"/>
      <c r="K231" s="69"/>
      <c r="L231" s="71"/>
      <c r="M231" s="69"/>
    </row>
    <row r="232" spans="1:15" ht="20.100000000000001" customHeight="1" thickBot="1" x14ac:dyDescent="0.3">
      <c r="A232" s="69"/>
      <c r="B232" s="73"/>
      <c r="C232" s="72">
        <f>SUM(C218:C231)</f>
        <v>272634558.73999989</v>
      </c>
      <c r="D232" s="97"/>
      <c r="E232" s="74">
        <f>SUM(E218:E231)</f>
        <v>10091</v>
      </c>
      <c r="F232" s="97"/>
      <c r="G232" s="69"/>
      <c r="H232" s="73"/>
      <c r="I232" s="69"/>
      <c r="J232" s="98">
        <f>SUM(J218:J231)</f>
        <v>51988880.009999968</v>
      </c>
      <c r="K232" s="69"/>
      <c r="L232" s="74">
        <f>SUM(L218:L231)</f>
        <v>4258</v>
      </c>
      <c r="M232" s="69"/>
    </row>
    <row r="233" spans="1:15" ht="20.100000000000001" customHeight="1" thickTop="1" x14ac:dyDescent="0.25">
      <c r="A233" s="69"/>
      <c r="B233" s="69"/>
      <c r="C233" s="56"/>
      <c r="D233" s="69"/>
      <c r="E233" s="71"/>
      <c r="F233" s="69"/>
      <c r="G233" s="69"/>
      <c r="H233" s="73"/>
      <c r="I233" s="69"/>
      <c r="J233" s="69"/>
      <c r="K233" s="69"/>
      <c r="L233" s="69"/>
      <c r="M233" s="69"/>
    </row>
    <row r="234" spans="1:15" ht="20.100000000000001" customHeight="1" x14ac:dyDescent="0.25">
      <c r="A234" s="19"/>
      <c r="B234" s="19"/>
      <c r="C234" s="18"/>
      <c r="D234" s="19"/>
      <c r="E234" s="21"/>
      <c r="F234" s="19"/>
      <c r="G234" s="19"/>
      <c r="H234" s="22"/>
      <c r="I234" s="19"/>
      <c r="J234" s="19"/>
      <c r="K234" s="19"/>
      <c r="L234" s="19"/>
      <c r="M234" s="19"/>
    </row>
    <row r="235" spans="1:15" ht="20.100000000000001" customHeight="1" x14ac:dyDescent="0.25">
      <c r="A235" s="67" t="s">
        <v>93</v>
      </c>
      <c r="B235" s="19"/>
      <c r="C235" s="27"/>
      <c r="D235" s="22"/>
      <c r="E235" s="28"/>
      <c r="F235" s="31"/>
      <c r="G235" s="19"/>
      <c r="H235" s="67" t="s">
        <v>137</v>
      </c>
      <c r="I235" s="19"/>
      <c r="J235" s="27"/>
      <c r="K235" s="22"/>
      <c r="L235" s="28"/>
      <c r="M235" s="31"/>
    </row>
    <row r="236" spans="1:15" ht="20.100000000000001" customHeight="1" x14ac:dyDescent="0.25">
      <c r="A236" s="61" t="s">
        <v>11</v>
      </c>
      <c r="B236" s="69"/>
      <c r="C236" s="56"/>
      <c r="D236" s="69"/>
      <c r="E236" s="71"/>
      <c r="F236" s="69"/>
      <c r="G236" s="69"/>
      <c r="H236" s="61" t="s">
        <v>11</v>
      </c>
      <c r="I236" s="69"/>
      <c r="J236" s="56"/>
      <c r="K236" s="69"/>
      <c r="L236" s="71"/>
      <c r="M236" s="69"/>
      <c r="N236" s="95"/>
      <c r="O236" s="95"/>
    </row>
    <row r="237" spans="1:15" ht="20.100000000000001" customHeight="1" x14ac:dyDescent="0.25">
      <c r="A237" s="20"/>
      <c r="B237" s="19"/>
      <c r="C237" s="18"/>
      <c r="D237" s="19"/>
      <c r="E237" s="21"/>
      <c r="F237" s="19"/>
      <c r="G237" s="19"/>
      <c r="H237" s="20"/>
      <c r="I237" s="19"/>
      <c r="J237" s="18"/>
      <c r="K237" s="19"/>
      <c r="L237" s="21"/>
      <c r="M237" s="19"/>
    </row>
    <row r="238" spans="1:15" s="78" customFormat="1" ht="20.100000000000001" customHeight="1" x14ac:dyDescent="0.25">
      <c r="A238" s="93"/>
      <c r="B238" s="94"/>
      <c r="C238" s="63" t="s">
        <v>91</v>
      </c>
      <c r="D238" s="64" t="s">
        <v>4</v>
      </c>
      <c r="E238" s="65" t="s">
        <v>5</v>
      </c>
      <c r="F238" s="64" t="s">
        <v>4</v>
      </c>
      <c r="G238" s="93"/>
      <c r="H238" s="93"/>
      <c r="I238" s="94"/>
      <c r="J238" s="63" t="s">
        <v>91</v>
      </c>
      <c r="K238" s="64" t="s">
        <v>4</v>
      </c>
      <c r="L238" s="65" t="s">
        <v>5</v>
      </c>
      <c r="M238" s="64" t="s">
        <v>4</v>
      </c>
    </row>
    <row r="239" spans="1:15" ht="20.100000000000001" customHeight="1" x14ac:dyDescent="0.25">
      <c r="A239" s="22"/>
      <c r="B239" s="19"/>
      <c r="C239" s="18"/>
      <c r="D239" s="19"/>
      <c r="E239" s="21"/>
      <c r="F239" s="19"/>
      <c r="G239" s="19"/>
      <c r="H239" s="22"/>
      <c r="I239" s="19"/>
      <c r="J239" s="19"/>
      <c r="K239" s="19"/>
      <c r="L239" s="19"/>
      <c r="M239" s="19"/>
    </row>
    <row r="240" spans="1:15" ht="20.100000000000001" customHeight="1" x14ac:dyDescent="0.25">
      <c r="A240" s="69" t="s">
        <v>12</v>
      </c>
      <c r="B240" s="69"/>
      <c r="C240" s="80">
        <v>459291.15</v>
      </c>
      <c r="D240" s="81">
        <v>6.6334825447454879E-2</v>
      </c>
      <c r="E240" s="82">
        <v>1067</v>
      </c>
      <c r="F240" s="81">
        <v>0.12631703563395288</v>
      </c>
      <c r="G240" s="69"/>
      <c r="H240" s="69" t="s">
        <v>12</v>
      </c>
      <c r="I240" s="69"/>
      <c r="J240" s="80">
        <v>745221.29</v>
      </c>
      <c r="K240" s="81">
        <v>6.7961784531470296E-2</v>
      </c>
      <c r="L240" s="82">
        <v>228</v>
      </c>
      <c r="M240" s="81">
        <v>6.167162564241277E-2</v>
      </c>
      <c r="N240" s="95"/>
    </row>
    <row r="241" spans="1:14" ht="20.100000000000001" customHeight="1" x14ac:dyDescent="0.25">
      <c r="A241" s="69" t="s">
        <v>13</v>
      </c>
      <c r="B241" s="69"/>
      <c r="C241" s="80">
        <v>959407.31</v>
      </c>
      <c r="D241" s="81">
        <v>0.13856595417060005</v>
      </c>
      <c r="E241" s="82">
        <v>963</v>
      </c>
      <c r="F241" s="81">
        <v>0.114004972179472</v>
      </c>
      <c r="G241" s="69"/>
      <c r="H241" s="69" t="s">
        <v>13</v>
      </c>
      <c r="I241" s="69"/>
      <c r="J241" s="80">
        <v>1254765.6100000001</v>
      </c>
      <c r="K241" s="81">
        <v>0.11443058748941393</v>
      </c>
      <c r="L241" s="82">
        <v>411</v>
      </c>
      <c r="M241" s="81">
        <v>0.11117121990803354</v>
      </c>
      <c r="N241" s="95"/>
    </row>
    <row r="242" spans="1:14" ht="20.100000000000001" customHeight="1" x14ac:dyDescent="0.25">
      <c r="A242" s="69" t="s">
        <v>14</v>
      </c>
      <c r="B242" s="69"/>
      <c r="C242" s="80">
        <v>1212776.83</v>
      </c>
      <c r="D242" s="81">
        <v>0.17515978551898415</v>
      </c>
      <c r="E242" s="82">
        <v>1807</v>
      </c>
      <c r="F242" s="81">
        <v>0.21392210252160532</v>
      </c>
      <c r="G242" s="69"/>
      <c r="H242" s="69" t="s">
        <v>14</v>
      </c>
      <c r="I242" s="69"/>
      <c r="J242" s="80">
        <v>851399.9</v>
      </c>
      <c r="K242" s="81">
        <v>7.7644932223977864E-2</v>
      </c>
      <c r="L242" s="82">
        <v>258</v>
      </c>
      <c r="M242" s="81">
        <v>6.978631322694076E-2</v>
      </c>
      <c r="N242" s="95"/>
    </row>
    <row r="243" spans="1:14" ht="20.100000000000001" customHeight="1" x14ac:dyDescent="0.25">
      <c r="A243" s="69" t="s">
        <v>15</v>
      </c>
      <c r="B243" s="69"/>
      <c r="C243" s="80">
        <v>336041.27</v>
      </c>
      <c r="D243" s="81">
        <v>4.8534005039267691E-2</v>
      </c>
      <c r="E243" s="82">
        <v>291</v>
      </c>
      <c r="F243" s="81">
        <v>3.4450100627441693E-2</v>
      </c>
      <c r="G243" s="69"/>
      <c r="H243" s="69" t="s">
        <v>15</v>
      </c>
      <c r="I243" s="69"/>
      <c r="J243" s="80">
        <v>508418.43</v>
      </c>
      <c r="K243" s="81">
        <v>4.6366125411538339E-2</v>
      </c>
      <c r="L243" s="82">
        <v>171</v>
      </c>
      <c r="M243" s="81">
        <v>4.6253719231809577E-2</v>
      </c>
      <c r="N243" s="95"/>
    </row>
    <row r="244" spans="1:14" ht="20.100000000000001" customHeight="1" x14ac:dyDescent="0.25">
      <c r="A244" s="69" t="s">
        <v>16</v>
      </c>
      <c r="B244" s="69"/>
      <c r="C244" s="80">
        <v>678932.80000000063</v>
      </c>
      <c r="D244" s="81">
        <v>9.8057384250821791E-2</v>
      </c>
      <c r="E244" s="82">
        <v>756</v>
      </c>
      <c r="F244" s="81">
        <v>8.9499230496034102E-2</v>
      </c>
      <c r="G244" s="69"/>
      <c r="H244" s="69" t="s">
        <v>16</v>
      </c>
      <c r="I244" s="69"/>
      <c r="J244" s="80">
        <v>607705.56999999995</v>
      </c>
      <c r="K244" s="81">
        <v>5.5420793207497245E-2</v>
      </c>
      <c r="L244" s="82">
        <v>201</v>
      </c>
      <c r="M244" s="81">
        <v>5.4368406816337568E-2</v>
      </c>
      <c r="N244" s="95"/>
    </row>
    <row r="245" spans="1:14" ht="20.100000000000001" customHeight="1" x14ac:dyDescent="0.25">
      <c r="A245" s="69" t="s">
        <v>17</v>
      </c>
      <c r="B245" s="69"/>
      <c r="C245" s="80">
        <v>645681.87</v>
      </c>
      <c r="D245" s="81">
        <v>9.3254995531780252E-2</v>
      </c>
      <c r="E245" s="82">
        <v>211</v>
      </c>
      <c r="F245" s="81">
        <v>2.4979282585533325E-2</v>
      </c>
      <c r="G245" s="69"/>
      <c r="H245" s="69" t="s">
        <v>17</v>
      </c>
      <c r="I245" s="69"/>
      <c r="J245" s="80">
        <v>543542.22</v>
      </c>
      <c r="K245" s="81">
        <v>4.9569302078577245E-2</v>
      </c>
      <c r="L245" s="82">
        <v>198</v>
      </c>
      <c r="M245" s="81">
        <v>5.3556938057884772E-2</v>
      </c>
      <c r="N245" s="95"/>
    </row>
    <row r="246" spans="1:14" ht="20.100000000000001" customHeight="1" x14ac:dyDescent="0.25">
      <c r="A246" s="69" t="s">
        <v>18</v>
      </c>
      <c r="B246" s="69"/>
      <c r="C246" s="80">
        <v>1116189.8</v>
      </c>
      <c r="D246" s="81">
        <v>0.16120984597510643</v>
      </c>
      <c r="E246" s="82">
        <v>1366</v>
      </c>
      <c r="F246" s="81">
        <v>0.16171421806558542</v>
      </c>
      <c r="G246" s="69"/>
      <c r="H246" s="69" t="s">
        <v>18</v>
      </c>
      <c r="I246" s="69"/>
      <c r="J246" s="80">
        <v>2456516.7200000002</v>
      </c>
      <c r="K246" s="81">
        <v>0.2240264231079524</v>
      </c>
      <c r="L246" s="82">
        <v>821</v>
      </c>
      <c r="M246" s="81">
        <v>0.22207195022991616</v>
      </c>
      <c r="N246" s="95"/>
    </row>
    <row r="247" spans="1:14" ht="20.100000000000001" customHeight="1" x14ac:dyDescent="0.25">
      <c r="A247" s="69" t="s">
        <v>19</v>
      </c>
      <c r="B247" s="69"/>
      <c r="C247" s="80">
        <v>265052.02</v>
      </c>
      <c r="D247" s="81">
        <v>3.8281119680175259E-2</v>
      </c>
      <c r="E247" s="82">
        <v>403</v>
      </c>
      <c r="F247" s="81">
        <v>4.7709245886113416E-2</v>
      </c>
      <c r="G247" s="69"/>
      <c r="H247" s="69" t="s">
        <v>19</v>
      </c>
      <c r="I247" s="69"/>
      <c r="J247" s="80">
        <v>735277.64</v>
      </c>
      <c r="K247" s="81">
        <v>6.7054955636718247E-2</v>
      </c>
      <c r="L247" s="82">
        <v>384</v>
      </c>
      <c r="M247" s="81">
        <v>0.10386800108195834</v>
      </c>
      <c r="N247" s="95"/>
    </row>
    <row r="248" spans="1:14" ht="20.100000000000001" customHeight="1" x14ac:dyDescent="0.25">
      <c r="A248" s="69" t="s">
        <v>20</v>
      </c>
      <c r="B248" s="69"/>
      <c r="C248" s="80">
        <v>135532.64000000001</v>
      </c>
      <c r="D248" s="81">
        <v>1.9574803513703103E-2</v>
      </c>
      <c r="E248" s="82">
        <v>201</v>
      </c>
      <c r="F248" s="81">
        <v>2.379543033029478E-2</v>
      </c>
      <c r="G248" s="69"/>
      <c r="H248" s="69" t="s">
        <v>20</v>
      </c>
      <c r="I248" s="69"/>
      <c r="J248" s="80">
        <v>323447.57</v>
      </c>
      <c r="K248" s="81">
        <v>2.9497377966171162E-2</v>
      </c>
      <c r="L248" s="82">
        <v>94</v>
      </c>
      <c r="M248" s="81">
        <v>2.5426021098187718E-2</v>
      </c>
      <c r="N248" s="95"/>
    </row>
    <row r="249" spans="1:14" ht="20.100000000000001" customHeight="1" x14ac:dyDescent="0.25">
      <c r="A249" s="69" t="s">
        <v>21</v>
      </c>
      <c r="B249" s="69"/>
      <c r="C249" s="80">
        <v>479414.1</v>
      </c>
      <c r="D249" s="81">
        <v>6.9241157031980027E-2</v>
      </c>
      <c r="E249" s="82">
        <v>588</v>
      </c>
      <c r="F249" s="81">
        <v>6.9610512608026517E-2</v>
      </c>
      <c r="G249" s="69"/>
      <c r="H249" s="69" t="s">
        <v>21</v>
      </c>
      <c r="I249" s="69"/>
      <c r="J249" s="80">
        <v>946019.6</v>
      </c>
      <c r="K249" s="81">
        <v>8.627394450546047E-2</v>
      </c>
      <c r="L249" s="82">
        <v>369</v>
      </c>
      <c r="M249" s="81">
        <v>9.9810657289694349E-2</v>
      </c>
      <c r="N249" s="95"/>
    </row>
    <row r="250" spans="1:14" ht="20.100000000000001" customHeight="1" x14ac:dyDescent="0.25">
      <c r="A250" s="69" t="s">
        <v>22</v>
      </c>
      <c r="B250" s="69"/>
      <c r="C250" s="80">
        <v>537303.4100000005</v>
      </c>
      <c r="D250" s="81">
        <v>7.760203503740995E-2</v>
      </c>
      <c r="E250" s="82">
        <v>652</v>
      </c>
      <c r="F250" s="81">
        <v>7.718716704155322E-2</v>
      </c>
      <c r="G250" s="69"/>
      <c r="H250" s="69" t="s">
        <v>22</v>
      </c>
      <c r="I250" s="69"/>
      <c r="J250" s="80">
        <v>1739572.56</v>
      </c>
      <c r="K250" s="81">
        <v>0.15864342187483418</v>
      </c>
      <c r="L250" s="82">
        <v>485</v>
      </c>
      <c r="M250" s="81">
        <v>0.13118744928320258</v>
      </c>
      <c r="N250" s="95"/>
    </row>
    <row r="251" spans="1:14" ht="20.100000000000001" customHeight="1" x14ac:dyDescent="0.25">
      <c r="A251" s="69" t="s">
        <v>23</v>
      </c>
      <c r="B251" s="69"/>
      <c r="C251" s="80">
        <v>75578.23</v>
      </c>
      <c r="D251" s="81">
        <v>1.091566579211813E-2</v>
      </c>
      <c r="E251" s="82">
        <v>107</v>
      </c>
      <c r="F251" s="81">
        <v>1.2667219131052445E-2</v>
      </c>
      <c r="G251" s="69"/>
      <c r="H251" s="69" t="s">
        <v>23</v>
      </c>
      <c r="I251" s="69"/>
      <c r="J251" s="80">
        <v>0</v>
      </c>
      <c r="K251" s="81">
        <v>0</v>
      </c>
      <c r="L251" s="82">
        <v>0</v>
      </c>
      <c r="M251" s="81">
        <v>0</v>
      </c>
      <c r="N251" s="95"/>
    </row>
    <row r="252" spans="1:14" ht="20.100000000000001" customHeight="1" x14ac:dyDescent="0.25">
      <c r="A252" s="69" t="s">
        <v>70</v>
      </c>
      <c r="B252" s="69"/>
      <c r="C252" s="80">
        <v>22630.01</v>
      </c>
      <c r="D252" s="81">
        <v>3.2684230105983069E-3</v>
      </c>
      <c r="E252" s="82">
        <v>35</v>
      </c>
      <c r="F252" s="81">
        <v>4.1434828933349117E-3</v>
      </c>
      <c r="G252" s="69"/>
      <c r="H252" s="69" t="s">
        <v>70</v>
      </c>
      <c r="I252" s="69"/>
      <c r="J252" s="80">
        <v>253411.92</v>
      </c>
      <c r="K252" s="81">
        <v>2.311035196638864E-2</v>
      </c>
      <c r="L252" s="82">
        <v>77</v>
      </c>
      <c r="M252" s="81">
        <v>2.0827698133621855E-2</v>
      </c>
      <c r="N252" s="95"/>
    </row>
    <row r="253" spans="1:14" ht="20.100000000000001" customHeight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71"/>
      <c r="M253" s="69"/>
      <c r="N253" s="95"/>
    </row>
    <row r="254" spans="1:14" ht="20.100000000000001" customHeight="1" thickBot="1" x14ac:dyDescent="0.3">
      <c r="A254" s="69"/>
      <c r="B254" s="73"/>
      <c r="C254" s="72">
        <f>SUM(C240:C253)</f>
        <v>6923831.4400000004</v>
      </c>
      <c r="D254" s="97"/>
      <c r="E254" s="74">
        <f>SUM(E240:E253)</f>
        <v>8447</v>
      </c>
      <c r="F254" s="97"/>
      <c r="G254" s="69"/>
      <c r="H254" s="73"/>
      <c r="I254" s="69"/>
      <c r="J254" s="98">
        <f>SUM(J240:J253)</f>
        <v>10965299.030000001</v>
      </c>
      <c r="K254" s="69"/>
      <c r="L254" s="74">
        <f>SUM(L240:L253)</f>
        <v>3697</v>
      </c>
      <c r="M254" s="69"/>
      <c r="N254" s="95"/>
    </row>
    <row r="255" spans="1:14" ht="20.100000000000001" customHeight="1" thickTop="1" x14ac:dyDescent="0.25">
      <c r="A255" s="69"/>
      <c r="B255" s="69"/>
      <c r="C255" s="56"/>
      <c r="D255" s="69"/>
      <c r="E255" s="71"/>
      <c r="F255" s="69"/>
      <c r="G255" s="69"/>
      <c r="H255" s="73"/>
      <c r="I255" s="69"/>
      <c r="J255" s="69"/>
      <c r="K255" s="69"/>
      <c r="L255" s="69"/>
      <c r="M255" s="69"/>
      <c r="N255" s="95"/>
    </row>
    <row r="256" spans="1:14" ht="20.100000000000001" customHeight="1" x14ac:dyDescent="0.25">
      <c r="A256" s="19"/>
      <c r="B256" s="19"/>
      <c r="C256" s="18"/>
      <c r="D256" s="19"/>
      <c r="E256" s="21"/>
      <c r="F256" s="19"/>
      <c r="G256" s="19"/>
      <c r="H256" s="22"/>
      <c r="I256" s="19"/>
      <c r="J256" s="19"/>
      <c r="K256" s="19"/>
      <c r="L256" s="19"/>
      <c r="M256" s="19"/>
    </row>
    <row r="257" spans="1:16" ht="19.5" customHeight="1" x14ac:dyDescent="0.25">
      <c r="A257" s="19"/>
      <c r="B257" s="19"/>
      <c r="C257" s="18"/>
      <c r="D257" s="19"/>
      <c r="E257" s="21"/>
      <c r="F257" s="19"/>
      <c r="G257" s="19"/>
      <c r="H257" s="22"/>
      <c r="I257" s="19"/>
      <c r="J257" s="19"/>
      <c r="K257" s="19"/>
      <c r="L257" s="19"/>
      <c r="M257" s="19"/>
    </row>
    <row r="258" spans="1:16" s="78" customFormat="1" ht="20.100000000000001" customHeight="1" x14ac:dyDescent="0.25">
      <c r="A258" s="67" t="s">
        <v>90</v>
      </c>
      <c r="B258" s="66"/>
      <c r="C258" s="90"/>
      <c r="D258" s="66"/>
      <c r="E258" s="91"/>
      <c r="F258" s="66"/>
      <c r="G258" s="66"/>
      <c r="H258" s="67" t="s">
        <v>140</v>
      </c>
      <c r="I258" s="66"/>
      <c r="J258" s="90"/>
      <c r="K258" s="66"/>
      <c r="L258" s="91"/>
      <c r="M258" s="66"/>
    </row>
    <row r="259" spans="1:16" ht="20.100000000000001" customHeight="1" x14ac:dyDescent="0.25">
      <c r="A259" s="61" t="s">
        <v>30</v>
      </c>
      <c r="B259" s="69"/>
      <c r="C259" s="56"/>
      <c r="D259" s="69"/>
      <c r="E259" s="71"/>
      <c r="F259" s="69"/>
      <c r="G259" s="69"/>
      <c r="H259" s="61" t="s">
        <v>30</v>
      </c>
      <c r="I259" s="69"/>
      <c r="J259" s="56"/>
      <c r="K259" s="69"/>
      <c r="L259" s="71"/>
      <c r="M259" s="69"/>
      <c r="N259" s="95"/>
      <c r="O259" s="95"/>
      <c r="P259" s="95"/>
    </row>
    <row r="260" spans="1:16" ht="20.100000000000001" customHeight="1" x14ac:dyDescent="0.25">
      <c r="A260" s="19"/>
      <c r="B260" s="19"/>
      <c r="C260" s="18"/>
      <c r="D260" s="19"/>
      <c r="E260" s="21"/>
      <c r="F260" s="19"/>
      <c r="G260" s="19"/>
      <c r="H260" s="19"/>
      <c r="I260" s="19"/>
      <c r="J260" s="18"/>
      <c r="K260" s="19"/>
      <c r="L260" s="21"/>
      <c r="M260" s="19"/>
    </row>
    <row r="261" spans="1:16" s="78" customFormat="1" ht="20.100000000000001" customHeight="1" x14ac:dyDescent="0.25">
      <c r="A261" s="66"/>
      <c r="B261" s="66"/>
      <c r="C261" s="63" t="s">
        <v>91</v>
      </c>
      <c r="D261" s="64" t="s">
        <v>4</v>
      </c>
      <c r="E261" s="65" t="s">
        <v>5</v>
      </c>
      <c r="F261" s="64" t="s">
        <v>4</v>
      </c>
      <c r="G261" s="66"/>
      <c r="H261" s="66"/>
      <c r="I261" s="66"/>
      <c r="J261" s="63" t="s">
        <v>91</v>
      </c>
      <c r="K261" s="64" t="s">
        <v>4</v>
      </c>
      <c r="L261" s="65" t="s">
        <v>5</v>
      </c>
      <c r="M261" s="64" t="s">
        <v>4</v>
      </c>
    </row>
    <row r="262" spans="1:16" ht="20.100000000000001" customHeight="1" x14ac:dyDescent="0.25">
      <c r="A262" s="19"/>
      <c r="B262" s="19"/>
      <c r="C262" s="18"/>
      <c r="D262" s="19"/>
      <c r="E262" s="21"/>
      <c r="F262" s="19"/>
      <c r="G262" s="19"/>
      <c r="H262" s="19"/>
      <c r="I262" s="19"/>
      <c r="J262" s="18"/>
      <c r="K262" s="19"/>
      <c r="L262" s="21"/>
      <c r="M262" s="19"/>
    </row>
    <row r="263" spans="1:16" ht="20.100000000000001" customHeight="1" x14ac:dyDescent="0.25">
      <c r="A263" s="100">
        <v>1996</v>
      </c>
      <c r="B263" s="69"/>
      <c r="C263" s="80">
        <v>0</v>
      </c>
      <c r="D263" s="81">
        <v>0</v>
      </c>
      <c r="E263" s="82">
        <v>0</v>
      </c>
      <c r="F263" s="81">
        <v>0</v>
      </c>
      <c r="G263" s="69"/>
      <c r="H263" s="100">
        <v>1996</v>
      </c>
      <c r="I263" s="69"/>
      <c r="J263" s="80">
        <v>0</v>
      </c>
      <c r="K263" s="81">
        <v>0</v>
      </c>
      <c r="L263" s="82">
        <v>0</v>
      </c>
      <c r="M263" s="81">
        <v>0</v>
      </c>
    </row>
    <row r="264" spans="1:16" ht="20.100000000000001" customHeight="1" x14ac:dyDescent="0.25">
      <c r="A264" s="100">
        <v>1997</v>
      </c>
      <c r="B264" s="69"/>
      <c r="C264" s="80">
        <v>0</v>
      </c>
      <c r="D264" s="81">
        <v>0</v>
      </c>
      <c r="E264" s="82">
        <v>0</v>
      </c>
      <c r="F264" s="81">
        <v>0</v>
      </c>
      <c r="G264" s="69"/>
      <c r="H264" s="100">
        <v>1997</v>
      </c>
      <c r="I264" s="69"/>
      <c r="J264" s="80">
        <v>0</v>
      </c>
      <c r="K264" s="81">
        <v>0</v>
      </c>
      <c r="L264" s="82">
        <v>0</v>
      </c>
      <c r="M264" s="81">
        <v>0</v>
      </c>
    </row>
    <row r="265" spans="1:16" ht="20.100000000000001" customHeight="1" x14ac:dyDescent="0.25">
      <c r="A265" s="100">
        <v>1998</v>
      </c>
      <c r="B265" s="69"/>
      <c r="C265" s="80">
        <v>0</v>
      </c>
      <c r="D265" s="81">
        <v>0</v>
      </c>
      <c r="E265" s="82">
        <v>0</v>
      </c>
      <c r="F265" s="81">
        <v>0</v>
      </c>
      <c r="G265" s="69"/>
      <c r="H265" s="100">
        <v>1998</v>
      </c>
      <c r="I265" s="69"/>
      <c r="J265" s="80">
        <v>0</v>
      </c>
      <c r="K265" s="81">
        <v>0</v>
      </c>
      <c r="L265" s="82">
        <v>0</v>
      </c>
      <c r="M265" s="81">
        <v>0</v>
      </c>
    </row>
    <row r="266" spans="1:16" ht="20.100000000000001" customHeight="1" x14ac:dyDescent="0.25">
      <c r="A266" s="100">
        <v>1999</v>
      </c>
      <c r="B266" s="69"/>
      <c r="C266" s="80">
        <v>0</v>
      </c>
      <c r="D266" s="81">
        <v>0</v>
      </c>
      <c r="E266" s="82">
        <v>0</v>
      </c>
      <c r="F266" s="81">
        <v>0</v>
      </c>
      <c r="G266" s="69"/>
      <c r="H266" s="100">
        <v>1999</v>
      </c>
      <c r="I266" s="69"/>
      <c r="J266" s="80">
        <v>0</v>
      </c>
      <c r="K266" s="81">
        <v>0</v>
      </c>
      <c r="L266" s="82">
        <v>0</v>
      </c>
      <c r="M266" s="81">
        <v>0</v>
      </c>
    </row>
    <row r="267" spans="1:16" ht="20.100000000000001" customHeight="1" x14ac:dyDescent="0.25">
      <c r="A267" s="100">
        <v>2000</v>
      </c>
      <c r="B267" s="69"/>
      <c r="C267" s="80">
        <v>0</v>
      </c>
      <c r="D267" s="81">
        <v>0</v>
      </c>
      <c r="E267" s="82">
        <v>0</v>
      </c>
      <c r="F267" s="81">
        <v>0</v>
      </c>
      <c r="G267" s="69"/>
      <c r="H267" s="100">
        <v>2000</v>
      </c>
      <c r="I267" s="69"/>
      <c r="J267" s="80">
        <v>0</v>
      </c>
      <c r="K267" s="81">
        <v>0</v>
      </c>
      <c r="L267" s="82">
        <v>0</v>
      </c>
      <c r="M267" s="81">
        <v>0</v>
      </c>
    </row>
    <row r="268" spans="1:16" ht="20.100000000000001" customHeight="1" x14ac:dyDescent="0.25">
      <c r="A268" s="100">
        <v>2001</v>
      </c>
      <c r="B268" s="69"/>
      <c r="C268" s="80">
        <v>872566.76</v>
      </c>
      <c r="D268" s="81">
        <v>3.2004994672452038E-3</v>
      </c>
      <c r="E268" s="82">
        <v>78</v>
      </c>
      <c r="F268" s="81">
        <v>7.7296600931523142E-3</v>
      </c>
      <c r="G268" s="69"/>
      <c r="H268" s="100">
        <v>2001</v>
      </c>
      <c r="I268" s="69"/>
      <c r="J268" s="80">
        <v>0</v>
      </c>
      <c r="K268" s="81">
        <v>0</v>
      </c>
      <c r="L268" s="82">
        <v>0</v>
      </c>
      <c r="M268" s="81">
        <v>0</v>
      </c>
    </row>
    <row r="269" spans="1:16" ht="20.100000000000001" customHeight="1" x14ac:dyDescent="0.25">
      <c r="A269" s="100">
        <v>2002</v>
      </c>
      <c r="B269" s="69"/>
      <c r="C269" s="80">
        <v>2787866.52</v>
      </c>
      <c r="D269" s="81">
        <v>1.0225653464052126E-2</v>
      </c>
      <c r="E269" s="82">
        <v>157</v>
      </c>
      <c r="F269" s="81">
        <v>1.5558418392627093E-2</v>
      </c>
      <c r="G269" s="69"/>
      <c r="H269" s="100">
        <v>2002</v>
      </c>
      <c r="I269" s="69"/>
      <c r="J269" s="80">
        <v>0</v>
      </c>
      <c r="K269" s="81">
        <v>0</v>
      </c>
      <c r="L269" s="82">
        <v>0</v>
      </c>
      <c r="M269" s="81">
        <v>0</v>
      </c>
    </row>
    <row r="270" spans="1:16" ht="20.100000000000001" customHeight="1" x14ac:dyDescent="0.25">
      <c r="A270" s="100">
        <v>2003</v>
      </c>
      <c r="B270" s="69"/>
      <c r="C270" s="80">
        <v>12495192.979999997</v>
      </c>
      <c r="D270" s="81">
        <v>4.5831287998658106E-2</v>
      </c>
      <c r="E270" s="82">
        <v>538</v>
      </c>
      <c r="F270" s="81">
        <v>5.3314835001486476E-2</v>
      </c>
      <c r="G270" s="69"/>
      <c r="H270" s="100">
        <v>2003</v>
      </c>
      <c r="I270" s="69"/>
      <c r="J270" s="80">
        <v>80996.160000000003</v>
      </c>
      <c r="K270" s="81">
        <v>1.557951623201357E-3</v>
      </c>
      <c r="L270" s="82">
        <v>9</v>
      </c>
      <c r="M270" s="81">
        <v>2.1136683889149835E-3</v>
      </c>
    </row>
    <row r="271" spans="1:16" ht="20.100000000000001" customHeight="1" x14ac:dyDescent="0.25">
      <c r="A271" s="100">
        <v>2004</v>
      </c>
      <c r="B271" s="69"/>
      <c r="C271" s="80">
        <v>16739944.679999994</v>
      </c>
      <c r="D271" s="81">
        <v>6.1400670396903667E-2</v>
      </c>
      <c r="E271" s="82">
        <v>628</v>
      </c>
      <c r="F271" s="81">
        <v>6.2233673570508373E-2</v>
      </c>
      <c r="G271" s="69"/>
      <c r="H271" s="100">
        <v>2004</v>
      </c>
      <c r="I271" s="69"/>
      <c r="J271" s="80">
        <v>802616.89</v>
      </c>
      <c r="K271" s="81">
        <v>1.5438241597926679E-2</v>
      </c>
      <c r="L271" s="82">
        <v>150</v>
      </c>
      <c r="M271" s="81">
        <v>3.5227806481916396E-2</v>
      </c>
    </row>
    <row r="272" spans="1:16" ht="20.100000000000001" customHeight="1" x14ac:dyDescent="0.25">
      <c r="A272" s="69">
        <v>2005</v>
      </c>
      <c r="B272" s="69"/>
      <c r="C272" s="80">
        <v>19501552.269999985</v>
      </c>
      <c r="D272" s="81">
        <v>7.1530008375049067E-2</v>
      </c>
      <c r="E272" s="82">
        <v>610</v>
      </c>
      <c r="F272" s="81">
        <v>6.0449905856703991E-2</v>
      </c>
      <c r="G272" s="69"/>
      <c r="H272" s="69">
        <v>2005</v>
      </c>
      <c r="I272" s="69"/>
      <c r="J272" s="80">
        <v>5525416.9599999953</v>
      </c>
      <c r="K272" s="81">
        <v>0.10628074616989619</v>
      </c>
      <c r="L272" s="82">
        <v>633</v>
      </c>
      <c r="M272" s="81">
        <v>0.14866134335368716</v>
      </c>
    </row>
    <row r="273" spans="1:14" ht="20.100000000000001" customHeight="1" x14ac:dyDescent="0.25">
      <c r="A273" s="69">
        <v>2006</v>
      </c>
      <c r="B273" s="69"/>
      <c r="C273" s="80">
        <v>24248221.469999984</v>
      </c>
      <c r="D273" s="81">
        <v>8.8940380786885154E-2</v>
      </c>
      <c r="E273" s="82">
        <v>811</v>
      </c>
      <c r="F273" s="81">
        <v>8.0368645327519569E-2</v>
      </c>
      <c r="G273" s="69"/>
      <c r="H273" s="69">
        <v>2006</v>
      </c>
      <c r="I273" s="69"/>
      <c r="J273" s="80">
        <v>18046321.059999995</v>
      </c>
      <c r="K273" s="81">
        <v>0.34711886573684264</v>
      </c>
      <c r="L273" s="82">
        <v>1622</v>
      </c>
      <c r="M273" s="81">
        <v>0.38093001409112259</v>
      </c>
    </row>
    <row r="274" spans="1:14" ht="20.100000000000001" customHeight="1" x14ac:dyDescent="0.25">
      <c r="A274" s="69">
        <v>2007</v>
      </c>
      <c r="B274" s="69"/>
      <c r="C274" s="80">
        <v>47425682.180000015</v>
      </c>
      <c r="D274" s="81">
        <v>0.17395330364272682</v>
      </c>
      <c r="E274" s="82">
        <v>1625</v>
      </c>
      <c r="F274" s="81">
        <v>0.16103458527400655</v>
      </c>
      <c r="G274" s="69"/>
      <c r="H274" s="69">
        <v>2007</v>
      </c>
      <c r="I274" s="69"/>
      <c r="J274" s="80">
        <v>26491099.259999961</v>
      </c>
      <c r="K274" s="81">
        <v>0.50955318242871273</v>
      </c>
      <c r="L274" s="82">
        <v>1763</v>
      </c>
      <c r="M274" s="81">
        <v>0.41404415218412399</v>
      </c>
    </row>
    <row r="275" spans="1:14" ht="20.100000000000001" customHeight="1" x14ac:dyDescent="0.25">
      <c r="A275" s="69">
        <v>2008</v>
      </c>
      <c r="B275" s="69"/>
      <c r="C275" s="80">
        <v>121240394.21999973</v>
      </c>
      <c r="D275" s="81">
        <v>0.44469928823521482</v>
      </c>
      <c r="E275" s="82">
        <v>4682</v>
      </c>
      <c r="F275" s="81">
        <v>0.46397780200178379</v>
      </c>
      <c r="G275" s="69"/>
      <c r="H275" s="69">
        <v>2008</v>
      </c>
      <c r="I275" s="69"/>
      <c r="J275" s="80">
        <v>1042429.68</v>
      </c>
      <c r="K275" s="81">
        <v>2.0051012443420418E-2</v>
      </c>
      <c r="L275" s="82">
        <v>81</v>
      </c>
      <c r="M275" s="81">
        <v>1.9023015500234851E-2</v>
      </c>
    </row>
    <row r="276" spans="1:14" ht="20.100000000000001" customHeight="1" x14ac:dyDescent="0.25">
      <c r="A276" s="69">
        <v>2009</v>
      </c>
      <c r="B276" s="69"/>
      <c r="C276" s="80">
        <v>27323137.659999993</v>
      </c>
      <c r="D276" s="81">
        <v>0.10021890763326501</v>
      </c>
      <c r="E276" s="82">
        <v>962</v>
      </c>
      <c r="F276" s="81">
        <v>9.5332474482211868E-2</v>
      </c>
      <c r="G276" s="69"/>
      <c r="H276" s="69"/>
      <c r="I276" s="69"/>
      <c r="J276" s="80"/>
      <c r="K276" s="81"/>
      <c r="L276" s="82"/>
      <c r="M276" s="81"/>
    </row>
    <row r="277" spans="1:14" ht="20.100000000000001" customHeight="1" x14ac:dyDescent="0.25">
      <c r="A277" s="69"/>
      <c r="B277" s="69"/>
      <c r="C277" s="56"/>
      <c r="D277" s="69"/>
      <c r="E277" s="71"/>
      <c r="F277" s="69"/>
      <c r="G277" s="69"/>
      <c r="H277" s="69"/>
      <c r="I277" s="69"/>
      <c r="J277" s="56"/>
      <c r="K277" s="69"/>
      <c r="L277" s="71"/>
      <c r="M277" s="69"/>
    </row>
    <row r="278" spans="1:14" ht="20.100000000000001" customHeight="1" thickBot="1" x14ac:dyDescent="0.3">
      <c r="A278" s="69"/>
      <c r="B278" s="69"/>
      <c r="C278" s="72">
        <f>SUM(C263:C276)</f>
        <v>272634558.73999971</v>
      </c>
      <c r="D278" s="69"/>
      <c r="E278" s="74">
        <f>SUM(E263:E276)</f>
        <v>10091</v>
      </c>
      <c r="F278" s="69"/>
      <c r="G278" s="69"/>
      <c r="H278" s="69"/>
      <c r="I278" s="69"/>
      <c r="J278" s="72">
        <f>SUM(J263:J275)</f>
        <v>51988880.009999953</v>
      </c>
      <c r="K278" s="69"/>
      <c r="L278" s="74">
        <f>SUM(L263:L275)</f>
        <v>4258</v>
      </c>
      <c r="M278" s="69"/>
    </row>
    <row r="279" spans="1:14" ht="20.100000000000001" customHeight="1" thickTop="1" x14ac:dyDescent="0.25">
      <c r="A279" s="69"/>
      <c r="B279" s="69"/>
      <c r="C279" s="56"/>
      <c r="D279" s="69"/>
      <c r="E279" s="71"/>
      <c r="F279" s="69"/>
      <c r="G279" s="69"/>
      <c r="H279" s="73"/>
      <c r="I279" s="69"/>
      <c r="J279" s="69"/>
      <c r="K279" s="69"/>
      <c r="L279" s="69"/>
      <c r="M279" s="69"/>
    </row>
    <row r="280" spans="1:14" ht="20.100000000000001" customHeight="1" x14ac:dyDescent="0.25">
      <c r="A280" s="69"/>
      <c r="B280" s="69"/>
      <c r="C280" s="56"/>
      <c r="D280" s="69"/>
      <c r="E280" s="71"/>
      <c r="F280" s="69"/>
      <c r="G280" s="69"/>
      <c r="H280" s="73"/>
      <c r="I280" s="69"/>
      <c r="J280" s="69"/>
      <c r="K280" s="69"/>
      <c r="L280" s="69"/>
      <c r="M280" s="69"/>
    </row>
    <row r="281" spans="1:14" s="78" customFormat="1" ht="20.100000000000001" customHeight="1" x14ac:dyDescent="0.25">
      <c r="A281" s="67" t="s">
        <v>136</v>
      </c>
      <c r="B281" s="66"/>
      <c r="C281" s="90"/>
      <c r="D281" s="66"/>
      <c r="E281" s="91"/>
      <c r="F281" s="66"/>
      <c r="G281" s="66"/>
      <c r="H281" s="67" t="s">
        <v>137</v>
      </c>
      <c r="I281" s="66"/>
      <c r="J281" s="90"/>
      <c r="K281" s="66"/>
      <c r="L281" s="91"/>
      <c r="M281" s="66"/>
    </row>
    <row r="282" spans="1:14" ht="20.100000000000001" customHeight="1" x14ac:dyDescent="0.25">
      <c r="A282" s="61" t="s">
        <v>30</v>
      </c>
      <c r="B282" s="69"/>
      <c r="C282" s="56"/>
      <c r="D282" s="69"/>
      <c r="E282" s="71"/>
      <c r="F282" s="69"/>
      <c r="G282" s="69"/>
      <c r="H282" s="61" t="s">
        <v>30</v>
      </c>
      <c r="I282" s="69"/>
      <c r="J282" s="56"/>
      <c r="K282" s="69"/>
      <c r="L282" s="71"/>
      <c r="M282" s="69"/>
    </row>
    <row r="283" spans="1:14" ht="20.100000000000001" customHeight="1" x14ac:dyDescent="0.25">
      <c r="A283" s="19"/>
      <c r="B283" s="19"/>
      <c r="C283" s="18"/>
      <c r="D283" s="19"/>
      <c r="E283" s="21"/>
      <c r="F283" s="19"/>
      <c r="G283" s="19"/>
      <c r="H283" s="19"/>
      <c r="I283" s="19"/>
      <c r="J283" s="18"/>
      <c r="K283" s="19"/>
      <c r="L283" s="21"/>
      <c r="M283" s="19"/>
    </row>
    <row r="284" spans="1:14" s="78" customFormat="1" ht="20.100000000000001" customHeight="1" x14ac:dyDescent="0.25">
      <c r="A284" s="66"/>
      <c r="B284" s="66"/>
      <c r="C284" s="63" t="s">
        <v>91</v>
      </c>
      <c r="D284" s="64" t="s">
        <v>4</v>
      </c>
      <c r="E284" s="65" t="s">
        <v>5</v>
      </c>
      <c r="F284" s="64" t="s">
        <v>4</v>
      </c>
      <c r="G284" s="66"/>
      <c r="H284" s="66"/>
      <c r="I284" s="66"/>
      <c r="J284" s="63" t="s">
        <v>91</v>
      </c>
      <c r="K284" s="64" t="s">
        <v>4</v>
      </c>
      <c r="L284" s="65" t="s">
        <v>5</v>
      </c>
      <c r="M284" s="64" t="s">
        <v>4</v>
      </c>
    </row>
    <row r="285" spans="1:14" ht="20.100000000000001" customHeight="1" x14ac:dyDescent="0.25">
      <c r="A285" s="19"/>
      <c r="B285" s="19"/>
      <c r="C285" s="18"/>
      <c r="D285" s="19"/>
      <c r="E285" s="21"/>
      <c r="F285" s="19"/>
      <c r="G285" s="19"/>
      <c r="H285" s="19"/>
      <c r="I285" s="19"/>
      <c r="J285" s="18"/>
      <c r="K285" s="19"/>
      <c r="L285" s="21"/>
      <c r="M285" s="19"/>
    </row>
    <row r="286" spans="1:14" ht="20.100000000000001" customHeight="1" x14ac:dyDescent="0.25">
      <c r="A286" s="100">
        <v>1996</v>
      </c>
      <c r="B286" s="69"/>
      <c r="C286" s="80">
        <v>0</v>
      </c>
      <c r="D286" s="81">
        <v>0</v>
      </c>
      <c r="E286" s="82">
        <v>0</v>
      </c>
      <c r="F286" s="81">
        <v>0</v>
      </c>
      <c r="G286" s="69"/>
      <c r="H286" s="101" t="s">
        <v>148</v>
      </c>
      <c r="I286" s="69"/>
      <c r="J286" s="112">
        <v>506341.92</v>
      </c>
      <c r="K286" s="81">
        <v>4.6176754378945542E-2</v>
      </c>
      <c r="L286" s="82">
        <v>65</v>
      </c>
      <c r="M286" s="81">
        <v>1.7581823099810656E-2</v>
      </c>
      <c r="N286" s="95"/>
    </row>
    <row r="287" spans="1:14" ht="20.100000000000001" customHeight="1" x14ac:dyDescent="0.25">
      <c r="A287" s="100">
        <v>1997</v>
      </c>
      <c r="B287" s="69"/>
      <c r="C287" s="80">
        <v>0</v>
      </c>
      <c r="D287" s="81">
        <v>0</v>
      </c>
      <c r="E287" s="82">
        <v>0</v>
      </c>
      <c r="F287" s="81">
        <v>0</v>
      </c>
      <c r="G287" s="69"/>
      <c r="H287" s="100">
        <v>1994</v>
      </c>
      <c r="I287" s="69"/>
      <c r="J287" s="112">
        <v>162880.19</v>
      </c>
      <c r="K287" s="81">
        <v>1.485414939933471E-2</v>
      </c>
      <c r="L287" s="82">
        <v>21</v>
      </c>
      <c r="M287" s="81">
        <v>5.6802813091695967E-3</v>
      </c>
      <c r="N287" s="95"/>
    </row>
    <row r="288" spans="1:14" ht="20.100000000000001" customHeight="1" x14ac:dyDescent="0.25">
      <c r="A288" s="100">
        <v>1998</v>
      </c>
      <c r="B288" s="69"/>
      <c r="C288" s="80">
        <v>1449.91</v>
      </c>
      <c r="D288" s="81">
        <v>2.0940862188291486E-4</v>
      </c>
      <c r="E288" s="82">
        <v>2</v>
      </c>
      <c r="F288" s="81">
        <v>2.3677045104770924E-4</v>
      </c>
      <c r="G288" s="69"/>
      <c r="H288" s="69">
        <v>1995</v>
      </c>
      <c r="I288" s="69"/>
      <c r="J288" s="112">
        <v>255600.25</v>
      </c>
      <c r="K288" s="81">
        <v>2.3309920623295573E-2</v>
      </c>
      <c r="L288" s="82">
        <v>41</v>
      </c>
      <c r="M288" s="81">
        <v>1.1090073032188261E-2</v>
      </c>
      <c r="N288" s="95"/>
    </row>
    <row r="289" spans="1:14" ht="20.100000000000001" customHeight="1" x14ac:dyDescent="0.25">
      <c r="A289" s="100">
        <v>1999</v>
      </c>
      <c r="B289" s="69"/>
      <c r="C289" s="80">
        <v>1007.46</v>
      </c>
      <c r="D289" s="81">
        <v>1.4550614189995338E-4</v>
      </c>
      <c r="E289" s="82">
        <v>2</v>
      </c>
      <c r="F289" s="81">
        <v>2.3677045104770924E-4</v>
      </c>
      <c r="G289" s="69"/>
      <c r="H289" s="69">
        <v>1996</v>
      </c>
      <c r="I289" s="69"/>
      <c r="J289" s="112">
        <v>501001.44</v>
      </c>
      <c r="K289" s="81">
        <v>4.568971978140389E-2</v>
      </c>
      <c r="L289" s="82">
        <v>68</v>
      </c>
      <c r="M289" s="81">
        <v>1.8393291858263456E-2</v>
      </c>
      <c r="N289" s="95"/>
    </row>
    <row r="290" spans="1:14" ht="20.100000000000001" customHeight="1" x14ac:dyDescent="0.25">
      <c r="A290" s="100">
        <v>2000</v>
      </c>
      <c r="B290" s="69"/>
      <c r="C290" s="80">
        <v>4990.55</v>
      </c>
      <c r="D290" s="81">
        <v>7.2077866759852718E-4</v>
      </c>
      <c r="E290" s="82">
        <v>9</v>
      </c>
      <c r="F290" s="81">
        <v>1.0654670297146917E-3</v>
      </c>
      <c r="G290" s="69"/>
      <c r="H290" s="69">
        <v>1997</v>
      </c>
      <c r="I290" s="69"/>
      <c r="J290" s="112">
        <v>486922.55</v>
      </c>
      <c r="K290" s="81">
        <v>4.4405770300274219E-2</v>
      </c>
      <c r="L290" s="82">
        <v>94</v>
      </c>
      <c r="M290" s="81">
        <v>2.5426021098187718E-2</v>
      </c>
      <c r="N290" s="95"/>
    </row>
    <row r="291" spans="1:14" ht="20.100000000000001" customHeight="1" x14ac:dyDescent="0.25">
      <c r="A291" s="100">
        <v>2001</v>
      </c>
      <c r="B291" s="69"/>
      <c r="C291" s="80">
        <v>11352.67</v>
      </c>
      <c r="D291" s="81">
        <v>1.6396514124266408E-3</v>
      </c>
      <c r="E291" s="82">
        <v>22</v>
      </c>
      <c r="F291" s="81">
        <v>2.6044749615248019E-3</v>
      </c>
      <c r="G291" s="69"/>
      <c r="H291" s="69">
        <v>1998</v>
      </c>
      <c r="I291" s="69"/>
      <c r="J291" s="112">
        <v>650041.18000000005</v>
      </c>
      <c r="K291" s="81">
        <v>5.9281664660630784E-2</v>
      </c>
      <c r="L291" s="82">
        <v>125</v>
      </c>
      <c r="M291" s="81">
        <v>3.3811198268866652E-2</v>
      </c>
      <c r="N291" s="95"/>
    </row>
    <row r="292" spans="1:14" ht="20.100000000000001" customHeight="1" x14ac:dyDescent="0.25">
      <c r="A292" s="100">
        <v>2002</v>
      </c>
      <c r="B292" s="69"/>
      <c r="C292" s="80">
        <v>30751.05</v>
      </c>
      <c r="D292" s="81">
        <v>4.4413342910612436E-3</v>
      </c>
      <c r="E292" s="82">
        <v>42</v>
      </c>
      <c r="F292" s="81">
        <v>4.9721794720018943E-3</v>
      </c>
      <c r="G292" s="69"/>
      <c r="H292" s="69">
        <v>1999</v>
      </c>
      <c r="I292" s="69"/>
      <c r="J292" s="112">
        <v>417305.59999999998</v>
      </c>
      <c r="K292" s="81">
        <v>3.8056928393680127E-2</v>
      </c>
      <c r="L292" s="82">
        <v>505</v>
      </c>
      <c r="M292" s="81">
        <v>0.13659724100622125</v>
      </c>
      <c r="N292" s="95"/>
    </row>
    <row r="293" spans="1:14" ht="20.100000000000001" customHeight="1" x14ac:dyDescent="0.25">
      <c r="A293" s="100">
        <v>2003</v>
      </c>
      <c r="B293" s="69"/>
      <c r="C293" s="80">
        <v>34018.449999999997</v>
      </c>
      <c r="D293" s="81">
        <v>4.9132406377587878E-3</v>
      </c>
      <c r="E293" s="82">
        <v>43</v>
      </c>
      <c r="F293" s="81">
        <v>5.0905646975257486E-3</v>
      </c>
      <c r="G293" s="69"/>
      <c r="H293" s="69">
        <v>2000</v>
      </c>
      <c r="I293" s="69"/>
      <c r="J293" s="112">
        <v>1150612.72</v>
      </c>
      <c r="K293" s="81">
        <v>0.10493217894487271</v>
      </c>
      <c r="L293" s="82">
        <v>695</v>
      </c>
      <c r="M293" s="81">
        <v>0.18799026237489858</v>
      </c>
      <c r="N293" s="95"/>
    </row>
    <row r="294" spans="1:14" ht="20.100000000000001" customHeight="1" x14ac:dyDescent="0.25">
      <c r="A294" s="100">
        <v>2004</v>
      </c>
      <c r="B294" s="69"/>
      <c r="C294" s="80">
        <v>49459.12</v>
      </c>
      <c r="D294" s="81">
        <v>7.1433165911964939E-3</v>
      </c>
      <c r="E294" s="82">
        <v>134</v>
      </c>
      <c r="F294" s="81">
        <v>1.5863620220196519E-2</v>
      </c>
      <c r="G294" s="69"/>
      <c r="H294" s="69">
        <v>2001</v>
      </c>
      <c r="I294" s="69"/>
      <c r="J294" s="112">
        <v>2552289.1800000002</v>
      </c>
      <c r="K294" s="81">
        <v>0.23276056339340917</v>
      </c>
      <c r="L294" s="82">
        <v>913</v>
      </c>
      <c r="M294" s="81">
        <v>0.246956992155802</v>
      </c>
      <c r="N294" s="95"/>
    </row>
    <row r="295" spans="1:14" ht="20.100000000000001" customHeight="1" x14ac:dyDescent="0.25">
      <c r="A295" s="69">
        <v>2005</v>
      </c>
      <c r="B295" s="69"/>
      <c r="C295" s="80">
        <v>482885.33</v>
      </c>
      <c r="D295" s="81">
        <v>6.9742502281366803E-2</v>
      </c>
      <c r="E295" s="82">
        <v>308</v>
      </c>
      <c r="F295" s="81">
        <v>3.6462649461347224E-2</v>
      </c>
      <c r="G295" s="69"/>
      <c r="H295" s="69">
        <v>2002</v>
      </c>
      <c r="I295" s="69"/>
      <c r="J295" s="112">
        <v>1256617.24</v>
      </c>
      <c r="K295" s="81">
        <v>0.11459945018936701</v>
      </c>
      <c r="L295" s="82">
        <v>327</v>
      </c>
      <c r="M295" s="81">
        <v>8.8450094671355159E-2</v>
      </c>
      <c r="N295" s="95"/>
    </row>
    <row r="296" spans="1:14" ht="20.100000000000001" customHeight="1" x14ac:dyDescent="0.25">
      <c r="A296" s="69">
        <v>2006</v>
      </c>
      <c r="B296" s="69"/>
      <c r="C296" s="80">
        <v>1805984.26</v>
      </c>
      <c r="D296" s="81">
        <v>0.26083596570051676</v>
      </c>
      <c r="E296" s="82">
        <v>1759</v>
      </c>
      <c r="F296" s="81">
        <v>0.20823961169646027</v>
      </c>
      <c r="G296" s="69"/>
      <c r="H296" s="69">
        <v>2003</v>
      </c>
      <c r="I296" s="69"/>
      <c r="J296" s="112">
        <v>206820.38</v>
      </c>
      <c r="K296" s="81">
        <v>1.8861353387094999E-2</v>
      </c>
      <c r="L296" s="82">
        <v>50</v>
      </c>
      <c r="M296" s="81">
        <v>1.3524479307546659E-2</v>
      </c>
      <c r="N296" s="95"/>
    </row>
    <row r="297" spans="1:14" ht="20.100000000000001" customHeight="1" x14ac:dyDescent="0.25">
      <c r="A297" s="69">
        <v>2007</v>
      </c>
      <c r="B297" s="69"/>
      <c r="C297" s="80">
        <v>3530423.1000000085</v>
      </c>
      <c r="D297" s="81">
        <v>0.50989443209206764</v>
      </c>
      <c r="E297" s="82">
        <v>4791</v>
      </c>
      <c r="F297" s="81">
        <v>0.56718361548478746</v>
      </c>
      <c r="G297" s="69"/>
      <c r="H297" s="69">
        <v>2004</v>
      </c>
      <c r="I297" s="69"/>
      <c r="J297" s="112">
        <v>21969.47</v>
      </c>
      <c r="K297" s="81">
        <v>2.0035449958905492E-3</v>
      </c>
      <c r="L297" s="82">
        <v>9</v>
      </c>
      <c r="M297" s="81">
        <v>2.4344062753583989E-3</v>
      </c>
      <c r="N297" s="95"/>
    </row>
    <row r="298" spans="1:14" ht="20.100000000000001" customHeight="1" x14ac:dyDescent="0.25">
      <c r="A298" s="69">
        <v>2008</v>
      </c>
      <c r="B298" s="69"/>
      <c r="C298" s="80">
        <v>971509.54</v>
      </c>
      <c r="D298" s="81">
        <v>0.14031386356222422</v>
      </c>
      <c r="E298" s="82">
        <v>1335</v>
      </c>
      <c r="F298" s="81">
        <v>0.15804427607434593</v>
      </c>
      <c r="G298" s="69"/>
      <c r="H298" s="69">
        <v>2005</v>
      </c>
      <c r="I298" s="69"/>
      <c r="J298" s="112">
        <v>32329.9</v>
      </c>
      <c r="K298" s="81">
        <v>2.9483828860068931E-3</v>
      </c>
      <c r="L298" s="82">
        <v>9</v>
      </c>
      <c r="M298" s="81">
        <v>2.4344062753583989E-3</v>
      </c>
      <c r="N298" s="95"/>
    </row>
    <row r="299" spans="1:14" ht="20.100000000000001" customHeight="1" x14ac:dyDescent="0.25">
      <c r="A299" s="69"/>
      <c r="B299" s="69"/>
      <c r="F299" s="69"/>
      <c r="G299" s="69"/>
      <c r="H299" s="69">
        <v>2006</v>
      </c>
      <c r="I299" s="69"/>
      <c r="J299" s="112">
        <v>1036162.32</v>
      </c>
      <c r="K299" s="81">
        <v>9.4494670611823664E-2</v>
      </c>
      <c r="L299" s="82">
        <v>330</v>
      </c>
      <c r="M299" s="81">
        <v>8.9261563429807955E-2</v>
      </c>
      <c r="N299" s="95"/>
    </row>
    <row r="300" spans="1:14" ht="20.100000000000001" customHeight="1" thickBot="1" x14ac:dyDescent="0.3">
      <c r="A300" s="69"/>
      <c r="B300" s="69"/>
      <c r="C300" s="72">
        <f>SUM(C286:C298)</f>
        <v>6923831.4400000079</v>
      </c>
      <c r="D300" s="69"/>
      <c r="E300" s="74">
        <f>SUM(E286:E298)</f>
        <v>8447</v>
      </c>
      <c r="F300" s="69"/>
      <c r="G300" s="69"/>
      <c r="H300" s="69">
        <v>2007</v>
      </c>
      <c r="I300" s="69"/>
      <c r="J300" s="45">
        <v>1688599.01</v>
      </c>
      <c r="K300" s="70">
        <v>0.15399479807893571</v>
      </c>
      <c r="L300" s="60">
        <v>433</v>
      </c>
      <c r="M300" s="70">
        <v>0.11712199080335407</v>
      </c>
      <c r="N300" s="95"/>
    </row>
    <row r="301" spans="1:14" ht="20.100000000000001" customHeight="1" thickTop="1" x14ac:dyDescent="0.25">
      <c r="A301" s="69"/>
      <c r="B301" s="69"/>
      <c r="C301" s="75"/>
      <c r="D301" s="69"/>
      <c r="E301" s="76"/>
      <c r="F301" s="69"/>
      <c r="G301" s="69"/>
      <c r="H301" s="69">
        <v>2008</v>
      </c>
      <c r="I301" s="69"/>
      <c r="J301" s="45">
        <v>39805.68</v>
      </c>
      <c r="K301" s="70">
        <v>3.630149975034469E-3</v>
      </c>
      <c r="L301" s="60">
        <v>12</v>
      </c>
      <c r="M301" s="70">
        <v>3.2458750338111983E-3</v>
      </c>
      <c r="N301" s="95"/>
    </row>
    <row r="302" spans="1:14" ht="20.100000000000001" customHeight="1" x14ac:dyDescent="0.25">
      <c r="A302" s="69"/>
      <c r="B302" s="69"/>
      <c r="C302" s="75"/>
      <c r="D302" s="69"/>
      <c r="E302" s="76"/>
      <c r="F302" s="69"/>
      <c r="G302" s="69"/>
      <c r="H302" s="73"/>
      <c r="I302" s="69"/>
      <c r="M302" s="69"/>
      <c r="N302" s="95"/>
    </row>
    <row r="303" spans="1:14" ht="20.100000000000001" customHeight="1" thickBot="1" x14ac:dyDescent="0.35">
      <c r="A303" s="69"/>
      <c r="B303" s="69"/>
      <c r="C303" s="75"/>
      <c r="D303" s="69"/>
      <c r="E303" s="76"/>
      <c r="F303" s="69"/>
      <c r="G303" s="69"/>
      <c r="H303" s="46"/>
      <c r="I303" s="95"/>
      <c r="J303" s="98">
        <f>SUM(J286:J301)</f>
        <v>10965299.030000001</v>
      </c>
      <c r="K303" s="69"/>
      <c r="L303" s="74">
        <f>SUM(L286:L301)</f>
        <v>3697</v>
      </c>
      <c r="M303" s="95"/>
      <c r="N303" s="95"/>
    </row>
    <row r="304" spans="1:14" ht="20.100000000000001" customHeight="1" thickTop="1" x14ac:dyDescent="0.3">
      <c r="A304" s="19"/>
      <c r="B304" s="19"/>
      <c r="C304" s="27"/>
      <c r="D304" s="19"/>
      <c r="E304" s="28"/>
      <c r="F304" s="19"/>
      <c r="G304" s="19"/>
    </row>
    <row r="305" spans="1:13" s="78" customFormat="1" ht="20.100000000000001" customHeight="1" x14ac:dyDescent="0.25">
      <c r="A305" s="67" t="s">
        <v>141</v>
      </c>
      <c r="B305" s="66"/>
      <c r="C305" s="90"/>
      <c r="D305" s="66"/>
      <c r="E305" s="91"/>
      <c r="F305" s="66"/>
      <c r="G305" s="66"/>
      <c r="H305" s="67" t="s">
        <v>143</v>
      </c>
      <c r="I305" s="66"/>
      <c r="J305" s="90"/>
      <c r="K305" s="66"/>
      <c r="L305" s="91"/>
      <c r="M305" s="66"/>
    </row>
    <row r="306" spans="1:13" s="95" customFormat="1" ht="20.100000000000001" customHeight="1" x14ac:dyDescent="0.25">
      <c r="A306" s="61" t="s">
        <v>142</v>
      </c>
      <c r="B306" s="69"/>
      <c r="C306" s="56"/>
      <c r="D306" s="69"/>
      <c r="E306" s="71"/>
      <c r="F306" s="69"/>
      <c r="G306" s="69"/>
      <c r="H306" s="61" t="s">
        <v>142</v>
      </c>
      <c r="I306" s="69"/>
      <c r="J306" s="56"/>
      <c r="K306" s="69"/>
      <c r="L306" s="71"/>
      <c r="M306" s="69"/>
    </row>
    <row r="307" spans="1:13" ht="20.100000000000001" customHeight="1" x14ac:dyDescent="0.25">
      <c r="A307" s="20"/>
      <c r="B307" s="19"/>
      <c r="C307" s="18"/>
      <c r="D307" s="19"/>
      <c r="E307" s="21"/>
      <c r="F307" s="19"/>
      <c r="G307" s="19"/>
      <c r="H307" s="20"/>
      <c r="I307" s="19"/>
      <c r="J307" s="18"/>
      <c r="K307" s="19"/>
      <c r="L307" s="21"/>
      <c r="M307" s="19"/>
    </row>
    <row r="308" spans="1:13" s="78" customFormat="1" ht="20.100000000000001" customHeight="1" x14ac:dyDescent="0.25">
      <c r="A308" s="66"/>
      <c r="B308" s="67"/>
      <c r="C308" s="63" t="s">
        <v>91</v>
      </c>
      <c r="D308" s="64" t="s">
        <v>4</v>
      </c>
      <c r="E308" s="65" t="s">
        <v>5</v>
      </c>
      <c r="F308" s="64" t="s">
        <v>4</v>
      </c>
      <c r="G308" s="66"/>
      <c r="H308" s="66"/>
      <c r="I308" s="67"/>
      <c r="J308" s="63" t="s">
        <v>91</v>
      </c>
      <c r="K308" s="64" t="s">
        <v>4</v>
      </c>
      <c r="L308" s="65" t="s">
        <v>5</v>
      </c>
      <c r="M308" s="64" t="s">
        <v>4</v>
      </c>
    </row>
    <row r="309" spans="1:13" ht="20.100000000000001" customHeight="1" x14ac:dyDescent="0.25">
      <c r="A309" s="22"/>
      <c r="B309" s="19"/>
      <c r="C309" s="18"/>
      <c r="D309" s="19"/>
      <c r="E309" s="21"/>
      <c r="F309" s="19"/>
      <c r="G309" s="19"/>
      <c r="H309" s="22"/>
      <c r="I309" s="19"/>
      <c r="J309" s="18"/>
      <c r="K309" s="19"/>
      <c r="L309" s="21"/>
      <c r="M309" s="19"/>
    </row>
    <row r="310" spans="1:13" s="95" customFormat="1" ht="20.100000000000001" customHeight="1" x14ac:dyDescent="0.25">
      <c r="A310" s="69" t="s">
        <v>31</v>
      </c>
      <c r="B310" s="69"/>
      <c r="C310" s="80">
        <v>249429140.61000052</v>
      </c>
      <c r="D310" s="81">
        <v>0.91488453174371775</v>
      </c>
      <c r="E310" s="82">
        <v>9305</v>
      </c>
      <c r="F310" s="81">
        <v>0.92210880983054211</v>
      </c>
      <c r="G310" s="69"/>
      <c r="H310" s="69" t="s">
        <v>31</v>
      </c>
      <c r="I310" s="69"/>
      <c r="J310" s="80">
        <v>48574249.700000063</v>
      </c>
      <c r="K310" s="81">
        <v>0.93431998709448671</v>
      </c>
      <c r="L310" s="82">
        <v>4025</v>
      </c>
      <c r="M310" s="81">
        <v>0.9452794739314232</v>
      </c>
    </row>
    <row r="311" spans="1:13" s="95" customFormat="1" ht="20.100000000000001" customHeight="1" x14ac:dyDescent="0.25">
      <c r="A311" s="69" t="s">
        <v>32</v>
      </c>
      <c r="B311" s="69"/>
      <c r="C311" s="80">
        <v>6644643.5800000047</v>
      </c>
      <c r="D311" s="81">
        <v>2.4371978412086437E-2</v>
      </c>
      <c r="E311" s="82">
        <v>238</v>
      </c>
      <c r="F311" s="81">
        <v>2.3585373104746805E-2</v>
      </c>
      <c r="G311" s="69"/>
      <c r="H311" s="69" t="s">
        <v>32</v>
      </c>
      <c r="I311" s="69"/>
      <c r="J311" s="80">
        <v>1094998.05</v>
      </c>
      <c r="K311" s="81">
        <v>2.1062158865306921E-2</v>
      </c>
      <c r="L311" s="82">
        <v>84</v>
      </c>
      <c r="M311" s="81">
        <v>1.9727571629873181E-2</v>
      </c>
    </row>
    <row r="312" spans="1:13" s="95" customFormat="1" ht="20.100000000000001" customHeight="1" x14ac:dyDescent="0.25">
      <c r="A312" s="69" t="s">
        <v>33</v>
      </c>
      <c r="B312" s="69"/>
      <c r="C312" s="80">
        <v>4299104.12</v>
      </c>
      <c r="D312" s="81">
        <v>1.5768742377593674E-2</v>
      </c>
      <c r="E312" s="82">
        <v>144</v>
      </c>
      <c r="F312" s="81">
        <v>1.4270141710435041E-2</v>
      </c>
      <c r="G312" s="69"/>
      <c r="H312" s="69" t="s">
        <v>33</v>
      </c>
      <c r="I312" s="69"/>
      <c r="J312" s="80">
        <v>712573.23</v>
      </c>
      <c r="K312" s="81">
        <v>1.3706262375010513E-2</v>
      </c>
      <c r="L312" s="82">
        <v>47</v>
      </c>
      <c r="M312" s="81">
        <v>1.1038046031000471E-2</v>
      </c>
    </row>
    <row r="313" spans="1:13" s="95" customFormat="1" ht="20.100000000000001" customHeight="1" x14ac:dyDescent="0.25">
      <c r="A313" s="69" t="s">
        <v>34</v>
      </c>
      <c r="B313" s="69"/>
      <c r="C313" s="80">
        <v>3428481.28</v>
      </c>
      <c r="D313" s="81">
        <v>1.2575373040912215E-2</v>
      </c>
      <c r="E313" s="82">
        <v>116</v>
      </c>
      <c r="F313" s="81">
        <v>1.1495391933406006E-2</v>
      </c>
      <c r="G313" s="69"/>
      <c r="H313" s="69" t="s">
        <v>34</v>
      </c>
      <c r="I313" s="69"/>
      <c r="J313" s="80">
        <v>396390.63</v>
      </c>
      <c r="K313" s="81">
        <v>7.6245272051206799E-3</v>
      </c>
      <c r="L313" s="82">
        <v>30</v>
      </c>
      <c r="M313" s="81">
        <v>7.0455612963832787E-3</v>
      </c>
    </row>
    <row r="314" spans="1:13" s="95" customFormat="1" ht="20.100000000000001" customHeight="1" x14ac:dyDescent="0.25">
      <c r="A314" s="69" t="s">
        <v>35</v>
      </c>
      <c r="B314" s="69"/>
      <c r="C314" s="80">
        <v>1809262.02</v>
      </c>
      <c r="D314" s="81">
        <v>6.6362167304160908E-3</v>
      </c>
      <c r="E314" s="82">
        <v>59</v>
      </c>
      <c r="F314" s="81">
        <v>5.8467941730254679E-3</v>
      </c>
      <c r="G314" s="69"/>
      <c r="H314" s="69" t="s">
        <v>35</v>
      </c>
      <c r="I314" s="69"/>
      <c r="J314" s="80">
        <v>267563.98</v>
      </c>
      <c r="K314" s="81">
        <v>5.1465617252869095E-3</v>
      </c>
      <c r="L314" s="82">
        <v>19</v>
      </c>
      <c r="M314" s="81">
        <v>4.4621888210427431E-3</v>
      </c>
    </row>
    <row r="315" spans="1:13" s="95" customFormat="1" ht="20.100000000000001" customHeight="1" x14ac:dyDescent="0.25">
      <c r="A315" s="69" t="s">
        <v>36</v>
      </c>
      <c r="B315" s="69"/>
      <c r="C315" s="80">
        <v>2175292.08</v>
      </c>
      <c r="D315" s="81">
        <v>7.9787833576684553E-3</v>
      </c>
      <c r="E315" s="82">
        <v>71</v>
      </c>
      <c r="F315" s="81">
        <v>7.0359726488950546E-3</v>
      </c>
      <c r="G315" s="69"/>
      <c r="H315" s="69" t="s">
        <v>36</v>
      </c>
      <c r="I315" s="69"/>
      <c r="J315" s="80">
        <v>119374.12</v>
      </c>
      <c r="K315" s="81">
        <v>2.296147175646762E-3</v>
      </c>
      <c r="L315" s="82">
        <v>8</v>
      </c>
      <c r="M315" s="81">
        <v>1.8788163457022077E-3</v>
      </c>
    </row>
    <row r="316" spans="1:13" s="95" customFormat="1" ht="20.100000000000001" customHeight="1" x14ac:dyDescent="0.25">
      <c r="A316" s="69" t="s">
        <v>45</v>
      </c>
      <c r="B316" s="69"/>
      <c r="C316" s="80">
        <v>1490933.44</v>
      </c>
      <c r="D316" s="81">
        <v>5.4686150093753785E-3</v>
      </c>
      <c r="E316" s="82">
        <v>48</v>
      </c>
      <c r="F316" s="81">
        <v>4.7567139034783469E-3</v>
      </c>
      <c r="G316" s="69"/>
      <c r="H316" s="69" t="s">
        <v>45</v>
      </c>
      <c r="I316" s="69"/>
      <c r="J316" s="80">
        <v>412606.33</v>
      </c>
      <c r="K316" s="81">
        <v>7.9364342898064991E-3</v>
      </c>
      <c r="L316" s="82">
        <v>16</v>
      </c>
      <c r="M316" s="81">
        <v>3.7576326914044154E-3</v>
      </c>
    </row>
    <row r="317" spans="1:13" s="95" customFormat="1" ht="20.100000000000001" customHeight="1" x14ac:dyDescent="0.25">
      <c r="A317" s="69" t="s">
        <v>46</v>
      </c>
      <c r="B317" s="69"/>
      <c r="C317" s="80">
        <v>1034694.95</v>
      </c>
      <c r="D317" s="81">
        <v>3.7951716568211838E-3</v>
      </c>
      <c r="E317" s="82">
        <v>35</v>
      </c>
      <c r="F317" s="81">
        <v>3.4684372212862948E-3</v>
      </c>
      <c r="G317" s="69"/>
      <c r="H317" s="69" t="s">
        <v>46</v>
      </c>
      <c r="I317" s="69"/>
      <c r="J317" s="80">
        <v>142274.57999999999</v>
      </c>
      <c r="K317" s="81">
        <v>2.736634833692003E-3</v>
      </c>
      <c r="L317" s="82">
        <v>10</v>
      </c>
      <c r="M317" s="81">
        <v>2.3485204321277596E-3</v>
      </c>
    </row>
    <row r="318" spans="1:13" s="95" customFormat="1" ht="20.100000000000001" customHeight="1" x14ac:dyDescent="0.25">
      <c r="A318" s="69" t="s">
        <v>47</v>
      </c>
      <c r="B318" s="69"/>
      <c r="C318" s="80">
        <v>840875.88</v>
      </c>
      <c r="D318" s="81">
        <v>3.0842600581751861E-3</v>
      </c>
      <c r="E318" s="82">
        <v>28</v>
      </c>
      <c r="F318" s="81">
        <v>2.7747497770290357E-3</v>
      </c>
      <c r="G318" s="69"/>
      <c r="H318" s="69" t="s">
        <v>47</v>
      </c>
      <c r="I318" s="69"/>
      <c r="J318" s="80">
        <v>85014.82</v>
      </c>
      <c r="K318" s="81">
        <v>1.6352500762402923E-3</v>
      </c>
      <c r="L318" s="82">
        <v>6</v>
      </c>
      <c r="M318" s="81">
        <v>1.4091122592766556E-3</v>
      </c>
    </row>
    <row r="319" spans="1:13" s="95" customFormat="1" ht="20.100000000000001" customHeight="1" x14ac:dyDescent="0.25">
      <c r="A319" s="69" t="s">
        <v>48</v>
      </c>
      <c r="B319" s="69"/>
      <c r="C319" s="80">
        <v>625675.52000000002</v>
      </c>
      <c r="D319" s="81">
        <v>2.2949237356100515E-3</v>
      </c>
      <c r="E319" s="82">
        <v>22</v>
      </c>
      <c r="F319" s="81">
        <v>2.1801605390942423E-3</v>
      </c>
      <c r="G319" s="69"/>
      <c r="H319" s="69" t="s">
        <v>48</v>
      </c>
      <c r="I319" s="69"/>
      <c r="J319" s="80">
        <v>75173.320000000007</v>
      </c>
      <c r="K319" s="81">
        <v>1.4459499797945337E-3</v>
      </c>
      <c r="L319" s="82">
        <v>5</v>
      </c>
      <c r="M319" s="81">
        <v>1.1742602160638798E-3</v>
      </c>
    </row>
    <row r="320" spans="1:13" s="95" customFormat="1" ht="20.100000000000001" customHeight="1" x14ac:dyDescent="0.25">
      <c r="A320" s="69" t="s">
        <v>49</v>
      </c>
      <c r="B320" s="73"/>
      <c r="C320" s="80">
        <v>455067.83</v>
      </c>
      <c r="D320" s="81">
        <v>1.6691494728442622E-3</v>
      </c>
      <c r="E320" s="82">
        <v>13</v>
      </c>
      <c r="F320" s="81">
        <v>1.2882766821920523E-3</v>
      </c>
      <c r="G320" s="73"/>
      <c r="H320" s="69" t="s">
        <v>49</v>
      </c>
      <c r="I320" s="73"/>
      <c r="J320" s="80">
        <v>84156.45</v>
      </c>
      <c r="K320" s="81">
        <v>1.618739430120682E-3</v>
      </c>
      <c r="L320" s="82">
        <v>6</v>
      </c>
      <c r="M320" s="81">
        <v>1.4091122592766556E-3</v>
      </c>
    </row>
    <row r="321" spans="1:24" s="95" customFormat="1" ht="20.100000000000001" customHeight="1" x14ac:dyDescent="0.25">
      <c r="A321" s="69" t="s">
        <v>50</v>
      </c>
      <c r="B321" s="69"/>
      <c r="C321" s="80">
        <v>401387.43</v>
      </c>
      <c r="D321" s="81">
        <v>1.4722544047792024E-3</v>
      </c>
      <c r="E321" s="82">
        <v>12</v>
      </c>
      <c r="F321" s="81">
        <v>1.1891784758695867E-3</v>
      </c>
      <c r="G321" s="69"/>
      <c r="H321" s="69" t="s">
        <v>50</v>
      </c>
      <c r="I321" s="69"/>
      <c r="J321" s="80">
        <v>24504.799999999999</v>
      </c>
      <c r="K321" s="81">
        <v>4.7134694948778482E-4</v>
      </c>
      <c r="L321" s="82">
        <v>2</v>
      </c>
      <c r="M321" s="81">
        <v>4.6970408642555192E-4</v>
      </c>
    </row>
    <row r="322" spans="1:24" s="95" customFormat="1" ht="20.100000000000001" customHeight="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</row>
    <row r="323" spans="1:24" s="95" customFormat="1" ht="20.100000000000001" customHeight="1" thickBot="1" x14ac:dyDescent="0.3">
      <c r="A323" s="69"/>
      <c r="B323" s="69"/>
      <c r="C323" s="72">
        <f>SUM(C310:C322)</f>
        <v>272634558.74000055</v>
      </c>
      <c r="D323" s="73"/>
      <c r="E323" s="74">
        <f>SUM(E310:E322)</f>
        <v>10091</v>
      </c>
      <c r="F323" s="69"/>
      <c r="G323" s="69"/>
      <c r="H323" s="69"/>
      <c r="I323" s="69"/>
      <c r="J323" s="72">
        <f>SUM(J310:J322)</f>
        <v>51988880.01000005</v>
      </c>
      <c r="K323" s="73"/>
      <c r="L323" s="74">
        <f>SUM(L310:L322)</f>
        <v>4258</v>
      </c>
      <c r="M323" s="69"/>
      <c r="P323" s="114"/>
    </row>
    <row r="324" spans="1:24" ht="20.100000000000001" customHeight="1" thickTop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X324" s="17"/>
    </row>
    <row r="325" spans="1:24" ht="20.100000000000001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X325" s="95"/>
    </row>
    <row r="326" spans="1:24" ht="20.100000000000001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</row>
    <row r="327" spans="1:24" s="78" customFormat="1" ht="20.100000000000001" customHeight="1" x14ac:dyDescent="0.25">
      <c r="A327" s="67" t="s">
        <v>136</v>
      </c>
      <c r="B327" s="66"/>
      <c r="C327" s="90"/>
      <c r="D327" s="66"/>
      <c r="E327" s="91"/>
      <c r="F327" s="66"/>
      <c r="G327" s="66"/>
      <c r="H327" s="67" t="s">
        <v>137</v>
      </c>
      <c r="I327" s="66"/>
      <c r="J327" s="90"/>
      <c r="K327" s="66"/>
      <c r="L327" s="91"/>
      <c r="M327" s="66"/>
      <c r="R327" s="118"/>
      <c r="T327" s="118"/>
      <c r="U327" s="118"/>
      <c r="V327" s="118"/>
      <c r="X327" s="118"/>
    </row>
    <row r="328" spans="1:24" s="95" customFormat="1" ht="20.100000000000001" customHeight="1" x14ac:dyDescent="0.25">
      <c r="A328" s="61" t="s">
        <v>142</v>
      </c>
      <c r="B328" s="69"/>
      <c r="C328" s="56"/>
      <c r="D328" s="69"/>
      <c r="E328" s="71"/>
      <c r="F328" s="69"/>
      <c r="G328" s="69"/>
      <c r="H328" s="61" t="s">
        <v>142</v>
      </c>
      <c r="I328" s="69"/>
      <c r="J328" s="56"/>
      <c r="K328" s="69"/>
      <c r="L328" s="71"/>
      <c r="M328" s="69"/>
    </row>
    <row r="329" spans="1:24" ht="20.100000000000001" customHeight="1" x14ac:dyDescent="0.25">
      <c r="A329" s="20"/>
      <c r="B329" s="19"/>
      <c r="C329" s="18"/>
      <c r="D329" s="19"/>
      <c r="E329" s="21"/>
      <c r="F329" s="19"/>
      <c r="G329" s="19"/>
      <c r="H329" s="20"/>
      <c r="I329" s="19"/>
      <c r="J329" s="18"/>
      <c r="K329" s="19"/>
      <c r="L329" s="21"/>
      <c r="M329" s="19"/>
      <c r="X329" s="17"/>
    </row>
    <row r="330" spans="1:24" s="78" customFormat="1" ht="20.100000000000001" customHeight="1" x14ac:dyDescent="0.25">
      <c r="A330" s="66"/>
      <c r="B330" s="67"/>
      <c r="C330" s="63" t="s">
        <v>91</v>
      </c>
      <c r="D330" s="64" t="s">
        <v>4</v>
      </c>
      <c r="E330" s="65" t="s">
        <v>5</v>
      </c>
      <c r="F330" s="64" t="s">
        <v>4</v>
      </c>
      <c r="G330" s="66"/>
      <c r="H330" s="66"/>
      <c r="I330" s="67"/>
      <c r="J330" s="63" t="s">
        <v>91</v>
      </c>
      <c r="K330" s="64" t="s">
        <v>4</v>
      </c>
      <c r="L330" s="65" t="s">
        <v>5</v>
      </c>
      <c r="M330" s="64" t="s">
        <v>4</v>
      </c>
    </row>
    <row r="331" spans="1:24" ht="20.100000000000001" customHeight="1" x14ac:dyDescent="0.25">
      <c r="A331" s="22"/>
      <c r="B331" s="19"/>
      <c r="C331" s="18"/>
      <c r="D331" s="19"/>
      <c r="E331" s="21"/>
      <c r="F331" s="19"/>
      <c r="G331" s="19"/>
      <c r="H331" s="22"/>
      <c r="I331" s="19"/>
      <c r="J331" s="18"/>
      <c r="K331" s="19"/>
      <c r="L331" s="21"/>
      <c r="M331" s="19"/>
    </row>
    <row r="332" spans="1:24" s="95" customFormat="1" ht="20.100000000000001" customHeight="1" x14ac:dyDescent="0.25">
      <c r="A332" s="69" t="s">
        <v>31</v>
      </c>
      <c r="B332" s="69"/>
      <c r="C332" s="80">
        <v>6181132.6999999899</v>
      </c>
      <c r="D332" s="81">
        <v>0.89273298369031329</v>
      </c>
      <c r="E332" s="82">
        <v>7871</v>
      </c>
      <c r="F332" s="81">
        <v>0.93181011009825976</v>
      </c>
      <c r="G332" s="69"/>
      <c r="H332" s="69" t="s">
        <v>31</v>
      </c>
      <c r="I332" s="69"/>
      <c r="J332" s="80">
        <v>9132313.6699999887</v>
      </c>
      <c r="K332" s="81">
        <v>0.83283763124150723</v>
      </c>
      <c r="L332" s="82">
        <v>3181</v>
      </c>
      <c r="M332" s="81">
        <v>0.86042737354611842</v>
      </c>
    </row>
    <row r="333" spans="1:24" s="95" customFormat="1" ht="20.100000000000001" customHeight="1" x14ac:dyDescent="0.25">
      <c r="A333" s="69" t="s">
        <v>32</v>
      </c>
      <c r="B333" s="69"/>
      <c r="C333" s="80">
        <v>42404.2</v>
      </c>
      <c r="D333" s="81">
        <v>6.1243836403966599E-3</v>
      </c>
      <c r="E333" s="82">
        <v>58</v>
      </c>
      <c r="F333" s="81">
        <v>6.8663430803835683E-3</v>
      </c>
      <c r="G333" s="69"/>
      <c r="H333" s="69" t="s">
        <v>32</v>
      </c>
      <c r="I333" s="69"/>
      <c r="J333" s="80">
        <v>200159.77</v>
      </c>
      <c r="K333" s="81">
        <v>1.8253927179950349E-2</v>
      </c>
      <c r="L333" s="82">
        <v>58</v>
      </c>
      <c r="M333" s="81">
        <v>1.5688395996754124E-2</v>
      </c>
    </row>
    <row r="334" spans="1:24" s="95" customFormat="1" ht="20.100000000000001" customHeight="1" x14ac:dyDescent="0.25">
      <c r="A334" s="69" t="s">
        <v>33</v>
      </c>
      <c r="B334" s="69"/>
      <c r="C334" s="80">
        <v>61818.54</v>
      </c>
      <c r="D334" s="81">
        <v>8.928371601143438E-3</v>
      </c>
      <c r="E334" s="82">
        <v>54</v>
      </c>
      <c r="F334" s="81">
        <v>6.3928021782881494E-3</v>
      </c>
      <c r="G334" s="69"/>
      <c r="H334" s="69" t="s">
        <v>33</v>
      </c>
      <c r="I334" s="69"/>
      <c r="J334" s="80">
        <v>171544.02</v>
      </c>
      <c r="K334" s="81">
        <v>1.5644262826820524E-2</v>
      </c>
      <c r="L334" s="82">
        <v>50</v>
      </c>
      <c r="M334" s="81">
        <v>1.3524479307546659E-2</v>
      </c>
    </row>
    <row r="335" spans="1:24" s="95" customFormat="1" ht="20.100000000000001" customHeight="1" x14ac:dyDescent="0.25">
      <c r="A335" s="69" t="s">
        <v>34</v>
      </c>
      <c r="B335" s="69"/>
      <c r="C335" s="80">
        <v>53712.93</v>
      </c>
      <c r="D335" s="81">
        <v>7.7576888555796631E-3</v>
      </c>
      <c r="E335" s="82">
        <v>56</v>
      </c>
      <c r="F335" s="81">
        <v>6.6295726293358588E-3</v>
      </c>
      <c r="G335" s="69"/>
      <c r="H335" s="69" t="s">
        <v>34</v>
      </c>
      <c r="I335" s="69"/>
      <c r="J335" s="80">
        <v>192249.13</v>
      </c>
      <c r="K335" s="81">
        <v>1.7532502257715459E-2</v>
      </c>
      <c r="L335" s="82">
        <v>46</v>
      </c>
      <c r="M335" s="81">
        <v>1.2442520962942927E-2</v>
      </c>
    </row>
    <row r="336" spans="1:24" s="95" customFormat="1" ht="20.100000000000001" customHeight="1" x14ac:dyDescent="0.25">
      <c r="A336" s="69" t="s">
        <v>35</v>
      </c>
      <c r="B336" s="69"/>
      <c r="C336" s="80">
        <v>77425.5</v>
      </c>
      <c r="D336" s="81">
        <v>1.1182464603731037E-2</v>
      </c>
      <c r="E336" s="82">
        <v>66</v>
      </c>
      <c r="F336" s="81">
        <v>7.8134248845744044E-3</v>
      </c>
      <c r="G336" s="69"/>
      <c r="H336" s="69" t="s">
        <v>35</v>
      </c>
      <c r="I336" s="69"/>
      <c r="J336" s="80">
        <v>123598.98</v>
      </c>
      <c r="K336" s="81">
        <v>1.1271829401263495E-2</v>
      </c>
      <c r="L336" s="82">
        <v>43</v>
      </c>
      <c r="M336" s="81">
        <v>1.1631052204490127E-2</v>
      </c>
    </row>
    <row r="337" spans="1:22" s="95" customFormat="1" ht="20.100000000000001" customHeight="1" x14ac:dyDescent="0.25">
      <c r="A337" s="69" t="s">
        <v>36</v>
      </c>
      <c r="B337" s="69"/>
      <c r="C337" s="80">
        <v>67377.75</v>
      </c>
      <c r="D337" s="81">
        <v>9.7312810954277209E-3</v>
      </c>
      <c r="E337" s="82">
        <v>42</v>
      </c>
      <c r="F337" s="81">
        <v>4.9721794720018943E-3</v>
      </c>
      <c r="G337" s="69"/>
      <c r="H337" s="69" t="s">
        <v>36</v>
      </c>
      <c r="I337" s="69"/>
      <c r="J337" s="80">
        <v>132465.07999999999</v>
      </c>
      <c r="K337" s="81">
        <v>1.2080389202117374E-2</v>
      </c>
      <c r="L337" s="82">
        <v>39</v>
      </c>
      <c r="M337" s="81">
        <v>1.0549093859886394E-2</v>
      </c>
    </row>
    <row r="338" spans="1:22" s="95" customFormat="1" ht="20.100000000000001" customHeight="1" x14ac:dyDescent="0.25">
      <c r="A338" s="69" t="s">
        <v>45</v>
      </c>
      <c r="B338" s="69"/>
      <c r="C338" s="80">
        <v>54725.5</v>
      </c>
      <c r="D338" s="81">
        <v>7.9039330281558771E-3</v>
      </c>
      <c r="E338" s="82">
        <v>49</v>
      </c>
      <c r="F338" s="81">
        <v>5.8008760506688762E-3</v>
      </c>
      <c r="G338" s="69"/>
      <c r="H338" s="69" t="s">
        <v>45</v>
      </c>
      <c r="I338" s="69"/>
      <c r="J338" s="80">
        <v>135014.95000000001</v>
      </c>
      <c r="K338" s="81">
        <v>1.2312929144076442E-2</v>
      </c>
      <c r="L338" s="82">
        <v>46</v>
      </c>
      <c r="M338" s="81">
        <v>1.2442520962942927E-2</v>
      </c>
    </row>
    <row r="339" spans="1:22" s="95" customFormat="1" ht="20.100000000000001" customHeight="1" x14ac:dyDescent="0.25">
      <c r="A339" s="69" t="s">
        <v>46</v>
      </c>
      <c r="B339" s="69"/>
      <c r="C339" s="80">
        <v>66361.75</v>
      </c>
      <c r="D339" s="81">
        <v>9.5845415323975724E-3</v>
      </c>
      <c r="E339" s="82">
        <v>60</v>
      </c>
      <c r="F339" s="81">
        <v>7.1031135314312778E-3</v>
      </c>
      <c r="G339" s="69"/>
      <c r="H339" s="69" t="s">
        <v>46</v>
      </c>
      <c r="I339" s="69"/>
      <c r="J339" s="80">
        <v>174533.74</v>
      </c>
      <c r="K339" s="81">
        <v>1.5916915673935817E-2</v>
      </c>
      <c r="L339" s="82">
        <v>46</v>
      </c>
      <c r="M339" s="81">
        <v>1.2442520962942927E-2</v>
      </c>
    </row>
    <row r="340" spans="1:22" s="95" customFormat="1" ht="20.100000000000001" customHeight="1" x14ac:dyDescent="0.25">
      <c r="A340" s="69" t="s">
        <v>47</v>
      </c>
      <c r="B340" s="69"/>
      <c r="C340" s="80">
        <v>65103.83</v>
      </c>
      <c r="D340" s="81">
        <v>9.4028617773514282E-3</v>
      </c>
      <c r="E340" s="82">
        <v>55</v>
      </c>
      <c r="F340" s="81">
        <v>6.5111874038120045E-3</v>
      </c>
      <c r="G340" s="69"/>
      <c r="H340" s="69" t="s">
        <v>47</v>
      </c>
      <c r="I340" s="69"/>
      <c r="J340" s="80">
        <v>190697.66</v>
      </c>
      <c r="K340" s="81">
        <v>1.7391013184252409E-2</v>
      </c>
      <c r="L340" s="82">
        <v>50</v>
      </c>
      <c r="M340" s="81">
        <v>1.3524479307546659E-2</v>
      </c>
    </row>
    <row r="341" spans="1:22" s="95" customFormat="1" ht="20.100000000000001" customHeight="1" x14ac:dyDescent="0.25">
      <c r="A341" s="69" t="s">
        <v>48</v>
      </c>
      <c r="B341" s="69"/>
      <c r="C341" s="80">
        <v>74733.710000000006</v>
      </c>
      <c r="D341" s="81">
        <v>1.079369286321045E-2</v>
      </c>
      <c r="E341" s="82">
        <v>51</v>
      </c>
      <c r="F341" s="81">
        <v>6.0376465017165856E-3</v>
      </c>
      <c r="G341" s="69"/>
      <c r="H341" s="69" t="s">
        <v>48</v>
      </c>
      <c r="I341" s="69"/>
      <c r="J341" s="80">
        <v>159698.07</v>
      </c>
      <c r="K341" s="81">
        <v>1.4563950291103019E-2</v>
      </c>
      <c r="L341" s="82">
        <v>47</v>
      </c>
      <c r="M341" s="81">
        <v>1.2713010549093859E-2</v>
      </c>
    </row>
    <row r="342" spans="1:22" s="95" customFormat="1" ht="20.100000000000001" customHeight="1" x14ac:dyDescent="0.25">
      <c r="A342" s="69" t="s">
        <v>49</v>
      </c>
      <c r="B342" s="73"/>
      <c r="C342" s="80">
        <v>98583.29</v>
      </c>
      <c r="D342" s="81">
        <v>1.4238256788065329E-2</v>
      </c>
      <c r="E342" s="82">
        <v>44</v>
      </c>
      <c r="F342" s="81">
        <v>5.2089499230496038E-3</v>
      </c>
      <c r="G342" s="69"/>
      <c r="H342" s="69" t="s">
        <v>49</v>
      </c>
      <c r="I342" s="73"/>
      <c r="J342" s="80">
        <v>169353.15</v>
      </c>
      <c r="K342" s="81">
        <v>1.5444462530083875E-2</v>
      </c>
      <c r="L342" s="82">
        <v>54</v>
      </c>
      <c r="M342" s="81">
        <v>1.4606437652150393E-2</v>
      </c>
    </row>
    <row r="343" spans="1:22" s="95" customFormat="1" ht="20.100000000000001" customHeight="1" x14ac:dyDescent="0.25">
      <c r="A343" s="69" t="s">
        <v>50</v>
      </c>
      <c r="B343" s="69"/>
      <c r="C343" s="80">
        <v>80451.740000000005</v>
      </c>
      <c r="D343" s="81">
        <v>1.1619540524227452E-2</v>
      </c>
      <c r="E343" s="82">
        <v>41</v>
      </c>
      <c r="F343" s="81">
        <v>4.8537942464780392E-3</v>
      </c>
      <c r="G343" s="69"/>
      <c r="H343" s="69" t="s">
        <v>50</v>
      </c>
      <c r="I343" s="69"/>
      <c r="J343" s="80">
        <v>183670.81</v>
      </c>
      <c r="K343" s="81">
        <v>1.675018706717387E-2</v>
      </c>
      <c r="L343" s="82">
        <v>37</v>
      </c>
      <c r="M343" s="81">
        <v>1.0008114687584528E-2</v>
      </c>
    </row>
    <row r="344" spans="1:22" s="95" customFormat="1" ht="20.100000000000001" customHeight="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</row>
    <row r="345" spans="1:22" s="95" customFormat="1" ht="20.100000000000001" customHeight="1" thickBot="1" x14ac:dyDescent="0.3">
      <c r="A345" s="69"/>
      <c r="B345" s="69"/>
      <c r="C345" s="72">
        <f>SUM(C332:C344)</f>
        <v>6923831.4399999902</v>
      </c>
      <c r="D345" s="73"/>
      <c r="E345" s="74">
        <f>SUM(E332:E344)</f>
        <v>8447</v>
      </c>
      <c r="F345" s="69"/>
      <c r="G345" s="69"/>
      <c r="H345" s="69"/>
      <c r="I345" s="69"/>
      <c r="J345" s="72">
        <f>SUM(J332:J344)</f>
        <v>10965299.02999999</v>
      </c>
      <c r="K345" s="73"/>
      <c r="L345" s="74">
        <f>SUM(L332:L344)</f>
        <v>3697</v>
      </c>
      <c r="M345" s="69"/>
      <c r="P345" s="114"/>
      <c r="V345" s="114"/>
    </row>
    <row r="346" spans="1:22" ht="20.100000000000001" customHeight="1" thickTop="1" x14ac:dyDescent="0.25">
      <c r="A346" s="19"/>
      <c r="B346" s="19"/>
      <c r="C346" s="19"/>
      <c r="D346" s="19"/>
      <c r="E346" s="19"/>
      <c r="F346" s="19"/>
      <c r="G346" s="19"/>
      <c r="H346" s="22"/>
      <c r="I346" s="19"/>
      <c r="J346" s="19"/>
      <c r="K346" s="19"/>
      <c r="L346" s="19"/>
      <c r="M346" s="19"/>
    </row>
    <row r="348" spans="1:22" x14ac:dyDescent="0.3">
      <c r="C348" s="17"/>
      <c r="D348" s="25"/>
    </row>
    <row r="349" spans="1:22" x14ac:dyDescent="0.3">
      <c r="C349" s="17"/>
      <c r="D349" s="25"/>
    </row>
    <row r="350" spans="1:22" x14ac:dyDescent="0.3">
      <c r="C350" s="17"/>
      <c r="D350" s="25"/>
    </row>
    <row r="351" spans="1:22" x14ac:dyDescent="0.3">
      <c r="C351" s="17"/>
      <c r="D351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23"/>
  </sheetPr>
  <dimension ref="A1:X351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176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+C323</f>
        <v>261198244.19999966</v>
      </c>
      <c r="D9" s="45">
        <f>+J323</f>
        <v>43669346.829999991</v>
      </c>
      <c r="E9" s="45">
        <f>+C345</f>
        <v>5255124.8300000094</v>
      </c>
      <c r="F9" s="45">
        <f>+J345</f>
        <v>9579769.2499999944</v>
      </c>
      <c r="G9" s="45">
        <f>SUM(C9:F9)</f>
        <v>319702485.10999966</v>
      </c>
      <c r="H9" s="46"/>
    </row>
    <row r="10" spans="1:13" ht="20.100000000000001" customHeight="1" x14ac:dyDescent="0.3">
      <c r="A10" s="44" t="s">
        <v>51</v>
      </c>
      <c r="B10" s="44"/>
      <c r="C10" s="81">
        <v>0.79292797508068913</v>
      </c>
      <c r="D10" s="105" t="s">
        <v>96</v>
      </c>
      <c r="E10" s="105" t="s">
        <v>96</v>
      </c>
      <c r="F10" s="105" t="s">
        <v>96</v>
      </c>
      <c r="G10" s="53">
        <f>+C10</f>
        <v>0.79292797508068913</v>
      </c>
      <c r="H10" s="46"/>
    </row>
    <row r="11" spans="1:13" ht="20.100000000000001" customHeight="1" x14ac:dyDescent="0.3">
      <c r="A11" s="44" t="s">
        <v>173</v>
      </c>
      <c r="B11" s="44"/>
      <c r="C11" s="81">
        <v>0.82393545795905954</v>
      </c>
      <c r="D11" s="105" t="s">
        <v>96</v>
      </c>
      <c r="E11" s="105" t="s">
        <v>96</v>
      </c>
      <c r="F11" s="105" t="s">
        <v>96</v>
      </c>
      <c r="G11" s="53">
        <f>+C11</f>
        <v>0.82393545795905954</v>
      </c>
      <c r="H11" s="46"/>
    </row>
    <row r="12" spans="1:13" ht="20.100000000000001" customHeight="1" x14ac:dyDescent="0.3">
      <c r="A12" s="44" t="s">
        <v>174</v>
      </c>
      <c r="B12" s="44"/>
      <c r="C12" s="81">
        <v>0.8827283567151416</v>
      </c>
      <c r="D12" s="105" t="s">
        <v>96</v>
      </c>
      <c r="E12" s="105" t="s">
        <v>96</v>
      </c>
      <c r="F12" s="105" t="s">
        <v>96</v>
      </c>
      <c r="G12" s="53">
        <f>+C12</f>
        <v>0.8827283567151416</v>
      </c>
      <c r="H12" s="46"/>
    </row>
    <row r="13" spans="1:13" ht="20.100000000000001" customHeight="1" x14ac:dyDescent="0.3">
      <c r="A13" s="44" t="s">
        <v>134</v>
      </c>
      <c r="B13" s="44"/>
      <c r="C13" s="108">
        <v>26797.808987380733</v>
      </c>
      <c r="D13" s="108">
        <v>11954.379093895428</v>
      </c>
      <c r="E13" s="108">
        <v>821.6267714196382</v>
      </c>
      <c r="F13" s="108">
        <v>2939.4812058913776</v>
      </c>
      <c r="G13" s="45">
        <f>+G9/(E45+L45+L81+L125)</f>
        <v>13866.947955324209</v>
      </c>
      <c r="H13" s="49"/>
      <c r="I13" s="15"/>
      <c r="J13" s="15"/>
    </row>
    <row r="14" spans="1:13" ht="20.100000000000001" customHeight="1" x14ac:dyDescent="0.25">
      <c r="A14" s="44" t="s">
        <v>138</v>
      </c>
      <c r="B14" s="44"/>
      <c r="C14" s="109">
        <v>26.030748190649597</v>
      </c>
      <c r="D14" s="109">
        <v>32.926522299898558</v>
      </c>
      <c r="E14" s="109">
        <v>26.057195248395189</v>
      </c>
      <c r="F14" s="109">
        <v>95.479159610660204</v>
      </c>
      <c r="G14" s="51">
        <f>+((C9*C14)+(D9*D14)+(E9*E14)+(F9*F14))/G9</f>
        <v>29.054098758844791</v>
      </c>
      <c r="H14" s="52"/>
      <c r="I14" s="16"/>
      <c r="J14" s="16"/>
      <c r="K14" s="16"/>
      <c r="L14" s="16"/>
      <c r="M14" s="17"/>
    </row>
    <row r="15" spans="1:13" ht="20.100000000000001" customHeight="1" x14ac:dyDescent="0.25">
      <c r="A15" s="44" t="s">
        <v>74</v>
      </c>
      <c r="B15" s="44"/>
      <c r="C15" s="110">
        <v>9.1326348750915554E-2</v>
      </c>
      <c r="D15" s="110">
        <v>9.8907177710450295E-2</v>
      </c>
      <c r="E15" s="110">
        <v>0.12044665992244306</v>
      </c>
      <c r="F15" s="110">
        <v>0.14058394624553217</v>
      </c>
      <c r="G15" s="113">
        <f>+((C9*C15)+(D9*D15)+(E9*E15)+(F9*F15))/G9</f>
        <v>9.4316494845233648E-2</v>
      </c>
      <c r="H15" s="54"/>
    </row>
    <row r="16" spans="1:13" ht="20.100000000000001" customHeight="1" x14ac:dyDescent="0.25">
      <c r="A16" s="44" t="s">
        <v>139</v>
      </c>
      <c r="B16" s="44"/>
      <c r="C16" s="111">
        <v>179.921615399703</v>
      </c>
      <c r="D16" s="109">
        <v>26.341380648490919</v>
      </c>
      <c r="E16" s="109">
        <v>28.037521818487228</v>
      </c>
      <c r="F16" s="109">
        <v>42.942632291841392</v>
      </c>
      <c r="G16" s="45">
        <f>+((C9*C16)+(D9*D16)+(E9*E16)+(F9*F16))/G9</f>
        <v>152.34239449911021</v>
      </c>
      <c r="H16" s="55"/>
      <c r="I16" s="16"/>
      <c r="J16" s="16"/>
      <c r="K16" s="16"/>
      <c r="L16" s="16"/>
    </row>
    <row r="17" spans="1:13" ht="20.100000000000001" customHeight="1" x14ac:dyDescent="0.3">
      <c r="A17" s="44" t="s">
        <v>97</v>
      </c>
      <c r="B17" s="44"/>
      <c r="C17" s="53">
        <f>+K28</f>
        <v>0.99755216264198765</v>
      </c>
      <c r="D17" s="47">
        <v>0</v>
      </c>
      <c r="E17" s="47">
        <v>0</v>
      </c>
      <c r="F17" s="47">
        <v>0</v>
      </c>
      <c r="G17" s="47">
        <f>+J28/G9</f>
        <v>0.81500421646816268</v>
      </c>
      <c r="H17" s="49"/>
      <c r="L17" s="17"/>
    </row>
    <row r="18" spans="1:13" ht="20.100000000000001" customHeight="1" x14ac:dyDescent="0.3">
      <c r="A18" s="44" t="s">
        <v>144</v>
      </c>
      <c r="B18" s="44"/>
      <c r="C18" s="48">
        <f>+C310</f>
        <v>234608344.2199997</v>
      </c>
      <c r="D18" s="45">
        <f>+J310</f>
        <v>40963108.86999999</v>
      </c>
      <c r="E18" s="45">
        <f>+C332</f>
        <v>4580904.9200000102</v>
      </c>
      <c r="F18" s="56">
        <f>+J332</f>
        <v>7964152.8899999959</v>
      </c>
      <c r="G18" s="45">
        <f>SUM(C18:F18)</f>
        <v>288116510.89999968</v>
      </c>
      <c r="H18" s="46"/>
    </row>
    <row r="19" spans="1:13" ht="20.100000000000001" customHeight="1" x14ac:dyDescent="0.3">
      <c r="A19" s="44" t="s">
        <v>145</v>
      </c>
      <c r="B19" s="44"/>
      <c r="C19" s="53">
        <f>+D310</f>
        <v>0.89820031117958032</v>
      </c>
      <c r="D19" s="47">
        <f>+K310</f>
        <v>0.93802888853512989</v>
      </c>
      <c r="E19" s="47">
        <f>+D332</f>
        <v>0.8717023987420679</v>
      </c>
      <c r="F19" s="47">
        <f>+K332</f>
        <v>0.8313512238303653</v>
      </c>
      <c r="G19" s="47">
        <f>+G18/G9</f>
        <v>0.90120197470741514</v>
      </c>
      <c r="H19" s="46"/>
    </row>
    <row r="20" spans="1:13" ht="20.100000000000001" customHeight="1" x14ac:dyDescent="0.3">
      <c r="A20" s="44" t="s">
        <v>159</v>
      </c>
      <c r="B20" s="35"/>
      <c r="C20" s="115">
        <v>0.35159216483737793</v>
      </c>
      <c r="D20" s="116">
        <v>0.21075904056520561</v>
      </c>
      <c r="E20" s="116">
        <v>0.76789177432346123</v>
      </c>
      <c r="F20" s="116">
        <v>1.0436831805734783</v>
      </c>
      <c r="G20" s="116">
        <f>+((C9*C20)+(D9*D20)+(E9*E20)+(F9*F20))/G9</f>
        <v>0.35993644810238834</v>
      </c>
      <c r="H20" s="46"/>
    </row>
    <row r="21" spans="1:13" ht="20.100000000000001" customHeight="1" x14ac:dyDescent="0.3">
      <c r="A21" s="44" t="s">
        <v>160</v>
      </c>
      <c r="B21" s="35"/>
      <c r="C21" s="115">
        <v>5.3038805599248562</v>
      </c>
      <c r="D21" s="115">
        <v>5.6002899334484919</v>
      </c>
      <c r="E21" s="115">
        <v>6.7377998094367335</v>
      </c>
      <c r="F21" s="115">
        <v>7.2666272000152272</v>
      </c>
      <c r="G21" s="116">
        <f>+((C9*C21)+(D9*D21)+(E9*E21)+(F9*F21))/G9</f>
        <v>5.4267513229818105</v>
      </c>
      <c r="H21" s="46"/>
      <c r="I21" s="17"/>
    </row>
    <row r="22" spans="1:13" ht="20.100000000000001" customHeight="1" x14ac:dyDescent="0.3">
      <c r="A22" s="35"/>
      <c r="B22" s="35"/>
      <c r="C22" s="38"/>
      <c r="D22" s="35"/>
      <c r="E22" s="35"/>
      <c r="F22" s="35"/>
      <c r="G22" s="106"/>
      <c r="H22" s="46"/>
    </row>
    <row r="23" spans="1:13" s="78" customFormat="1" ht="20.100000000000001" customHeight="1" x14ac:dyDescent="0.25">
      <c r="A23" s="40" t="s">
        <v>90</v>
      </c>
      <c r="B23" s="77"/>
      <c r="C23" s="40"/>
      <c r="D23" s="77"/>
      <c r="E23" s="77"/>
      <c r="F23" s="77"/>
      <c r="G23" s="77"/>
      <c r="H23" s="40" t="s">
        <v>90</v>
      </c>
      <c r="I23" s="66"/>
      <c r="J23" s="66"/>
      <c r="K23" s="66"/>
      <c r="L23" s="66"/>
      <c r="M23" s="66"/>
    </row>
    <row r="24" spans="1:13" ht="20.100000000000001" customHeight="1" x14ac:dyDescent="0.25">
      <c r="A24" s="59" t="s">
        <v>52</v>
      </c>
      <c r="B24" s="44"/>
      <c r="C24" s="45"/>
      <c r="D24" s="44"/>
      <c r="E24" s="60"/>
      <c r="F24" s="44"/>
      <c r="G24" s="44"/>
      <c r="H24" s="61" t="s">
        <v>71</v>
      </c>
      <c r="I24" s="19"/>
      <c r="J24" s="18"/>
      <c r="K24" s="19"/>
      <c r="L24" s="21"/>
      <c r="M24" s="19"/>
    </row>
    <row r="25" spans="1:13" ht="20.100000000000001" customHeight="1" x14ac:dyDescent="0.25">
      <c r="A25" s="44"/>
      <c r="B25" s="44"/>
      <c r="C25" s="45"/>
      <c r="D25" s="44"/>
      <c r="E25" s="60"/>
      <c r="F25" s="44"/>
      <c r="G25" s="44"/>
      <c r="H25" s="61"/>
      <c r="I25" s="19"/>
      <c r="J25" s="18"/>
      <c r="K25" s="19"/>
      <c r="L25" s="21"/>
      <c r="M25" s="19"/>
    </row>
    <row r="26" spans="1:13" s="68" customFormat="1" ht="20.100000000000001" customHeight="1" x14ac:dyDescent="0.25">
      <c r="A26" s="62"/>
      <c r="B26" s="62"/>
      <c r="C26" s="63" t="s">
        <v>91</v>
      </c>
      <c r="D26" s="64" t="s">
        <v>4</v>
      </c>
      <c r="E26" s="65" t="s">
        <v>5</v>
      </c>
      <c r="F26" s="64" t="s">
        <v>4</v>
      </c>
      <c r="G26" s="62"/>
      <c r="H26" s="66"/>
      <c r="I26" s="67"/>
      <c r="J26" s="63" t="s">
        <v>91</v>
      </c>
      <c r="K26" s="64" t="s">
        <v>4</v>
      </c>
      <c r="L26" s="65" t="s">
        <v>5</v>
      </c>
      <c r="M26" s="64" t="s">
        <v>4</v>
      </c>
    </row>
    <row r="27" spans="1:13" ht="20.100000000000001" customHeight="1" x14ac:dyDescent="0.25">
      <c r="A27" s="11"/>
      <c r="B27" s="11"/>
      <c r="C27" s="12"/>
      <c r="D27" s="11"/>
      <c r="E27" s="13"/>
      <c r="F27" s="11"/>
      <c r="G27" s="11"/>
      <c r="H27" s="22"/>
      <c r="I27" s="19"/>
      <c r="J27" s="18"/>
      <c r="K27" s="19"/>
      <c r="L27" s="21"/>
      <c r="M27" s="19"/>
    </row>
    <row r="28" spans="1:13" ht="20.100000000000001" customHeight="1" x14ac:dyDescent="0.25">
      <c r="A28" s="44" t="s">
        <v>53</v>
      </c>
      <c r="B28" s="44"/>
      <c r="C28" s="80">
        <v>2162957.63</v>
      </c>
      <c r="D28" s="81">
        <v>8.280904171560282E-3</v>
      </c>
      <c r="E28" s="82">
        <v>150</v>
      </c>
      <c r="F28" s="81">
        <v>1.5389350569405972E-2</v>
      </c>
      <c r="G28" s="44"/>
      <c r="H28" s="69" t="s">
        <v>72</v>
      </c>
      <c r="I28" s="69"/>
      <c r="J28" s="80">
        <v>260558873.37999973</v>
      </c>
      <c r="K28" s="81">
        <v>0.99755216264198765</v>
      </c>
      <c r="L28" s="82">
        <v>9723</v>
      </c>
      <c r="M28" s="81">
        <v>0.99753770390889507</v>
      </c>
    </row>
    <row r="29" spans="1:13" ht="20.100000000000001" customHeight="1" x14ac:dyDescent="0.25">
      <c r="A29" s="44" t="s">
        <v>54</v>
      </c>
      <c r="B29" s="44"/>
      <c r="C29" s="80">
        <v>22490873.60999997</v>
      </c>
      <c r="D29" s="81">
        <v>8.6106526783459786E-2</v>
      </c>
      <c r="E29" s="82">
        <v>999</v>
      </c>
      <c r="F29" s="81">
        <v>0.10249307479224377</v>
      </c>
      <c r="G29" s="44"/>
      <c r="H29" s="69" t="s">
        <v>73</v>
      </c>
      <c r="I29" s="69"/>
      <c r="J29" s="80">
        <v>639370.81999999995</v>
      </c>
      <c r="K29" s="81">
        <v>2.4478373580123802E-3</v>
      </c>
      <c r="L29" s="82">
        <v>24</v>
      </c>
      <c r="M29" s="81">
        <v>2.4622960911049553E-3</v>
      </c>
    </row>
    <row r="30" spans="1:13" ht="20.100000000000001" customHeight="1" x14ac:dyDescent="0.25">
      <c r="A30" s="44" t="s">
        <v>55</v>
      </c>
      <c r="B30" s="44"/>
      <c r="C30" s="80">
        <v>9770065.2200000025</v>
      </c>
      <c r="D30" s="81">
        <v>3.7404789032651556E-2</v>
      </c>
      <c r="E30" s="82">
        <v>417</v>
      </c>
      <c r="F30" s="81">
        <v>4.27823945829486E-2</v>
      </c>
      <c r="G30" s="44"/>
      <c r="H30" s="69"/>
      <c r="I30" s="69"/>
      <c r="J30" s="56"/>
      <c r="K30" s="69"/>
      <c r="L30" s="71"/>
      <c r="M30" s="69"/>
    </row>
    <row r="31" spans="1:13" ht="20.100000000000001" customHeight="1" thickBot="1" x14ac:dyDescent="0.3">
      <c r="A31" s="44" t="s">
        <v>56</v>
      </c>
      <c r="B31" s="44"/>
      <c r="C31" s="80">
        <v>11951601.050000012</v>
      </c>
      <c r="D31" s="81">
        <v>4.5756820022299416E-2</v>
      </c>
      <c r="E31" s="82">
        <v>467</v>
      </c>
      <c r="F31" s="81">
        <v>4.7912178106083926E-2</v>
      </c>
      <c r="G31" s="44"/>
      <c r="H31" s="69"/>
      <c r="I31" s="69"/>
      <c r="J31" s="72">
        <f>SUM(J28:J30)</f>
        <v>261198244.19999972</v>
      </c>
      <c r="K31" s="73"/>
      <c r="L31" s="74">
        <f>SUM(L28:L30)</f>
        <v>9747</v>
      </c>
      <c r="M31" s="69"/>
    </row>
    <row r="32" spans="1:13" ht="20.100000000000001" customHeight="1" thickTop="1" x14ac:dyDescent="0.25">
      <c r="A32" s="44" t="s">
        <v>57</v>
      </c>
      <c r="B32" s="44"/>
      <c r="C32" s="80">
        <v>15247231.430000002</v>
      </c>
      <c r="D32" s="81">
        <v>5.8374172754106141E-2</v>
      </c>
      <c r="E32" s="82">
        <v>597</v>
      </c>
      <c r="F32" s="81">
        <v>6.1249615266235763E-2</v>
      </c>
      <c r="G32" s="11"/>
      <c r="H32" s="22"/>
      <c r="I32" s="19"/>
      <c r="J32" s="19"/>
      <c r="K32" s="19"/>
      <c r="L32" s="19"/>
      <c r="M32" s="19"/>
    </row>
    <row r="33" spans="1:13" ht="20.100000000000001" customHeight="1" x14ac:dyDescent="0.25">
      <c r="A33" s="44" t="s">
        <v>58</v>
      </c>
      <c r="B33" s="44"/>
      <c r="C33" s="80">
        <v>23616895.210000001</v>
      </c>
      <c r="D33" s="81">
        <v>9.0417511351709168E-2</v>
      </c>
      <c r="E33" s="82">
        <v>860</v>
      </c>
      <c r="F33" s="81">
        <v>8.8232276597927567E-2</v>
      </c>
      <c r="G33" s="11"/>
      <c r="H33" s="22"/>
      <c r="I33" s="19"/>
      <c r="J33" s="19"/>
      <c r="K33" s="19"/>
      <c r="L33" s="19"/>
      <c r="M33" s="19"/>
    </row>
    <row r="34" spans="1:13" ht="20.100000000000001" customHeight="1" x14ac:dyDescent="0.25">
      <c r="A34" s="44" t="s">
        <v>59</v>
      </c>
      <c r="B34" s="44"/>
      <c r="C34" s="80">
        <v>26053630.849999994</v>
      </c>
      <c r="D34" s="81">
        <v>9.974657727810253E-2</v>
      </c>
      <c r="E34" s="82">
        <v>921</v>
      </c>
      <c r="F34" s="81">
        <v>9.4490612496152662E-2</v>
      </c>
      <c r="G34" s="11"/>
      <c r="H34" s="67" t="s">
        <v>136</v>
      </c>
      <c r="I34" s="19"/>
      <c r="J34" s="19"/>
      <c r="K34" s="19"/>
      <c r="L34" s="19"/>
      <c r="M34" s="19"/>
    </row>
    <row r="35" spans="1:13" ht="20.100000000000001" customHeight="1" x14ac:dyDescent="0.25">
      <c r="A35" s="44" t="s">
        <v>60</v>
      </c>
      <c r="B35" s="44"/>
      <c r="C35" s="80">
        <v>30084724.830000047</v>
      </c>
      <c r="D35" s="81">
        <v>0.11517965950400538</v>
      </c>
      <c r="E35" s="82">
        <v>1109</v>
      </c>
      <c r="F35" s="81">
        <v>0.11377859854314148</v>
      </c>
      <c r="G35" s="11"/>
      <c r="H35" s="61" t="s">
        <v>131</v>
      </c>
      <c r="I35" s="19"/>
      <c r="J35" s="19"/>
      <c r="K35" s="18"/>
      <c r="L35" s="19"/>
      <c r="M35" s="21"/>
    </row>
    <row r="36" spans="1:13" ht="20.100000000000001" customHeight="1" x14ac:dyDescent="0.25">
      <c r="A36" s="44" t="s">
        <v>61</v>
      </c>
      <c r="B36" s="44"/>
      <c r="C36" s="80">
        <v>19213167.429999977</v>
      </c>
      <c r="D36" s="81">
        <v>7.3557797024425706E-2</v>
      </c>
      <c r="E36" s="82">
        <v>737</v>
      </c>
      <c r="F36" s="81">
        <v>7.5613009131014666E-2</v>
      </c>
      <c r="G36" s="11"/>
      <c r="H36" s="20"/>
      <c r="I36" s="19"/>
      <c r="J36" s="19"/>
      <c r="K36" s="18"/>
      <c r="L36" s="19"/>
      <c r="M36" s="21"/>
    </row>
    <row r="37" spans="1:13" ht="20.100000000000001" customHeight="1" x14ac:dyDescent="0.25">
      <c r="A37" s="44" t="s">
        <v>62</v>
      </c>
      <c r="B37" s="44"/>
      <c r="C37" s="80">
        <v>17461494.980000004</v>
      </c>
      <c r="D37" s="81">
        <v>6.6851502135786584E-2</v>
      </c>
      <c r="E37" s="82">
        <v>692</v>
      </c>
      <c r="F37" s="81">
        <v>7.0996203960192877E-2</v>
      </c>
      <c r="G37" s="11"/>
      <c r="H37" s="19"/>
      <c r="I37" s="22"/>
      <c r="J37" s="63" t="s">
        <v>91</v>
      </c>
      <c r="K37" s="64" t="s">
        <v>4</v>
      </c>
      <c r="L37" s="65" t="s">
        <v>5</v>
      </c>
      <c r="M37" s="64" t="s">
        <v>4</v>
      </c>
    </row>
    <row r="38" spans="1:13" ht="20.100000000000001" customHeight="1" x14ac:dyDescent="0.25">
      <c r="A38" s="44" t="s">
        <v>63</v>
      </c>
      <c r="B38" s="44"/>
      <c r="C38" s="80">
        <v>22807691.439999964</v>
      </c>
      <c r="D38" s="81">
        <v>8.7319466904747151E-2</v>
      </c>
      <c r="E38" s="82">
        <v>905</v>
      </c>
      <c r="F38" s="81">
        <v>9.2849081768749356E-2</v>
      </c>
      <c r="G38" s="11"/>
      <c r="H38" s="22"/>
      <c r="I38" s="19"/>
      <c r="J38" s="18"/>
      <c r="K38" s="19"/>
      <c r="L38" s="21"/>
      <c r="M38" s="19"/>
    </row>
    <row r="39" spans="1:13" ht="20.100000000000001" customHeight="1" x14ac:dyDescent="0.25">
      <c r="A39" s="44" t="s">
        <v>64</v>
      </c>
      <c r="B39" s="44"/>
      <c r="C39" s="80">
        <v>20388577.580000009</v>
      </c>
      <c r="D39" s="81">
        <v>7.8057866133236481E-2</v>
      </c>
      <c r="E39" s="82">
        <v>775</v>
      </c>
      <c r="F39" s="81">
        <v>7.9511644608597512E-2</v>
      </c>
      <c r="G39" s="11"/>
      <c r="H39" s="88" t="s">
        <v>150</v>
      </c>
      <c r="I39" s="79"/>
      <c r="J39" s="80">
        <v>31129.74</v>
      </c>
      <c r="K39" s="81">
        <v>5.9236918259846262E-3</v>
      </c>
      <c r="L39" s="82">
        <v>22</v>
      </c>
      <c r="M39" s="81">
        <v>3.4396497811131957E-3</v>
      </c>
    </row>
    <row r="40" spans="1:13" ht="20.100000000000001" customHeight="1" x14ac:dyDescent="0.25">
      <c r="A40" s="44" t="s">
        <v>75</v>
      </c>
      <c r="B40" s="44"/>
      <c r="C40" s="80">
        <v>17004905.289999999</v>
      </c>
      <c r="D40" s="81">
        <v>6.5103444098878818E-2</v>
      </c>
      <c r="E40" s="82">
        <v>531</v>
      </c>
      <c r="F40" s="81">
        <v>5.4478301015697138E-2</v>
      </c>
      <c r="G40" s="11"/>
      <c r="H40" s="88" t="s">
        <v>132</v>
      </c>
      <c r="I40" s="79"/>
      <c r="J40" s="80">
        <v>2425842.88</v>
      </c>
      <c r="K40" s="81">
        <v>0.46161470154839146</v>
      </c>
      <c r="L40" s="82">
        <v>4845</v>
      </c>
      <c r="M40" s="81">
        <v>0.75750469043151969</v>
      </c>
    </row>
    <row r="41" spans="1:13" ht="20.100000000000001" customHeight="1" x14ac:dyDescent="0.25">
      <c r="A41" s="44" t="s">
        <v>76</v>
      </c>
      <c r="B41" s="44"/>
      <c r="C41" s="80">
        <v>12768159.570000004</v>
      </c>
      <c r="D41" s="81">
        <v>4.8883022200652312E-2</v>
      </c>
      <c r="E41" s="82">
        <v>346</v>
      </c>
      <c r="F41" s="81">
        <v>3.5498101980096439E-2</v>
      </c>
      <c r="G41" s="11"/>
      <c r="H41" s="88" t="s">
        <v>151</v>
      </c>
      <c r="I41" s="79"/>
      <c r="J41" s="80">
        <v>1344983.06</v>
      </c>
      <c r="K41" s="81">
        <v>0.25593741414511639</v>
      </c>
      <c r="L41" s="82">
        <v>459</v>
      </c>
      <c r="M41" s="81">
        <v>7.1763602251407127E-2</v>
      </c>
    </row>
    <row r="42" spans="1:13" ht="20.100000000000001" customHeight="1" x14ac:dyDescent="0.25">
      <c r="A42" s="44" t="s">
        <v>77</v>
      </c>
      <c r="B42" s="44"/>
      <c r="C42" s="80">
        <v>7604853.7099999944</v>
      </c>
      <c r="D42" s="81">
        <v>2.9115255859748213E-2</v>
      </c>
      <c r="E42" s="82">
        <v>186</v>
      </c>
      <c r="F42" s="81">
        <v>1.9082794706063406E-2</v>
      </c>
      <c r="G42" s="11"/>
      <c r="H42" s="88" t="s">
        <v>149</v>
      </c>
      <c r="I42" s="79"/>
      <c r="J42" s="80">
        <v>0</v>
      </c>
      <c r="K42" s="81">
        <v>0</v>
      </c>
      <c r="L42" s="82">
        <v>0</v>
      </c>
      <c r="M42" s="81">
        <v>0</v>
      </c>
    </row>
    <row r="43" spans="1:13" ht="20.100000000000001" customHeight="1" x14ac:dyDescent="0.25">
      <c r="A43" s="44" t="s">
        <v>78</v>
      </c>
      <c r="B43" s="44"/>
      <c r="C43" s="80">
        <v>2571414.37</v>
      </c>
      <c r="D43" s="81">
        <v>9.8446847446304574E-3</v>
      </c>
      <c r="E43" s="82">
        <v>55</v>
      </c>
      <c r="F43" s="81">
        <v>5.6427618754488562E-3</v>
      </c>
      <c r="G43" s="11"/>
      <c r="H43" s="88" t="s">
        <v>133</v>
      </c>
      <c r="I43" s="79"/>
      <c r="J43" s="80">
        <v>1453169.1500000213</v>
      </c>
      <c r="K43" s="81">
        <v>0.27652419248050758</v>
      </c>
      <c r="L43" s="82">
        <v>1070</v>
      </c>
      <c r="M43" s="81">
        <v>0.16729205753595996</v>
      </c>
    </row>
    <row r="44" spans="1:13" ht="20.100000000000001" customHeight="1" x14ac:dyDescent="0.25">
      <c r="A44" s="44"/>
      <c r="B44" s="44"/>
      <c r="C44" s="45"/>
      <c r="D44" s="44"/>
      <c r="E44" s="60"/>
      <c r="F44" s="44"/>
      <c r="G44" s="11"/>
      <c r="H44" s="79"/>
      <c r="I44" s="79"/>
      <c r="J44" s="83"/>
      <c r="K44" s="84"/>
      <c r="L44" s="85"/>
      <c r="M44" s="84"/>
    </row>
    <row r="45" spans="1:13" ht="20.100000000000001" customHeight="1" thickBot="1" x14ac:dyDescent="0.35">
      <c r="A45" s="44"/>
      <c r="B45" s="44"/>
      <c r="C45" s="72">
        <f>SUM(C28:C44)</f>
        <v>261198244.19999999</v>
      </c>
      <c r="D45" s="44"/>
      <c r="E45" s="74">
        <f>SUM(E28:E44)</f>
        <v>9747</v>
      </c>
      <c r="F45" s="44"/>
      <c r="G45" s="11"/>
      <c r="H45" s="86"/>
      <c r="I45" s="79"/>
      <c r="J45" s="87">
        <f>SUM(J39:J44)</f>
        <v>5255124.8300000215</v>
      </c>
      <c r="K45" s="88"/>
      <c r="L45" s="89">
        <f>SUM(L39:L44)</f>
        <v>6396</v>
      </c>
      <c r="M45" s="79"/>
    </row>
    <row r="46" spans="1:13" ht="20.100000000000001" customHeight="1" thickTop="1" x14ac:dyDescent="0.25">
      <c r="A46" s="44"/>
      <c r="B46" s="44"/>
      <c r="C46" s="75"/>
      <c r="D46" s="44"/>
      <c r="E46" s="76"/>
      <c r="F46" s="44"/>
      <c r="G46" s="11"/>
      <c r="H46" s="3"/>
      <c r="J46" s="24"/>
      <c r="K46" s="25"/>
      <c r="L46" s="26"/>
      <c r="M46" s="25"/>
    </row>
    <row r="47" spans="1:13" ht="20.100000000000001" customHeight="1" x14ac:dyDescent="0.25">
      <c r="A47" s="11"/>
      <c r="B47" s="11"/>
      <c r="C47" s="27"/>
      <c r="D47" s="11"/>
      <c r="E47" s="28"/>
      <c r="F47" s="11"/>
      <c r="G47" s="11"/>
      <c r="H47" s="3"/>
      <c r="M47" s="25"/>
    </row>
    <row r="48" spans="1:13" ht="20.100000000000001" customHeight="1" x14ac:dyDescent="0.25">
      <c r="A48" s="40" t="s">
        <v>90</v>
      </c>
      <c r="B48" s="77"/>
      <c r="C48" s="40"/>
      <c r="D48" s="77"/>
      <c r="E48" s="77"/>
      <c r="F48" s="77"/>
      <c r="G48" s="11"/>
      <c r="H48" s="40" t="s">
        <v>90</v>
      </c>
      <c r="I48" s="77"/>
      <c r="J48" s="40"/>
      <c r="K48" s="77"/>
      <c r="L48" s="77"/>
      <c r="M48" s="77"/>
    </row>
    <row r="49" spans="1:13" ht="20.100000000000001" customHeight="1" x14ac:dyDescent="0.25">
      <c r="A49" s="59" t="s">
        <v>178</v>
      </c>
      <c r="B49" s="44"/>
      <c r="C49" s="45"/>
      <c r="D49" s="44"/>
      <c r="E49" s="60"/>
      <c r="F49" s="44"/>
      <c r="G49" s="11"/>
      <c r="H49" s="59" t="s">
        <v>177</v>
      </c>
      <c r="I49" s="44"/>
      <c r="J49" s="45"/>
      <c r="K49" s="44"/>
      <c r="L49" s="60"/>
      <c r="M49" s="44"/>
    </row>
    <row r="50" spans="1:13" ht="20.100000000000001" customHeight="1" x14ac:dyDescent="0.25">
      <c r="A50" s="44"/>
      <c r="B50" s="44"/>
      <c r="C50" s="45"/>
      <c r="D50" s="44"/>
      <c r="E50" s="60"/>
      <c r="F50" s="44"/>
      <c r="G50" s="11"/>
      <c r="H50" s="44"/>
      <c r="I50" s="44"/>
      <c r="J50" s="45"/>
      <c r="K50" s="44"/>
      <c r="L50" s="60"/>
      <c r="M50" s="44"/>
    </row>
    <row r="51" spans="1:13" ht="20.100000000000001" customHeight="1" x14ac:dyDescent="0.25">
      <c r="A51" s="62"/>
      <c r="B51" s="62"/>
      <c r="C51" s="63" t="s">
        <v>91</v>
      </c>
      <c r="D51" s="64" t="s">
        <v>4</v>
      </c>
      <c r="E51" s="65" t="s">
        <v>5</v>
      </c>
      <c r="F51" s="64" t="s">
        <v>4</v>
      </c>
      <c r="G51" s="11"/>
      <c r="H51" s="62"/>
      <c r="I51" s="62"/>
      <c r="J51" s="63" t="s">
        <v>91</v>
      </c>
      <c r="K51" s="64" t="s">
        <v>4</v>
      </c>
      <c r="L51" s="65" t="s">
        <v>5</v>
      </c>
      <c r="M51" s="64" t="s">
        <v>4</v>
      </c>
    </row>
    <row r="52" spans="1:13" ht="20.100000000000001" customHeight="1" x14ac:dyDescent="0.25">
      <c r="A52" s="11"/>
      <c r="B52" s="11"/>
      <c r="C52" s="12"/>
      <c r="D52" s="11"/>
      <c r="E52" s="13"/>
      <c r="F52" s="11"/>
      <c r="G52" s="11"/>
      <c r="H52" s="11"/>
      <c r="I52" s="11"/>
      <c r="J52" s="12"/>
      <c r="K52" s="11"/>
      <c r="L52" s="13"/>
      <c r="M52" s="11"/>
    </row>
    <row r="53" spans="1:13" ht="20.100000000000001" customHeight="1" x14ac:dyDescent="0.25">
      <c r="A53" s="44" t="s">
        <v>53</v>
      </c>
      <c r="B53" s="44"/>
      <c r="C53" s="80">
        <v>2286656.7200000002</v>
      </c>
      <c r="D53" s="81">
        <v>8.7544873320400431E-3</v>
      </c>
      <c r="E53" s="82">
        <v>166</v>
      </c>
      <c r="F53" s="81">
        <v>1.7030881296809276E-2</v>
      </c>
      <c r="G53" s="11"/>
      <c r="H53" s="44" t="s">
        <v>53</v>
      </c>
      <c r="I53" s="44"/>
      <c r="J53" s="80">
        <v>1866604.06</v>
      </c>
      <c r="K53" s="81">
        <v>7.1463116672818771E-3</v>
      </c>
      <c r="L53" s="82">
        <v>143</v>
      </c>
      <c r="M53" s="81">
        <v>1.4671180876167025E-2</v>
      </c>
    </row>
    <row r="54" spans="1:13" ht="20.100000000000001" customHeight="1" x14ac:dyDescent="0.25">
      <c r="A54" s="44" t="s">
        <v>54</v>
      </c>
      <c r="B54" s="44"/>
      <c r="C54" s="80">
        <v>22641386.339999951</v>
      </c>
      <c r="D54" s="81">
        <v>8.6682766223586866E-2</v>
      </c>
      <c r="E54" s="82">
        <v>1082</v>
      </c>
      <c r="F54" s="81">
        <v>0.11100851544064841</v>
      </c>
      <c r="G54" s="11"/>
      <c r="H54" s="44" t="s">
        <v>54</v>
      </c>
      <c r="I54" s="44"/>
      <c r="J54" s="80">
        <v>17235305.41</v>
      </c>
      <c r="K54" s="81">
        <v>6.5985533182998324E-2</v>
      </c>
      <c r="L54" s="82">
        <v>866</v>
      </c>
      <c r="M54" s="81">
        <v>8.88478506207038E-2</v>
      </c>
    </row>
    <row r="55" spans="1:13" ht="20.100000000000001" customHeight="1" x14ac:dyDescent="0.25">
      <c r="A55" s="44" t="s">
        <v>55</v>
      </c>
      <c r="B55" s="44"/>
      <c r="C55" s="80">
        <v>10297584.580000009</v>
      </c>
      <c r="D55" s="81">
        <v>3.9424401996037653E-2</v>
      </c>
      <c r="E55" s="82">
        <v>412</v>
      </c>
      <c r="F55" s="81">
        <v>4.2269416230635064E-2</v>
      </c>
      <c r="G55" s="11"/>
      <c r="H55" s="44" t="s">
        <v>55</v>
      </c>
      <c r="I55" s="44"/>
      <c r="J55" s="80">
        <v>8795795.3799999971</v>
      </c>
      <c r="K55" s="81">
        <v>3.3674787542848257E-2</v>
      </c>
      <c r="L55" s="82">
        <v>370</v>
      </c>
      <c r="M55" s="81">
        <v>3.7960398071201398E-2</v>
      </c>
    </row>
    <row r="56" spans="1:13" ht="20.100000000000001" customHeight="1" x14ac:dyDescent="0.25">
      <c r="A56" s="44" t="s">
        <v>56</v>
      </c>
      <c r="B56" s="44"/>
      <c r="C56" s="80">
        <v>11593662.440000007</v>
      </c>
      <c r="D56" s="81">
        <v>4.4386448597727626E-2</v>
      </c>
      <c r="E56" s="82">
        <v>487</v>
      </c>
      <c r="F56" s="81">
        <v>4.9964091515338052E-2</v>
      </c>
      <c r="G56" s="11"/>
      <c r="H56" s="44" t="s">
        <v>56</v>
      </c>
      <c r="I56" s="44"/>
      <c r="J56" s="80">
        <v>10292155.530000005</v>
      </c>
      <c r="K56" s="81">
        <v>3.9403616825690768E-2</v>
      </c>
      <c r="L56" s="82">
        <v>412</v>
      </c>
      <c r="M56" s="81">
        <v>4.2269416230635064E-2</v>
      </c>
    </row>
    <row r="57" spans="1:13" ht="20.100000000000001" customHeight="1" x14ac:dyDescent="0.25">
      <c r="A57" s="44" t="s">
        <v>57</v>
      </c>
      <c r="B57" s="44"/>
      <c r="C57" s="80">
        <v>15698759.969999997</v>
      </c>
      <c r="D57" s="81">
        <v>6.0102854129369367E-2</v>
      </c>
      <c r="E57" s="82">
        <v>605</v>
      </c>
      <c r="F57" s="81">
        <v>6.2070380629937416E-2</v>
      </c>
      <c r="G57" s="11"/>
      <c r="H57" s="44" t="s">
        <v>57</v>
      </c>
      <c r="I57" s="44"/>
      <c r="J57" s="80">
        <v>11840897.339999987</v>
      </c>
      <c r="K57" s="81">
        <v>4.5332989799630463E-2</v>
      </c>
      <c r="L57" s="82">
        <v>462</v>
      </c>
      <c r="M57" s="81">
        <v>4.7399199753770389E-2</v>
      </c>
    </row>
    <row r="58" spans="1:13" ht="20.100000000000001" customHeight="1" x14ac:dyDescent="0.25">
      <c r="A58" s="44" t="s">
        <v>58</v>
      </c>
      <c r="B58" s="44"/>
      <c r="C58" s="80">
        <v>21066961.57</v>
      </c>
      <c r="D58" s="81">
        <v>8.0655065789297528E-2</v>
      </c>
      <c r="E58" s="82">
        <v>745</v>
      </c>
      <c r="F58" s="81">
        <v>7.6433774494716319E-2</v>
      </c>
      <c r="G58" s="11"/>
      <c r="H58" s="44" t="s">
        <v>58</v>
      </c>
      <c r="I58" s="44"/>
      <c r="J58" s="80">
        <v>16233625.07</v>
      </c>
      <c r="K58" s="81">
        <v>6.2150590329274509E-2</v>
      </c>
      <c r="L58" s="82">
        <v>615</v>
      </c>
      <c r="M58" s="81">
        <v>6.3096337334564476E-2</v>
      </c>
    </row>
    <row r="59" spans="1:13" ht="20.100000000000001" customHeight="1" x14ac:dyDescent="0.25">
      <c r="A59" s="44" t="s">
        <v>59</v>
      </c>
      <c r="B59" s="44"/>
      <c r="C59" s="80">
        <v>22634158.780000027</v>
      </c>
      <c r="D59" s="81">
        <v>8.6655095440339211E-2</v>
      </c>
      <c r="E59" s="82">
        <v>813</v>
      </c>
      <c r="F59" s="81">
        <v>8.3410280086180358E-2</v>
      </c>
      <c r="G59" s="11"/>
      <c r="H59" s="44" t="s">
        <v>59</v>
      </c>
      <c r="I59" s="44"/>
      <c r="J59" s="80">
        <v>19380487.189999986</v>
      </c>
      <c r="K59" s="81">
        <v>7.4198382341193345E-2</v>
      </c>
      <c r="L59" s="82">
        <v>702</v>
      </c>
      <c r="M59" s="81">
        <v>7.2022160664819951E-2</v>
      </c>
    </row>
    <row r="60" spans="1:13" ht="20.100000000000001" customHeight="1" x14ac:dyDescent="0.25">
      <c r="A60" s="44" t="s">
        <v>60</v>
      </c>
      <c r="B60" s="44"/>
      <c r="C60" s="80">
        <v>19314000.899999972</v>
      </c>
      <c r="D60" s="81">
        <v>7.3943838937949397E-2</v>
      </c>
      <c r="E60" s="82">
        <v>670</v>
      </c>
      <c r="F60" s="81">
        <v>6.8739099210013338E-2</v>
      </c>
      <c r="G60" s="11"/>
      <c r="H60" s="44" t="s">
        <v>60</v>
      </c>
      <c r="I60" s="44"/>
      <c r="J60" s="80">
        <v>19522232.020000007</v>
      </c>
      <c r="K60" s="81">
        <v>7.4741053791509401E-2</v>
      </c>
      <c r="L60" s="82">
        <v>710</v>
      </c>
      <c r="M60" s="81">
        <v>7.284292602852159E-2</v>
      </c>
    </row>
    <row r="61" spans="1:13" ht="20.100000000000001" customHeight="1" x14ac:dyDescent="0.25">
      <c r="A61" s="44" t="s">
        <v>61</v>
      </c>
      <c r="B61" s="44"/>
      <c r="C61" s="80">
        <v>20323816.980000027</v>
      </c>
      <c r="D61" s="81">
        <v>7.780992955082057E-2</v>
      </c>
      <c r="E61" s="82">
        <v>725</v>
      </c>
      <c r="F61" s="81">
        <v>7.43818610854622E-2</v>
      </c>
      <c r="G61" s="11"/>
      <c r="H61" s="44" t="s">
        <v>61</v>
      </c>
      <c r="I61" s="44"/>
      <c r="J61" s="80">
        <v>17046457.949999992</v>
      </c>
      <c r="K61" s="81">
        <v>6.526252885891333E-2</v>
      </c>
      <c r="L61" s="82">
        <v>596</v>
      </c>
      <c r="M61" s="81">
        <v>6.114701959577306E-2</v>
      </c>
    </row>
    <row r="62" spans="1:13" ht="20.100000000000001" customHeight="1" x14ac:dyDescent="0.25">
      <c r="A62" s="44" t="s">
        <v>62</v>
      </c>
      <c r="B62" s="44"/>
      <c r="C62" s="80">
        <v>18104830.529999997</v>
      </c>
      <c r="D62" s="81">
        <v>6.9314518500886602E-2</v>
      </c>
      <c r="E62" s="82">
        <v>676</v>
      </c>
      <c r="F62" s="81">
        <v>6.9354673232789571E-2</v>
      </c>
      <c r="G62" s="11"/>
      <c r="H62" s="44" t="s">
        <v>62</v>
      </c>
      <c r="I62" s="44"/>
      <c r="J62" s="80">
        <v>19272865.75</v>
      </c>
      <c r="K62" s="81">
        <v>7.3786352618981352E-2</v>
      </c>
      <c r="L62" s="82">
        <v>671</v>
      </c>
      <c r="M62" s="81">
        <v>6.8841694880476048E-2</v>
      </c>
    </row>
    <row r="63" spans="1:13" ht="20.100000000000001" customHeight="1" x14ac:dyDescent="0.25">
      <c r="A63" s="44" t="s">
        <v>63</v>
      </c>
      <c r="B63" s="44"/>
      <c r="C63" s="80">
        <v>15943060.110000009</v>
      </c>
      <c r="D63" s="81">
        <v>6.1038159574274845E-2</v>
      </c>
      <c r="E63" s="82">
        <v>592</v>
      </c>
      <c r="F63" s="81">
        <v>6.0736636913922233E-2</v>
      </c>
      <c r="G63" s="11"/>
      <c r="H63" s="44" t="s">
        <v>63</v>
      </c>
      <c r="I63" s="44"/>
      <c r="J63" s="80">
        <v>16468469.500000013</v>
      </c>
      <c r="K63" s="81">
        <v>6.3049694497142469E-2</v>
      </c>
      <c r="L63" s="82">
        <v>595</v>
      </c>
      <c r="M63" s="81">
        <v>6.104442392531035E-2</v>
      </c>
    </row>
    <row r="64" spans="1:13" ht="20.100000000000001" customHeight="1" x14ac:dyDescent="0.25">
      <c r="A64" s="44" t="s">
        <v>64</v>
      </c>
      <c r="B64" s="44"/>
      <c r="C64" s="80">
        <v>16032335.039999988</v>
      </c>
      <c r="D64" s="81">
        <v>6.1379949505801418E-2</v>
      </c>
      <c r="E64" s="82">
        <v>617</v>
      </c>
      <c r="F64" s="81">
        <v>6.3301528675489896E-2</v>
      </c>
      <c r="G64" s="11"/>
      <c r="H64" s="44" t="s">
        <v>64</v>
      </c>
      <c r="I64" s="44"/>
      <c r="J64" s="80">
        <v>16950411.270000011</v>
      </c>
      <c r="K64" s="81">
        <v>6.4894813217125036E-2</v>
      </c>
      <c r="L64" s="82">
        <v>622</v>
      </c>
      <c r="M64" s="81">
        <v>6.3814507027803433E-2</v>
      </c>
    </row>
    <row r="65" spans="1:16" ht="20.100000000000001" customHeight="1" x14ac:dyDescent="0.25">
      <c r="A65" s="44" t="s">
        <v>75</v>
      </c>
      <c r="B65" s="44"/>
      <c r="C65" s="80">
        <v>29769961.639999963</v>
      </c>
      <c r="D65" s="81">
        <v>0.11397458559179689</v>
      </c>
      <c r="E65" s="82">
        <v>1120</v>
      </c>
      <c r="F65" s="81">
        <v>0.11490715091823125</v>
      </c>
      <c r="G65" s="11"/>
      <c r="H65" s="44" t="s">
        <v>75</v>
      </c>
      <c r="I65" s="44"/>
      <c r="J65" s="80">
        <v>27985026.999999948</v>
      </c>
      <c r="K65" s="81">
        <v>0.10714094608756926</v>
      </c>
      <c r="L65" s="82">
        <v>1080</v>
      </c>
      <c r="M65" s="81">
        <v>0.11080332409972299</v>
      </c>
    </row>
    <row r="66" spans="1:16" ht="20.100000000000001" customHeight="1" x14ac:dyDescent="0.25">
      <c r="A66" s="44" t="s">
        <v>76</v>
      </c>
      <c r="B66" s="44"/>
      <c r="C66" s="80">
        <v>17073209.590000015</v>
      </c>
      <c r="D66" s="81">
        <v>6.5364947770962148E-2</v>
      </c>
      <c r="E66" s="82">
        <v>549</v>
      </c>
      <c r="F66" s="81">
        <v>5.6325023084025858E-2</v>
      </c>
      <c r="G66" s="11"/>
      <c r="H66" s="44" t="s">
        <v>76</v>
      </c>
      <c r="I66" s="44"/>
      <c r="J66" s="80">
        <v>26370299.109999977</v>
      </c>
      <c r="K66" s="81">
        <v>0.10095894476920063</v>
      </c>
      <c r="L66" s="82">
        <v>972</v>
      </c>
      <c r="M66" s="81">
        <v>9.9722991689750698E-2</v>
      </c>
    </row>
    <row r="67" spans="1:16" ht="20.100000000000001" customHeight="1" x14ac:dyDescent="0.25">
      <c r="A67" s="44" t="s">
        <v>77</v>
      </c>
      <c r="B67" s="44"/>
      <c r="C67" s="80">
        <v>9310378.2899999935</v>
      </c>
      <c r="D67" s="81">
        <v>3.5644873182497427E-2</v>
      </c>
      <c r="E67" s="82">
        <v>261</v>
      </c>
      <c r="F67" s="81">
        <v>2.6777469990766391E-2</v>
      </c>
      <c r="G67" s="11"/>
      <c r="H67" s="44" t="s">
        <v>77</v>
      </c>
      <c r="I67" s="44"/>
      <c r="J67" s="80">
        <v>15493660.850000003</v>
      </c>
      <c r="K67" s="81">
        <v>5.9317630168051506E-2</v>
      </c>
      <c r="L67" s="82">
        <v>499</v>
      </c>
      <c r="M67" s="81">
        <v>5.1195239560890532E-2</v>
      </c>
    </row>
    <row r="68" spans="1:16" ht="20.100000000000001" customHeight="1" x14ac:dyDescent="0.25">
      <c r="A68" s="44" t="s">
        <v>78</v>
      </c>
      <c r="B68" s="44"/>
      <c r="C68" s="80">
        <v>9107480.7199999895</v>
      </c>
      <c r="D68" s="81">
        <v>3.4868077876612273E-2</v>
      </c>
      <c r="E68" s="82">
        <v>227</v>
      </c>
      <c r="F68" s="81">
        <v>2.3289217195034368E-2</v>
      </c>
      <c r="G68" s="11"/>
      <c r="H68" s="44" t="s">
        <v>78</v>
      </c>
      <c r="I68" s="44"/>
      <c r="J68" s="80">
        <v>16443950.770000005</v>
      </c>
      <c r="K68" s="81">
        <v>6.2955824302589267E-2</v>
      </c>
      <c r="L68" s="82">
        <v>432</v>
      </c>
      <c r="M68" s="81">
        <v>4.4321329639889197E-2</v>
      </c>
    </row>
    <row r="69" spans="1:16" ht="20.100000000000001" customHeight="1" x14ac:dyDescent="0.25">
      <c r="A69" s="44"/>
      <c r="B69" s="44"/>
      <c r="C69" s="45"/>
      <c r="D69" s="44"/>
      <c r="E69" s="60"/>
      <c r="F69" s="44"/>
      <c r="G69" s="11"/>
      <c r="H69" s="44"/>
      <c r="I69" s="44"/>
      <c r="J69" s="45"/>
      <c r="K69" s="44"/>
      <c r="L69" s="60"/>
      <c r="M69" s="44"/>
    </row>
    <row r="70" spans="1:16" ht="20.100000000000001" customHeight="1" thickBot="1" x14ac:dyDescent="0.3">
      <c r="A70" s="44"/>
      <c r="B70" s="44"/>
      <c r="C70" s="72">
        <f>SUM(C53:C69)</f>
        <v>261198244.19999996</v>
      </c>
      <c r="D70" s="44"/>
      <c r="E70" s="74">
        <f>SUM(E53:E69)</f>
        <v>9747</v>
      </c>
      <c r="F70" s="44"/>
      <c r="G70" s="11"/>
      <c r="H70" s="44"/>
      <c r="I70" s="44"/>
      <c r="J70" s="72">
        <f>SUM(J53:J69)</f>
        <v>261198244.19999993</v>
      </c>
      <c r="K70" s="44"/>
      <c r="L70" s="74">
        <f>SUM(L53:L69)</f>
        <v>9747</v>
      </c>
      <c r="M70" s="44"/>
    </row>
    <row r="71" spans="1:16" ht="20.100000000000001" customHeight="1" thickTop="1" x14ac:dyDescent="0.25">
      <c r="A71" s="19"/>
      <c r="B71" s="19"/>
      <c r="C71" s="19"/>
      <c r="D71" s="19"/>
      <c r="E71" s="19"/>
      <c r="F71" s="19"/>
      <c r="G71" s="19"/>
      <c r="H71" s="22"/>
      <c r="I71" s="19"/>
      <c r="J71" s="19"/>
      <c r="K71" s="19"/>
      <c r="L71" s="19"/>
      <c r="M71" s="19"/>
    </row>
    <row r="72" spans="1:16" ht="20.100000000000001" customHeight="1" x14ac:dyDescent="0.25">
      <c r="A72" s="19"/>
      <c r="B72" s="19"/>
      <c r="C72" s="19"/>
      <c r="D72" s="19"/>
      <c r="E72" s="19"/>
      <c r="F72" s="19"/>
      <c r="G72" s="19"/>
      <c r="H72" s="67" t="s">
        <v>92</v>
      </c>
      <c r="I72" s="19"/>
      <c r="J72" s="19"/>
      <c r="K72" s="19"/>
      <c r="L72" s="19"/>
      <c r="M72" s="19"/>
    </row>
    <row r="73" spans="1:16" ht="20.100000000000001" customHeight="1" x14ac:dyDescent="0.25">
      <c r="A73" s="67" t="s">
        <v>136</v>
      </c>
      <c r="B73" s="19"/>
      <c r="C73" s="19"/>
      <c r="D73" s="18"/>
      <c r="E73" s="19"/>
      <c r="F73" s="21"/>
      <c r="G73" s="19"/>
      <c r="H73" s="61" t="s">
        <v>124</v>
      </c>
      <c r="I73" s="19"/>
      <c r="J73" s="19"/>
      <c r="K73" s="18"/>
      <c r="L73" s="19"/>
      <c r="M73" s="21"/>
    </row>
    <row r="74" spans="1:16" ht="20.100000000000001" customHeight="1" x14ac:dyDescent="0.25">
      <c r="A74" s="61" t="s">
        <v>128</v>
      </c>
      <c r="B74" s="19"/>
      <c r="C74" s="19"/>
      <c r="D74" s="18"/>
      <c r="E74" s="19"/>
      <c r="F74" s="21"/>
      <c r="G74" s="19"/>
      <c r="H74" s="20"/>
      <c r="I74" s="19"/>
      <c r="J74" s="19"/>
      <c r="K74" s="18"/>
      <c r="L74" s="19"/>
      <c r="M74" s="21"/>
    </row>
    <row r="75" spans="1:16" ht="20.100000000000001" customHeight="1" x14ac:dyDescent="0.25">
      <c r="A75" s="20"/>
      <c r="B75" s="19"/>
      <c r="C75" s="66"/>
      <c r="D75" s="90"/>
      <c r="E75" s="66"/>
      <c r="F75" s="91"/>
      <c r="G75" s="66"/>
      <c r="H75" s="66"/>
      <c r="I75" s="67"/>
      <c r="J75" s="63" t="s">
        <v>91</v>
      </c>
      <c r="K75" s="64" t="s">
        <v>4</v>
      </c>
      <c r="L75" s="65" t="s">
        <v>5</v>
      </c>
      <c r="M75" s="64" t="s">
        <v>4</v>
      </c>
      <c r="N75" s="78"/>
      <c r="O75" s="78"/>
      <c r="P75" s="78"/>
    </row>
    <row r="76" spans="1:16" ht="20.100000000000001" customHeight="1" x14ac:dyDescent="0.25">
      <c r="A76" s="19"/>
      <c r="B76" s="22"/>
      <c r="C76" s="63" t="s">
        <v>91</v>
      </c>
      <c r="D76" s="64" t="s">
        <v>4</v>
      </c>
      <c r="E76" s="65" t="s">
        <v>5</v>
      </c>
      <c r="F76" s="64" t="s">
        <v>4</v>
      </c>
      <c r="G76" s="66"/>
      <c r="H76" s="67"/>
      <c r="I76" s="66"/>
      <c r="J76" s="90"/>
      <c r="K76" s="66"/>
      <c r="L76" s="91"/>
      <c r="M76" s="66"/>
      <c r="N76" s="78"/>
      <c r="O76" s="78"/>
      <c r="P76" s="78"/>
    </row>
    <row r="77" spans="1:16" ht="20.100000000000001" customHeight="1" x14ac:dyDescent="0.25">
      <c r="A77" s="22"/>
      <c r="B77" s="19"/>
      <c r="C77" s="18"/>
      <c r="D77" s="19"/>
      <c r="E77" s="21"/>
      <c r="F77" s="19"/>
      <c r="G77" s="19"/>
      <c r="H77" s="69" t="s">
        <v>125</v>
      </c>
      <c r="I77" s="69"/>
      <c r="J77" s="80">
        <v>9173134.330000015</v>
      </c>
      <c r="K77" s="81">
        <v>0.21005888560023678</v>
      </c>
      <c r="L77" s="82">
        <v>1335</v>
      </c>
      <c r="M77" s="81">
        <v>0.3654530522857925</v>
      </c>
    </row>
    <row r="78" spans="1:16" ht="20.100000000000001" customHeight="1" x14ac:dyDescent="0.25">
      <c r="A78" s="69" t="s">
        <v>129</v>
      </c>
      <c r="B78" s="69"/>
      <c r="C78" s="80">
        <v>0</v>
      </c>
      <c r="D78" s="81">
        <v>0</v>
      </c>
      <c r="E78" s="82">
        <v>0</v>
      </c>
      <c r="F78" s="81">
        <v>0</v>
      </c>
      <c r="G78" s="69"/>
      <c r="H78" s="69" t="s">
        <v>126</v>
      </c>
      <c r="I78" s="69"/>
      <c r="J78" s="80">
        <v>0</v>
      </c>
      <c r="K78" s="81">
        <v>0</v>
      </c>
      <c r="L78" s="82">
        <v>0</v>
      </c>
      <c r="M78" s="81">
        <v>0</v>
      </c>
    </row>
    <row r="79" spans="1:16" ht="20.100000000000001" customHeight="1" x14ac:dyDescent="0.25">
      <c r="A79" s="69" t="s">
        <v>130</v>
      </c>
      <c r="B79" s="69"/>
      <c r="C79" s="80">
        <v>5255124.8300000252</v>
      </c>
      <c r="D79" s="81">
        <v>1</v>
      </c>
      <c r="E79" s="82">
        <v>6396</v>
      </c>
      <c r="F79" s="81">
        <v>1</v>
      </c>
      <c r="G79" s="69"/>
      <c r="H79" s="69" t="s">
        <v>146</v>
      </c>
      <c r="I79" s="69"/>
      <c r="J79" s="80">
        <v>34496212.499999903</v>
      </c>
      <c r="K79" s="81">
        <v>0.78994111439976322</v>
      </c>
      <c r="L79" s="82">
        <v>2318</v>
      </c>
      <c r="M79" s="81">
        <v>0.6345469477142075</v>
      </c>
    </row>
    <row r="80" spans="1:16" ht="20.100000000000001" customHeight="1" x14ac:dyDescent="0.25">
      <c r="A80" s="69"/>
      <c r="B80" s="69"/>
      <c r="C80" s="56"/>
      <c r="D80" s="69"/>
      <c r="E80" s="71"/>
      <c r="F80" s="69"/>
      <c r="G80" s="69"/>
      <c r="H80" s="69"/>
      <c r="I80" s="69"/>
      <c r="J80" s="56"/>
      <c r="K80" s="56"/>
      <c r="L80" s="71"/>
      <c r="M80" s="56"/>
    </row>
    <row r="81" spans="1:15" ht="20.100000000000001" customHeight="1" thickBot="1" x14ac:dyDescent="0.3">
      <c r="A81" s="69"/>
      <c r="B81" s="69"/>
      <c r="C81" s="72">
        <f>SUM(C78:C80)</f>
        <v>5255124.8300000252</v>
      </c>
      <c r="D81" s="69"/>
      <c r="E81" s="74">
        <f>SUM(E78:E80)</f>
        <v>6396</v>
      </c>
      <c r="F81" s="69"/>
      <c r="G81" s="69"/>
      <c r="H81" s="69"/>
      <c r="I81" s="73"/>
      <c r="J81" s="72">
        <f>SUM(J77:J80)</f>
        <v>43669346.829999916</v>
      </c>
      <c r="K81" s="92"/>
      <c r="L81" s="74">
        <f>SUM(L77:L80)</f>
        <v>3653</v>
      </c>
      <c r="M81" s="92"/>
    </row>
    <row r="82" spans="1:15" ht="20.100000000000001" customHeight="1" thickTop="1" x14ac:dyDescent="0.25">
      <c r="A82" s="19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5" s="78" customFormat="1" ht="20.100000000000001" customHeight="1" x14ac:dyDescent="0.25">
      <c r="A83" s="67" t="s">
        <v>90</v>
      </c>
      <c r="B83" s="66"/>
      <c r="C83" s="90"/>
      <c r="D83" s="66"/>
      <c r="E83" s="91"/>
      <c r="F83" s="66"/>
      <c r="G83" s="66"/>
      <c r="H83" s="67" t="s">
        <v>92</v>
      </c>
      <c r="I83" s="66"/>
      <c r="J83" s="66"/>
      <c r="K83" s="66"/>
      <c r="L83" s="66"/>
      <c r="M83" s="66"/>
    </row>
    <row r="84" spans="1:15" s="95" customFormat="1" ht="20.100000000000001" customHeight="1" x14ac:dyDescent="0.25">
      <c r="A84" s="61" t="s">
        <v>147</v>
      </c>
      <c r="B84" s="69"/>
      <c r="C84" s="56"/>
      <c r="D84" s="69"/>
      <c r="E84" s="71"/>
      <c r="F84" s="69"/>
      <c r="G84" s="69"/>
      <c r="H84" s="61" t="s">
        <v>147</v>
      </c>
      <c r="I84" s="69"/>
      <c r="J84" s="73"/>
      <c r="K84" s="73"/>
      <c r="L84" s="73"/>
      <c r="M84" s="73"/>
    </row>
    <row r="85" spans="1:15" ht="20.100000000000001" customHeight="1" x14ac:dyDescent="0.25">
      <c r="A85" s="20"/>
      <c r="B85" s="19"/>
      <c r="C85" s="18"/>
      <c r="D85" s="19"/>
      <c r="E85" s="21"/>
      <c r="F85" s="19"/>
      <c r="G85" s="19"/>
      <c r="H85" s="22"/>
      <c r="I85" s="19"/>
      <c r="J85" s="19"/>
      <c r="K85" s="19"/>
      <c r="L85" s="19"/>
      <c r="M85" s="19"/>
    </row>
    <row r="86" spans="1:15" s="68" customFormat="1" ht="20.100000000000001" customHeight="1" x14ac:dyDescent="0.25">
      <c r="A86" s="93"/>
      <c r="B86" s="94"/>
      <c r="C86" s="63" t="s">
        <v>91</v>
      </c>
      <c r="D86" s="64" t="s">
        <v>4</v>
      </c>
      <c r="E86" s="65" t="s">
        <v>5</v>
      </c>
      <c r="F86" s="64" t="s">
        <v>4</v>
      </c>
      <c r="G86" s="93"/>
      <c r="H86" s="94"/>
      <c r="I86" s="93"/>
      <c r="J86" s="63" t="s">
        <v>91</v>
      </c>
      <c r="K86" s="64" t="s">
        <v>4</v>
      </c>
      <c r="L86" s="65" t="s">
        <v>5</v>
      </c>
      <c r="M86" s="64" t="s">
        <v>4</v>
      </c>
    </row>
    <row r="87" spans="1:15" ht="20.100000000000001" customHeight="1" x14ac:dyDescent="0.25">
      <c r="A87" s="22"/>
      <c r="B87" s="19"/>
      <c r="C87" s="18"/>
      <c r="D87" s="19"/>
      <c r="E87" s="21"/>
      <c r="F87" s="19"/>
      <c r="G87" s="19"/>
      <c r="H87" s="22"/>
      <c r="I87" s="19"/>
      <c r="J87" s="19"/>
      <c r="K87" s="19"/>
      <c r="L87" s="19"/>
      <c r="M87" s="19"/>
    </row>
    <row r="88" spans="1:15" ht="20.100000000000001" customHeight="1" x14ac:dyDescent="0.25">
      <c r="A88" s="69" t="s">
        <v>79</v>
      </c>
      <c r="B88" s="69"/>
      <c r="C88" s="80">
        <v>46510753.090000033</v>
      </c>
      <c r="D88" s="81">
        <v>0.17806686730400323</v>
      </c>
      <c r="E88" s="82">
        <v>3896</v>
      </c>
      <c r="F88" s="81">
        <v>0.39971273212270442</v>
      </c>
      <c r="G88" s="69"/>
      <c r="H88" s="69" t="s">
        <v>99</v>
      </c>
      <c r="I88" s="69"/>
      <c r="J88" s="80">
        <v>449547.57</v>
      </c>
      <c r="K88" s="81">
        <v>1.0294350674628588E-2</v>
      </c>
      <c r="L88" s="82">
        <v>451</v>
      </c>
      <c r="M88" s="81">
        <v>0.12346016972351492</v>
      </c>
      <c r="N88" s="95"/>
      <c r="O88" s="95"/>
    </row>
    <row r="89" spans="1:15" ht="20.100000000000001" customHeight="1" x14ac:dyDescent="0.25">
      <c r="A89" s="69" t="s">
        <v>80</v>
      </c>
      <c r="B89" s="69"/>
      <c r="C89" s="80">
        <v>59375558.340000033</v>
      </c>
      <c r="D89" s="81">
        <v>0.22731989842372771</v>
      </c>
      <c r="E89" s="82">
        <v>2381</v>
      </c>
      <c r="F89" s="81">
        <v>0.24428029137170412</v>
      </c>
      <c r="G89" s="69"/>
      <c r="H89" s="69" t="s">
        <v>100</v>
      </c>
      <c r="I89" s="69"/>
      <c r="J89" s="80">
        <v>1081688.8500000001</v>
      </c>
      <c r="K89" s="81">
        <v>2.4769980055137905E-2</v>
      </c>
      <c r="L89" s="82">
        <v>364</v>
      </c>
      <c r="M89" s="81">
        <v>9.9644128113879002E-2</v>
      </c>
      <c r="N89" s="95"/>
      <c r="O89" s="95"/>
    </row>
    <row r="90" spans="1:15" ht="20.100000000000001" customHeight="1" x14ac:dyDescent="0.25">
      <c r="A90" s="69" t="s">
        <v>81</v>
      </c>
      <c r="B90" s="69"/>
      <c r="C90" s="80">
        <v>56093149.709999986</v>
      </c>
      <c r="D90" s="81">
        <v>0.21475316528946248</v>
      </c>
      <c r="E90" s="82">
        <v>1628</v>
      </c>
      <c r="F90" s="81">
        <v>0.16702575151328614</v>
      </c>
      <c r="G90" s="69"/>
      <c r="H90" s="69" t="s">
        <v>101</v>
      </c>
      <c r="I90" s="69"/>
      <c r="J90" s="80">
        <v>1558883.83</v>
      </c>
      <c r="K90" s="81">
        <v>3.5697438664896095E-2</v>
      </c>
      <c r="L90" s="82">
        <v>312</v>
      </c>
      <c r="M90" s="81">
        <v>8.5409252669039148E-2</v>
      </c>
      <c r="N90" s="95"/>
      <c r="O90" s="95"/>
    </row>
    <row r="91" spans="1:15" ht="20.100000000000001" customHeight="1" x14ac:dyDescent="0.25">
      <c r="A91" s="69" t="s">
        <v>82</v>
      </c>
      <c r="B91" s="69"/>
      <c r="C91" s="80">
        <v>43201828.470000044</v>
      </c>
      <c r="D91" s="81">
        <v>0.16539861744598985</v>
      </c>
      <c r="E91" s="82">
        <v>966</v>
      </c>
      <c r="F91" s="81">
        <v>9.9107417666974451E-2</v>
      </c>
      <c r="G91" s="69"/>
      <c r="H91" s="69" t="s">
        <v>102</v>
      </c>
      <c r="I91" s="69"/>
      <c r="J91" s="80">
        <v>1956695.92</v>
      </c>
      <c r="K91" s="81">
        <v>4.4807080069624181E-2</v>
      </c>
      <c r="L91" s="82">
        <v>278</v>
      </c>
      <c r="M91" s="81">
        <v>7.6101834108951549E-2</v>
      </c>
      <c r="N91" s="95"/>
      <c r="O91" s="95"/>
    </row>
    <row r="92" spans="1:15" ht="20.100000000000001" customHeight="1" x14ac:dyDescent="0.25">
      <c r="A92" s="69" t="s">
        <v>83</v>
      </c>
      <c r="B92" s="69"/>
      <c r="C92" s="80">
        <v>24857661.55999998</v>
      </c>
      <c r="D92" s="81">
        <v>9.5167797303286686E-2</v>
      </c>
      <c r="E92" s="82">
        <v>457</v>
      </c>
      <c r="F92" s="81">
        <v>4.688622140145686E-2</v>
      </c>
      <c r="G92" s="69"/>
      <c r="H92" s="69" t="s">
        <v>103</v>
      </c>
      <c r="I92" s="69"/>
      <c r="J92" s="80">
        <v>3131515.89</v>
      </c>
      <c r="K92" s="81">
        <v>7.1709702968323519E-2</v>
      </c>
      <c r="L92" s="82">
        <v>349</v>
      </c>
      <c r="M92" s="81">
        <v>9.5537914043252126E-2</v>
      </c>
      <c r="N92" s="95"/>
      <c r="O92" s="95"/>
    </row>
    <row r="93" spans="1:15" ht="20.100000000000001" customHeight="1" x14ac:dyDescent="0.25">
      <c r="A93" s="69" t="s">
        <v>84</v>
      </c>
      <c r="B93" s="69"/>
      <c r="C93" s="80">
        <v>13261998.909999998</v>
      </c>
      <c r="D93" s="81">
        <v>5.0773690882260525E-2</v>
      </c>
      <c r="E93" s="82">
        <v>206</v>
      </c>
      <c r="F93" s="81">
        <v>2.1134708115317532E-2</v>
      </c>
      <c r="G93" s="69"/>
      <c r="H93" s="69" t="s">
        <v>104</v>
      </c>
      <c r="I93" s="69"/>
      <c r="J93" s="80">
        <v>3485240.08</v>
      </c>
      <c r="K93" s="81">
        <v>7.9809759774233879E-2</v>
      </c>
      <c r="L93" s="82">
        <v>317</v>
      </c>
      <c r="M93" s="81">
        <v>8.6777990692581436E-2</v>
      </c>
      <c r="N93" s="95"/>
      <c r="O93" s="95"/>
    </row>
    <row r="94" spans="1:15" ht="20.100000000000001" customHeight="1" x14ac:dyDescent="0.25">
      <c r="A94" s="69" t="s">
        <v>85</v>
      </c>
      <c r="B94" s="69"/>
      <c r="C94" s="80">
        <v>9231094.4500000011</v>
      </c>
      <c r="D94" s="81">
        <v>3.5341334235507851E-2</v>
      </c>
      <c r="E94" s="82">
        <v>124</v>
      </c>
      <c r="F94" s="81">
        <v>1.2721863137375602E-2</v>
      </c>
      <c r="G94" s="69"/>
      <c r="H94" s="69" t="s">
        <v>105</v>
      </c>
      <c r="I94" s="69"/>
      <c r="J94" s="80">
        <v>3857345.1</v>
      </c>
      <c r="K94" s="81">
        <v>8.8330725783836911E-2</v>
      </c>
      <c r="L94" s="82">
        <v>297</v>
      </c>
      <c r="M94" s="81">
        <v>8.1303038598412258E-2</v>
      </c>
      <c r="N94" s="95"/>
      <c r="O94" s="95"/>
    </row>
    <row r="95" spans="1:15" ht="20.100000000000001" customHeight="1" x14ac:dyDescent="0.25">
      <c r="A95" s="69" t="s">
        <v>86</v>
      </c>
      <c r="B95" s="69"/>
      <c r="C95" s="80">
        <v>3307091.54</v>
      </c>
      <c r="D95" s="81">
        <v>1.2661231893533532E-2</v>
      </c>
      <c r="E95" s="82">
        <v>39</v>
      </c>
      <c r="F95" s="81">
        <v>4.0012311480455524E-3</v>
      </c>
      <c r="G95" s="69"/>
      <c r="H95" s="69" t="s">
        <v>106</v>
      </c>
      <c r="I95" s="69"/>
      <c r="J95" s="80">
        <v>3676799.02</v>
      </c>
      <c r="K95" s="81">
        <v>8.419633649006425E-2</v>
      </c>
      <c r="L95" s="82">
        <v>245</v>
      </c>
      <c r="M95" s="81">
        <v>6.7068163153572405E-2</v>
      </c>
      <c r="N95" s="95"/>
      <c r="O95" s="95"/>
    </row>
    <row r="96" spans="1:15" ht="20.100000000000001" customHeight="1" x14ac:dyDescent="0.25">
      <c r="A96" s="69" t="s">
        <v>87</v>
      </c>
      <c r="B96" s="69"/>
      <c r="C96" s="80">
        <v>2377211.73</v>
      </c>
      <c r="D96" s="81">
        <v>9.1011780622068956E-3</v>
      </c>
      <c r="E96" s="82">
        <v>25</v>
      </c>
      <c r="F96" s="81">
        <v>2.5648917615676619E-3</v>
      </c>
      <c r="G96" s="69"/>
      <c r="H96" s="69" t="s">
        <v>107</v>
      </c>
      <c r="I96" s="69"/>
      <c r="J96" s="80">
        <v>3965712.24</v>
      </c>
      <c r="K96" s="81">
        <v>9.0812263701540691E-2</v>
      </c>
      <c r="L96" s="82">
        <v>234</v>
      </c>
      <c r="M96" s="81">
        <v>6.4056939501779361E-2</v>
      </c>
      <c r="N96" s="95"/>
      <c r="O96" s="95"/>
    </row>
    <row r="97" spans="1:15" ht="20.100000000000001" customHeight="1" x14ac:dyDescent="0.25">
      <c r="A97" s="69" t="s">
        <v>88</v>
      </c>
      <c r="B97" s="69"/>
      <c r="C97" s="80">
        <v>2981896.4</v>
      </c>
      <c r="D97" s="81">
        <v>1.1416219160021444E-2</v>
      </c>
      <c r="E97" s="82">
        <v>25</v>
      </c>
      <c r="F97" s="81">
        <v>2.5648917615676619E-3</v>
      </c>
      <c r="G97" s="69"/>
      <c r="H97" s="69" t="s">
        <v>108</v>
      </c>
      <c r="I97" s="69"/>
      <c r="J97" s="80">
        <v>3396691.67</v>
      </c>
      <c r="K97" s="81">
        <v>7.7782058046870994E-2</v>
      </c>
      <c r="L97" s="82">
        <v>179</v>
      </c>
      <c r="M97" s="81">
        <v>4.9000821242814123E-2</v>
      </c>
      <c r="N97" s="95"/>
      <c r="O97" s="95"/>
    </row>
    <row r="98" spans="1:15" ht="20.100000000000001" customHeight="1" x14ac:dyDescent="0.25">
      <c r="A98" s="69"/>
      <c r="B98" s="69"/>
      <c r="C98" s="56"/>
      <c r="D98" s="69"/>
      <c r="E98" s="71"/>
      <c r="F98" s="69"/>
      <c r="G98" s="69"/>
      <c r="H98" s="69" t="s">
        <v>109</v>
      </c>
      <c r="I98" s="69"/>
      <c r="J98" s="80">
        <v>7620526.780000004</v>
      </c>
      <c r="K98" s="81">
        <v>0.1745051697170073</v>
      </c>
      <c r="L98" s="82">
        <v>344</v>
      </c>
      <c r="M98" s="81">
        <v>9.4169176019709824E-2</v>
      </c>
      <c r="N98" s="95"/>
      <c r="O98" s="95"/>
    </row>
    <row r="99" spans="1:15" ht="20.100000000000001" customHeight="1" thickBot="1" x14ac:dyDescent="0.3">
      <c r="A99" s="69"/>
      <c r="B99" s="73"/>
      <c r="C99" s="72">
        <f>SUM(C88:C98)</f>
        <v>261198244.20000002</v>
      </c>
      <c r="D99" s="97"/>
      <c r="E99" s="74">
        <f>SUM(E88:E98)</f>
        <v>9747</v>
      </c>
      <c r="F99" s="73"/>
      <c r="G99" s="69"/>
      <c r="H99" s="69" t="s">
        <v>110</v>
      </c>
      <c r="I99" s="69"/>
      <c r="J99" s="80">
        <v>3631878.83</v>
      </c>
      <c r="K99" s="81">
        <v>8.3167692984704084E-2</v>
      </c>
      <c r="L99" s="82">
        <v>133</v>
      </c>
      <c r="M99" s="81">
        <v>3.6408431426225019E-2</v>
      </c>
      <c r="N99" s="95"/>
      <c r="O99" s="95"/>
    </row>
    <row r="100" spans="1:15" ht="20.100000000000001" customHeight="1" thickTop="1" x14ac:dyDescent="0.25">
      <c r="A100" s="69"/>
      <c r="B100" s="69"/>
      <c r="C100" s="56"/>
      <c r="D100" s="69"/>
      <c r="E100" s="71"/>
      <c r="F100" s="69"/>
      <c r="G100" s="69"/>
      <c r="H100" s="69" t="s">
        <v>111</v>
      </c>
      <c r="I100" s="69"/>
      <c r="J100" s="80">
        <v>4287307.22</v>
      </c>
      <c r="K100" s="81">
        <v>9.8176582230323273E-2</v>
      </c>
      <c r="L100" s="82">
        <v>123</v>
      </c>
      <c r="M100" s="81">
        <v>3.367095537914043E-2</v>
      </c>
      <c r="N100" s="95"/>
      <c r="O100" s="95"/>
    </row>
    <row r="101" spans="1:15" ht="20.100000000000001" customHeight="1" x14ac:dyDescent="0.25">
      <c r="A101" s="69"/>
      <c r="B101" s="69"/>
      <c r="C101" s="69"/>
      <c r="D101" s="69"/>
      <c r="E101" s="69"/>
      <c r="F101" s="69"/>
      <c r="G101" s="69"/>
      <c r="H101" s="69" t="s">
        <v>112</v>
      </c>
      <c r="I101" s="69"/>
      <c r="J101" s="80">
        <v>1569513.83</v>
      </c>
      <c r="K101" s="81">
        <v>3.5940858838808508E-2</v>
      </c>
      <c r="L101" s="82">
        <v>27</v>
      </c>
      <c r="M101" s="81">
        <v>7.3911853271283875E-3</v>
      </c>
      <c r="N101" s="95"/>
      <c r="O101" s="95"/>
    </row>
    <row r="102" spans="1:15" ht="20.100000000000001" customHeight="1" x14ac:dyDescent="0.25">
      <c r="A102" s="69"/>
      <c r="B102" s="69"/>
      <c r="C102" s="69"/>
      <c r="D102" s="69"/>
      <c r="E102" s="69"/>
      <c r="F102" s="69"/>
      <c r="G102" s="69"/>
      <c r="H102" s="73"/>
      <c r="I102" s="69"/>
      <c r="J102" s="69"/>
      <c r="K102" s="69"/>
      <c r="L102" s="71"/>
      <c r="M102" s="69"/>
      <c r="N102" s="95"/>
      <c r="O102" s="95"/>
    </row>
    <row r="103" spans="1:15" ht="20.100000000000001" customHeight="1" thickBot="1" x14ac:dyDescent="0.3">
      <c r="A103" s="69"/>
      <c r="B103" s="69"/>
      <c r="C103" s="69"/>
      <c r="D103" s="69"/>
      <c r="E103" s="69"/>
      <c r="F103" s="69"/>
      <c r="G103" s="69"/>
      <c r="H103" s="73"/>
      <c r="I103" s="69"/>
      <c r="J103" s="98">
        <f>SUM(J88:J102)</f>
        <v>43669346.829999998</v>
      </c>
      <c r="K103" s="69"/>
      <c r="L103" s="74">
        <f>SUM(L88:L102)</f>
        <v>3653</v>
      </c>
      <c r="M103" s="69"/>
      <c r="N103" s="95"/>
      <c r="O103" s="95"/>
    </row>
    <row r="104" spans="1:15" ht="20.100000000000001" customHeight="1" thickTop="1" x14ac:dyDescent="0.25">
      <c r="A104" s="19"/>
      <c r="B104" s="19"/>
      <c r="C104" s="19"/>
      <c r="D104" s="19"/>
      <c r="E104" s="19"/>
      <c r="F104" s="19"/>
      <c r="G104" s="19"/>
      <c r="H104" s="22"/>
      <c r="I104" s="19"/>
      <c r="J104" s="32"/>
      <c r="K104" s="19"/>
      <c r="L104" s="28"/>
      <c r="M104" s="19"/>
    </row>
    <row r="105" spans="1:15" s="78" customFormat="1" ht="20.100000000000001" customHeight="1" x14ac:dyDescent="0.25">
      <c r="A105" s="67" t="s">
        <v>136</v>
      </c>
      <c r="B105" s="66"/>
      <c r="C105" s="90"/>
      <c r="D105" s="66"/>
      <c r="E105" s="91"/>
      <c r="F105" s="66"/>
      <c r="G105" s="66"/>
      <c r="H105" s="67" t="s">
        <v>137</v>
      </c>
      <c r="I105" s="66"/>
      <c r="J105" s="66"/>
      <c r="K105" s="66"/>
      <c r="L105" s="66"/>
      <c r="M105" s="66"/>
    </row>
    <row r="106" spans="1:15" s="95" customFormat="1" ht="20.100000000000001" customHeight="1" x14ac:dyDescent="0.25">
      <c r="A106" s="61" t="s">
        <v>147</v>
      </c>
      <c r="B106" s="69"/>
      <c r="C106" s="56"/>
      <c r="D106" s="69"/>
      <c r="E106" s="71"/>
      <c r="F106" s="69"/>
      <c r="G106" s="69"/>
      <c r="H106" s="61" t="s">
        <v>147</v>
      </c>
      <c r="I106" s="69"/>
      <c r="J106" s="69"/>
      <c r="K106" s="69"/>
      <c r="L106" s="69"/>
      <c r="M106" s="69"/>
    </row>
    <row r="107" spans="1:15" ht="20.100000000000001" customHeight="1" x14ac:dyDescent="0.25">
      <c r="A107" s="20"/>
      <c r="B107" s="19"/>
      <c r="C107" s="18"/>
      <c r="D107" s="19"/>
      <c r="E107" s="21"/>
      <c r="F107" s="19"/>
      <c r="G107" s="19"/>
      <c r="H107" s="22"/>
      <c r="I107" s="19"/>
      <c r="J107" s="19"/>
      <c r="K107" s="19"/>
      <c r="L107" s="19"/>
      <c r="M107" s="19"/>
    </row>
    <row r="108" spans="1:15" s="78" customFormat="1" ht="20.100000000000001" customHeight="1" x14ac:dyDescent="0.25">
      <c r="A108" s="93"/>
      <c r="B108" s="94"/>
      <c r="C108" s="63" t="s">
        <v>91</v>
      </c>
      <c r="D108" s="64" t="s">
        <v>4</v>
      </c>
      <c r="E108" s="65" t="s">
        <v>5</v>
      </c>
      <c r="F108" s="64" t="s">
        <v>4</v>
      </c>
      <c r="G108" s="66"/>
      <c r="H108" s="67"/>
      <c r="I108" s="66"/>
      <c r="J108" s="63" t="s">
        <v>91</v>
      </c>
      <c r="K108" s="64" t="s">
        <v>4</v>
      </c>
      <c r="L108" s="65" t="s">
        <v>5</v>
      </c>
      <c r="M108" s="64" t="s">
        <v>4</v>
      </c>
    </row>
    <row r="109" spans="1:15" ht="20.100000000000001" customHeight="1" x14ac:dyDescent="0.25">
      <c r="A109" s="29"/>
      <c r="B109" s="30"/>
      <c r="C109" s="33"/>
      <c r="D109" s="30"/>
      <c r="E109" s="34"/>
      <c r="F109" s="30"/>
      <c r="G109" s="19"/>
      <c r="H109" s="22"/>
      <c r="I109" s="19"/>
      <c r="J109" s="19"/>
      <c r="K109" s="19"/>
      <c r="L109" s="19"/>
      <c r="M109" s="19"/>
    </row>
    <row r="110" spans="1:15" ht="20.100000000000001" customHeight="1" x14ac:dyDescent="0.25">
      <c r="A110" s="69" t="s">
        <v>99</v>
      </c>
      <c r="B110" s="69"/>
      <c r="C110" s="80">
        <v>2781556.11</v>
      </c>
      <c r="D110" s="81">
        <v>0.52930352750535936</v>
      </c>
      <c r="E110" s="82">
        <v>5809</v>
      </c>
      <c r="F110" s="81">
        <v>0.90822388993120695</v>
      </c>
      <c r="G110" s="69"/>
      <c r="H110" s="69" t="s">
        <v>99</v>
      </c>
      <c r="I110" s="69"/>
      <c r="J110" s="80">
        <v>1644057.92</v>
      </c>
      <c r="K110" s="81">
        <v>0.17161769528008192</v>
      </c>
      <c r="L110" s="82">
        <v>1747</v>
      </c>
      <c r="M110" s="81">
        <v>0.5360540042957963</v>
      </c>
    </row>
    <row r="111" spans="1:15" ht="20.100000000000001" customHeight="1" x14ac:dyDescent="0.25">
      <c r="A111" s="69" t="s">
        <v>100</v>
      </c>
      <c r="B111" s="69"/>
      <c r="C111" s="80">
        <v>988574.61</v>
      </c>
      <c r="D111" s="81">
        <v>0.1881162944705918</v>
      </c>
      <c r="E111" s="82">
        <v>351</v>
      </c>
      <c r="F111" s="81">
        <v>5.4878048780487805E-2</v>
      </c>
      <c r="G111" s="69"/>
      <c r="H111" s="69" t="s">
        <v>100</v>
      </c>
      <c r="I111" s="69"/>
      <c r="J111" s="80">
        <v>2306163.98</v>
      </c>
      <c r="K111" s="81">
        <v>0.24073272746105026</v>
      </c>
      <c r="L111" s="82">
        <v>821</v>
      </c>
      <c r="M111" s="81">
        <v>0.25191776618594663</v>
      </c>
    </row>
    <row r="112" spans="1:15" ht="20.100000000000001" customHeight="1" x14ac:dyDescent="0.25">
      <c r="A112" s="69" t="s">
        <v>101</v>
      </c>
      <c r="B112" s="69"/>
      <c r="C112" s="80">
        <v>701226.98</v>
      </c>
      <c r="D112" s="81">
        <v>0.13343678840831635</v>
      </c>
      <c r="E112" s="82">
        <v>141</v>
      </c>
      <c r="F112" s="81">
        <v>2.2045028142589119E-2</v>
      </c>
      <c r="G112" s="69"/>
      <c r="H112" s="69" t="s">
        <v>101</v>
      </c>
      <c r="I112" s="69"/>
      <c r="J112" s="80">
        <v>1394917.27</v>
      </c>
      <c r="K112" s="81">
        <v>0.1456107379621906</v>
      </c>
      <c r="L112" s="82">
        <v>287</v>
      </c>
      <c r="M112" s="81">
        <v>8.8063823258668308E-2</v>
      </c>
    </row>
    <row r="113" spans="1:13" ht="20.100000000000001" customHeight="1" x14ac:dyDescent="0.25">
      <c r="A113" s="69" t="s">
        <v>102</v>
      </c>
      <c r="B113" s="69"/>
      <c r="C113" s="80">
        <v>367924.79</v>
      </c>
      <c r="D113" s="81">
        <v>7.0012569044910711E-2</v>
      </c>
      <c r="E113" s="82">
        <v>54</v>
      </c>
      <c r="F113" s="81">
        <v>8.4427767354596627E-3</v>
      </c>
      <c r="G113" s="69"/>
      <c r="H113" s="69" t="s">
        <v>102</v>
      </c>
      <c r="I113" s="69"/>
      <c r="J113" s="80">
        <v>1095304.19</v>
      </c>
      <c r="K113" s="81">
        <v>0.11433513286345597</v>
      </c>
      <c r="L113" s="82">
        <v>158</v>
      </c>
      <c r="M113" s="81">
        <v>4.8481129180730283E-2</v>
      </c>
    </row>
    <row r="114" spans="1:13" ht="20.100000000000001" customHeight="1" x14ac:dyDescent="0.25">
      <c r="A114" s="69" t="s">
        <v>103</v>
      </c>
      <c r="B114" s="69"/>
      <c r="C114" s="80">
        <v>258468.75</v>
      </c>
      <c r="D114" s="81">
        <v>4.9184131369149557E-2</v>
      </c>
      <c r="E114" s="82">
        <v>29</v>
      </c>
      <c r="F114" s="81">
        <v>4.5340838023764851E-3</v>
      </c>
      <c r="G114" s="69"/>
      <c r="H114" s="69" t="s">
        <v>103</v>
      </c>
      <c r="I114" s="69"/>
      <c r="J114" s="80">
        <v>756046.49</v>
      </c>
      <c r="K114" s="81">
        <v>7.8921158774257538E-2</v>
      </c>
      <c r="L114" s="82">
        <v>85</v>
      </c>
      <c r="M114" s="81">
        <v>2.6081620128873887E-2</v>
      </c>
    </row>
    <row r="115" spans="1:13" ht="20.100000000000001" customHeight="1" x14ac:dyDescent="0.25">
      <c r="A115" s="69" t="s">
        <v>104</v>
      </c>
      <c r="B115" s="69"/>
      <c r="C115" s="80">
        <v>64680.05</v>
      </c>
      <c r="D115" s="81">
        <v>1.2307994974878635E-2</v>
      </c>
      <c r="E115" s="82">
        <v>6</v>
      </c>
      <c r="F115" s="81">
        <v>9.3808630393996248E-4</v>
      </c>
      <c r="G115" s="69"/>
      <c r="H115" s="69" t="s">
        <v>104</v>
      </c>
      <c r="I115" s="69"/>
      <c r="J115" s="80">
        <v>594153.31999999995</v>
      </c>
      <c r="K115" s="81">
        <v>6.2021673434357508E-2</v>
      </c>
      <c r="L115" s="82">
        <v>54</v>
      </c>
      <c r="M115" s="81">
        <v>1.6569499846578704E-2</v>
      </c>
    </row>
    <row r="116" spans="1:13" ht="20.100000000000001" customHeight="1" x14ac:dyDescent="0.25">
      <c r="A116" s="69" t="s">
        <v>105</v>
      </c>
      <c r="B116" s="69"/>
      <c r="C116" s="80">
        <v>12950.78</v>
      </c>
      <c r="D116" s="81">
        <v>2.46440958472912E-3</v>
      </c>
      <c r="E116" s="82">
        <v>1</v>
      </c>
      <c r="F116" s="81">
        <v>1.5634771732332708E-4</v>
      </c>
      <c r="G116" s="69"/>
      <c r="H116" s="69" t="s">
        <v>105</v>
      </c>
      <c r="I116" s="69"/>
      <c r="J116" s="80">
        <v>348175.35</v>
      </c>
      <c r="K116" s="81">
        <v>3.6344857680157591E-2</v>
      </c>
      <c r="L116" s="82">
        <v>27</v>
      </c>
      <c r="M116" s="81">
        <v>8.2847499232893522E-3</v>
      </c>
    </row>
    <row r="117" spans="1:13" ht="20.100000000000001" customHeight="1" x14ac:dyDescent="0.25">
      <c r="A117" s="69" t="s">
        <v>106</v>
      </c>
      <c r="B117" s="69"/>
      <c r="C117" s="80">
        <v>29968.03</v>
      </c>
      <c r="D117" s="81">
        <v>5.7026295225036487E-3</v>
      </c>
      <c r="E117" s="82">
        <v>2</v>
      </c>
      <c r="F117" s="81">
        <v>3.1269543464665416E-4</v>
      </c>
      <c r="G117" s="69"/>
      <c r="H117" s="69" t="s">
        <v>106</v>
      </c>
      <c r="I117" s="69"/>
      <c r="J117" s="80">
        <v>406420.35</v>
      </c>
      <c r="K117" s="81">
        <v>4.2424857989142063E-2</v>
      </c>
      <c r="L117" s="82">
        <v>27</v>
      </c>
      <c r="M117" s="81">
        <v>8.2847499232893522E-3</v>
      </c>
    </row>
    <row r="118" spans="1:13" ht="20.100000000000001" customHeight="1" x14ac:dyDescent="0.25">
      <c r="A118" s="69" t="s">
        <v>107</v>
      </c>
      <c r="B118" s="69"/>
      <c r="C118" s="80">
        <v>49774.73</v>
      </c>
      <c r="D118" s="81">
        <v>9.4716551195606798E-3</v>
      </c>
      <c r="E118" s="82">
        <v>3</v>
      </c>
      <c r="F118" s="81">
        <v>4.6904315196998124E-4</v>
      </c>
      <c r="G118" s="69"/>
      <c r="H118" s="69" t="s">
        <v>107</v>
      </c>
      <c r="I118" s="69"/>
      <c r="J118" s="80">
        <v>324207.15000000002</v>
      </c>
      <c r="K118" s="81">
        <v>3.3842897625117649E-2</v>
      </c>
      <c r="L118" s="82">
        <v>19</v>
      </c>
      <c r="M118" s="81">
        <v>5.8300092052776921E-3</v>
      </c>
    </row>
    <row r="119" spans="1:13" ht="20.100000000000001" customHeight="1" x14ac:dyDescent="0.25">
      <c r="A119" s="69" t="s">
        <v>108</v>
      </c>
      <c r="B119" s="69"/>
      <c r="C119" s="80">
        <v>0</v>
      </c>
      <c r="D119" s="81">
        <v>0</v>
      </c>
      <c r="E119" s="82">
        <v>0</v>
      </c>
      <c r="F119" s="81">
        <v>0</v>
      </c>
      <c r="G119" s="69"/>
      <c r="H119" s="69" t="s">
        <v>108</v>
      </c>
      <c r="I119" s="69"/>
      <c r="J119" s="80">
        <v>282578.59999999998</v>
      </c>
      <c r="K119" s="81">
        <v>2.9497432832215665E-2</v>
      </c>
      <c r="L119" s="82">
        <v>15</v>
      </c>
      <c r="M119" s="81">
        <v>4.6026388462718625E-3</v>
      </c>
    </row>
    <row r="120" spans="1:13" ht="20.100000000000001" customHeight="1" x14ac:dyDescent="0.25">
      <c r="A120" s="69" t="s">
        <v>109</v>
      </c>
      <c r="B120" s="69"/>
      <c r="C120" s="80">
        <v>0</v>
      </c>
      <c r="D120" s="81">
        <v>0</v>
      </c>
      <c r="E120" s="82">
        <v>0</v>
      </c>
      <c r="F120" s="81">
        <v>0</v>
      </c>
      <c r="G120" s="69"/>
      <c r="H120" s="69" t="s">
        <v>109</v>
      </c>
      <c r="I120" s="69"/>
      <c r="J120" s="80">
        <v>372228.07</v>
      </c>
      <c r="K120" s="81">
        <v>3.8855640494681015E-2</v>
      </c>
      <c r="L120" s="82">
        <v>17</v>
      </c>
      <c r="M120" s="81">
        <v>5.2163240257747778E-3</v>
      </c>
    </row>
    <row r="121" spans="1:13" ht="20.100000000000001" customHeight="1" x14ac:dyDescent="0.25">
      <c r="A121" s="69" t="s">
        <v>110</v>
      </c>
      <c r="B121" s="69"/>
      <c r="C121" s="80">
        <v>0</v>
      </c>
      <c r="D121" s="81">
        <v>0</v>
      </c>
      <c r="E121" s="82">
        <v>0</v>
      </c>
      <c r="F121" s="81">
        <v>0</v>
      </c>
      <c r="G121" s="69"/>
      <c r="H121" s="69" t="s">
        <v>110</v>
      </c>
      <c r="I121" s="69"/>
      <c r="J121" s="80">
        <v>55516.56</v>
      </c>
      <c r="K121" s="81">
        <v>5.7951876032922185E-3</v>
      </c>
      <c r="L121" s="82">
        <v>2</v>
      </c>
      <c r="M121" s="81">
        <v>6.1368517950291502E-4</v>
      </c>
    </row>
    <row r="122" spans="1:13" ht="20.100000000000001" customHeight="1" x14ac:dyDescent="0.25">
      <c r="A122" s="69" t="s">
        <v>111</v>
      </c>
      <c r="B122" s="69"/>
      <c r="C122" s="80">
        <v>0</v>
      </c>
      <c r="D122" s="81">
        <v>0</v>
      </c>
      <c r="E122" s="82">
        <v>0</v>
      </c>
      <c r="F122" s="81">
        <v>0</v>
      </c>
      <c r="G122" s="69"/>
      <c r="H122" s="69" t="s">
        <v>111</v>
      </c>
      <c r="I122" s="69"/>
      <c r="J122" s="80">
        <v>0</v>
      </c>
      <c r="K122" s="81">
        <v>0</v>
      </c>
      <c r="L122" s="82">
        <v>0</v>
      </c>
      <c r="M122" s="81">
        <v>0</v>
      </c>
    </row>
    <row r="123" spans="1:13" ht="20.100000000000001" customHeight="1" x14ac:dyDescent="0.25">
      <c r="A123" s="69" t="s">
        <v>112</v>
      </c>
      <c r="B123" s="69"/>
      <c r="C123" s="80">
        <v>0</v>
      </c>
      <c r="D123" s="81">
        <v>0</v>
      </c>
      <c r="E123" s="82">
        <v>0</v>
      </c>
      <c r="F123" s="81">
        <v>0</v>
      </c>
      <c r="G123" s="69"/>
      <c r="H123" s="69" t="s">
        <v>112</v>
      </c>
      <c r="I123" s="69"/>
      <c r="J123" s="80">
        <v>0</v>
      </c>
      <c r="K123" s="81">
        <v>0</v>
      </c>
      <c r="L123" s="82">
        <v>0</v>
      </c>
      <c r="M123" s="81">
        <v>0</v>
      </c>
    </row>
    <row r="124" spans="1:13" ht="20.100000000000001" customHeight="1" x14ac:dyDescent="0.25">
      <c r="A124" s="69"/>
      <c r="B124" s="69"/>
      <c r="C124" s="56"/>
      <c r="D124" s="69"/>
      <c r="E124" s="71"/>
      <c r="F124" s="69"/>
      <c r="G124" s="69"/>
      <c r="H124" s="73"/>
      <c r="I124" s="69"/>
      <c r="J124" s="69"/>
      <c r="K124" s="69"/>
      <c r="L124" s="69"/>
      <c r="M124" s="69"/>
    </row>
    <row r="125" spans="1:13" ht="20.100000000000001" customHeight="1" thickBot="1" x14ac:dyDescent="0.3">
      <c r="A125" s="69"/>
      <c r="B125" s="69"/>
      <c r="C125" s="72">
        <f>SUM(C110:C124)</f>
        <v>5255124.83</v>
      </c>
      <c r="D125" s="69"/>
      <c r="E125" s="74">
        <f>SUM(E110:E124)</f>
        <v>6396</v>
      </c>
      <c r="F125" s="69"/>
      <c r="G125" s="69"/>
      <c r="H125" s="73"/>
      <c r="I125" s="69"/>
      <c r="J125" s="72">
        <f>SUM(J110:J124)</f>
        <v>9579769.25</v>
      </c>
      <c r="K125" s="69"/>
      <c r="L125" s="74">
        <f>SUM(L110:L124)</f>
        <v>3259</v>
      </c>
      <c r="M125" s="69"/>
    </row>
    <row r="126" spans="1:13" ht="20.100000000000001" customHeight="1" thickTop="1" x14ac:dyDescent="0.25">
      <c r="A126" s="69"/>
      <c r="B126" s="69"/>
      <c r="C126" s="56"/>
      <c r="D126" s="69"/>
      <c r="E126" s="71"/>
      <c r="F126" s="69"/>
      <c r="G126" s="69"/>
      <c r="H126" s="73"/>
      <c r="I126" s="69"/>
      <c r="J126" s="69"/>
      <c r="K126" s="69"/>
      <c r="L126" s="69"/>
      <c r="M126" s="69"/>
    </row>
    <row r="127" spans="1:13" ht="20.100000000000001" customHeight="1" x14ac:dyDescent="0.25">
      <c r="A127" s="67" t="s">
        <v>90</v>
      </c>
      <c r="B127" s="19"/>
      <c r="C127" s="18"/>
      <c r="D127" s="19"/>
      <c r="E127" s="21"/>
      <c r="F127" s="19"/>
      <c r="G127" s="19"/>
      <c r="H127" s="67" t="s">
        <v>92</v>
      </c>
      <c r="I127" s="18"/>
      <c r="J127" s="19"/>
      <c r="K127" s="21"/>
      <c r="L127" s="19"/>
      <c r="M127" s="19"/>
    </row>
    <row r="128" spans="1:13" ht="20.100000000000001" customHeight="1" x14ac:dyDescent="0.25">
      <c r="A128" s="61" t="s">
        <v>24</v>
      </c>
      <c r="B128" s="69"/>
      <c r="C128" s="56"/>
      <c r="D128" s="69"/>
      <c r="E128" s="71"/>
      <c r="F128" s="69"/>
      <c r="G128" s="69"/>
      <c r="H128" s="61" t="s">
        <v>24</v>
      </c>
      <c r="I128" s="56"/>
      <c r="J128" s="69"/>
      <c r="K128" s="21"/>
      <c r="L128" s="19"/>
      <c r="M128" s="19"/>
    </row>
    <row r="129" spans="1:14" ht="20.100000000000001" customHeight="1" x14ac:dyDescent="0.25">
      <c r="A129" s="20"/>
      <c r="B129" s="19"/>
      <c r="C129" s="18"/>
      <c r="D129" s="19"/>
      <c r="E129" s="21"/>
      <c r="F129" s="19"/>
      <c r="G129" s="19"/>
      <c r="H129" s="20"/>
      <c r="I129" s="18"/>
      <c r="J129" s="19"/>
      <c r="K129" s="21"/>
      <c r="L129" s="19"/>
      <c r="M129" s="19"/>
    </row>
    <row r="130" spans="1:14" s="23" customFormat="1" ht="20.100000000000001" customHeight="1" x14ac:dyDescent="0.25">
      <c r="A130" s="29"/>
      <c r="B130" s="30"/>
      <c r="C130" s="63" t="s">
        <v>91</v>
      </c>
      <c r="D130" s="64" t="s">
        <v>4</v>
      </c>
      <c r="E130" s="65" t="s">
        <v>5</v>
      </c>
      <c r="F130" s="64" t="s">
        <v>4</v>
      </c>
      <c r="G130" s="93"/>
      <c r="H130" s="29"/>
      <c r="I130" s="29"/>
      <c r="J130" s="63" t="s">
        <v>91</v>
      </c>
      <c r="K130" s="64" t="s">
        <v>4</v>
      </c>
      <c r="L130" s="65" t="s">
        <v>5</v>
      </c>
      <c r="M130" s="64" t="s">
        <v>4</v>
      </c>
    </row>
    <row r="131" spans="1:14" ht="20.100000000000001" customHeight="1" x14ac:dyDescent="0.25">
      <c r="A131" s="22"/>
      <c r="B131" s="19"/>
      <c r="C131" s="18"/>
      <c r="D131" s="19"/>
      <c r="E131" s="21"/>
      <c r="F131" s="19"/>
      <c r="G131" s="19"/>
      <c r="H131" s="22"/>
      <c r="I131" s="19"/>
      <c r="J131" s="19"/>
      <c r="K131" s="19"/>
      <c r="L131" s="19"/>
      <c r="M131" s="19"/>
    </row>
    <row r="132" spans="1:14" ht="20.100000000000001" customHeight="1" x14ac:dyDescent="0.25">
      <c r="A132" s="69" t="s">
        <v>89</v>
      </c>
      <c r="B132" s="69"/>
      <c r="C132" s="80">
        <v>30356318.550000027</v>
      </c>
      <c r="D132" s="81">
        <v>0.11621945868348224</v>
      </c>
      <c r="E132" s="82">
        <v>737</v>
      </c>
      <c r="F132" s="81">
        <v>7.5613009131014666E-2</v>
      </c>
      <c r="G132" s="69"/>
      <c r="H132" s="69" t="s">
        <v>120</v>
      </c>
      <c r="I132" s="69"/>
      <c r="J132" s="80">
        <v>464.19</v>
      </c>
      <c r="K132" s="81">
        <v>1.0629652918946576E-5</v>
      </c>
      <c r="L132" s="82">
        <v>1</v>
      </c>
      <c r="M132" s="81">
        <v>2.7374760470845878E-4</v>
      </c>
      <c r="N132" s="95"/>
    </row>
    <row r="133" spans="1:14" ht="20.100000000000001" customHeight="1" x14ac:dyDescent="0.25">
      <c r="A133" s="69" t="s">
        <v>42</v>
      </c>
      <c r="B133" s="69"/>
      <c r="C133" s="80">
        <v>47748134.840000048</v>
      </c>
      <c r="D133" s="81">
        <v>0.18280419528179973</v>
      </c>
      <c r="E133" s="82">
        <v>1290</v>
      </c>
      <c r="F133" s="81">
        <v>0.13234841489689136</v>
      </c>
      <c r="G133" s="69"/>
      <c r="H133" s="69" t="s">
        <v>121</v>
      </c>
      <c r="I133" s="69"/>
      <c r="J133" s="80">
        <v>37434.54</v>
      </c>
      <c r="K133" s="81">
        <v>8.5722692729361342E-4</v>
      </c>
      <c r="L133" s="82">
        <v>9</v>
      </c>
      <c r="M133" s="81">
        <v>2.4637284423761293E-3</v>
      </c>
      <c r="N133" s="95"/>
    </row>
    <row r="134" spans="1:14" ht="20.100000000000001" customHeight="1" x14ac:dyDescent="0.25">
      <c r="A134" s="69" t="s">
        <v>43</v>
      </c>
      <c r="B134" s="69"/>
      <c r="C134" s="80">
        <v>54954258.190000132</v>
      </c>
      <c r="D134" s="81">
        <v>0.21039290810822414</v>
      </c>
      <c r="E134" s="82">
        <v>1646</v>
      </c>
      <c r="F134" s="81">
        <v>0.16887247358161486</v>
      </c>
      <c r="G134" s="69"/>
      <c r="H134" s="69" t="s">
        <v>122</v>
      </c>
      <c r="I134" s="69"/>
      <c r="J134" s="80">
        <v>711521.24</v>
      </c>
      <c r="K134" s="81">
        <v>1.6293379490420923E-2</v>
      </c>
      <c r="L134" s="82">
        <v>102</v>
      </c>
      <c r="M134" s="81">
        <v>2.7922255680262797E-2</v>
      </c>
      <c r="N134" s="95"/>
    </row>
    <row r="135" spans="1:14" ht="20.100000000000001" customHeight="1" x14ac:dyDescent="0.25">
      <c r="A135" s="69" t="s">
        <v>44</v>
      </c>
      <c r="B135" s="69"/>
      <c r="C135" s="80">
        <v>62878672.829999998</v>
      </c>
      <c r="D135" s="81">
        <v>0.24073160607409608</v>
      </c>
      <c r="E135" s="82">
        <v>2820</v>
      </c>
      <c r="F135" s="81">
        <v>0.28931979070483227</v>
      </c>
      <c r="G135" s="69"/>
      <c r="H135" s="69" t="s">
        <v>42</v>
      </c>
      <c r="I135" s="69"/>
      <c r="J135" s="80">
        <v>3258368.17</v>
      </c>
      <c r="K135" s="81">
        <v>7.4614538721737067E-2</v>
      </c>
      <c r="L135" s="82">
        <v>280</v>
      </c>
      <c r="M135" s="81">
        <v>7.6649329318368459E-2</v>
      </c>
      <c r="N135" s="95"/>
    </row>
    <row r="136" spans="1:14" ht="20.100000000000001" customHeight="1" x14ac:dyDescent="0.25">
      <c r="A136" s="69" t="s">
        <v>25</v>
      </c>
      <c r="B136" s="69"/>
      <c r="C136" s="80">
        <v>31307739.619999982</v>
      </c>
      <c r="D136" s="81">
        <v>0.11986198343671699</v>
      </c>
      <c r="E136" s="82">
        <v>1447</v>
      </c>
      <c r="F136" s="81">
        <v>0.14845593515953626</v>
      </c>
      <c r="G136" s="69"/>
      <c r="H136" s="69" t="s">
        <v>43</v>
      </c>
      <c r="I136" s="69"/>
      <c r="J136" s="80">
        <v>9141338.8400000036</v>
      </c>
      <c r="K136" s="81">
        <v>0.20933078929680896</v>
      </c>
      <c r="L136" s="82">
        <v>606</v>
      </c>
      <c r="M136" s="81">
        <v>0.16589104845332603</v>
      </c>
      <c r="N136" s="95"/>
    </row>
    <row r="137" spans="1:14" ht="20.100000000000001" customHeight="1" x14ac:dyDescent="0.25">
      <c r="A137" s="69" t="s">
        <v>26</v>
      </c>
      <c r="B137" s="69"/>
      <c r="C137" s="80">
        <v>23955323.490000002</v>
      </c>
      <c r="D137" s="81">
        <v>9.1713187289487852E-2</v>
      </c>
      <c r="E137" s="82">
        <v>1129</v>
      </c>
      <c r="F137" s="81">
        <v>0.1158305119523956</v>
      </c>
      <c r="G137" s="69"/>
      <c r="H137" s="69" t="s">
        <v>44</v>
      </c>
      <c r="I137" s="69"/>
      <c r="J137" s="80">
        <v>12458003.969999993</v>
      </c>
      <c r="K137" s="81">
        <v>0.28528029096697144</v>
      </c>
      <c r="L137" s="82">
        <v>931</v>
      </c>
      <c r="M137" s="81">
        <v>0.25485901998357513</v>
      </c>
      <c r="N137" s="95"/>
    </row>
    <row r="138" spans="1:14" ht="20.100000000000001" customHeight="1" x14ac:dyDescent="0.25">
      <c r="A138" s="69" t="s">
        <v>27</v>
      </c>
      <c r="B138" s="69"/>
      <c r="C138" s="80">
        <v>6257575.7799999956</v>
      </c>
      <c r="D138" s="81">
        <v>2.3957189295685129E-2</v>
      </c>
      <c r="E138" s="82">
        <v>467</v>
      </c>
      <c r="F138" s="81">
        <v>4.7912178106083926E-2</v>
      </c>
      <c r="G138" s="69"/>
      <c r="H138" s="69" t="s">
        <v>25</v>
      </c>
      <c r="I138" s="69"/>
      <c r="J138" s="80">
        <v>8942722.7200000063</v>
      </c>
      <c r="K138" s="81">
        <v>0.20478260769076873</v>
      </c>
      <c r="L138" s="82">
        <v>735</v>
      </c>
      <c r="M138" s="81">
        <v>0.20120448946071723</v>
      </c>
      <c r="N138" s="95"/>
    </row>
    <row r="139" spans="1:14" ht="20.100000000000001" customHeight="1" x14ac:dyDescent="0.25">
      <c r="A139" s="69" t="s">
        <v>28</v>
      </c>
      <c r="B139" s="69"/>
      <c r="C139" s="80">
        <v>1733823.52</v>
      </c>
      <c r="D139" s="81">
        <v>6.637960087788366E-3</v>
      </c>
      <c r="E139" s="82">
        <v>105</v>
      </c>
      <c r="F139" s="81">
        <v>1.0772545398584179E-2</v>
      </c>
      <c r="G139" s="69"/>
      <c r="H139" s="69" t="s">
        <v>26</v>
      </c>
      <c r="I139" s="69"/>
      <c r="J139" s="80">
        <v>4457768.5300000077</v>
      </c>
      <c r="K139" s="81">
        <v>0.10208003676706257</v>
      </c>
      <c r="L139" s="82">
        <v>423</v>
      </c>
      <c r="M139" s="81">
        <v>0.11579523679167807</v>
      </c>
      <c r="N139" s="95"/>
    </row>
    <row r="140" spans="1:14" ht="20.100000000000001" customHeight="1" x14ac:dyDescent="0.25">
      <c r="A140" s="69" t="s">
        <v>29</v>
      </c>
      <c r="B140" s="69"/>
      <c r="C140" s="80">
        <v>1967613.59</v>
      </c>
      <c r="D140" s="81">
        <v>7.5330276282155719E-3</v>
      </c>
      <c r="E140" s="82">
        <v>100</v>
      </c>
      <c r="F140" s="81">
        <v>1.0259567046270648E-2</v>
      </c>
      <c r="G140" s="69"/>
      <c r="H140" s="69" t="s">
        <v>27</v>
      </c>
      <c r="I140" s="69"/>
      <c r="J140" s="80">
        <v>2739842.55</v>
      </c>
      <c r="K140" s="81">
        <v>6.2740634996577949E-2</v>
      </c>
      <c r="L140" s="82">
        <v>288</v>
      </c>
      <c r="M140" s="81">
        <v>7.8839310156036138E-2</v>
      </c>
      <c r="N140" s="95"/>
    </row>
    <row r="141" spans="1:14" ht="20.100000000000001" customHeight="1" x14ac:dyDescent="0.25">
      <c r="A141" s="69" t="s">
        <v>65</v>
      </c>
      <c r="B141" s="69"/>
      <c r="C141" s="80">
        <v>38783.79</v>
      </c>
      <c r="D141" s="81">
        <v>1.4848411450385995E-4</v>
      </c>
      <c r="E141" s="82">
        <v>6</v>
      </c>
      <c r="F141" s="81">
        <v>6.1557402277623882E-4</v>
      </c>
      <c r="G141" s="69"/>
      <c r="H141" s="69" t="s">
        <v>28</v>
      </c>
      <c r="I141" s="69"/>
      <c r="J141" s="80">
        <v>973908.96</v>
      </c>
      <c r="K141" s="81">
        <v>2.2301889785329768E-2</v>
      </c>
      <c r="L141" s="82">
        <v>107</v>
      </c>
      <c r="M141" s="81">
        <v>2.9290993703805092E-2</v>
      </c>
      <c r="N141" s="95"/>
    </row>
    <row r="142" spans="1:14" ht="20.100000000000001" customHeight="1" x14ac:dyDescent="0.25">
      <c r="A142" s="69"/>
      <c r="B142" s="69"/>
      <c r="C142" s="56"/>
      <c r="D142" s="69"/>
      <c r="E142" s="71"/>
      <c r="F142" s="69"/>
      <c r="G142" s="69"/>
      <c r="H142" s="69" t="s">
        <v>29</v>
      </c>
      <c r="I142" s="69"/>
      <c r="J142" s="80">
        <v>652738.54</v>
      </c>
      <c r="K142" s="81">
        <v>1.4947293407914697E-2</v>
      </c>
      <c r="L142" s="82">
        <v>108</v>
      </c>
      <c r="M142" s="81">
        <v>2.956474130851355E-2</v>
      </c>
      <c r="N142" s="95"/>
    </row>
    <row r="143" spans="1:14" ht="20.100000000000001" customHeight="1" thickBot="1" x14ac:dyDescent="0.3">
      <c r="A143" s="69"/>
      <c r="B143" s="73"/>
      <c r="C143" s="72">
        <f>SUM(C132:C142)</f>
        <v>261198244.2000002</v>
      </c>
      <c r="D143" s="73"/>
      <c r="E143" s="74">
        <f>SUM(E132:E142)</f>
        <v>9747</v>
      </c>
      <c r="F143" s="73"/>
      <c r="G143" s="73"/>
      <c r="H143" s="69" t="s">
        <v>123</v>
      </c>
      <c r="I143" s="69"/>
      <c r="J143" s="80">
        <v>295234.58</v>
      </c>
      <c r="K143" s="81">
        <v>6.7606822961954506E-3</v>
      </c>
      <c r="L143" s="82">
        <v>63</v>
      </c>
      <c r="M143" s="81">
        <v>1.7246099096632904E-2</v>
      </c>
      <c r="N143" s="95"/>
    </row>
    <row r="144" spans="1:14" ht="20.100000000000001" customHeight="1" thickTop="1" x14ac:dyDescent="0.25">
      <c r="A144" s="69"/>
      <c r="B144" s="73"/>
      <c r="C144" s="75"/>
      <c r="D144" s="73"/>
      <c r="E144" s="76"/>
      <c r="F144" s="73"/>
      <c r="G144" s="73"/>
      <c r="H144" s="69"/>
      <c r="I144" s="69"/>
      <c r="J144" s="69"/>
      <c r="K144" s="69"/>
      <c r="L144" s="71"/>
      <c r="M144" s="69"/>
      <c r="N144" s="95"/>
    </row>
    <row r="145" spans="1:14" ht="20.100000000000001" customHeight="1" thickBot="1" x14ac:dyDescent="0.3">
      <c r="A145" s="69"/>
      <c r="B145" s="73"/>
      <c r="C145" s="75"/>
      <c r="D145" s="73"/>
      <c r="E145" s="76"/>
      <c r="F145" s="73"/>
      <c r="G145" s="73"/>
      <c r="H145" s="69"/>
      <c r="I145" s="69"/>
      <c r="J145" s="98">
        <f>SUM(J132:J144)</f>
        <v>43669346.830000006</v>
      </c>
      <c r="K145" s="69"/>
      <c r="L145" s="74">
        <f>SUM(L132:L144)</f>
        <v>3653</v>
      </c>
      <c r="M145" s="69"/>
      <c r="N145" s="95"/>
    </row>
    <row r="146" spans="1:14" ht="20.100000000000001" customHeight="1" thickTop="1" x14ac:dyDescent="0.25">
      <c r="A146" s="69"/>
      <c r="B146" s="69"/>
      <c r="C146" s="56"/>
      <c r="D146" s="69"/>
      <c r="E146" s="71"/>
      <c r="F146" s="69"/>
      <c r="G146" s="69"/>
      <c r="H146" s="73"/>
      <c r="I146" s="69"/>
      <c r="J146" s="69"/>
      <c r="K146" s="69"/>
      <c r="L146" s="69"/>
      <c r="M146" s="69"/>
      <c r="N146" s="95"/>
    </row>
    <row r="147" spans="1:14" ht="20.100000000000001" customHeight="1" x14ac:dyDescent="0.25">
      <c r="A147" s="67" t="s">
        <v>93</v>
      </c>
      <c r="B147" s="19"/>
      <c r="C147" s="18"/>
      <c r="D147" s="19"/>
      <c r="E147" s="21"/>
      <c r="F147" s="19"/>
      <c r="G147" s="19"/>
      <c r="H147" s="67" t="s">
        <v>94</v>
      </c>
      <c r="I147" s="18"/>
      <c r="J147" s="19"/>
      <c r="K147" s="21"/>
      <c r="L147" s="19"/>
      <c r="M147" s="19"/>
    </row>
    <row r="148" spans="1:14" ht="20.100000000000001" customHeight="1" x14ac:dyDescent="0.25">
      <c r="A148" s="61" t="s">
        <v>24</v>
      </c>
      <c r="B148" s="69"/>
      <c r="C148" s="56"/>
      <c r="D148" s="69"/>
      <c r="E148" s="71"/>
      <c r="F148" s="69"/>
      <c r="G148" s="69"/>
      <c r="H148" s="61" t="s">
        <v>24</v>
      </c>
      <c r="I148" s="56"/>
      <c r="J148" s="69"/>
      <c r="K148" s="71"/>
      <c r="L148" s="69"/>
      <c r="M148" s="69"/>
    </row>
    <row r="149" spans="1:14" ht="20.100000000000001" customHeight="1" x14ac:dyDescent="0.25">
      <c r="A149" s="20"/>
      <c r="B149" s="19"/>
      <c r="C149" s="18"/>
      <c r="D149" s="19"/>
      <c r="E149" s="21"/>
      <c r="F149" s="19"/>
      <c r="G149" s="19"/>
      <c r="H149" s="20"/>
      <c r="I149" s="18"/>
      <c r="J149" s="19"/>
      <c r="K149" s="21"/>
      <c r="L149" s="19"/>
      <c r="M149" s="19"/>
    </row>
    <row r="150" spans="1:14" s="78" customFormat="1" ht="20.100000000000001" customHeight="1" x14ac:dyDescent="0.25">
      <c r="A150" s="93"/>
      <c r="B150" s="94"/>
      <c r="C150" s="63" t="s">
        <v>91</v>
      </c>
      <c r="D150" s="64" t="s">
        <v>4</v>
      </c>
      <c r="E150" s="65" t="s">
        <v>5</v>
      </c>
      <c r="F150" s="64" t="s">
        <v>4</v>
      </c>
      <c r="G150" s="93"/>
      <c r="H150" s="93"/>
      <c r="I150" s="66"/>
      <c r="J150" s="63" t="s">
        <v>91</v>
      </c>
      <c r="K150" s="64" t="s">
        <v>4</v>
      </c>
      <c r="L150" s="65" t="s">
        <v>5</v>
      </c>
      <c r="M150" s="64" t="s">
        <v>4</v>
      </c>
    </row>
    <row r="151" spans="1:14" ht="20.100000000000001" customHeight="1" x14ac:dyDescent="0.25">
      <c r="A151" s="22"/>
      <c r="B151" s="19"/>
      <c r="C151" s="18"/>
      <c r="D151" s="19"/>
      <c r="E151" s="21"/>
      <c r="F151" s="19"/>
      <c r="G151" s="19"/>
      <c r="H151" s="22"/>
      <c r="I151" s="19"/>
      <c r="J151" s="19"/>
      <c r="K151" s="19"/>
      <c r="L151" s="19"/>
      <c r="M151" s="19"/>
    </row>
    <row r="152" spans="1:14" ht="20.100000000000001" customHeight="1" x14ac:dyDescent="0.25">
      <c r="A152" s="69" t="s">
        <v>89</v>
      </c>
      <c r="B152" s="69"/>
      <c r="C152" s="80">
        <v>638846.4</v>
      </c>
      <c r="D152" s="81">
        <v>0.12156636058443544</v>
      </c>
      <c r="E152" s="82">
        <v>438</v>
      </c>
      <c r="F152" s="81">
        <v>6.8480300187617263E-2</v>
      </c>
      <c r="G152" s="69"/>
      <c r="H152" s="69" t="s">
        <v>113</v>
      </c>
      <c r="I152" s="69"/>
      <c r="J152" s="80">
        <v>2096579.23</v>
      </c>
      <c r="K152" s="81">
        <v>0.2188548779502178</v>
      </c>
      <c r="L152" s="82">
        <v>308</v>
      </c>
      <c r="M152" s="81">
        <v>9.4507517643448904E-2</v>
      </c>
      <c r="N152" s="95"/>
    </row>
    <row r="153" spans="1:14" ht="20.100000000000001" customHeight="1" x14ac:dyDescent="0.25">
      <c r="A153" s="69" t="s">
        <v>42</v>
      </c>
      <c r="B153" s="69"/>
      <c r="C153" s="80">
        <v>393752.99999999948</v>
      </c>
      <c r="D153" s="81">
        <v>7.4927430410820436E-2</v>
      </c>
      <c r="E153" s="82">
        <v>821</v>
      </c>
      <c r="F153" s="81">
        <v>0.12836147592245153</v>
      </c>
      <c r="G153" s="69"/>
      <c r="H153" s="69" t="s">
        <v>25</v>
      </c>
      <c r="I153" s="69"/>
      <c r="J153" s="80">
        <v>159715.97</v>
      </c>
      <c r="K153" s="81">
        <v>1.6672214730015539E-2</v>
      </c>
      <c r="L153" s="82">
        <v>42</v>
      </c>
      <c r="M153" s="81">
        <v>1.2887388769561215E-2</v>
      </c>
      <c r="N153" s="95"/>
    </row>
    <row r="154" spans="1:14" ht="20.100000000000001" customHeight="1" x14ac:dyDescent="0.25">
      <c r="A154" s="69" t="s">
        <v>43</v>
      </c>
      <c r="B154" s="69"/>
      <c r="C154" s="80">
        <v>783654.60000000079</v>
      </c>
      <c r="D154" s="81">
        <v>0.14912197623286544</v>
      </c>
      <c r="E154" s="82">
        <v>1666</v>
      </c>
      <c r="F154" s="81">
        <v>0.26047529706066291</v>
      </c>
      <c r="G154" s="69"/>
      <c r="H154" s="69" t="s">
        <v>26</v>
      </c>
      <c r="I154" s="69"/>
      <c r="J154" s="80">
        <v>230165.11</v>
      </c>
      <c r="K154" s="81">
        <v>2.4026164304531656E-2</v>
      </c>
      <c r="L154" s="82">
        <v>108</v>
      </c>
      <c r="M154" s="81">
        <v>3.3138999693157409E-2</v>
      </c>
      <c r="N154" s="95"/>
    </row>
    <row r="155" spans="1:14" ht="20.100000000000001" customHeight="1" x14ac:dyDescent="0.25">
      <c r="A155" s="69" t="s">
        <v>44</v>
      </c>
      <c r="B155" s="69"/>
      <c r="C155" s="80">
        <v>1100735.43</v>
      </c>
      <c r="D155" s="81">
        <v>0.20945942591434114</v>
      </c>
      <c r="E155" s="82">
        <v>812</v>
      </c>
      <c r="F155" s="81">
        <v>0.12695434646654158</v>
      </c>
      <c r="G155" s="69"/>
      <c r="H155" s="69" t="s">
        <v>27</v>
      </c>
      <c r="I155" s="69"/>
      <c r="J155" s="80">
        <v>238420.78</v>
      </c>
      <c r="K155" s="81">
        <v>2.4887946022290663E-2</v>
      </c>
      <c r="L155" s="82">
        <v>120</v>
      </c>
      <c r="M155" s="81">
        <v>3.68211107701749E-2</v>
      </c>
      <c r="N155" s="95"/>
    </row>
    <row r="156" spans="1:14" ht="20.100000000000001" customHeight="1" x14ac:dyDescent="0.25">
      <c r="A156" s="69" t="s">
        <v>25</v>
      </c>
      <c r="B156" s="69"/>
      <c r="C156" s="80">
        <v>274270.71999999997</v>
      </c>
      <c r="D156" s="81">
        <v>5.2191095144737021E-2</v>
      </c>
      <c r="E156" s="82">
        <v>317</v>
      </c>
      <c r="F156" s="81">
        <v>4.9562226391494685E-2</v>
      </c>
      <c r="G156" s="69"/>
      <c r="H156" s="69" t="s">
        <v>28</v>
      </c>
      <c r="I156" s="69"/>
      <c r="J156" s="80">
        <v>1059831.32</v>
      </c>
      <c r="K156" s="81">
        <v>0.1106322388715156</v>
      </c>
      <c r="L156" s="82">
        <v>610</v>
      </c>
      <c r="M156" s="81">
        <v>0.18717397974838906</v>
      </c>
      <c r="N156" s="95"/>
    </row>
    <row r="157" spans="1:14" ht="20.100000000000001" customHeight="1" x14ac:dyDescent="0.25">
      <c r="A157" s="69" t="s">
        <v>26</v>
      </c>
      <c r="B157" s="69"/>
      <c r="C157" s="80">
        <v>92058.38</v>
      </c>
      <c r="D157" s="81">
        <v>1.751782935287572E-2</v>
      </c>
      <c r="E157" s="82">
        <v>91</v>
      </c>
      <c r="F157" s="81">
        <v>1.4227642276422764E-2</v>
      </c>
      <c r="G157" s="69"/>
      <c r="H157" s="69" t="s">
        <v>29</v>
      </c>
      <c r="I157" s="69"/>
      <c r="J157" s="80">
        <v>2554172.96</v>
      </c>
      <c r="K157" s="81">
        <v>0.26662155354107314</v>
      </c>
      <c r="L157" s="82">
        <v>1134</v>
      </c>
      <c r="M157" s="81">
        <v>0.3479594967781528</v>
      </c>
      <c r="N157" s="95"/>
    </row>
    <row r="158" spans="1:14" ht="20.100000000000001" customHeight="1" x14ac:dyDescent="0.25">
      <c r="A158" s="69" t="s">
        <v>27</v>
      </c>
      <c r="B158" s="69"/>
      <c r="C158" s="80">
        <v>100673.97</v>
      </c>
      <c r="D158" s="81">
        <v>1.9157293738348749E-2</v>
      </c>
      <c r="E158" s="82">
        <v>125</v>
      </c>
      <c r="F158" s="81">
        <v>1.9543464665415886E-2</v>
      </c>
      <c r="G158" s="69"/>
      <c r="H158" s="69" t="s">
        <v>114</v>
      </c>
      <c r="I158" s="69"/>
      <c r="J158" s="80">
        <v>82948.05</v>
      </c>
      <c r="K158" s="81">
        <v>8.6586688922595904E-3</v>
      </c>
      <c r="L158" s="82">
        <v>24</v>
      </c>
      <c r="M158" s="81">
        <v>7.3642221540349802E-3</v>
      </c>
      <c r="N158" s="95"/>
    </row>
    <row r="159" spans="1:14" ht="20.100000000000001" customHeight="1" x14ac:dyDescent="0.25">
      <c r="A159" s="69" t="s">
        <v>28</v>
      </c>
      <c r="B159" s="69"/>
      <c r="C159" s="80">
        <v>67430.77</v>
      </c>
      <c r="D159" s="81">
        <v>1.2831430685539021E-2</v>
      </c>
      <c r="E159" s="82">
        <v>77</v>
      </c>
      <c r="F159" s="81">
        <v>1.2038774233896186E-2</v>
      </c>
      <c r="G159" s="69"/>
      <c r="H159" s="69" t="s">
        <v>115</v>
      </c>
      <c r="I159" s="69"/>
      <c r="J159" s="80">
        <v>440458.52</v>
      </c>
      <c r="K159" s="81">
        <v>4.5977988457289828E-2</v>
      </c>
      <c r="L159" s="82">
        <v>232</v>
      </c>
      <c r="M159" s="81">
        <v>7.1187480822338139E-2</v>
      </c>
      <c r="N159" s="95"/>
    </row>
    <row r="160" spans="1:14" ht="20.100000000000001" customHeight="1" x14ac:dyDescent="0.25">
      <c r="A160" s="69" t="s">
        <v>29</v>
      </c>
      <c r="B160" s="69"/>
      <c r="C160" s="80">
        <v>345982.1</v>
      </c>
      <c r="D160" s="81">
        <v>6.583708497748475E-2</v>
      </c>
      <c r="E160" s="82">
        <v>372</v>
      </c>
      <c r="F160" s="81">
        <v>5.8161350844277676E-2</v>
      </c>
      <c r="G160" s="69"/>
      <c r="H160" s="69" t="s">
        <v>116</v>
      </c>
      <c r="I160" s="69"/>
      <c r="J160" s="80">
        <v>175766.58</v>
      </c>
      <c r="K160" s="81">
        <v>1.8347684105230404E-2</v>
      </c>
      <c r="L160" s="82">
        <v>45</v>
      </c>
      <c r="M160" s="81">
        <v>1.3807916538815588E-2</v>
      </c>
      <c r="N160" s="95"/>
    </row>
    <row r="161" spans="1:17" ht="20.100000000000001" customHeight="1" x14ac:dyDescent="0.25">
      <c r="A161" s="69" t="s">
        <v>114</v>
      </c>
      <c r="B161" s="69"/>
      <c r="C161" s="80">
        <v>289721.56</v>
      </c>
      <c r="D161" s="81">
        <v>5.5131242239206735E-2</v>
      </c>
      <c r="E161" s="82">
        <v>626</v>
      </c>
      <c r="F161" s="81">
        <v>9.7873671044402755E-2</v>
      </c>
      <c r="G161" s="69"/>
      <c r="H161" s="69" t="s">
        <v>117</v>
      </c>
      <c r="I161" s="69"/>
      <c r="J161" s="80">
        <v>130852.94</v>
      </c>
      <c r="K161" s="81">
        <v>1.3659299779063043E-2</v>
      </c>
      <c r="L161" s="82">
        <v>25</v>
      </c>
      <c r="M161" s="81">
        <v>7.6710647437864378E-3</v>
      </c>
      <c r="N161" s="95"/>
    </row>
    <row r="162" spans="1:17" ht="20.100000000000001" customHeight="1" x14ac:dyDescent="0.25">
      <c r="A162" s="69" t="s">
        <v>115</v>
      </c>
      <c r="B162" s="69"/>
      <c r="C162" s="80">
        <v>11638.92</v>
      </c>
      <c r="D162" s="81">
        <v>2.2147751721437233E-3</v>
      </c>
      <c r="E162" s="82">
        <v>6</v>
      </c>
      <c r="F162" s="81">
        <v>9.3808630393996248E-4</v>
      </c>
      <c r="G162" s="69"/>
      <c r="H162" s="69" t="s">
        <v>118</v>
      </c>
      <c r="I162" s="69"/>
      <c r="J162" s="80">
        <v>34807.300000000003</v>
      </c>
      <c r="K162" s="81">
        <v>3.633417370674141E-3</v>
      </c>
      <c r="L162" s="82">
        <v>11</v>
      </c>
      <c r="M162" s="81">
        <v>3.3752684872660325E-3</v>
      </c>
      <c r="N162" s="95"/>
    </row>
    <row r="163" spans="1:17" ht="20.100000000000001" customHeight="1" x14ac:dyDescent="0.25">
      <c r="A163" s="69" t="s">
        <v>116</v>
      </c>
      <c r="B163" s="73"/>
      <c r="C163" s="80">
        <v>26393.18</v>
      </c>
      <c r="D163" s="81">
        <v>5.022369754059678E-3</v>
      </c>
      <c r="E163" s="82">
        <v>55</v>
      </c>
      <c r="F163" s="81">
        <v>8.5991244527829896E-3</v>
      </c>
      <c r="G163" s="73"/>
      <c r="H163" s="69" t="s">
        <v>119</v>
      </c>
      <c r="I163" s="69"/>
      <c r="J163" s="80">
        <v>2376050.4900000002</v>
      </c>
      <c r="K163" s="81">
        <v>0.24802794597583863</v>
      </c>
      <c r="L163" s="82">
        <v>600</v>
      </c>
      <c r="M163" s="81">
        <v>0.18410555385087451</v>
      </c>
      <c r="N163" s="95"/>
    </row>
    <row r="164" spans="1:17" ht="20.100000000000001" customHeight="1" x14ac:dyDescent="0.25">
      <c r="A164" s="69" t="s">
        <v>117</v>
      </c>
      <c r="B164" s="69"/>
      <c r="C164" s="80">
        <v>59540.59</v>
      </c>
      <c r="D164" s="81">
        <v>1.1330004885916296E-2</v>
      </c>
      <c r="E164" s="82">
        <v>79</v>
      </c>
      <c r="F164" s="81">
        <v>1.2351469668542839E-2</v>
      </c>
      <c r="G164" s="69"/>
      <c r="H164" s="73"/>
      <c r="I164" s="69"/>
      <c r="J164" s="69"/>
      <c r="K164" s="69"/>
      <c r="L164" s="69"/>
      <c r="M164" s="69"/>
      <c r="N164" s="95"/>
    </row>
    <row r="165" spans="1:17" ht="20.100000000000001" customHeight="1" thickBot="1" x14ac:dyDescent="0.3">
      <c r="A165" s="69" t="s">
        <v>118</v>
      </c>
      <c r="B165" s="69"/>
      <c r="C165" s="80">
        <v>147779.91</v>
      </c>
      <c r="D165" s="81">
        <v>2.8121103642746389E-2</v>
      </c>
      <c r="E165" s="82">
        <v>145</v>
      </c>
      <c r="F165" s="81">
        <v>2.2670419011882426E-2</v>
      </c>
      <c r="G165" s="69"/>
      <c r="H165" s="73"/>
      <c r="I165" s="69"/>
      <c r="J165" s="98">
        <f>SUM(J152:J164)</f>
        <v>9579769.25</v>
      </c>
      <c r="K165" s="69"/>
      <c r="L165" s="99">
        <f>SUM(L152:L164)</f>
        <v>3259</v>
      </c>
      <c r="M165" s="69"/>
      <c r="N165" s="95"/>
    </row>
    <row r="166" spans="1:17" ht="20.100000000000001" customHeight="1" thickTop="1" x14ac:dyDescent="0.25">
      <c r="A166" s="69" t="s">
        <v>127</v>
      </c>
      <c r="B166" s="69"/>
      <c r="C166" s="80">
        <v>922645.29999999923</v>
      </c>
      <c r="D166" s="81">
        <v>0.17557057726447947</v>
      </c>
      <c r="E166" s="82">
        <v>766</v>
      </c>
      <c r="F166" s="81">
        <v>0.11976235146966854</v>
      </c>
      <c r="G166" s="69"/>
      <c r="H166" s="73"/>
      <c r="I166" s="69"/>
      <c r="J166" s="69"/>
      <c r="K166" s="69"/>
      <c r="L166" s="69"/>
      <c r="M166" s="69"/>
      <c r="N166" s="95"/>
    </row>
    <row r="167" spans="1:17" ht="20.100000000000001" customHeight="1" x14ac:dyDescent="0.25">
      <c r="A167" s="19"/>
      <c r="B167" s="19"/>
      <c r="C167" s="18"/>
      <c r="D167" s="19"/>
      <c r="E167" s="21"/>
      <c r="F167" s="19"/>
      <c r="G167" s="19"/>
      <c r="H167" s="22"/>
      <c r="I167" s="19"/>
      <c r="J167" s="19"/>
      <c r="K167" s="19"/>
      <c r="L167" s="19"/>
      <c r="M167" s="19"/>
    </row>
    <row r="168" spans="1:17" ht="20.100000000000001" customHeight="1" thickBot="1" x14ac:dyDescent="0.3">
      <c r="A168" s="69"/>
      <c r="B168" s="69"/>
      <c r="C168" s="72">
        <f>SUM(C152:C167)</f>
        <v>5255124.8299999991</v>
      </c>
      <c r="D168" s="69"/>
      <c r="E168" s="74">
        <f>SUM(E152:E167)</f>
        <v>6396</v>
      </c>
      <c r="F168" s="69"/>
      <c r="G168" s="69"/>
      <c r="H168" s="73"/>
      <c r="I168" s="69"/>
      <c r="J168" s="69"/>
      <c r="K168" s="69"/>
      <c r="L168" s="69"/>
      <c r="M168" s="69"/>
      <c r="N168" s="95"/>
      <c r="O168" s="95"/>
      <c r="P168" s="95"/>
      <c r="Q168" s="95"/>
    </row>
    <row r="169" spans="1:17" ht="20.100000000000001" customHeight="1" thickTop="1" x14ac:dyDescent="0.25">
      <c r="A169" s="19"/>
      <c r="B169" s="19"/>
      <c r="C169" s="18"/>
      <c r="D169" s="19"/>
      <c r="E169" s="21"/>
      <c r="F169" s="19"/>
      <c r="G169" s="19"/>
      <c r="H169" s="22"/>
      <c r="I169" s="19"/>
      <c r="J169" s="19"/>
      <c r="K169" s="19"/>
      <c r="L169" s="19"/>
      <c r="M169" s="19"/>
    </row>
    <row r="170" spans="1:17" ht="20.100000000000001" customHeight="1" x14ac:dyDescent="0.25">
      <c r="A170" s="67" t="s">
        <v>90</v>
      </c>
      <c r="B170" s="19"/>
      <c r="C170" s="18"/>
      <c r="D170" s="19"/>
      <c r="E170" s="21"/>
      <c r="F170" s="19"/>
      <c r="G170" s="19"/>
      <c r="H170" s="67" t="s">
        <v>92</v>
      </c>
      <c r="I170" s="19"/>
      <c r="J170" s="19"/>
      <c r="K170" s="19"/>
      <c r="L170" s="19"/>
      <c r="M170" s="19"/>
    </row>
    <row r="171" spans="1:17" ht="20.100000000000001" customHeight="1" x14ac:dyDescent="0.25">
      <c r="A171" s="61" t="s">
        <v>3</v>
      </c>
      <c r="B171" s="69"/>
      <c r="C171" s="56"/>
      <c r="D171" s="69"/>
      <c r="E171" s="71"/>
      <c r="F171" s="69"/>
      <c r="G171" s="69"/>
      <c r="H171" s="61" t="s">
        <v>3</v>
      </c>
      <c r="I171" s="69"/>
      <c r="J171" s="69"/>
      <c r="K171" s="19"/>
      <c r="L171" s="19"/>
      <c r="M171" s="19"/>
    </row>
    <row r="172" spans="1:17" ht="20.100000000000001" customHeight="1" x14ac:dyDescent="0.25">
      <c r="A172" s="20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7" s="68" customFormat="1" ht="20.100000000000001" customHeight="1" x14ac:dyDescent="0.25">
      <c r="A173" s="93"/>
      <c r="B173" s="94"/>
      <c r="C173" s="63" t="s">
        <v>91</v>
      </c>
      <c r="D173" s="64" t="s">
        <v>4</v>
      </c>
      <c r="E173" s="65" t="s">
        <v>5</v>
      </c>
      <c r="F173" s="64" t="s">
        <v>4</v>
      </c>
      <c r="G173" s="93"/>
      <c r="H173" s="94"/>
      <c r="I173" s="93"/>
      <c r="J173" s="63" t="s">
        <v>91</v>
      </c>
      <c r="K173" s="64" t="s">
        <v>4</v>
      </c>
      <c r="L173" s="65" t="s">
        <v>5</v>
      </c>
      <c r="M173" s="64" t="s">
        <v>4</v>
      </c>
    </row>
    <row r="174" spans="1:17" ht="20.100000000000001" customHeight="1" x14ac:dyDescent="0.25">
      <c r="A174" s="22"/>
      <c r="B174" s="19"/>
      <c r="C174" s="18"/>
      <c r="D174" s="19"/>
      <c r="E174" s="21"/>
      <c r="F174" s="19"/>
      <c r="G174" s="19"/>
      <c r="H174" s="22"/>
      <c r="I174" s="19"/>
      <c r="J174" s="19"/>
      <c r="K174" s="19"/>
      <c r="L174" s="19"/>
      <c r="M174" s="19"/>
    </row>
    <row r="175" spans="1:17" ht="20.100000000000001" customHeight="1" x14ac:dyDescent="0.25">
      <c r="A175" s="69" t="s">
        <v>6</v>
      </c>
      <c r="B175" s="69"/>
      <c r="C175" s="80">
        <v>119213.72</v>
      </c>
      <c r="D175" s="81">
        <v>4.5641087812488414E-4</v>
      </c>
      <c r="E175" s="82">
        <v>59</v>
      </c>
      <c r="F175" s="81">
        <v>6.053144557299682E-3</v>
      </c>
      <c r="G175" s="69"/>
      <c r="H175" s="69" t="s">
        <v>6</v>
      </c>
      <c r="I175" s="69"/>
      <c r="J175" s="80">
        <v>10247709.420000006</v>
      </c>
      <c r="K175" s="81">
        <v>0.23466596511949717</v>
      </c>
      <c r="L175" s="82">
        <v>1237</v>
      </c>
      <c r="M175" s="81">
        <v>0.33862578702436352</v>
      </c>
      <c r="N175" s="95"/>
      <c r="O175" s="95"/>
    </row>
    <row r="176" spans="1:17" ht="20.100000000000001" customHeight="1" x14ac:dyDescent="0.25">
      <c r="A176" s="69" t="s">
        <v>7</v>
      </c>
      <c r="B176" s="69"/>
      <c r="C176" s="80">
        <v>477417.11</v>
      </c>
      <c r="D176" s="81">
        <v>1.8277960154833219E-3</v>
      </c>
      <c r="E176" s="82">
        <v>93</v>
      </c>
      <c r="F176" s="81">
        <v>9.5413973530317029E-3</v>
      </c>
      <c r="G176" s="69"/>
      <c r="H176" s="69" t="s">
        <v>7</v>
      </c>
      <c r="I176" s="69"/>
      <c r="J176" s="80">
        <v>16027241.249999993</v>
      </c>
      <c r="K176" s="81">
        <v>0.36701353268214182</v>
      </c>
      <c r="L176" s="82">
        <v>1242</v>
      </c>
      <c r="M176" s="81">
        <v>0.33999452504790584</v>
      </c>
      <c r="N176" s="95"/>
      <c r="O176" s="95"/>
    </row>
    <row r="177" spans="1:15" ht="20.100000000000001" customHeight="1" x14ac:dyDescent="0.25">
      <c r="A177" s="69" t="s">
        <v>8</v>
      </c>
      <c r="B177" s="69"/>
      <c r="C177" s="80">
        <v>1272762.6599999999</v>
      </c>
      <c r="D177" s="81">
        <v>4.8727841333628648E-3</v>
      </c>
      <c r="E177" s="82">
        <v>152</v>
      </c>
      <c r="F177" s="81">
        <v>1.5594541910331383E-2</v>
      </c>
      <c r="G177" s="69"/>
      <c r="H177" s="69" t="s">
        <v>8</v>
      </c>
      <c r="I177" s="69"/>
      <c r="J177" s="80">
        <v>11147166.380000006</v>
      </c>
      <c r="K177" s="81">
        <v>0.25526295191441051</v>
      </c>
      <c r="L177" s="82">
        <v>834</v>
      </c>
      <c r="M177" s="81">
        <v>0.22830550232685465</v>
      </c>
      <c r="N177" s="95"/>
      <c r="O177" s="95"/>
    </row>
    <row r="178" spans="1:15" ht="20.100000000000001" customHeight="1" x14ac:dyDescent="0.25">
      <c r="A178" s="69" t="s">
        <v>9</v>
      </c>
      <c r="B178" s="69"/>
      <c r="C178" s="80">
        <v>5156557.8499999996</v>
      </c>
      <c r="D178" s="81">
        <v>1.9741931519461541E-2</v>
      </c>
      <c r="E178" s="82">
        <v>484</v>
      </c>
      <c r="F178" s="81">
        <v>4.9656304503949936E-2</v>
      </c>
      <c r="G178" s="69"/>
      <c r="H178" s="69" t="s">
        <v>9</v>
      </c>
      <c r="I178" s="69"/>
      <c r="J178" s="80">
        <v>1762859.28</v>
      </c>
      <c r="K178" s="81">
        <v>4.0368345486425927E-2</v>
      </c>
      <c r="L178" s="82">
        <v>124</v>
      </c>
      <c r="M178" s="81">
        <v>3.3944702983848891E-2</v>
      </c>
      <c r="N178" s="95"/>
      <c r="O178" s="95"/>
    </row>
    <row r="179" spans="1:15" ht="20.100000000000001" customHeight="1" x14ac:dyDescent="0.25">
      <c r="A179" s="69" t="s">
        <v>10</v>
      </c>
      <c r="B179" s="69"/>
      <c r="C179" s="80">
        <v>5595298.2499999972</v>
      </c>
      <c r="D179" s="81">
        <v>2.1421653377254948E-2</v>
      </c>
      <c r="E179" s="82">
        <v>389</v>
      </c>
      <c r="F179" s="81">
        <v>3.9909715809992821E-2</v>
      </c>
      <c r="G179" s="69"/>
      <c r="H179" s="69" t="s">
        <v>10</v>
      </c>
      <c r="I179" s="69"/>
      <c r="J179" s="80">
        <v>1008390.58</v>
      </c>
      <c r="K179" s="81">
        <v>2.3091496740850159E-2</v>
      </c>
      <c r="L179" s="82">
        <v>62</v>
      </c>
      <c r="M179" s="81">
        <v>1.6972351491924446E-2</v>
      </c>
      <c r="N179" s="95"/>
      <c r="O179" s="95"/>
    </row>
    <row r="180" spans="1:15" ht="20.100000000000001" customHeight="1" x14ac:dyDescent="0.25">
      <c r="A180" s="69" t="s">
        <v>37</v>
      </c>
      <c r="B180" s="69"/>
      <c r="C180" s="80">
        <v>5884743.129999998</v>
      </c>
      <c r="D180" s="81">
        <v>2.2529795895159365E-2</v>
      </c>
      <c r="E180" s="82">
        <v>333</v>
      </c>
      <c r="F180" s="81">
        <v>3.4164358264081256E-2</v>
      </c>
      <c r="G180" s="69"/>
      <c r="H180" s="69" t="s">
        <v>37</v>
      </c>
      <c r="I180" s="69"/>
      <c r="J180" s="80">
        <v>1354055</v>
      </c>
      <c r="K180" s="81">
        <v>3.1006989989366868E-2</v>
      </c>
      <c r="L180" s="82">
        <v>65</v>
      </c>
      <c r="M180" s="81">
        <v>1.7793594306049824E-2</v>
      </c>
      <c r="N180" s="95"/>
      <c r="O180" s="95"/>
    </row>
    <row r="181" spans="1:15" ht="20.100000000000001" customHeight="1" x14ac:dyDescent="0.25">
      <c r="A181" s="69" t="s">
        <v>38</v>
      </c>
      <c r="B181" s="69"/>
      <c r="C181" s="80">
        <v>7438226.0899999989</v>
      </c>
      <c r="D181" s="81">
        <v>2.8477320407653772E-2</v>
      </c>
      <c r="E181" s="82">
        <v>372</v>
      </c>
      <c r="F181" s="81">
        <v>3.8165589412126812E-2</v>
      </c>
      <c r="G181" s="69"/>
      <c r="H181" s="69" t="s">
        <v>38</v>
      </c>
      <c r="I181" s="69"/>
      <c r="J181" s="80">
        <v>1538994.29</v>
      </c>
      <c r="K181" s="81">
        <v>3.5241980971026113E-2</v>
      </c>
      <c r="L181" s="82">
        <v>66</v>
      </c>
      <c r="M181" s="81">
        <v>1.8067341910758282E-2</v>
      </c>
      <c r="N181" s="95"/>
      <c r="O181" s="95"/>
    </row>
    <row r="182" spans="1:15" ht="20.100000000000001" customHeight="1" x14ac:dyDescent="0.25">
      <c r="A182" s="69" t="s">
        <v>39</v>
      </c>
      <c r="B182" s="69"/>
      <c r="C182" s="80">
        <v>11193445.570000008</v>
      </c>
      <c r="D182" s="81">
        <v>4.2854214446515028E-2</v>
      </c>
      <c r="E182" s="82">
        <v>488</v>
      </c>
      <c r="F182" s="81">
        <v>5.0066687185800762E-2</v>
      </c>
      <c r="G182" s="69"/>
      <c r="H182" s="69" t="s">
        <v>39</v>
      </c>
      <c r="I182" s="69"/>
      <c r="J182" s="80">
        <v>582930.63</v>
      </c>
      <c r="K182" s="81">
        <v>1.3348737096281408E-2</v>
      </c>
      <c r="L182" s="82">
        <v>23</v>
      </c>
      <c r="M182" s="81">
        <v>6.2961949082945522E-3</v>
      </c>
      <c r="N182" s="95"/>
      <c r="O182" s="95"/>
    </row>
    <row r="183" spans="1:15" ht="20.100000000000001" customHeight="1" x14ac:dyDescent="0.25">
      <c r="A183" s="69" t="s">
        <v>0</v>
      </c>
      <c r="B183" s="69"/>
      <c r="C183" s="80">
        <v>19424845.119999994</v>
      </c>
      <c r="D183" s="81">
        <v>7.4368207104510003E-2</v>
      </c>
      <c r="E183" s="82">
        <v>901</v>
      </c>
      <c r="F183" s="81">
        <v>9.2438699086898529E-2</v>
      </c>
      <c r="G183" s="69"/>
      <c r="H183" s="69" t="s">
        <v>0</v>
      </c>
      <c r="I183" s="69"/>
      <c r="J183" s="80">
        <v>0</v>
      </c>
      <c r="K183" s="81">
        <v>0</v>
      </c>
      <c r="L183" s="82">
        <v>0</v>
      </c>
      <c r="M183" s="81">
        <v>0</v>
      </c>
      <c r="N183" s="95"/>
      <c r="O183" s="95"/>
    </row>
    <row r="184" spans="1:15" ht="20.100000000000001" customHeight="1" x14ac:dyDescent="0.25">
      <c r="A184" s="69" t="s">
        <v>1</v>
      </c>
      <c r="B184" s="69"/>
      <c r="C184" s="80">
        <v>16203990.800000001</v>
      </c>
      <c r="D184" s="81">
        <v>6.2037135240436615E-2</v>
      </c>
      <c r="E184" s="82">
        <v>637</v>
      </c>
      <c r="F184" s="81">
        <v>6.5353442084744029E-2</v>
      </c>
      <c r="G184" s="69"/>
      <c r="H184" s="69" t="s">
        <v>1</v>
      </c>
      <c r="I184" s="69"/>
      <c r="J184" s="80">
        <v>0</v>
      </c>
      <c r="K184" s="81">
        <v>0</v>
      </c>
      <c r="L184" s="82">
        <v>0</v>
      </c>
      <c r="M184" s="81">
        <v>0</v>
      </c>
      <c r="N184" s="95"/>
      <c r="O184" s="95"/>
    </row>
    <row r="185" spans="1:15" ht="20.100000000000001" customHeight="1" x14ac:dyDescent="0.25">
      <c r="A185" s="69" t="s">
        <v>66</v>
      </c>
      <c r="B185" s="69"/>
      <c r="C185" s="80">
        <v>62974230.090000018</v>
      </c>
      <c r="D185" s="81">
        <v>0.24109744796668878</v>
      </c>
      <c r="E185" s="82">
        <v>2090</v>
      </c>
      <c r="F185" s="81">
        <v>0.21442495126705652</v>
      </c>
      <c r="G185" s="69"/>
      <c r="H185" s="73"/>
      <c r="I185" s="69"/>
      <c r="J185" s="69"/>
      <c r="K185" s="69"/>
      <c r="L185" s="71"/>
      <c r="M185" s="69"/>
      <c r="N185" s="95"/>
      <c r="O185" s="95"/>
    </row>
    <row r="186" spans="1:15" ht="20.100000000000001" customHeight="1" thickBot="1" x14ac:dyDescent="0.3">
      <c r="A186" s="69" t="s">
        <v>67</v>
      </c>
      <c r="B186" s="69"/>
      <c r="C186" s="80">
        <v>58987605.83000005</v>
      </c>
      <c r="D186" s="81">
        <v>0.22583461849319739</v>
      </c>
      <c r="E186" s="82">
        <v>1758</v>
      </c>
      <c r="F186" s="81">
        <v>0.18036318867343798</v>
      </c>
      <c r="G186" s="69"/>
      <c r="H186" s="73"/>
      <c r="I186" s="69"/>
      <c r="J186" s="98">
        <f>SUM(J175:J185)</f>
        <v>43669346.830000006</v>
      </c>
      <c r="K186" s="69"/>
      <c r="L186" s="74">
        <f>SUM(L175:L185)</f>
        <v>3653</v>
      </c>
      <c r="M186" s="69"/>
      <c r="N186" s="95"/>
      <c r="O186" s="95"/>
    </row>
    <row r="187" spans="1:15" ht="20.100000000000001" customHeight="1" thickTop="1" x14ac:dyDescent="0.25">
      <c r="A187" s="69" t="s">
        <v>68</v>
      </c>
      <c r="B187" s="69"/>
      <c r="C187" s="80">
        <v>66469907.980000168</v>
      </c>
      <c r="D187" s="81">
        <v>0.25448068452215161</v>
      </c>
      <c r="E187" s="82">
        <v>1991</v>
      </c>
      <c r="F187" s="81">
        <v>0.20426797989124859</v>
      </c>
      <c r="G187" s="69"/>
      <c r="H187" s="73"/>
      <c r="I187" s="69"/>
      <c r="J187" s="69"/>
      <c r="K187" s="69"/>
      <c r="L187" s="69"/>
      <c r="M187" s="69"/>
      <c r="N187" s="95"/>
      <c r="O187" s="95"/>
    </row>
    <row r="188" spans="1:15" ht="20.100000000000001" customHeight="1" x14ac:dyDescent="0.25">
      <c r="A188" s="69" t="s">
        <v>69</v>
      </c>
      <c r="B188" s="69"/>
      <c r="C188" s="80">
        <v>0</v>
      </c>
      <c r="D188" s="81">
        <v>0</v>
      </c>
      <c r="E188" s="82">
        <v>0</v>
      </c>
      <c r="F188" s="81">
        <v>0</v>
      </c>
      <c r="G188" s="69"/>
      <c r="H188" s="73"/>
      <c r="I188" s="69"/>
      <c r="J188" s="69"/>
      <c r="K188" s="69"/>
      <c r="L188" s="69"/>
      <c r="M188" s="69"/>
      <c r="N188" s="95"/>
      <c r="O188" s="95"/>
    </row>
    <row r="189" spans="1:15" ht="20.100000000000001" customHeight="1" x14ac:dyDescent="0.25">
      <c r="A189" s="69"/>
      <c r="B189" s="73"/>
      <c r="C189" s="56"/>
      <c r="D189" s="69"/>
      <c r="E189" s="71"/>
      <c r="F189" s="69"/>
      <c r="G189" s="69"/>
      <c r="H189" s="73"/>
      <c r="I189" s="69"/>
      <c r="J189" s="69"/>
      <c r="K189" s="69"/>
      <c r="L189" s="69"/>
      <c r="M189" s="69"/>
      <c r="N189" s="95"/>
      <c r="O189" s="95"/>
    </row>
    <row r="190" spans="1:15" ht="20.100000000000001" customHeight="1" thickBot="1" x14ac:dyDescent="0.3">
      <c r="A190" s="69"/>
      <c r="B190" s="69"/>
      <c r="C190" s="72">
        <f>SUM(C175:C189)</f>
        <v>261198244.20000023</v>
      </c>
      <c r="D190" s="73"/>
      <c r="E190" s="74">
        <f>SUM(E175:E189)</f>
        <v>9747</v>
      </c>
      <c r="F190" s="97"/>
      <c r="G190" s="69"/>
      <c r="H190" s="73"/>
      <c r="I190" s="69"/>
      <c r="J190" s="69"/>
      <c r="K190" s="69"/>
      <c r="L190" s="69"/>
      <c r="M190" s="69"/>
      <c r="N190" s="95"/>
      <c r="O190" s="95"/>
    </row>
    <row r="191" spans="1:15" ht="20.100000000000001" customHeight="1" thickTop="1" x14ac:dyDescent="0.25">
      <c r="A191" s="69"/>
      <c r="B191" s="69"/>
      <c r="C191" s="56"/>
      <c r="D191" s="69"/>
      <c r="E191" s="71"/>
      <c r="F191" s="69"/>
      <c r="G191" s="69"/>
      <c r="H191" s="73"/>
      <c r="I191" s="69"/>
      <c r="J191" s="69"/>
      <c r="K191" s="69"/>
      <c r="L191" s="69"/>
      <c r="M191" s="69"/>
      <c r="N191" s="95"/>
      <c r="O191" s="95"/>
    </row>
    <row r="192" spans="1:15" ht="20.100000000000001" customHeight="1" x14ac:dyDescent="0.25">
      <c r="A192" s="69"/>
      <c r="B192" s="69"/>
      <c r="C192" s="56"/>
      <c r="D192" s="69"/>
      <c r="E192" s="71"/>
      <c r="F192" s="69"/>
      <c r="G192" s="69"/>
      <c r="H192" s="73"/>
      <c r="I192" s="69"/>
      <c r="J192" s="69"/>
      <c r="K192" s="69"/>
      <c r="L192" s="69"/>
      <c r="M192" s="69"/>
      <c r="N192" s="95"/>
      <c r="O192" s="95"/>
    </row>
    <row r="193" spans="1:14" ht="20.100000000000001" customHeight="1" x14ac:dyDescent="0.25">
      <c r="A193" s="67" t="s">
        <v>93</v>
      </c>
      <c r="B193" s="19"/>
      <c r="C193" s="18"/>
      <c r="D193" s="19"/>
      <c r="E193" s="21"/>
      <c r="F193" s="19"/>
      <c r="G193" s="19"/>
      <c r="H193" s="67" t="s">
        <v>94</v>
      </c>
      <c r="I193" s="19"/>
      <c r="J193" s="19"/>
      <c r="K193" s="19"/>
      <c r="L193" s="19"/>
      <c r="M193" s="19"/>
    </row>
    <row r="194" spans="1:14" ht="20.100000000000001" customHeight="1" x14ac:dyDescent="0.25">
      <c r="A194" s="61" t="s">
        <v>3</v>
      </c>
      <c r="B194" s="69"/>
      <c r="C194" s="56"/>
      <c r="D194" s="69"/>
      <c r="E194" s="71"/>
      <c r="F194" s="69"/>
      <c r="G194" s="69"/>
      <c r="H194" s="61" t="s">
        <v>3</v>
      </c>
      <c r="I194" s="69"/>
      <c r="J194" s="69"/>
      <c r="K194" s="69"/>
      <c r="L194" s="69"/>
      <c r="M194" s="19"/>
    </row>
    <row r="195" spans="1:14" ht="20.100000000000001" customHeight="1" x14ac:dyDescent="0.25">
      <c r="A195" s="20"/>
      <c r="B195" s="19"/>
      <c r="C195" s="18"/>
      <c r="D195" s="19"/>
      <c r="E195" s="21"/>
      <c r="F195" s="19"/>
      <c r="G195" s="19"/>
      <c r="H195" s="22"/>
      <c r="I195" s="19"/>
      <c r="J195" s="19"/>
      <c r="K195" s="19"/>
      <c r="L195" s="19"/>
      <c r="M195" s="19"/>
    </row>
    <row r="196" spans="1:14" s="78" customFormat="1" ht="20.100000000000001" customHeight="1" x14ac:dyDescent="0.25">
      <c r="A196" s="93"/>
      <c r="B196" s="94"/>
      <c r="C196" s="63" t="s">
        <v>91</v>
      </c>
      <c r="D196" s="64" t="s">
        <v>4</v>
      </c>
      <c r="E196" s="65" t="s">
        <v>5</v>
      </c>
      <c r="F196" s="64" t="s">
        <v>4</v>
      </c>
      <c r="G196" s="93"/>
      <c r="H196" s="94"/>
      <c r="I196" s="93"/>
      <c r="J196" s="63" t="s">
        <v>91</v>
      </c>
      <c r="K196" s="64" t="s">
        <v>4</v>
      </c>
      <c r="L196" s="65" t="s">
        <v>5</v>
      </c>
      <c r="M196" s="64" t="s">
        <v>4</v>
      </c>
    </row>
    <row r="197" spans="1:14" ht="20.100000000000001" customHeight="1" x14ac:dyDescent="0.25">
      <c r="A197" s="22"/>
      <c r="B197" s="19"/>
      <c r="C197" s="18"/>
      <c r="D197" s="19"/>
      <c r="E197" s="21"/>
      <c r="F197" s="19"/>
      <c r="G197" s="19"/>
      <c r="H197" s="22"/>
      <c r="I197" s="19"/>
      <c r="J197" s="19"/>
      <c r="K197" s="19"/>
      <c r="L197" s="19"/>
      <c r="M197" s="19"/>
    </row>
    <row r="198" spans="1:14" ht="20.100000000000001" customHeight="1" x14ac:dyDescent="0.25">
      <c r="A198" s="69" t="s">
        <v>6</v>
      </c>
      <c r="B198" s="69"/>
      <c r="C198" s="80">
        <v>1390089.2999999931</v>
      </c>
      <c r="D198" s="81">
        <v>0.26452070026279378</v>
      </c>
      <c r="E198" s="82">
        <v>3964</v>
      </c>
      <c r="F198" s="81">
        <v>0.61976235146966852</v>
      </c>
      <c r="G198" s="69"/>
      <c r="H198" s="69" t="s">
        <v>6</v>
      </c>
      <c r="I198" s="69"/>
      <c r="J198" s="80">
        <v>2983802.41</v>
      </c>
      <c r="K198" s="81">
        <v>0.31146913168080753</v>
      </c>
      <c r="L198" s="82">
        <v>1199</v>
      </c>
      <c r="M198" s="81">
        <v>0.36790426511199753</v>
      </c>
      <c r="N198" s="95"/>
    </row>
    <row r="199" spans="1:14" ht="20.100000000000001" customHeight="1" x14ac:dyDescent="0.25">
      <c r="A199" s="69" t="s">
        <v>7</v>
      </c>
      <c r="B199" s="69"/>
      <c r="C199" s="80">
        <v>1264357.72</v>
      </c>
      <c r="D199" s="81">
        <v>0.24059518296923166</v>
      </c>
      <c r="E199" s="82">
        <v>1475</v>
      </c>
      <c r="F199" s="81">
        <v>0.23061288305190744</v>
      </c>
      <c r="G199" s="69"/>
      <c r="H199" s="69" t="s">
        <v>7</v>
      </c>
      <c r="I199" s="69"/>
      <c r="J199" s="80">
        <v>2053566.03</v>
      </c>
      <c r="K199" s="81">
        <v>0.21436487418525241</v>
      </c>
      <c r="L199" s="82">
        <v>864</v>
      </c>
      <c r="M199" s="81">
        <v>0.26511199754525927</v>
      </c>
      <c r="N199" s="95"/>
    </row>
    <row r="200" spans="1:14" ht="20.100000000000001" customHeight="1" x14ac:dyDescent="0.25">
      <c r="A200" s="69" t="s">
        <v>8</v>
      </c>
      <c r="B200" s="69"/>
      <c r="C200" s="80">
        <v>1122568.33</v>
      </c>
      <c r="D200" s="81">
        <v>0.21361401799469731</v>
      </c>
      <c r="E200" s="82">
        <v>554</v>
      </c>
      <c r="F200" s="81">
        <v>8.6616635397123207E-2</v>
      </c>
      <c r="G200" s="69"/>
      <c r="H200" s="69" t="s">
        <v>8</v>
      </c>
      <c r="I200" s="69"/>
      <c r="J200" s="80">
        <v>1584513.88</v>
      </c>
      <c r="K200" s="81">
        <v>0.16540209253996391</v>
      </c>
      <c r="L200" s="82">
        <v>492</v>
      </c>
      <c r="M200" s="81">
        <v>0.15096655415771709</v>
      </c>
      <c r="N200" s="95"/>
    </row>
    <row r="201" spans="1:14" ht="20.100000000000001" customHeight="1" x14ac:dyDescent="0.25">
      <c r="A201" s="69" t="s">
        <v>9</v>
      </c>
      <c r="B201" s="69"/>
      <c r="C201" s="80">
        <v>834802.59</v>
      </c>
      <c r="D201" s="81">
        <v>0.15885494959783888</v>
      </c>
      <c r="E201" s="82">
        <v>280</v>
      </c>
      <c r="F201" s="81">
        <v>4.3777360850531584E-2</v>
      </c>
      <c r="G201" s="69"/>
      <c r="H201" s="69" t="s">
        <v>9</v>
      </c>
      <c r="I201" s="69"/>
      <c r="J201" s="80">
        <v>506185.44</v>
      </c>
      <c r="K201" s="81">
        <v>5.2839001315193493E-2</v>
      </c>
      <c r="L201" s="82">
        <v>87</v>
      </c>
      <c r="M201" s="81">
        <v>2.6695305308376802E-2</v>
      </c>
      <c r="N201" s="95"/>
    </row>
    <row r="202" spans="1:14" ht="20.100000000000001" customHeight="1" x14ac:dyDescent="0.25">
      <c r="A202" s="69" t="s">
        <v>10</v>
      </c>
      <c r="B202" s="69"/>
      <c r="C202" s="80">
        <v>179899.51</v>
      </c>
      <c r="D202" s="81">
        <v>3.4233156360626411E-2</v>
      </c>
      <c r="E202" s="82">
        <v>44</v>
      </c>
      <c r="F202" s="81">
        <v>6.8792995622263915E-3</v>
      </c>
      <c r="G202" s="69"/>
      <c r="H202" s="69" t="s">
        <v>10</v>
      </c>
      <c r="I202" s="69"/>
      <c r="J202" s="80">
        <v>134392.42000000001</v>
      </c>
      <c r="K202" s="81">
        <v>1.4028774231696663E-2</v>
      </c>
      <c r="L202" s="82">
        <v>37</v>
      </c>
      <c r="M202" s="81">
        <v>1.1353175820803928E-2</v>
      </c>
      <c r="N202" s="95"/>
    </row>
    <row r="203" spans="1:14" ht="20.100000000000001" customHeight="1" x14ac:dyDescent="0.25">
      <c r="A203" s="69" t="s">
        <v>37</v>
      </c>
      <c r="B203" s="69"/>
      <c r="C203" s="80">
        <v>336634.76</v>
      </c>
      <c r="D203" s="81">
        <v>6.4058375564791381E-2</v>
      </c>
      <c r="E203" s="82">
        <v>61</v>
      </c>
      <c r="F203" s="81">
        <v>9.5372107567229525E-3</v>
      </c>
      <c r="G203" s="69"/>
      <c r="H203" s="69" t="s">
        <v>37</v>
      </c>
      <c r="I203" s="69"/>
      <c r="J203" s="80">
        <v>57271.18</v>
      </c>
      <c r="K203" s="81">
        <v>5.9783465034922451E-3</v>
      </c>
      <c r="L203" s="82">
        <v>21</v>
      </c>
      <c r="M203" s="81">
        <v>6.4436943847806074E-3</v>
      </c>
      <c r="N203" s="95"/>
    </row>
    <row r="204" spans="1:14" ht="20.100000000000001" customHeight="1" x14ac:dyDescent="0.25">
      <c r="A204" s="69" t="s">
        <v>38</v>
      </c>
      <c r="B204" s="69"/>
      <c r="C204" s="80">
        <v>86018.75</v>
      </c>
      <c r="D204" s="81">
        <v>1.6368545521305941E-2</v>
      </c>
      <c r="E204" s="82">
        <v>14</v>
      </c>
      <c r="F204" s="81">
        <v>2.1888680425265791E-3</v>
      </c>
      <c r="G204" s="69"/>
      <c r="H204" s="69" t="s">
        <v>38</v>
      </c>
      <c r="I204" s="69"/>
      <c r="J204" s="80">
        <v>625784.04</v>
      </c>
      <c r="K204" s="81">
        <v>6.5323498266933774E-2</v>
      </c>
      <c r="L204" s="82">
        <v>184</v>
      </c>
      <c r="M204" s="81">
        <v>5.6459036514268181E-2</v>
      </c>
      <c r="N204" s="95"/>
    </row>
    <row r="205" spans="1:14" ht="20.100000000000001" customHeight="1" x14ac:dyDescent="0.25">
      <c r="A205" s="69" t="s">
        <v>39</v>
      </c>
      <c r="B205" s="69"/>
      <c r="C205" s="80">
        <v>40753.870000000003</v>
      </c>
      <c r="D205" s="81">
        <v>7.7550717287147809E-3</v>
      </c>
      <c r="E205" s="82">
        <v>4</v>
      </c>
      <c r="F205" s="81">
        <v>6.2539086929330832E-4</v>
      </c>
      <c r="G205" s="69"/>
      <c r="H205" s="69" t="s">
        <v>39</v>
      </c>
      <c r="I205" s="69"/>
      <c r="J205" s="80">
        <v>1509365.7</v>
      </c>
      <c r="K205" s="81">
        <v>0.15755762593133449</v>
      </c>
      <c r="L205" s="82">
        <v>349</v>
      </c>
      <c r="M205" s="81">
        <v>0.10708806382325867</v>
      </c>
      <c r="N205" s="95"/>
    </row>
    <row r="206" spans="1:14" ht="20.100000000000001" customHeight="1" x14ac:dyDescent="0.25">
      <c r="A206" s="69" t="s">
        <v>0</v>
      </c>
      <c r="B206" s="69"/>
      <c r="C206" s="80">
        <v>0</v>
      </c>
      <c r="D206" s="81">
        <v>0</v>
      </c>
      <c r="E206" s="82">
        <v>0</v>
      </c>
      <c r="F206" s="81">
        <v>0</v>
      </c>
      <c r="G206" s="69"/>
      <c r="H206" s="69" t="s">
        <v>0</v>
      </c>
      <c r="I206" s="69"/>
      <c r="J206" s="80">
        <v>110995.61</v>
      </c>
      <c r="K206" s="81">
        <v>1.1586459663420394E-2</v>
      </c>
      <c r="L206" s="82">
        <v>24</v>
      </c>
      <c r="M206" s="81">
        <v>7.3642221540349802E-3</v>
      </c>
      <c r="N206" s="95"/>
    </row>
    <row r="207" spans="1:14" ht="20.100000000000001" customHeight="1" x14ac:dyDescent="0.25">
      <c r="A207" s="69" t="s">
        <v>1</v>
      </c>
      <c r="B207" s="69"/>
      <c r="C207" s="80">
        <v>0</v>
      </c>
      <c r="D207" s="81">
        <v>0</v>
      </c>
      <c r="E207" s="82">
        <v>0</v>
      </c>
      <c r="F207" s="81">
        <v>0</v>
      </c>
      <c r="G207" s="69"/>
      <c r="H207" s="69" t="s">
        <v>1</v>
      </c>
      <c r="I207" s="69"/>
      <c r="J207" s="80">
        <v>0</v>
      </c>
      <c r="K207" s="81">
        <v>0</v>
      </c>
      <c r="L207" s="82">
        <v>0</v>
      </c>
      <c r="M207" s="81">
        <v>0</v>
      </c>
      <c r="N207" s="95"/>
    </row>
    <row r="208" spans="1:14" ht="20.100000000000001" customHeight="1" x14ac:dyDescent="0.25">
      <c r="A208" s="69"/>
      <c r="B208" s="73"/>
      <c r="C208" s="56"/>
      <c r="D208" s="69"/>
      <c r="E208" s="71"/>
      <c r="F208" s="69"/>
      <c r="G208" s="69"/>
      <c r="H208" s="69" t="s">
        <v>98</v>
      </c>
      <c r="I208" s="69"/>
      <c r="J208" s="80">
        <v>13892.54</v>
      </c>
      <c r="K208" s="81">
        <v>1.4501956819053868E-3</v>
      </c>
      <c r="L208" s="82">
        <v>2</v>
      </c>
      <c r="M208" s="81">
        <v>6.1368517950291502E-4</v>
      </c>
      <c r="N208" s="95"/>
    </row>
    <row r="209" spans="1:14" ht="20.100000000000001" customHeight="1" thickBot="1" x14ac:dyDescent="0.3">
      <c r="A209" s="69"/>
      <c r="B209" s="69"/>
      <c r="C209" s="72">
        <f>SUM(C198:C208)</f>
        <v>5255124.8299999926</v>
      </c>
      <c r="D209" s="73"/>
      <c r="E209" s="74">
        <f>SUM(E198:E208)</f>
        <v>6396</v>
      </c>
      <c r="F209" s="97"/>
      <c r="G209" s="69"/>
      <c r="H209" s="73"/>
      <c r="I209" s="69"/>
      <c r="J209" s="75"/>
      <c r="K209" s="58"/>
      <c r="L209" s="76"/>
      <c r="M209" s="69"/>
      <c r="N209" s="95"/>
    </row>
    <row r="210" spans="1:14" ht="20.100000000000001" customHeight="1" thickTop="1" thickBot="1" x14ac:dyDescent="0.3">
      <c r="A210" s="69"/>
      <c r="B210" s="69"/>
      <c r="C210" s="75"/>
      <c r="D210" s="73"/>
      <c r="E210" s="76"/>
      <c r="F210" s="97"/>
      <c r="G210" s="69"/>
      <c r="H210" s="73"/>
      <c r="I210" s="69"/>
      <c r="J210" s="98">
        <f>SUM(J198:J209)</f>
        <v>9579769.2499999981</v>
      </c>
      <c r="K210" s="69"/>
      <c r="L210" s="74">
        <f>SUM(L198:L209)</f>
        <v>3259</v>
      </c>
      <c r="M210" s="69"/>
      <c r="N210" s="95"/>
    </row>
    <row r="211" spans="1:14" ht="20.100000000000001" customHeight="1" thickTop="1" x14ac:dyDescent="0.25">
      <c r="A211" s="19"/>
      <c r="B211" s="19"/>
      <c r="C211" s="27"/>
      <c r="D211" s="22"/>
      <c r="E211" s="28"/>
      <c r="F211" s="31"/>
      <c r="G211" s="19"/>
      <c r="H211" s="22"/>
      <c r="I211" s="19"/>
      <c r="J211" s="19"/>
      <c r="K211" s="19"/>
      <c r="L211" s="19"/>
      <c r="M211" s="19"/>
    </row>
    <row r="212" spans="1:14" ht="20.100000000000001" customHeight="1" x14ac:dyDescent="0.25">
      <c r="A212" s="19"/>
      <c r="B212" s="19"/>
      <c r="C212" s="27"/>
      <c r="D212" s="22"/>
      <c r="E212" s="28"/>
      <c r="F212" s="31"/>
      <c r="G212" s="19"/>
      <c r="H212" s="22"/>
      <c r="I212" s="19"/>
      <c r="J212" s="19"/>
      <c r="K212" s="19"/>
      <c r="L212" s="19"/>
      <c r="M212" s="19"/>
    </row>
    <row r="213" spans="1:14" s="78" customFormat="1" ht="20.100000000000001" customHeight="1" x14ac:dyDescent="0.25">
      <c r="A213" s="67" t="s">
        <v>90</v>
      </c>
      <c r="B213" s="66"/>
      <c r="C213" s="102"/>
      <c r="D213" s="67"/>
      <c r="E213" s="103"/>
      <c r="F213" s="104"/>
      <c r="G213" s="66"/>
      <c r="H213" s="67" t="s">
        <v>140</v>
      </c>
      <c r="I213" s="66"/>
      <c r="J213" s="102"/>
      <c r="K213" s="67"/>
      <c r="L213" s="103"/>
      <c r="M213" s="104"/>
    </row>
    <row r="214" spans="1:14" ht="20.100000000000001" customHeight="1" x14ac:dyDescent="0.25">
      <c r="A214" s="61" t="s">
        <v>11</v>
      </c>
      <c r="B214" s="69"/>
      <c r="C214" s="56"/>
      <c r="D214" s="69"/>
      <c r="E214" s="71"/>
      <c r="F214" s="69"/>
      <c r="G214" s="69"/>
      <c r="H214" s="61" t="s">
        <v>11</v>
      </c>
      <c r="I214" s="69"/>
      <c r="J214" s="56"/>
      <c r="K214" s="69"/>
      <c r="L214" s="21"/>
      <c r="M214" s="19"/>
    </row>
    <row r="215" spans="1:14" ht="20.100000000000001" customHeight="1" x14ac:dyDescent="0.25">
      <c r="A215" s="20"/>
      <c r="B215" s="19"/>
      <c r="C215" s="18"/>
      <c r="D215" s="19"/>
      <c r="E215" s="21"/>
      <c r="F215" s="19"/>
      <c r="G215" s="19"/>
      <c r="H215" s="20"/>
      <c r="I215" s="19"/>
      <c r="J215" s="18"/>
      <c r="K215" s="19"/>
      <c r="L215" s="21"/>
      <c r="M215" s="19"/>
    </row>
    <row r="216" spans="1:14" s="68" customFormat="1" ht="20.100000000000001" customHeight="1" x14ac:dyDescent="0.25">
      <c r="A216" s="93"/>
      <c r="B216" s="94"/>
      <c r="C216" s="63" t="s">
        <v>91</v>
      </c>
      <c r="D216" s="64" t="s">
        <v>4</v>
      </c>
      <c r="E216" s="65" t="s">
        <v>5</v>
      </c>
      <c r="F216" s="64" t="s">
        <v>4</v>
      </c>
      <c r="G216" s="93"/>
      <c r="H216" s="93"/>
      <c r="I216" s="94"/>
      <c r="J216" s="63" t="s">
        <v>91</v>
      </c>
      <c r="K216" s="64" t="s">
        <v>4</v>
      </c>
      <c r="L216" s="65" t="s">
        <v>5</v>
      </c>
      <c r="M216" s="64" t="s">
        <v>4</v>
      </c>
    </row>
    <row r="217" spans="1:14" ht="20.100000000000001" customHeight="1" x14ac:dyDescent="0.25">
      <c r="A217" s="22"/>
      <c r="B217" s="19"/>
      <c r="C217" s="18"/>
      <c r="D217" s="19"/>
      <c r="E217" s="21"/>
      <c r="F217" s="19"/>
      <c r="G217" s="19"/>
      <c r="H217" s="22"/>
      <c r="I217" s="19"/>
      <c r="J217" s="19"/>
      <c r="K217" s="19"/>
      <c r="L217" s="19"/>
      <c r="M217" s="19"/>
    </row>
    <row r="218" spans="1:14" ht="20.100000000000001" customHeight="1" x14ac:dyDescent="0.25">
      <c r="A218" s="69" t="s">
        <v>12</v>
      </c>
      <c r="B218" s="69"/>
      <c r="C218" s="80">
        <v>14383120.079999994</v>
      </c>
      <c r="D218" s="81">
        <v>5.5065914106937154E-2</v>
      </c>
      <c r="E218" s="82">
        <v>587</v>
      </c>
      <c r="F218" s="81">
        <v>6.0223658561608703E-2</v>
      </c>
      <c r="G218" s="69"/>
      <c r="H218" s="69" t="s">
        <v>12</v>
      </c>
      <c r="I218" s="69"/>
      <c r="J218" s="80">
        <v>2676684.56</v>
      </c>
      <c r="K218" s="81">
        <v>6.1294357582677837E-2</v>
      </c>
      <c r="L218" s="82">
        <v>230</v>
      </c>
      <c r="M218" s="81">
        <v>6.2961949082945529E-2</v>
      </c>
    </row>
    <row r="219" spans="1:14" ht="20.100000000000001" customHeight="1" x14ac:dyDescent="0.25">
      <c r="A219" s="69" t="s">
        <v>13</v>
      </c>
      <c r="B219" s="69"/>
      <c r="C219" s="80">
        <v>26022860.140000001</v>
      </c>
      <c r="D219" s="81">
        <v>9.9628771317751455E-2</v>
      </c>
      <c r="E219" s="82">
        <v>1043</v>
      </c>
      <c r="F219" s="81">
        <v>0.10700728429260285</v>
      </c>
      <c r="G219" s="69"/>
      <c r="H219" s="69" t="s">
        <v>13</v>
      </c>
      <c r="I219" s="69"/>
      <c r="J219" s="80">
        <v>8134587.0599999987</v>
      </c>
      <c r="K219" s="81">
        <v>0.18627682002359813</v>
      </c>
      <c r="L219" s="82">
        <v>694</v>
      </c>
      <c r="M219" s="81">
        <v>0.1899808376676704</v>
      </c>
    </row>
    <row r="220" spans="1:14" ht="20.100000000000001" customHeight="1" x14ac:dyDescent="0.25">
      <c r="A220" s="69" t="s">
        <v>14</v>
      </c>
      <c r="B220" s="69"/>
      <c r="C220" s="80">
        <v>20343595.459999975</v>
      </c>
      <c r="D220" s="81">
        <v>7.7885651652477586E-2</v>
      </c>
      <c r="E220" s="82">
        <v>846</v>
      </c>
      <c r="F220" s="81">
        <v>8.6795937211449681E-2</v>
      </c>
      <c r="G220" s="69"/>
      <c r="H220" s="69" t="s">
        <v>14</v>
      </c>
      <c r="I220" s="69"/>
      <c r="J220" s="80">
        <v>6812980.8500000089</v>
      </c>
      <c r="K220" s="81">
        <v>0.15601288648814002</v>
      </c>
      <c r="L220" s="82">
        <v>772</v>
      </c>
      <c r="M220" s="81">
        <v>0.21133315083493021</v>
      </c>
    </row>
    <row r="221" spans="1:14" ht="20.100000000000001" customHeight="1" x14ac:dyDescent="0.25">
      <c r="A221" s="69" t="s">
        <v>15</v>
      </c>
      <c r="B221" s="69"/>
      <c r="C221" s="80">
        <v>18146637.669999987</v>
      </c>
      <c r="D221" s="81">
        <v>6.9474577540058313E-2</v>
      </c>
      <c r="E221" s="82">
        <v>694</v>
      </c>
      <c r="F221" s="81">
        <v>7.1201395301118298E-2</v>
      </c>
      <c r="G221" s="69"/>
      <c r="H221" s="69" t="s">
        <v>15</v>
      </c>
      <c r="I221" s="69"/>
      <c r="J221" s="80">
        <v>4311816.5200000051</v>
      </c>
      <c r="K221" s="81">
        <v>9.8737829461600035E-2</v>
      </c>
      <c r="L221" s="82">
        <v>310</v>
      </c>
      <c r="M221" s="81">
        <v>8.4861757459622225E-2</v>
      </c>
    </row>
    <row r="222" spans="1:14" ht="20.100000000000001" customHeight="1" x14ac:dyDescent="0.25">
      <c r="A222" s="69" t="s">
        <v>16</v>
      </c>
      <c r="B222" s="69"/>
      <c r="C222" s="80">
        <v>20991250.669999994</v>
      </c>
      <c r="D222" s="81">
        <v>8.0365205877597531E-2</v>
      </c>
      <c r="E222" s="82">
        <v>816</v>
      </c>
      <c r="F222" s="81">
        <v>8.3718067097568488E-2</v>
      </c>
      <c r="G222" s="69"/>
      <c r="H222" s="69" t="s">
        <v>16</v>
      </c>
      <c r="I222" s="69"/>
      <c r="J222" s="80">
        <v>4271830.4800000004</v>
      </c>
      <c r="K222" s="81">
        <v>9.7822174822759927E-2</v>
      </c>
      <c r="L222" s="82">
        <v>302</v>
      </c>
      <c r="M222" s="81">
        <v>8.267177662195456E-2</v>
      </c>
    </row>
    <row r="223" spans="1:14" ht="20.100000000000001" customHeight="1" x14ac:dyDescent="0.25">
      <c r="A223" s="69" t="s">
        <v>17</v>
      </c>
      <c r="B223" s="69"/>
      <c r="C223" s="80">
        <v>10578323.320000011</v>
      </c>
      <c r="D223" s="81">
        <v>4.049921297288725E-2</v>
      </c>
      <c r="E223" s="82">
        <v>410</v>
      </c>
      <c r="F223" s="81">
        <v>4.2064224889709657E-2</v>
      </c>
      <c r="G223" s="69"/>
      <c r="H223" s="69" t="s">
        <v>17</v>
      </c>
      <c r="I223" s="69"/>
      <c r="J223" s="80">
        <v>560723.32999999996</v>
      </c>
      <c r="K223" s="81">
        <v>1.2840204186768227E-2</v>
      </c>
      <c r="L223" s="82">
        <v>41</v>
      </c>
      <c r="M223" s="81">
        <v>1.1223651793046812E-2</v>
      </c>
    </row>
    <row r="224" spans="1:14" ht="20.100000000000001" customHeight="1" x14ac:dyDescent="0.25">
      <c r="A224" s="69" t="s">
        <v>18</v>
      </c>
      <c r="B224" s="69"/>
      <c r="C224" s="80">
        <v>69813907.390000045</v>
      </c>
      <c r="D224" s="81">
        <v>0.26728321855235521</v>
      </c>
      <c r="E224" s="82">
        <v>2319</v>
      </c>
      <c r="F224" s="81">
        <v>0.23791935980301632</v>
      </c>
      <c r="G224" s="69"/>
      <c r="H224" s="69" t="s">
        <v>18</v>
      </c>
      <c r="I224" s="69"/>
      <c r="J224" s="80">
        <v>7120941.4400000013</v>
      </c>
      <c r="K224" s="81">
        <v>0.16306498624128835</v>
      </c>
      <c r="L224" s="82">
        <v>540</v>
      </c>
      <c r="M224" s="81">
        <v>0.14782370654256774</v>
      </c>
    </row>
    <row r="225" spans="1:15" ht="20.100000000000001" customHeight="1" x14ac:dyDescent="0.25">
      <c r="A225" s="69" t="s">
        <v>19</v>
      </c>
      <c r="B225" s="69"/>
      <c r="C225" s="80">
        <v>19481870.950000003</v>
      </c>
      <c r="D225" s="81">
        <v>7.4586531045295612E-2</v>
      </c>
      <c r="E225" s="82">
        <v>693</v>
      </c>
      <c r="F225" s="81">
        <v>7.1098799630655588E-2</v>
      </c>
      <c r="G225" s="69"/>
      <c r="H225" s="69" t="s">
        <v>19</v>
      </c>
      <c r="I225" s="69"/>
      <c r="J225" s="80">
        <v>2240325.41</v>
      </c>
      <c r="K225" s="81">
        <v>5.1302013257064336E-2</v>
      </c>
      <c r="L225" s="82">
        <v>190</v>
      </c>
      <c r="M225" s="81">
        <v>5.2012044894607173E-2</v>
      </c>
    </row>
    <row r="226" spans="1:15" ht="20.100000000000001" customHeight="1" x14ac:dyDescent="0.25">
      <c r="A226" s="69" t="s">
        <v>20</v>
      </c>
      <c r="B226" s="69"/>
      <c r="C226" s="80">
        <v>11339080.039999997</v>
      </c>
      <c r="D226" s="81">
        <v>4.3411777421128617E-2</v>
      </c>
      <c r="E226" s="82">
        <v>352</v>
      </c>
      <c r="F226" s="81">
        <v>3.6113676002872679E-2</v>
      </c>
      <c r="G226" s="69"/>
      <c r="H226" s="69" t="s">
        <v>20</v>
      </c>
      <c r="I226" s="69"/>
      <c r="J226" s="80">
        <v>1373988.83</v>
      </c>
      <c r="K226" s="81">
        <v>3.1463461895795894E-2</v>
      </c>
      <c r="L226" s="82">
        <v>87</v>
      </c>
      <c r="M226" s="81">
        <v>2.3816041609635914E-2</v>
      </c>
    </row>
    <row r="227" spans="1:15" ht="20.100000000000001" customHeight="1" x14ac:dyDescent="0.25">
      <c r="A227" s="69" t="s">
        <v>21</v>
      </c>
      <c r="B227" s="69"/>
      <c r="C227" s="80">
        <v>12977744.659999996</v>
      </c>
      <c r="D227" s="81">
        <v>4.9685420741430834E-2</v>
      </c>
      <c r="E227" s="82">
        <v>533</v>
      </c>
      <c r="F227" s="81">
        <v>5.4683492356622551E-2</v>
      </c>
      <c r="G227" s="69"/>
      <c r="H227" s="69" t="s">
        <v>21</v>
      </c>
      <c r="I227" s="69"/>
      <c r="J227" s="80">
        <v>1622826.52</v>
      </c>
      <c r="K227" s="81">
        <v>3.7161685204898667E-2</v>
      </c>
      <c r="L227" s="82">
        <v>152</v>
      </c>
      <c r="M227" s="81">
        <v>4.1609635915685735E-2</v>
      </c>
    </row>
    <row r="228" spans="1:15" ht="20.100000000000001" customHeight="1" x14ac:dyDescent="0.25">
      <c r="A228" s="69" t="s">
        <v>22</v>
      </c>
      <c r="B228" s="69"/>
      <c r="C228" s="80">
        <v>24731277.36999999</v>
      </c>
      <c r="D228" s="81">
        <v>9.4683934211530166E-2</v>
      </c>
      <c r="E228" s="82">
        <v>1037</v>
      </c>
      <c r="F228" s="81">
        <v>0.10639171026982662</v>
      </c>
      <c r="G228" s="69"/>
      <c r="H228" s="69" t="s">
        <v>22</v>
      </c>
      <c r="I228" s="69"/>
      <c r="J228" s="80">
        <v>4460689.55</v>
      </c>
      <c r="K228" s="81">
        <v>0.1021469262493203</v>
      </c>
      <c r="L228" s="82">
        <v>312</v>
      </c>
      <c r="M228" s="81">
        <v>8.5409252669039148E-2</v>
      </c>
    </row>
    <row r="229" spans="1:15" ht="20.100000000000001" customHeight="1" x14ac:dyDescent="0.25">
      <c r="A229" s="69" t="s">
        <v>23</v>
      </c>
      <c r="B229" s="69"/>
      <c r="C229" s="80">
        <v>12321845.880000005</v>
      </c>
      <c r="D229" s="81">
        <v>4.7174305928967666E-2</v>
      </c>
      <c r="E229" s="82">
        <v>415</v>
      </c>
      <c r="F229" s="81">
        <v>4.2577203242023187E-2</v>
      </c>
      <c r="G229" s="69"/>
      <c r="H229" s="69" t="s">
        <v>23</v>
      </c>
      <c r="I229" s="69"/>
      <c r="J229" s="80">
        <v>0</v>
      </c>
      <c r="K229" s="81">
        <v>0</v>
      </c>
      <c r="L229" s="82">
        <v>0</v>
      </c>
      <c r="M229" s="81">
        <v>0</v>
      </c>
    </row>
    <row r="230" spans="1:15" ht="20.100000000000001" customHeight="1" x14ac:dyDescent="0.25">
      <c r="A230" s="69" t="s">
        <v>70</v>
      </c>
      <c r="B230" s="69"/>
      <c r="C230" s="80">
        <v>66730.570000000007</v>
      </c>
      <c r="D230" s="81">
        <v>2.5547863158262377E-4</v>
      </c>
      <c r="E230" s="82">
        <v>2</v>
      </c>
      <c r="F230" s="81">
        <v>2.0519134092541295E-4</v>
      </c>
      <c r="G230" s="69"/>
      <c r="H230" s="69" t="s">
        <v>70</v>
      </c>
      <c r="I230" s="69"/>
      <c r="J230" s="80">
        <v>81952.28</v>
      </c>
      <c r="K230" s="81">
        <v>1.8766545860882976E-3</v>
      </c>
      <c r="L230" s="82">
        <v>23</v>
      </c>
      <c r="M230" s="81">
        <v>6.2961949082945522E-3</v>
      </c>
    </row>
    <row r="231" spans="1:15" ht="20.100000000000001" customHeight="1" x14ac:dyDescent="0.25">
      <c r="A231" s="69"/>
      <c r="B231" s="69"/>
      <c r="C231" s="56"/>
      <c r="D231" s="69"/>
      <c r="E231" s="71"/>
      <c r="F231" s="69"/>
      <c r="G231" s="69"/>
      <c r="H231" s="73"/>
      <c r="I231" s="69"/>
      <c r="J231" s="69"/>
      <c r="K231" s="69"/>
      <c r="L231" s="71"/>
      <c r="M231" s="69"/>
    </row>
    <row r="232" spans="1:15" ht="20.100000000000001" customHeight="1" thickBot="1" x14ac:dyDescent="0.3">
      <c r="A232" s="69"/>
      <c r="B232" s="73"/>
      <c r="C232" s="72">
        <f>SUM(C218:C231)</f>
        <v>261198244.19999999</v>
      </c>
      <c r="D232" s="97"/>
      <c r="E232" s="74">
        <f>SUM(E218:E231)</f>
        <v>9747</v>
      </c>
      <c r="F232" s="97"/>
      <c r="G232" s="69"/>
      <c r="H232" s="73"/>
      <c r="I232" s="69"/>
      <c r="J232" s="98">
        <f>SUM(J218:J231)</f>
        <v>43669346.830000006</v>
      </c>
      <c r="K232" s="69"/>
      <c r="L232" s="74">
        <f>SUM(L218:L231)</f>
        <v>3653</v>
      </c>
      <c r="M232" s="69"/>
    </row>
    <row r="233" spans="1:15" ht="20.100000000000001" customHeight="1" thickTop="1" x14ac:dyDescent="0.25">
      <c r="A233" s="69"/>
      <c r="B233" s="69"/>
      <c r="C233" s="56"/>
      <c r="D233" s="69"/>
      <c r="E233" s="71"/>
      <c r="F233" s="69"/>
      <c r="G233" s="69"/>
      <c r="H233" s="73"/>
      <c r="I233" s="69"/>
      <c r="J233" s="69"/>
      <c r="K233" s="69"/>
      <c r="L233" s="69"/>
      <c r="M233" s="69"/>
    </row>
    <row r="234" spans="1:15" ht="20.100000000000001" customHeight="1" x14ac:dyDescent="0.25">
      <c r="A234" s="19"/>
      <c r="B234" s="19"/>
      <c r="C234" s="18"/>
      <c r="D234" s="19"/>
      <c r="E234" s="21"/>
      <c r="F234" s="19"/>
      <c r="G234" s="19"/>
      <c r="H234" s="22"/>
      <c r="I234" s="19"/>
      <c r="J234" s="19"/>
      <c r="K234" s="19"/>
      <c r="L234" s="19"/>
      <c r="M234" s="19"/>
    </row>
    <row r="235" spans="1:15" ht="20.100000000000001" customHeight="1" x14ac:dyDescent="0.25">
      <c r="A235" s="67" t="s">
        <v>93</v>
      </c>
      <c r="B235" s="19"/>
      <c r="C235" s="27"/>
      <c r="D235" s="22"/>
      <c r="E235" s="28"/>
      <c r="F235" s="31"/>
      <c r="G235" s="19"/>
      <c r="H235" s="67" t="s">
        <v>137</v>
      </c>
      <c r="I235" s="19"/>
      <c r="J235" s="27"/>
      <c r="K235" s="22"/>
      <c r="L235" s="28"/>
      <c r="M235" s="31"/>
    </row>
    <row r="236" spans="1:15" ht="20.100000000000001" customHeight="1" x14ac:dyDescent="0.25">
      <c r="A236" s="61" t="s">
        <v>11</v>
      </c>
      <c r="B236" s="69"/>
      <c r="C236" s="56"/>
      <c r="D236" s="69"/>
      <c r="E236" s="71"/>
      <c r="F236" s="69"/>
      <c r="G236" s="69"/>
      <c r="H236" s="61" t="s">
        <v>11</v>
      </c>
      <c r="I236" s="69"/>
      <c r="J236" s="56"/>
      <c r="K236" s="69"/>
      <c r="L236" s="71"/>
      <c r="M236" s="69"/>
      <c r="N236" s="95"/>
      <c r="O236" s="95"/>
    </row>
    <row r="237" spans="1:15" ht="20.100000000000001" customHeight="1" x14ac:dyDescent="0.25">
      <c r="A237" s="20"/>
      <c r="B237" s="19"/>
      <c r="C237" s="18"/>
      <c r="D237" s="19"/>
      <c r="E237" s="21"/>
      <c r="F237" s="19"/>
      <c r="G237" s="19"/>
      <c r="H237" s="20"/>
      <c r="I237" s="19"/>
      <c r="J237" s="18"/>
      <c r="K237" s="19"/>
      <c r="L237" s="21"/>
      <c r="M237" s="19"/>
    </row>
    <row r="238" spans="1:15" s="78" customFormat="1" ht="20.100000000000001" customHeight="1" x14ac:dyDescent="0.25">
      <c r="A238" s="93"/>
      <c r="B238" s="94"/>
      <c r="C238" s="63" t="s">
        <v>91</v>
      </c>
      <c r="D238" s="64" t="s">
        <v>4</v>
      </c>
      <c r="E238" s="65" t="s">
        <v>5</v>
      </c>
      <c r="F238" s="64" t="s">
        <v>4</v>
      </c>
      <c r="G238" s="93"/>
      <c r="H238" s="93"/>
      <c r="I238" s="94"/>
      <c r="J238" s="63" t="s">
        <v>91</v>
      </c>
      <c r="K238" s="64" t="s">
        <v>4</v>
      </c>
      <c r="L238" s="65" t="s">
        <v>5</v>
      </c>
      <c r="M238" s="64" t="s">
        <v>4</v>
      </c>
    </row>
    <row r="239" spans="1:15" ht="20.100000000000001" customHeight="1" x14ac:dyDescent="0.25">
      <c r="A239" s="22"/>
      <c r="B239" s="19"/>
      <c r="C239" s="18"/>
      <c r="D239" s="19"/>
      <c r="E239" s="21"/>
      <c r="F239" s="19"/>
      <c r="G239" s="19"/>
      <c r="H239" s="22"/>
      <c r="I239" s="19"/>
      <c r="J239" s="19"/>
      <c r="K239" s="19"/>
      <c r="L239" s="19"/>
      <c r="M239" s="19"/>
    </row>
    <row r="240" spans="1:15" ht="20.100000000000001" customHeight="1" x14ac:dyDescent="0.25">
      <c r="A240" s="69" t="s">
        <v>12</v>
      </c>
      <c r="B240" s="69"/>
      <c r="C240" s="80">
        <v>273279.23</v>
      </c>
      <c r="D240" s="81">
        <v>5.2002424079429517E-2</v>
      </c>
      <c r="E240" s="82">
        <v>737</v>
      </c>
      <c r="F240" s="81">
        <v>0.11522826766729206</v>
      </c>
      <c r="G240" s="69"/>
      <c r="H240" s="69" t="s">
        <v>12</v>
      </c>
      <c r="I240" s="69"/>
      <c r="J240" s="80">
        <v>653712.77</v>
      </c>
      <c r="K240" s="81">
        <v>6.8238884772720387E-2</v>
      </c>
      <c r="L240" s="82">
        <v>212</v>
      </c>
      <c r="M240" s="81">
        <v>6.5050629027308987E-2</v>
      </c>
      <c r="N240" s="95"/>
    </row>
    <row r="241" spans="1:14" ht="20.100000000000001" customHeight="1" x14ac:dyDescent="0.25">
      <c r="A241" s="69" t="s">
        <v>13</v>
      </c>
      <c r="B241" s="69"/>
      <c r="C241" s="80">
        <v>783026.66999999899</v>
      </c>
      <c r="D241" s="81">
        <v>0.14900248715880635</v>
      </c>
      <c r="E241" s="82">
        <v>851</v>
      </c>
      <c r="F241" s="81">
        <v>0.13305190744215134</v>
      </c>
      <c r="G241" s="69"/>
      <c r="H241" s="69" t="s">
        <v>13</v>
      </c>
      <c r="I241" s="69"/>
      <c r="J241" s="80">
        <v>1114510.18</v>
      </c>
      <c r="K241" s="81">
        <v>0.11633998177983255</v>
      </c>
      <c r="L241" s="82">
        <v>361</v>
      </c>
      <c r="M241" s="81">
        <v>0.11077017490027616</v>
      </c>
      <c r="N241" s="95"/>
    </row>
    <row r="242" spans="1:14" ht="20.100000000000001" customHeight="1" x14ac:dyDescent="0.25">
      <c r="A242" s="69" t="s">
        <v>14</v>
      </c>
      <c r="B242" s="69"/>
      <c r="C242" s="80">
        <v>932415.86999999825</v>
      </c>
      <c r="D242" s="81">
        <v>0.17742982329879284</v>
      </c>
      <c r="E242" s="82">
        <v>1526</v>
      </c>
      <c r="F242" s="81">
        <v>0.23858661663539713</v>
      </c>
      <c r="G242" s="69"/>
      <c r="H242" s="69" t="s">
        <v>14</v>
      </c>
      <c r="I242" s="69"/>
      <c r="J242" s="80">
        <v>760553.16</v>
      </c>
      <c r="K242" s="81">
        <v>7.939159494890756E-2</v>
      </c>
      <c r="L242" s="82">
        <v>231</v>
      </c>
      <c r="M242" s="81">
        <v>7.0880638232586682E-2</v>
      </c>
      <c r="N242" s="95"/>
    </row>
    <row r="243" spans="1:14" ht="20.100000000000001" customHeight="1" x14ac:dyDescent="0.25">
      <c r="A243" s="69" t="s">
        <v>15</v>
      </c>
      <c r="B243" s="69"/>
      <c r="C243" s="80">
        <v>254686.13</v>
      </c>
      <c r="D243" s="81">
        <v>4.8464334956625603E-2</v>
      </c>
      <c r="E243" s="82">
        <v>221</v>
      </c>
      <c r="F243" s="81">
        <v>3.4552845528455285E-2</v>
      </c>
      <c r="G243" s="69"/>
      <c r="H243" s="69" t="s">
        <v>15</v>
      </c>
      <c r="I243" s="69"/>
      <c r="J243" s="80">
        <v>465431.29</v>
      </c>
      <c r="K243" s="81">
        <v>4.8584812207246031E-2</v>
      </c>
      <c r="L243" s="82">
        <v>145</v>
      </c>
      <c r="M243" s="81">
        <v>4.4492175513961341E-2</v>
      </c>
      <c r="N243" s="95"/>
    </row>
    <row r="244" spans="1:14" ht="20.100000000000001" customHeight="1" x14ac:dyDescent="0.25">
      <c r="A244" s="69" t="s">
        <v>16</v>
      </c>
      <c r="B244" s="69"/>
      <c r="C244" s="80">
        <v>498268.32</v>
      </c>
      <c r="D244" s="81">
        <v>9.4815696319054024E-2</v>
      </c>
      <c r="E244" s="82">
        <v>595</v>
      </c>
      <c r="F244" s="81">
        <v>9.3026891807379608E-2</v>
      </c>
      <c r="G244" s="69"/>
      <c r="H244" s="69" t="s">
        <v>16</v>
      </c>
      <c r="I244" s="69"/>
      <c r="J244" s="80">
        <v>536980.47</v>
      </c>
      <c r="K244" s="81">
        <v>5.6053591269956758E-2</v>
      </c>
      <c r="L244" s="82">
        <v>169</v>
      </c>
      <c r="M244" s="81">
        <v>5.1856397667996317E-2</v>
      </c>
      <c r="N244" s="95"/>
    </row>
    <row r="245" spans="1:14" ht="20.100000000000001" customHeight="1" x14ac:dyDescent="0.25">
      <c r="A245" s="69" t="s">
        <v>17</v>
      </c>
      <c r="B245" s="69"/>
      <c r="C245" s="80">
        <v>574420.91</v>
      </c>
      <c r="D245" s="81">
        <v>0.10930680594318068</v>
      </c>
      <c r="E245" s="82">
        <v>183</v>
      </c>
      <c r="F245" s="81">
        <v>2.8611632270168854E-2</v>
      </c>
      <c r="G245" s="69"/>
      <c r="H245" s="69" t="s">
        <v>17</v>
      </c>
      <c r="I245" s="69"/>
      <c r="J245" s="80">
        <v>475330.47999999934</v>
      </c>
      <c r="K245" s="81">
        <v>4.9618155468619397E-2</v>
      </c>
      <c r="L245" s="82">
        <v>166</v>
      </c>
      <c r="M245" s="81">
        <v>5.0935869898741944E-2</v>
      </c>
      <c r="N245" s="95"/>
    </row>
    <row r="246" spans="1:14" ht="20.100000000000001" customHeight="1" x14ac:dyDescent="0.25">
      <c r="A246" s="69" t="s">
        <v>18</v>
      </c>
      <c r="B246" s="69"/>
      <c r="C246" s="80">
        <v>799165.04999999865</v>
      </c>
      <c r="D246" s="81">
        <v>0.15207346654027989</v>
      </c>
      <c r="E246" s="82">
        <v>881</v>
      </c>
      <c r="F246" s="81">
        <v>0.13774233896185115</v>
      </c>
      <c r="G246" s="69"/>
      <c r="H246" s="69" t="s">
        <v>18</v>
      </c>
      <c r="I246" s="69"/>
      <c r="J246" s="80">
        <v>2104110.4</v>
      </c>
      <c r="K246" s="81">
        <v>0.21964103154154782</v>
      </c>
      <c r="L246" s="82">
        <v>722</v>
      </c>
      <c r="M246" s="81">
        <v>0.22154034980055232</v>
      </c>
      <c r="N246" s="95"/>
    </row>
    <row r="247" spans="1:14" ht="20.100000000000001" customHeight="1" x14ac:dyDescent="0.25">
      <c r="A247" s="69" t="s">
        <v>19</v>
      </c>
      <c r="B247" s="69"/>
      <c r="C247" s="80">
        <v>182993.53</v>
      </c>
      <c r="D247" s="81">
        <v>3.482191877828332E-2</v>
      </c>
      <c r="E247" s="82">
        <v>220</v>
      </c>
      <c r="F247" s="81">
        <v>3.4396497811131958E-2</v>
      </c>
      <c r="G247" s="69"/>
      <c r="H247" s="69" t="s">
        <v>19</v>
      </c>
      <c r="I247" s="69"/>
      <c r="J247" s="80">
        <v>635386.09</v>
      </c>
      <c r="K247" s="81">
        <v>6.6325824079739762E-2</v>
      </c>
      <c r="L247" s="82">
        <v>342</v>
      </c>
      <c r="M247" s="81">
        <v>0.10494016569499846</v>
      </c>
      <c r="N247" s="95"/>
    </row>
    <row r="248" spans="1:14" ht="20.100000000000001" customHeight="1" x14ac:dyDescent="0.25">
      <c r="A248" s="69" t="s">
        <v>20</v>
      </c>
      <c r="B248" s="69"/>
      <c r="C248" s="80">
        <v>98245.07</v>
      </c>
      <c r="D248" s="81">
        <v>1.8695097296099826E-2</v>
      </c>
      <c r="E248" s="82">
        <v>142</v>
      </c>
      <c r="F248" s="81">
        <v>2.2201375859912446E-2</v>
      </c>
      <c r="G248" s="69"/>
      <c r="H248" s="69" t="s">
        <v>20</v>
      </c>
      <c r="I248" s="69"/>
      <c r="J248" s="80">
        <v>297465.86</v>
      </c>
      <c r="K248" s="81">
        <v>3.105146400055514E-2</v>
      </c>
      <c r="L248" s="82">
        <v>89</v>
      </c>
      <c r="M248" s="81">
        <v>2.7308990487879718E-2</v>
      </c>
      <c r="N248" s="95"/>
    </row>
    <row r="249" spans="1:14" ht="20.100000000000001" customHeight="1" x14ac:dyDescent="0.25">
      <c r="A249" s="69" t="s">
        <v>21</v>
      </c>
      <c r="B249" s="69"/>
      <c r="C249" s="80">
        <v>375176.1</v>
      </c>
      <c r="D249" s="81">
        <v>7.1392423993094825E-2</v>
      </c>
      <c r="E249" s="82">
        <v>476</v>
      </c>
      <c r="F249" s="81">
        <v>7.4421513445903684E-2</v>
      </c>
      <c r="G249" s="69"/>
      <c r="H249" s="69" t="s">
        <v>21</v>
      </c>
      <c r="I249" s="69"/>
      <c r="J249" s="80">
        <v>776377.72</v>
      </c>
      <c r="K249" s="81">
        <v>8.1043467722356669E-2</v>
      </c>
      <c r="L249" s="82">
        <v>316</v>
      </c>
      <c r="M249" s="81">
        <v>9.6962258361460565E-2</v>
      </c>
      <c r="N249" s="95"/>
    </row>
    <row r="250" spans="1:14" ht="20.100000000000001" customHeight="1" x14ac:dyDescent="0.25">
      <c r="A250" s="69" t="s">
        <v>22</v>
      </c>
      <c r="B250" s="69"/>
      <c r="C250" s="80">
        <v>404710.40000000002</v>
      </c>
      <c r="D250" s="81">
        <v>7.7012518844390643E-2</v>
      </c>
      <c r="E250" s="82">
        <v>438</v>
      </c>
      <c r="F250" s="81">
        <v>6.8480300187617263E-2</v>
      </c>
      <c r="G250" s="69"/>
      <c r="H250" s="69" t="s">
        <v>22</v>
      </c>
      <c r="I250" s="69"/>
      <c r="J250" s="80">
        <v>1528613.77</v>
      </c>
      <c r="K250" s="81">
        <v>0.15956686743785603</v>
      </c>
      <c r="L250" s="82">
        <v>431</v>
      </c>
      <c r="M250" s="81">
        <v>0.13224915618287819</v>
      </c>
      <c r="N250" s="95"/>
    </row>
    <row r="251" spans="1:14" ht="20.100000000000001" customHeight="1" x14ac:dyDescent="0.25">
      <c r="A251" s="69" t="s">
        <v>23</v>
      </c>
      <c r="B251" s="69"/>
      <c r="C251" s="80">
        <v>66409.990000000005</v>
      </c>
      <c r="D251" s="81">
        <v>1.2637186013333968E-2</v>
      </c>
      <c r="E251" s="82">
        <v>100</v>
      </c>
      <c r="F251" s="81">
        <v>1.5634771732332707E-2</v>
      </c>
      <c r="G251" s="69"/>
      <c r="H251" s="69" t="s">
        <v>23</v>
      </c>
      <c r="I251" s="69"/>
      <c r="J251" s="80">
        <v>0</v>
      </c>
      <c r="K251" s="81">
        <v>0</v>
      </c>
      <c r="L251" s="82">
        <v>0</v>
      </c>
      <c r="M251" s="81">
        <v>0</v>
      </c>
      <c r="N251" s="95"/>
    </row>
    <row r="252" spans="1:14" ht="20.100000000000001" customHeight="1" x14ac:dyDescent="0.25">
      <c r="A252" s="69" t="s">
        <v>70</v>
      </c>
      <c r="B252" s="69"/>
      <c r="C252" s="80">
        <v>12327.56</v>
      </c>
      <c r="D252" s="81">
        <v>2.3458167786282644E-3</v>
      </c>
      <c r="E252" s="82">
        <v>26</v>
      </c>
      <c r="F252" s="81">
        <v>4.0650406504065045E-3</v>
      </c>
      <c r="G252" s="69"/>
      <c r="H252" s="69" t="s">
        <v>70</v>
      </c>
      <c r="I252" s="69"/>
      <c r="J252" s="80">
        <v>231297.06</v>
      </c>
      <c r="K252" s="81">
        <v>2.4144324770661887E-2</v>
      </c>
      <c r="L252" s="82">
        <v>75</v>
      </c>
      <c r="M252" s="81">
        <v>2.3013194231359314E-2</v>
      </c>
      <c r="N252" s="95"/>
    </row>
    <row r="253" spans="1:14" ht="20.100000000000001" customHeight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71"/>
      <c r="M253" s="69"/>
      <c r="N253" s="95"/>
    </row>
    <row r="254" spans="1:14" ht="20.100000000000001" customHeight="1" thickBot="1" x14ac:dyDescent="0.3">
      <c r="A254" s="69"/>
      <c r="B254" s="73"/>
      <c r="C254" s="72">
        <f>SUM(C240:C253)</f>
        <v>5255124.8299999963</v>
      </c>
      <c r="D254" s="97"/>
      <c r="E254" s="74">
        <f>SUM(E240:E253)</f>
        <v>6396</v>
      </c>
      <c r="F254" s="97"/>
      <c r="G254" s="69"/>
      <c r="H254" s="73"/>
      <c r="I254" s="69"/>
      <c r="J254" s="98">
        <f>SUM(J240:J253)</f>
        <v>9579769.25</v>
      </c>
      <c r="K254" s="69"/>
      <c r="L254" s="74">
        <f>SUM(L240:L253)</f>
        <v>3259</v>
      </c>
      <c r="M254" s="69"/>
      <c r="N254" s="95"/>
    </row>
    <row r="255" spans="1:14" ht="20.100000000000001" customHeight="1" thickTop="1" x14ac:dyDescent="0.25">
      <c r="A255" s="69"/>
      <c r="B255" s="69"/>
      <c r="C255" s="56"/>
      <c r="D255" s="69"/>
      <c r="E255" s="71"/>
      <c r="F255" s="69"/>
      <c r="G255" s="69"/>
      <c r="H255" s="73"/>
      <c r="I255" s="69"/>
      <c r="J255" s="69"/>
      <c r="K255" s="69"/>
      <c r="L255" s="69"/>
      <c r="M255" s="69"/>
      <c r="N255" s="95"/>
    </row>
    <row r="256" spans="1:14" ht="20.100000000000001" customHeight="1" x14ac:dyDescent="0.25">
      <c r="A256" s="19"/>
      <c r="B256" s="19"/>
      <c r="C256" s="18"/>
      <c r="D256" s="19"/>
      <c r="E256" s="21"/>
      <c r="F256" s="19"/>
      <c r="G256" s="19"/>
      <c r="H256" s="22"/>
      <c r="I256" s="19"/>
      <c r="J256" s="19"/>
      <c r="K256" s="19"/>
      <c r="L256" s="19"/>
      <c r="M256" s="19"/>
    </row>
    <row r="257" spans="1:16" ht="19.5" customHeight="1" x14ac:dyDescent="0.25">
      <c r="A257" s="19"/>
      <c r="B257" s="19"/>
      <c r="C257" s="18"/>
      <c r="D257" s="19"/>
      <c r="E257" s="21"/>
      <c r="F257" s="19"/>
      <c r="G257" s="19"/>
      <c r="H257" s="22"/>
      <c r="I257" s="19"/>
      <c r="J257" s="19"/>
      <c r="K257" s="19"/>
      <c r="L257" s="19"/>
      <c r="M257" s="19"/>
    </row>
    <row r="258" spans="1:16" s="78" customFormat="1" ht="20.100000000000001" customHeight="1" x14ac:dyDescent="0.25">
      <c r="A258" s="67" t="s">
        <v>90</v>
      </c>
      <c r="B258" s="66"/>
      <c r="C258" s="90"/>
      <c r="D258" s="66"/>
      <c r="E258" s="91"/>
      <c r="F258" s="66"/>
      <c r="G258" s="66"/>
      <c r="H258" s="67" t="s">
        <v>140</v>
      </c>
      <c r="I258" s="66"/>
      <c r="J258" s="90"/>
      <c r="K258" s="66"/>
      <c r="L258" s="91"/>
      <c r="M258" s="66"/>
    </row>
    <row r="259" spans="1:16" ht="20.100000000000001" customHeight="1" x14ac:dyDescent="0.25">
      <c r="A259" s="61" t="s">
        <v>30</v>
      </c>
      <c r="B259" s="69"/>
      <c r="C259" s="56"/>
      <c r="D259" s="69"/>
      <c r="E259" s="71"/>
      <c r="F259" s="69"/>
      <c r="G259" s="69"/>
      <c r="H259" s="61" t="s">
        <v>30</v>
      </c>
      <c r="I259" s="69"/>
      <c r="J259" s="56"/>
      <c r="K259" s="69"/>
      <c r="L259" s="71"/>
      <c r="M259" s="69"/>
      <c r="N259" s="95"/>
      <c r="O259" s="95"/>
      <c r="P259" s="95"/>
    </row>
    <row r="260" spans="1:16" ht="20.100000000000001" customHeight="1" x14ac:dyDescent="0.25">
      <c r="A260" s="19"/>
      <c r="B260" s="19"/>
      <c r="C260" s="18"/>
      <c r="D260" s="19"/>
      <c r="E260" s="21"/>
      <c r="F260" s="19"/>
      <c r="G260" s="19"/>
      <c r="H260" s="19"/>
      <c r="I260" s="19"/>
      <c r="J260" s="18"/>
      <c r="K260" s="19"/>
      <c r="L260" s="21"/>
      <c r="M260" s="19"/>
    </row>
    <row r="261" spans="1:16" s="78" customFormat="1" ht="20.100000000000001" customHeight="1" x14ac:dyDescent="0.25">
      <c r="A261" s="66"/>
      <c r="B261" s="66"/>
      <c r="C261" s="63" t="s">
        <v>91</v>
      </c>
      <c r="D261" s="64" t="s">
        <v>4</v>
      </c>
      <c r="E261" s="65" t="s">
        <v>5</v>
      </c>
      <c r="F261" s="64" t="s">
        <v>4</v>
      </c>
      <c r="G261" s="66"/>
      <c r="H261" s="66"/>
      <c r="I261" s="66"/>
      <c r="J261" s="63" t="s">
        <v>91</v>
      </c>
      <c r="K261" s="64" t="s">
        <v>4</v>
      </c>
      <c r="L261" s="65" t="s">
        <v>5</v>
      </c>
      <c r="M261" s="64" t="s">
        <v>4</v>
      </c>
    </row>
    <row r="262" spans="1:16" ht="20.100000000000001" customHeight="1" x14ac:dyDescent="0.25">
      <c r="A262" s="19"/>
      <c r="B262" s="19"/>
      <c r="C262" s="18"/>
      <c r="D262" s="19"/>
      <c r="E262" s="21"/>
      <c r="F262" s="19"/>
      <c r="G262" s="19"/>
      <c r="H262" s="19"/>
      <c r="I262" s="19"/>
      <c r="J262" s="18"/>
      <c r="K262" s="19"/>
      <c r="L262" s="21"/>
      <c r="M262" s="19"/>
    </row>
    <row r="263" spans="1:16" ht="20.100000000000001" customHeight="1" x14ac:dyDescent="0.25">
      <c r="A263" s="100">
        <v>1996</v>
      </c>
      <c r="B263" s="69"/>
      <c r="C263" s="80">
        <v>0</v>
      </c>
      <c r="D263" s="81">
        <v>0</v>
      </c>
      <c r="E263" s="82">
        <v>0</v>
      </c>
      <c r="F263" s="81">
        <v>0</v>
      </c>
      <c r="G263" s="69"/>
      <c r="H263" s="100">
        <v>1996</v>
      </c>
      <c r="I263" s="69"/>
      <c r="J263" s="80">
        <v>0</v>
      </c>
      <c r="K263" s="81">
        <v>0</v>
      </c>
      <c r="L263" s="82">
        <v>0</v>
      </c>
      <c r="M263" s="81">
        <v>0</v>
      </c>
    </row>
    <row r="264" spans="1:16" ht="20.100000000000001" customHeight="1" x14ac:dyDescent="0.25">
      <c r="A264" s="100">
        <v>1997</v>
      </c>
      <c r="B264" s="69"/>
      <c r="C264" s="80">
        <v>0</v>
      </c>
      <c r="D264" s="81">
        <v>0</v>
      </c>
      <c r="E264" s="82">
        <v>0</v>
      </c>
      <c r="F264" s="81">
        <v>0</v>
      </c>
      <c r="G264" s="69"/>
      <c r="H264" s="100">
        <v>1997</v>
      </c>
      <c r="I264" s="69"/>
      <c r="J264" s="80">
        <v>0</v>
      </c>
      <c r="K264" s="81">
        <v>0</v>
      </c>
      <c r="L264" s="82">
        <v>0</v>
      </c>
      <c r="M264" s="81">
        <v>0</v>
      </c>
    </row>
    <row r="265" spans="1:16" ht="20.100000000000001" customHeight="1" x14ac:dyDescent="0.25">
      <c r="A265" s="100">
        <v>1998</v>
      </c>
      <c r="B265" s="69"/>
      <c r="C265" s="80">
        <v>0</v>
      </c>
      <c r="D265" s="81">
        <v>0</v>
      </c>
      <c r="E265" s="82">
        <v>0</v>
      </c>
      <c r="F265" s="81">
        <v>0</v>
      </c>
      <c r="G265" s="69"/>
      <c r="H265" s="100">
        <v>1998</v>
      </c>
      <c r="I265" s="69"/>
      <c r="J265" s="80">
        <v>0</v>
      </c>
      <c r="K265" s="81">
        <v>0</v>
      </c>
      <c r="L265" s="82">
        <v>0</v>
      </c>
      <c r="M265" s="81">
        <v>0</v>
      </c>
    </row>
    <row r="266" spans="1:16" ht="20.100000000000001" customHeight="1" x14ac:dyDescent="0.25">
      <c r="A266" s="100">
        <v>1999</v>
      </c>
      <c r="B266" s="69"/>
      <c r="C266" s="80">
        <v>0</v>
      </c>
      <c r="D266" s="81">
        <v>0</v>
      </c>
      <c r="E266" s="82">
        <v>0</v>
      </c>
      <c r="F266" s="81">
        <v>0</v>
      </c>
      <c r="G266" s="69"/>
      <c r="H266" s="100">
        <v>1999</v>
      </c>
      <c r="I266" s="69"/>
      <c r="J266" s="80">
        <v>0</v>
      </c>
      <c r="K266" s="81">
        <v>0</v>
      </c>
      <c r="L266" s="82">
        <v>0</v>
      </c>
      <c r="M266" s="81">
        <v>0</v>
      </c>
    </row>
    <row r="267" spans="1:16" ht="20.100000000000001" customHeight="1" x14ac:dyDescent="0.25">
      <c r="A267" s="100">
        <v>2000</v>
      </c>
      <c r="B267" s="69"/>
      <c r="C267" s="80">
        <v>0</v>
      </c>
      <c r="D267" s="81">
        <v>0</v>
      </c>
      <c r="E267" s="82">
        <v>0</v>
      </c>
      <c r="F267" s="81">
        <v>0</v>
      </c>
      <c r="G267" s="69"/>
      <c r="H267" s="100">
        <v>2000</v>
      </c>
      <c r="I267" s="69"/>
      <c r="J267" s="80">
        <v>0</v>
      </c>
      <c r="K267" s="81">
        <v>0</v>
      </c>
      <c r="L267" s="82">
        <v>0</v>
      </c>
      <c r="M267" s="81">
        <v>0</v>
      </c>
    </row>
    <row r="268" spans="1:16" ht="20.100000000000001" customHeight="1" x14ac:dyDescent="0.25">
      <c r="A268" s="100">
        <v>2001</v>
      </c>
      <c r="B268" s="69"/>
      <c r="C268" s="80">
        <v>828973.61</v>
      </c>
      <c r="D268" s="81">
        <v>3.1737334702956629E-3</v>
      </c>
      <c r="E268" s="82">
        <v>77</v>
      </c>
      <c r="F268" s="81">
        <v>7.8998666256283982E-3</v>
      </c>
      <c r="G268" s="69"/>
      <c r="H268" s="100">
        <v>2001</v>
      </c>
      <c r="I268" s="69"/>
      <c r="J268" s="80">
        <v>0</v>
      </c>
      <c r="K268" s="81">
        <v>0</v>
      </c>
      <c r="L268" s="82">
        <v>0</v>
      </c>
      <c r="M268" s="81">
        <v>0</v>
      </c>
    </row>
    <row r="269" spans="1:16" ht="20.100000000000001" customHeight="1" x14ac:dyDescent="0.25">
      <c r="A269" s="100">
        <v>2002</v>
      </c>
      <c r="B269" s="69"/>
      <c r="C269" s="80">
        <v>2683513.39</v>
      </c>
      <c r="D269" s="81">
        <v>1.0273856925107154E-2</v>
      </c>
      <c r="E269" s="82">
        <v>152</v>
      </c>
      <c r="F269" s="81">
        <v>1.5594541910331383E-2</v>
      </c>
      <c r="G269" s="69"/>
      <c r="H269" s="100">
        <v>2002</v>
      </c>
      <c r="I269" s="69"/>
      <c r="J269" s="80">
        <v>0</v>
      </c>
      <c r="K269" s="81">
        <v>0</v>
      </c>
      <c r="L269" s="82">
        <v>0</v>
      </c>
      <c r="M269" s="81">
        <v>0</v>
      </c>
    </row>
    <row r="270" spans="1:16" ht="20.100000000000001" customHeight="1" x14ac:dyDescent="0.25">
      <c r="A270" s="100">
        <v>2003</v>
      </c>
      <c r="B270" s="69"/>
      <c r="C270" s="80">
        <v>11921129.689999998</v>
      </c>
      <c r="D270" s="81">
        <v>4.5640160126313736E-2</v>
      </c>
      <c r="E270" s="82">
        <v>516</v>
      </c>
      <c r="F270" s="81">
        <v>5.2939365958756542E-2</v>
      </c>
      <c r="G270" s="69"/>
      <c r="H270" s="100">
        <v>2003</v>
      </c>
      <c r="I270" s="69"/>
      <c r="J270" s="80">
        <v>76403.87</v>
      </c>
      <c r="K270" s="81">
        <v>1.7495995600170519E-3</v>
      </c>
      <c r="L270" s="82">
        <v>8</v>
      </c>
      <c r="M270" s="81">
        <v>2.1899808376676703E-3</v>
      </c>
    </row>
    <row r="271" spans="1:16" ht="20.100000000000001" customHeight="1" x14ac:dyDescent="0.25">
      <c r="A271" s="100">
        <v>2004</v>
      </c>
      <c r="B271" s="69"/>
      <c r="C271" s="80">
        <v>16237421.999999993</v>
      </c>
      <c r="D271" s="81">
        <v>6.2165126912441908E-2</v>
      </c>
      <c r="E271" s="82">
        <v>610</v>
      </c>
      <c r="F271" s="81">
        <v>6.2583358982250953E-2</v>
      </c>
      <c r="G271" s="69"/>
      <c r="H271" s="100">
        <v>2004</v>
      </c>
      <c r="I271" s="69"/>
      <c r="J271" s="80">
        <v>510814.77</v>
      </c>
      <c r="K271" s="81">
        <v>1.1697330211705392E-2</v>
      </c>
      <c r="L271" s="82">
        <v>94</v>
      </c>
      <c r="M271" s="81">
        <v>2.5732274842595129E-2</v>
      </c>
    </row>
    <row r="272" spans="1:16" ht="20.100000000000001" customHeight="1" x14ac:dyDescent="0.25">
      <c r="A272" s="69">
        <v>2005</v>
      </c>
      <c r="B272" s="69"/>
      <c r="C272" s="80">
        <v>18421942.449999992</v>
      </c>
      <c r="D272" s="81">
        <v>7.0528584548578646E-2</v>
      </c>
      <c r="E272" s="82">
        <v>579</v>
      </c>
      <c r="F272" s="81">
        <v>5.940289319790705E-2</v>
      </c>
      <c r="G272" s="69"/>
      <c r="H272" s="69">
        <v>2005</v>
      </c>
      <c r="I272" s="69"/>
      <c r="J272" s="80">
        <v>3992111.04</v>
      </c>
      <c r="K272" s="81">
        <v>9.1416779269469117E-2</v>
      </c>
      <c r="L272" s="82">
        <v>487</v>
      </c>
      <c r="M272" s="81">
        <v>0.13331508349301943</v>
      </c>
    </row>
    <row r="273" spans="1:14" ht="20.100000000000001" customHeight="1" x14ac:dyDescent="0.25">
      <c r="A273" s="69">
        <v>2006</v>
      </c>
      <c r="B273" s="69"/>
      <c r="C273" s="80">
        <v>23232950.680000015</v>
      </c>
      <c r="D273" s="81">
        <v>8.8947576011309246E-2</v>
      </c>
      <c r="E273" s="82">
        <v>785</v>
      </c>
      <c r="F273" s="81">
        <v>8.0537601313224585E-2</v>
      </c>
      <c r="G273" s="69"/>
      <c r="H273" s="69">
        <v>2006</v>
      </c>
      <c r="I273" s="69"/>
      <c r="J273" s="80">
        <v>14654149.879999997</v>
      </c>
      <c r="K273" s="81">
        <v>0.33557062204403953</v>
      </c>
      <c r="L273" s="82">
        <v>1352</v>
      </c>
      <c r="M273" s="81">
        <v>0.37010676156583627</v>
      </c>
    </row>
    <row r="274" spans="1:14" ht="20.100000000000001" customHeight="1" x14ac:dyDescent="0.25">
      <c r="A274" s="69">
        <v>2007</v>
      </c>
      <c r="B274" s="69"/>
      <c r="C274" s="80">
        <v>45736357.050000064</v>
      </c>
      <c r="D274" s="81">
        <v>0.17510208458744328</v>
      </c>
      <c r="E274" s="82">
        <v>1583</v>
      </c>
      <c r="F274" s="81">
        <v>0.16240894634246436</v>
      </c>
      <c r="G274" s="69"/>
      <c r="H274" s="69">
        <v>2007</v>
      </c>
      <c r="I274" s="69"/>
      <c r="J274" s="80">
        <v>23498590.64999998</v>
      </c>
      <c r="K274" s="81">
        <v>0.53810263619186793</v>
      </c>
      <c r="L274" s="82">
        <v>1636</v>
      </c>
      <c r="M274" s="81">
        <v>0.44785108130303858</v>
      </c>
    </row>
    <row r="275" spans="1:14" ht="20.100000000000001" customHeight="1" x14ac:dyDescent="0.25">
      <c r="A275" s="69">
        <v>2008</v>
      </c>
      <c r="B275" s="69"/>
      <c r="C275" s="80">
        <v>116229668.46999994</v>
      </c>
      <c r="D275" s="81">
        <v>0.44498640802884826</v>
      </c>
      <c r="E275" s="82">
        <v>4526</v>
      </c>
      <c r="F275" s="81">
        <v>0.46434800451420949</v>
      </c>
      <c r="G275" s="69"/>
      <c r="H275" s="69">
        <v>2008</v>
      </c>
      <c r="I275" s="69"/>
      <c r="J275" s="80">
        <v>937276.62</v>
      </c>
      <c r="K275" s="81">
        <v>2.1463032722900947E-2</v>
      </c>
      <c r="L275" s="82">
        <v>76</v>
      </c>
      <c r="M275" s="81">
        <v>2.0804817957842867E-2</v>
      </c>
    </row>
    <row r="276" spans="1:14" ht="20.100000000000001" customHeight="1" x14ac:dyDescent="0.25">
      <c r="A276" s="69">
        <v>2009</v>
      </c>
      <c r="B276" s="69"/>
      <c r="C276" s="80">
        <v>25906286.85999997</v>
      </c>
      <c r="D276" s="81">
        <v>9.9182469389662048E-2</v>
      </c>
      <c r="E276" s="82">
        <v>919</v>
      </c>
      <c r="F276" s="81">
        <v>9.4285421155227256E-2</v>
      </c>
      <c r="G276" s="69"/>
      <c r="H276" s="69"/>
      <c r="I276" s="69"/>
      <c r="J276" s="80"/>
      <c r="K276" s="81"/>
      <c r="L276" s="82"/>
      <c r="M276" s="81"/>
    </row>
    <row r="277" spans="1:14" ht="20.100000000000001" customHeight="1" x14ac:dyDescent="0.25">
      <c r="A277" s="69"/>
      <c r="B277" s="69"/>
      <c r="C277" s="56"/>
      <c r="D277" s="69"/>
      <c r="E277" s="71"/>
      <c r="F277" s="69"/>
      <c r="G277" s="69"/>
      <c r="H277" s="69"/>
      <c r="I277" s="69"/>
      <c r="J277" s="56"/>
      <c r="K277" s="69"/>
      <c r="L277" s="71"/>
      <c r="M277" s="69"/>
    </row>
    <row r="278" spans="1:14" ht="20.100000000000001" customHeight="1" thickBot="1" x14ac:dyDescent="0.3">
      <c r="A278" s="69"/>
      <c r="B278" s="69"/>
      <c r="C278" s="72">
        <f>SUM(C263:C276)</f>
        <v>261198244.19999999</v>
      </c>
      <c r="D278" s="69"/>
      <c r="E278" s="74">
        <f>SUM(E263:E276)</f>
        <v>9747</v>
      </c>
      <c r="F278" s="69"/>
      <c r="G278" s="69"/>
      <c r="H278" s="69"/>
      <c r="I278" s="69"/>
      <c r="J278" s="72">
        <f>SUM(J263:J275)</f>
        <v>43669346.829999976</v>
      </c>
      <c r="K278" s="69"/>
      <c r="L278" s="74">
        <f>SUM(L263:L275)</f>
        <v>3653</v>
      </c>
      <c r="M278" s="69"/>
    </row>
    <row r="279" spans="1:14" ht="20.100000000000001" customHeight="1" thickTop="1" x14ac:dyDescent="0.25">
      <c r="A279" s="69"/>
      <c r="B279" s="69"/>
      <c r="C279" s="56"/>
      <c r="D279" s="69"/>
      <c r="E279" s="71"/>
      <c r="F279" s="69"/>
      <c r="G279" s="69"/>
      <c r="H279" s="73"/>
      <c r="I279" s="69"/>
      <c r="J279" s="69"/>
      <c r="K279" s="69"/>
      <c r="L279" s="69"/>
      <c r="M279" s="69"/>
    </row>
    <row r="280" spans="1:14" ht="20.100000000000001" customHeight="1" x14ac:dyDescent="0.25">
      <c r="A280" s="69"/>
      <c r="B280" s="69"/>
      <c r="C280" s="56"/>
      <c r="D280" s="69"/>
      <c r="E280" s="71"/>
      <c r="F280" s="69"/>
      <c r="G280" s="69"/>
      <c r="H280" s="73"/>
      <c r="I280" s="69"/>
      <c r="J280" s="69"/>
      <c r="K280" s="69"/>
      <c r="L280" s="69"/>
      <c r="M280" s="69"/>
    </row>
    <row r="281" spans="1:14" s="78" customFormat="1" ht="20.100000000000001" customHeight="1" x14ac:dyDescent="0.25">
      <c r="A281" s="67" t="s">
        <v>136</v>
      </c>
      <c r="B281" s="66"/>
      <c r="C281" s="90"/>
      <c r="D281" s="66"/>
      <c r="E281" s="91"/>
      <c r="F281" s="66"/>
      <c r="G281" s="66"/>
      <c r="H281" s="67" t="s">
        <v>137</v>
      </c>
      <c r="I281" s="66"/>
      <c r="J281" s="90"/>
      <c r="K281" s="66"/>
      <c r="L281" s="91"/>
      <c r="M281" s="66"/>
    </row>
    <row r="282" spans="1:14" ht="20.100000000000001" customHeight="1" x14ac:dyDescent="0.25">
      <c r="A282" s="61" t="s">
        <v>30</v>
      </c>
      <c r="B282" s="69"/>
      <c r="C282" s="56"/>
      <c r="D282" s="69"/>
      <c r="E282" s="71"/>
      <c r="F282" s="69"/>
      <c r="G282" s="69"/>
      <c r="H282" s="61" t="s">
        <v>30</v>
      </c>
      <c r="I282" s="69"/>
      <c r="J282" s="56"/>
      <c r="K282" s="69"/>
      <c r="L282" s="71"/>
      <c r="M282" s="69"/>
    </row>
    <row r="283" spans="1:14" ht="20.100000000000001" customHeight="1" x14ac:dyDescent="0.25">
      <c r="A283" s="19"/>
      <c r="B283" s="19"/>
      <c r="C283" s="18"/>
      <c r="D283" s="19"/>
      <c r="E283" s="21"/>
      <c r="F283" s="19"/>
      <c r="G283" s="19"/>
      <c r="H283" s="19"/>
      <c r="I283" s="19"/>
      <c r="J283" s="18"/>
      <c r="K283" s="19"/>
      <c r="L283" s="21"/>
      <c r="M283" s="19"/>
    </row>
    <row r="284" spans="1:14" s="78" customFormat="1" ht="20.100000000000001" customHeight="1" x14ac:dyDescent="0.25">
      <c r="A284" s="66"/>
      <c r="B284" s="66"/>
      <c r="C284" s="63" t="s">
        <v>91</v>
      </c>
      <c r="D284" s="64" t="s">
        <v>4</v>
      </c>
      <c r="E284" s="65" t="s">
        <v>5</v>
      </c>
      <c r="F284" s="64" t="s">
        <v>4</v>
      </c>
      <c r="G284" s="66"/>
      <c r="H284" s="66"/>
      <c r="I284" s="66"/>
      <c r="J284" s="63" t="s">
        <v>91</v>
      </c>
      <c r="K284" s="64" t="s">
        <v>4</v>
      </c>
      <c r="L284" s="65" t="s">
        <v>5</v>
      </c>
      <c r="M284" s="64" t="s">
        <v>4</v>
      </c>
    </row>
    <row r="285" spans="1:14" ht="20.100000000000001" customHeight="1" x14ac:dyDescent="0.25">
      <c r="A285" s="19"/>
      <c r="B285" s="19"/>
      <c r="C285" s="18"/>
      <c r="D285" s="19"/>
      <c r="E285" s="21"/>
      <c r="F285" s="19"/>
      <c r="G285" s="19"/>
      <c r="H285" s="19"/>
      <c r="I285" s="19"/>
      <c r="J285" s="18"/>
      <c r="K285" s="19"/>
      <c r="L285" s="21"/>
      <c r="M285" s="19"/>
    </row>
    <row r="286" spans="1:14" ht="20.100000000000001" customHeight="1" x14ac:dyDescent="0.25">
      <c r="A286" s="100">
        <v>1996</v>
      </c>
      <c r="B286" s="69"/>
      <c r="C286" s="80">
        <v>0</v>
      </c>
      <c r="D286" s="81">
        <v>0</v>
      </c>
      <c r="E286" s="82">
        <v>0</v>
      </c>
      <c r="F286" s="81">
        <v>0</v>
      </c>
      <c r="G286" s="69"/>
      <c r="H286" s="101" t="s">
        <v>148</v>
      </c>
      <c r="I286" s="69"/>
      <c r="J286" s="112">
        <v>496711.31</v>
      </c>
      <c r="K286" s="81">
        <v>5.1850028642391403E-2</v>
      </c>
      <c r="L286" s="82">
        <v>63</v>
      </c>
      <c r="M286" s="81">
        <v>1.9331083154341823E-2</v>
      </c>
      <c r="N286" s="95"/>
    </row>
    <row r="287" spans="1:14" ht="20.100000000000001" customHeight="1" x14ac:dyDescent="0.25">
      <c r="A287" s="100">
        <v>1997</v>
      </c>
      <c r="B287" s="69"/>
      <c r="C287" s="80">
        <v>0</v>
      </c>
      <c r="D287" s="81">
        <v>0</v>
      </c>
      <c r="E287" s="82">
        <v>0</v>
      </c>
      <c r="F287" s="81">
        <v>0</v>
      </c>
      <c r="G287" s="69"/>
      <c r="H287" s="100">
        <v>1994</v>
      </c>
      <c r="I287" s="69"/>
      <c r="J287" s="112">
        <v>146738.76999999999</v>
      </c>
      <c r="K287" s="81">
        <v>1.5317568322431162E-2</v>
      </c>
      <c r="L287" s="82">
        <v>20</v>
      </c>
      <c r="M287" s="81">
        <v>6.1368517950291497E-3</v>
      </c>
      <c r="N287" s="95"/>
    </row>
    <row r="288" spans="1:14" ht="20.100000000000001" customHeight="1" x14ac:dyDescent="0.25">
      <c r="A288" s="100">
        <v>1998</v>
      </c>
      <c r="B288" s="69"/>
      <c r="C288" s="80">
        <v>1449.91</v>
      </c>
      <c r="D288" s="81">
        <v>2.7590400740299818E-4</v>
      </c>
      <c r="E288" s="82">
        <v>2</v>
      </c>
      <c r="F288" s="81">
        <v>3.1269543464665416E-4</v>
      </c>
      <c r="G288" s="69"/>
      <c r="H288" s="69">
        <v>1995</v>
      </c>
      <c r="I288" s="69"/>
      <c r="J288" s="112">
        <v>251935.97</v>
      </c>
      <c r="K288" s="81">
        <v>2.6298751402597739E-2</v>
      </c>
      <c r="L288" s="82">
        <v>40</v>
      </c>
      <c r="M288" s="81">
        <v>1.2273703590058299E-2</v>
      </c>
      <c r="N288" s="95"/>
    </row>
    <row r="289" spans="1:14" ht="20.100000000000001" customHeight="1" x14ac:dyDescent="0.25">
      <c r="A289" s="100">
        <v>1999</v>
      </c>
      <c r="B289" s="69"/>
      <c r="C289" s="80">
        <v>1010.37</v>
      </c>
      <c r="D289" s="81">
        <v>1.9226374875665886E-4</v>
      </c>
      <c r="E289" s="82">
        <v>2</v>
      </c>
      <c r="F289" s="81">
        <v>3.1269543464665416E-4</v>
      </c>
      <c r="G289" s="69"/>
      <c r="H289" s="69">
        <v>1996</v>
      </c>
      <c r="I289" s="69"/>
      <c r="J289" s="112">
        <v>484163.14</v>
      </c>
      <c r="K289" s="81">
        <v>5.0540167238370647E-2</v>
      </c>
      <c r="L289" s="82">
        <v>65</v>
      </c>
      <c r="M289" s="81">
        <v>1.9944768333844738E-2</v>
      </c>
      <c r="N289" s="95"/>
    </row>
    <row r="290" spans="1:14" ht="20.100000000000001" customHeight="1" x14ac:dyDescent="0.25">
      <c r="A290" s="100">
        <v>2000</v>
      </c>
      <c r="B290" s="69"/>
      <c r="C290" s="80">
        <v>5022.3100000000004</v>
      </c>
      <c r="D290" s="81">
        <v>9.5569756427650793E-4</v>
      </c>
      <c r="E290" s="82">
        <v>9</v>
      </c>
      <c r="F290" s="81">
        <v>1.4071294559099437E-3</v>
      </c>
      <c r="G290" s="69"/>
      <c r="H290" s="69">
        <v>1997</v>
      </c>
      <c r="I290" s="69"/>
      <c r="J290" s="112">
        <v>462397.95</v>
      </c>
      <c r="K290" s="81">
        <v>4.8268172012598351E-2</v>
      </c>
      <c r="L290" s="82">
        <v>87</v>
      </c>
      <c r="M290" s="81">
        <v>2.6695305308376802E-2</v>
      </c>
      <c r="N290" s="95"/>
    </row>
    <row r="291" spans="1:14" ht="20.100000000000001" customHeight="1" x14ac:dyDescent="0.25">
      <c r="A291" s="100">
        <v>2001</v>
      </c>
      <c r="B291" s="69"/>
      <c r="C291" s="80">
        <v>10652.49</v>
      </c>
      <c r="D291" s="81">
        <v>2.0270669764470644E-3</v>
      </c>
      <c r="E291" s="82">
        <v>20</v>
      </c>
      <c r="F291" s="81">
        <v>3.1269543464665416E-3</v>
      </c>
      <c r="G291" s="69"/>
      <c r="H291" s="69">
        <v>1998</v>
      </c>
      <c r="I291" s="69"/>
      <c r="J291" s="112">
        <v>595163.76</v>
      </c>
      <c r="K291" s="81">
        <v>6.2127149878897184E-2</v>
      </c>
      <c r="L291" s="82">
        <v>109</v>
      </c>
      <c r="M291" s="81">
        <v>3.3445842282908866E-2</v>
      </c>
      <c r="N291" s="95"/>
    </row>
    <row r="292" spans="1:14" ht="20.100000000000001" customHeight="1" x14ac:dyDescent="0.25">
      <c r="A292" s="100">
        <v>2002</v>
      </c>
      <c r="B292" s="69"/>
      <c r="C292" s="80">
        <v>28513.22</v>
      </c>
      <c r="D292" s="81">
        <v>5.4257930919597184E-3</v>
      </c>
      <c r="E292" s="82">
        <v>39</v>
      </c>
      <c r="F292" s="81">
        <v>6.0975609756097563E-3</v>
      </c>
      <c r="G292" s="69"/>
      <c r="H292" s="69">
        <v>1999</v>
      </c>
      <c r="I292" s="69"/>
      <c r="J292" s="112">
        <v>270186.58</v>
      </c>
      <c r="K292" s="81">
        <v>2.8203871403269982E-2</v>
      </c>
      <c r="L292" s="82">
        <v>320</v>
      </c>
      <c r="M292" s="81">
        <v>9.8189628720466396E-2</v>
      </c>
      <c r="N292" s="95"/>
    </row>
    <row r="293" spans="1:14" ht="20.100000000000001" customHeight="1" x14ac:dyDescent="0.25">
      <c r="A293" s="100">
        <v>2003</v>
      </c>
      <c r="B293" s="69"/>
      <c r="C293" s="80">
        <v>31315.4</v>
      </c>
      <c r="D293" s="81">
        <v>5.9590211485042854E-3</v>
      </c>
      <c r="E293" s="82">
        <v>42</v>
      </c>
      <c r="F293" s="81">
        <v>6.5666041275797378E-3</v>
      </c>
      <c r="G293" s="69"/>
      <c r="H293" s="69">
        <v>2000</v>
      </c>
      <c r="I293" s="69"/>
      <c r="J293" s="112">
        <v>936660.52999999945</v>
      </c>
      <c r="K293" s="81">
        <v>9.7774852979887819E-2</v>
      </c>
      <c r="L293" s="82">
        <v>671</v>
      </c>
      <c r="M293" s="81">
        <v>0.20589137772322799</v>
      </c>
      <c r="N293" s="95"/>
    </row>
    <row r="294" spans="1:14" ht="20.100000000000001" customHeight="1" x14ac:dyDescent="0.25">
      <c r="A294" s="100">
        <v>2004</v>
      </c>
      <c r="B294" s="69"/>
      <c r="C294" s="80">
        <v>33854.620000000003</v>
      </c>
      <c r="D294" s="81">
        <v>6.4422104317548622E-3</v>
      </c>
      <c r="E294" s="82">
        <v>77</v>
      </c>
      <c r="F294" s="81">
        <v>1.2038774233896186E-2</v>
      </c>
      <c r="G294" s="69"/>
      <c r="H294" s="69">
        <v>2001</v>
      </c>
      <c r="I294" s="69"/>
      <c r="J294" s="112">
        <v>2223120.329999995</v>
      </c>
      <c r="K294" s="81">
        <v>0.23206407920524774</v>
      </c>
      <c r="L294" s="82">
        <v>873</v>
      </c>
      <c r="M294" s="81">
        <v>0.26787358085302237</v>
      </c>
      <c r="N294" s="95"/>
    </row>
    <row r="295" spans="1:14" ht="20.100000000000001" customHeight="1" x14ac:dyDescent="0.25">
      <c r="A295" s="69">
        <v>2005</v>
      </c>
      <c r="B295" s="69"/>
      <c r="C295" s="80">
        <v>429486.38</v>
      </c>
      <c r="D295" s="81">
        <v>8.172715090385399E-2</v>
      </c>
      <c r="E295" s="82">
        <v>283</v>
      </c>
      <c r="F295" s="81">
        <v>4.4246404002501565E-2</v>
      </c>
      <c r="G295" s="69"/>
      <c r="H295" s="69">
        <v>2002</v>
      </c>
      <c r="I295" s="69"/>
      <c r="J295" s="112">
        <v>1080305.71</v>
      </c>
      <c r="K295" s="81">
        <v>0.11276949181213326</v>
      </c>
      <c r="L295" s="82">
        <v>300</v>
      </c>
      <c r="M295" s="81">
        <v>9.2052776925437257E-2</v>
      </c>
      <c r="N295" s="95"/>
    </row>
    <row r="296" spans="1:14" ht="20.100000000000001" customHeight="1" x14ac:dyDescent="0.25">
      <c r="A296" s="69">
        <v>2006</v>
      </c>
      <c r="B296" s="69"/>
      <c r="C296" s="80">
        <v>1484373.54</v>
      </c>
      <c r="D296" s="81">
        <v>0.28246208948760565</v>
      </c>
      <c r="E296" s="82">
        <v>1552</v>
      </c>
      <c r="F296" s="81">
        <v>0.24265165728580362</v>
      </c>
      <c r="G296" s="69"/>
      <c r="H296" s="69">
        <v>2003</v>
      </c>
      <c r="I296" s="69"/>
      <c r="J296" s="112">
        <v>198028.44</v>
      </c>
      <c r="K296" s="81">
        <v>2.0671525047432651E-2</v>
      </c>
      <c r="L296" s="82">
        <v>50</v>
      </c>
      <c r="M296" s="81">
        <v>1.5342129487572876E-2</v>
      </c>
      <c r="N296" s="95"/>
    </row>
    <row r="297" spans="1:14" ht="20.100000000000001" customHeight="1" x14ac:dyDescent="0.25">
      <c r="A297" s="69">
        <v>2007</v>
      </c>
      <c r="B297" s="69"/>
      <c r="C297" s="80">
        <v>2583427.17</v>
      </c>
      <c r="D297" s="81">
        <v>0.49160148494512573</v>
      </c>
      <c r="E297" s="82">
        <v>3320</v>
      </c>
      <c r="F297" s="81">
        <v>0.51907442151344585</v>
      </c>
      <c r="G297" s="69"/>
      <c r="H297" s="69">
        <v>2004</v>
      </c>
      <c r="I297" s="69"/>
      <c r="J297" s="112">
        <v>19479.349999999999</v>
      </c>
      <c r="K297" s="81">
        <v>2.0333840504561228E-3</v>
      </c>
      <c r="L297" s="82">
        <v>7</v>
      </c>
      <c r="M297" s="81">
        <v>2.1478981282602025E-3</v>
      </c>
      <c r="N297" s="95"/>
    </row>
    <row r="298" spans="1:14" ht="20.100000000000001" customHeight="1" x14ac:dyDescent="0.25">
      <c r="A298" s="69">
        <v>2008</v>
      </c>
      <c r="B298" s="69"/>
      <c r="C298" s="80">
        <v>646019.42000000004</v>
      </c>
      <c r="D298" s="81">
        <v>0.12293131769431247</v>
      </c>
      <c r="E298" s="82">
        <v>1050</v>
      </c>
      <c r="F298" s="81">
        <v>0.16416510318949343</v>
      </c>
      <c r="G298" s="69"/>
      <c r="H298" s="69">
        <v>2005</v>
      </c>
      <c r="I298" s="69"/>
      <c r="J298" s="112">
        <v>30643.14</v>
      </c>
      <c r="K298" s="81">
        <v>3.198734666808391E-3</v>
      </c>
      <c r="L298" s="82">
        <v>9</v>
      </c>
      <c r="M298" s="81">
        <v>2.7615833077631177E-3</v>
      </c>
      <c r="N298" s="95"/>
    </row>
    <row r="299" spans="1:14" ht="20.100000000000001" customHeight="1" x14ac:dyDescent="0.25">
      <c r="A299" s="69"/>
      <c r="B299" s="69"/>
      <c r="F299" s="69"/>
      <c r="G299" s="69"/>
      <c r="H299" s="69">
        <v>2006</v>
      </c>
      <c r="I299" s="69"/>
      <c r="J299" s="112">
        <v>913406.04</v>
      </c>
      <c r="K299" s="81">
        <v>9.5347394719345765E-2</v>
      </c>
      <c r="L299" s="82">
        <v>296</v>
      </c>
      <c r="M299" s="81">
        <v>9.0825406566431427E-2</v>
      </c>
      <c r="N299" s="95"/>
    </row>
    <row r="300" spans="1:14" ht="20.100000000000001" customHeight="1" thickBot="1" x14ac:dyDescent="0.3">
      <c r="A300" s="69"/>
      <c r="B300" s="69"/>
      <c r="C300" s="72">
        <f>SUM(C286:C298)</f>
        <v>5255124.83</v>
      </c>
      <c r="D300" s="69"/>
      <c r="E300" s="74">
        <f>SUM(E286:E298)</f>
        <v>6396</v>
      </c>
      <c r="F300" s="69"/>
      <c r="G300" s="69"/>
      <c r="H300" s="69">
        <v>2007</v>
      </c>
      <c r="I300" s="69"/>
      <c r="J300" s="45">
        <v>1433449.15</v>
      </c>
      <c r="K300" s="70">
        <v>0.14963295175403105</v>
      </c>
      <c r="L300" s="60">
        <v>338</v>
      </c>
      <c r="M300" s="70">
        <v>0.10371279533599263</v>
      </c>
      <c r="N300" s="95"/>
    </row>
    <row r="301" spans="1:14" ht="20.100000000000001" customHeight="1" thickTop="1" x14ac:dyDescent="0.25">
      <c r="A301" s="69"/>
      <c r="B301" s="69"/>
      <c r="C301" s="75"/>
      <c r="D301" s="69"/>
      <c r="E301" s="76"/>
      <c r="F301" s="69"/>
      <c r="G301" s="69"/>
      <c r="H301" s="69">
        <v>2008</v>
      </c>
      <c r="I301" s="69"/>
      <c r="J301" s="45">
        <v>37379.08</v>
      </c>
      <c r="K301" s="70">
        <v>3.9018768641008793E-3</v>
      </c>
      <c r="L301" s="60">
        <v>11</v>
      </c>
      <c r="M301" s="70">
        <v>3.3752684872660325E-3</v>
      </c>
      <c r="N301" s="95"/>
    </row>
    <row r="302" spans="1:14" ht="20.100000000000001" customHeight="1" x14ac:dyDescent="0.25">
      <c r="A302" s="69"/>
      <c r="B302" s="69"/>
      <c r="C302" s="75"/>
      <c r="D302" s="69"/>
      <c r="E302" s="76"/>
      <c r="F302" s="69"/>
      <c r="G302" s="69"/>
      <c r="H302" s="73"/>
      <c r="I302" s="69"/>
      <c r="K302" s="119"/>
      <c r="M302" s="120"/>
      <c r="N302" s="95"/>
    </row>
    <row r="303" spans="1:14" ht="20.100000000000001" customHeight="1" thickBot="1" x14ac:dyDescent="0.35">
      <c r="A303" s="69"/>
      <c r="B303" s="69"/>
      <c r="C303" s="75"/>
      <c r="D303" s="69"/>
      <c r="E303" s="76"/>
      <c r="F303" s="69"/>
      <c r="G303" s="69"/>
      <c r="H303" s="46"/>
      <c r="I303" s="95"/>
      <c r="J303" s="98">
        <f>SUM(J286:J301)</f>
        <v>9579769.2499999944</v>
      </c>
      <c r="K303" s="69"/>
      <c r="L303" s="74">
        <f>SUM(L286:L301)</f>
        <v>3259</v>
      </c>
      <c r="M303" s="95"/>
      <c r="N303" s="95"/>
    </row>
    <row r="304" spans="1:14" ht="20.100000000000001" customHeight="1" thickTop="1" x14ac:dyDescent="0.3">
      <c r="A304" s="19"/>
      <c r="B304" s="19"/>
      <c r="C304" s="27"/>
      <c r="D304" s="19"/>
      <c r="E304" s="28"/>
      <c r="F304" s="19"/>
      <c r="G304" s="19"/>
    </row>
    <row r="305" spans="1:13" s="78" customFormat="1" ht="20.100000000000001" customHeight="1" x14ac:dyDescent="0.25">
      <c r="A305" s="67" t="s">
        <v>141</v>
      </c>
      <c r="B305" s="66"/>
      <c r="C305" s="90"/>
      <c r="D305" s="66"/>
      <c r="E305" s="91"/>
      <c r="F305" s="66"/>
      <c r="G305" s="66"/>
      <c r="H305" s="67" t="s">
        <v>143</v>
      </c>
      <c r="I305" s="66"/>
      <c r="J305" s="90"/>
      <c r="K305" s="66"/>
      <c r="L305" s="91"/>
      <c r="M305" s="66"/>
    </row>
    <row r="306" spans="1:13" s="95" customFormat="1" ht="20.100000000000001" customHeight="1" x14ac:dyDescent="0.25">
      <c r="A306" s="61" t="s">
        <v>142</v>
      </c>
      <c r="B306" s="69"/>
      <c r="C306" s="56"/>
      <c r="D306" s="69"/>
      <c r="E306" s="71"/>
      <c r="F306" s="69"/>
      <c r="G306" s="69"/>
      <c r="H306" s="61" t="s">
        <v>142</v>
      </c>
      <c r="I306" s="69"/>
      <c r="J306" s="56"/>
      <c r="K306" s="69"/>
      <c r="L306" s="71"/>
      <c r="M306" s="69"/>
    </row>
    <row r="307" spans="1:13" ht="20.100000000000001" customHeight="1" x14ac:dyDescent="0.25">
      <c r="A307" s="20"/>
      <c r="B307" s="19"/>
      <c r="C307" s="18"/>
      <c r="D307" s="19"/>
      <c r="E307" s="21"/>
      <c r="F307" s="19"/>
      <c r="G307" s="19"/>
      <c r="H307" s="20"/>
      <c r="I307" s="19"/>
      <c r="J307" s="18"/>
      <c r="K307" s="19"/>
      <c r="L307" s="21"/>
      <c r="M307" s="19"/>
    </row>
    <row r="308" spans="1:13" s="78" customFormat="1" ht="20.100000000000001" customHeight="1" x14ac:dyDescent="0.25">
      <c r="A308" s="66"/>
      <c r="B308" s="67"/>
      <c r="C308" s="63" t="s">
        <v>91</v>
      </c>
      <c r="D308" s="64" t="s">
        <v>4</v>
      </c>
      <c r="E308" s="65" t="s">
        <v>5</v>
      </c>
      <c r="F308" s="64" t="s">
        <v>4</v>
      </c>
      <c r="G308" s="66"/>
      <c r="H308" s="66"/>
      <c r="I308" s="67"/>
      <c r="J308" s="63" t="s">
        <v>91</v>
      </c>
      <c r="K308" s="64" t="s">
        <v>4</v>
      </c>
      <c r="L308" s="65" t="s">
        <v>5</v>
      </c>
      <c r="M308" s="64" t="s">
        <v>4</v>
      </c>
    </row>
    <row r="309" spans="1:13" ht="20.100000000000001" customHeight="1" x14ac:dyDescent="0.25">
      <c r="A309" s="22"/>
      <c r="B309" s="19"/>
      <c r="C309" s="18"/>
      <c r="D309" s="19"/>
      <c r="E309" s="21"/>
      <c r="F309" s="19"/>
      <c r="G309" s="19"/>
      <c r="H309" s="22"/>
      <c r="I309" s="19"/>
      <c r="J309" s="18"/>
      <c r="K309" s="19"/>
      <c r="L309" s="21"/>
      <c r="M309" s="19"/>
    </row>
    <row r="310" spans="1:13" s="95" customFormat="1" ht="20.100000000000001" customHeight="1" x14ac:dyDescent="0.25">
      <c r="A310" s="69" t="s">
        <v>31</v>
      </c>
      <c r="B310" s="69"/>
      <c r="C310" s="80">
        <v>234608344.2199997</v>
      </c>
      <c r="D310" s="81">
        <v>0.89820031117958032</v>
      </c>
      <c r="E310" s="82">
        <v>8835</v>
      </c>
      <c r="F310" s="81">
        <v>0.9064327485380117</v>
      </c>
      <c r="G310" s="69"/>
      <c r="H310" s="69" t="s">
        <v>31</v>
      </c>
      <c r="I310" s="69"/>
      <c r="J310" s="80">
        <v>40963108.86999999</v>
      </c>
      <c r="K310" s="81">
        <v>0.93802888853512989</v>
      </c>
      <c r="L310" s="82">
        <v>3452</v>
      </c>
      <c r="M310" s="81">
        <v>0.94497673145359973</v>
      </c>
    </row>
    <row r="311" spans="1:13" s="95" customFormat="1" ht="20.100000000000001" customHeight="1" x14ac:dyDescent="0.25">
      <c r="A311" s="69" t="s">
        <v>32</v>
      </c>
      <c r="B311" s="69"/>
      <c r="C311" s="80">
        <v>7617380.139999995</v>
      </c>
      <c r="D311" s="81">
        <v>2.9163213417956066E-2</v>
      </c>
      <c r="E311" s="82">
        <v>275</v>
      </c>
      <c r="F311" s="81">
        <v>2.821380937724428E-2</v>
      </c>
      <c r="G311" s="69"/>
      <c r="H311" s="69" t="s">
        <v>32</v>
      </c>
      <c r="I311" s="69"/>
      <c r="J311" s="80">
        <v>903703.09</v>
      </c>
      <c r="K311" s="81">
        <v>2.0694220445247727E-2</v>
      </c>
      <c r="L311" s="82">
        <v>72</v>
      </c>
      <c r="M311" s="81">
        <v>1.9709827539009035E-2</v>
      </c>
    </row>
    <row r="312" spans="1:13" s="95" customFormat="1" ht="20.100000000000001" customHeight="1" x14ac:dyDescent="0.25">
      <c r="A312" s="69" t="s">
        <v>33</v>
      </c>
      <c r="B312" s="69"/>
      <c r="C312" s="80">
        <v>4966917.8</v>
      </c>
      <c r="D312" s="81">
        <v>1.9015892756908532E-2</v>
      </c>
      <c r="E312" s="82">
        <v>167</v>
      </c>
      <c r="F312" s="81">
        <v>1.7133476967271979E-2</v>
      </c>
      <c r="G312" s="69"/>
      <c r="H312" s="69" t="s">
        <v>33</v>
      </c>
      <c r="I312" s="69"/>
      <c r="J312" s="80">
        <v>498490.78</v>
      </c>
      <c r="K312" s="81">
        <v>1.1415118754593933E-2</v>
      </c>
      <c r="L312" s="82">
        <v>36</v>
      </c>
      <c r="M312" s="81">
        <v>9.8549137695045173E-3</v>
      </c>
    </row>
    <row r="313" spans="1:13" s="95" customFormat="1" ht="20.100000000000001" customHeight="1" x14ac:dyDescent="0.25">
      <c r="A313" s="69" t="s">
        <v>34</v>
      </c>
      <c r="B313" s="69"/>
      <c r="C313" s="80">
        <v>3988227.45</v>
      </c>
      <c r="D313" s="81">
        <v>1.5268967301886647E-2</v>
      </c>
      <c r="E313" s="82">
        <v>129</v>
      </c>
      <c r="F313" s="81">
        <v>1.3234841489689135E-2</v>
      </c>
      <c r="G313" s="69"/>
      <c r="H313" s="69" t="s">
        <v>34</v>
      </c>
      <c r="I313" s="69"/>
      <c r="J313" s="80">
        <v>353815.36</v>
      </c>
      <c r="K313" s="81">
        <v>8.1021445403652269E-3</v>
      </c>
      <c r="L313" s="82">
        <v>22</v>
      </c>
      <c r="M313" s="81">
        <v>6.022447303586094E-3</v>
      </c>
    </row>
    <row r="314" spans="1:13" s="95" customFormat="1" ht="20.100000000000001" customHeight="1" x14ac:dyDescent="0.25">
      <c r="A314" s="69" t="s">
        <v>35</v>
      </c>
      <c r="B314" s="69"/>
      <c r="C314" s="80">
        <v>2773324.26</v>
      </c>
      <c r="D314" s="81">
        <v>1.0617698708098759E-2</v>
      </c>
      <c r="E314" s="82">
        <v>99</v>
      </c>
      <c r="F314" s="81">
        <v>1.0156971375807941E-2</v>
      </c>
      <c r="G314" s="69"/>
      <c r="H314" s="69" t="s">
        <v>35</v>
      </c>
      <c r="I314" s="69"/>
      <c r="J314" s="80">
        <v>138072.82999999999</v>
      </c>
      <c r="K314" s="81">
        <v>3.1617791431024262E-3</v>
      </c>
      <c r="L314" s="82">
        <v>13</v>
      </c>
      <c r="M314" s="81">
        <v>3.5587188612099642E-3</v>
      </c>
    </row>
    <row r="315" spans="1:13" s="95" customFormat="1" ht="20.100000000000001" customHeight="1" x14ac:dyDescent="0.25">
      <c r="A315" s="69" t="s">
        <v>36</v>
      </c>
      <c r="B315" s="69"/>
      <c r="C315" s="80">
        <v>1971986.09</v>
      </c>
      <c r="D315" s="81">
        <v>7.549767786685614E-3</v>
      </c>
      <c r="E315" s="82">
        <v>69</v>
      </c>
      <c r="F315" s="81">
        <v>7.0791012619267468E-3</v>
      </c>
      <c r="G315" s="69"/>
      <c r="H315" s="69" t="s">
        <v>36</v>
      </c>
      <c r="I315" s="69"/>
      <c r="J315" s="80">
        <v>246794.17</v>
      </c>
      <c r="K315" s="81">
        <v>5.6514280133555198E-3</v>
      </c>
      <c r="L315" s="82">
        <v>14</v>
      </c>
      <c r="M315" s="81">
        <v>3.8324664659184233E-3</v>
      </c>
    </row>
    <row r="316" spans="1:13" s="95" customFormat="1" ht="20.100000000000001" customHeight="1" x14ac:dyDescent="0.25">
      <c r="A316" s="69" t="s">
        <v>45</v>
      </c>
      <c r="B316" s="69"/>
      <c r="C316" s="80">
        <v>1478465.15</v>
      </c>
      <c r="D316" s="81">
        <v>5.6603181025517875E-3</v>
      </c>
      <c r="E316" s="82">
        <v>51</v>
      </c>
      <c r="F316" s="81">
        <v>5.2323791935980305E-3</v>
      </c>
      <c r="G316" s="69"/>
      <c r="H316" s="69" t="s">
        <v>45</v>
      </c>
      <c r="I316" s="69"/>
      <c r="J316" s="80">
        <v>147656.06</v>
      </c>
      <c r="K316" s="81">
        <v>3.3812289562014501E-3</v>
      </c>
      <c r="L316" s="82">
        <v>14</v>
      </c>
      <c r="M316" s="81">
        <v>3.8324664659184233E-3</v>
      </c>
    </row>
    <row r="317" spans="1:13" s="95" customFormat="1" ht="20.100000000000001" customHeight="1" x14ac:dyDescent="0.25">
      <c r="A317" s="69" t="s">
        <v>46</v>
      </c>
      <c r="B317" s="69"/>
      <c r="C317" s="80">
        <v>1108478.6299999999</v>
      </c>
      <c r="D317" s="81">
        <v>4.2438211382126957E-3</v>
      </c>
      <c r="E317" s="82">
        <v>34</v>
      </c>
      <c r="F317" s="81">
        <v>3.4882527957320201E-3</v>
      </c>
      <c r="G317" s="69"/>
      <c r="H317" s="69" t="s">
        <v>46</v>
      </c>
      <c r="I317" s="69"/>
      <c r="J317" s="80">
        <v>116365.58</v>
      </c>
      <c r="K317" s="81">
        <v>2.664697057480583E-3</v>
      </c>
      <c r="L317" s="82">
        <v>9</v>
      </c>
      <c r="M317" s="81">
        <v>2.4637284423761293E-3</v>
      </c>
    </row>
    <row r="318" spans="1:13" s="95" customFormat="1" ht="20.100000000000001" customHeight="1" x14ac:dyDescent="0.25">
      <c r="A318" s="69" t="s">
        <v>47</v>
      </c>
      <c r="B318" s="69"/>
      <c r="C318" s="80">
        <v>990513.27</v>
      </c>
      <c r="D318" s="81">
        <v>3.7921896184017353E-3</v>
      </c>
      <c r="E318" s="82">
        <v>27</v>
      </c>
      <c r="F318" s="81">
        <v>2.7700831024930748E-3</v>
      </c>
      <c r="G318" s="69"/>
      <c r="H318" s="69" t="s">
        <v>47</v>
      </c>
      <c r="I318" s="69"/>
      <c r="J318" s="80">
        <v>85026.73</v>
      </c>
      <c r="K318" s="81">
        <v>1.9470575168206617E-3</v>
      </c>
      <c r="L318" s="82">
        <v>6</v>
      </c>
      <c r="M318" s="81">
        <v>1.6424856282507528E-3</v>
      </c>
    </row>
    <row r="319" spans="1:13" s="95" customFormat="1" ht="20.100000000000001" customHeight="1" x14ac:dyDescent="0.25">
      <c r="A319" s="69" t="s">
        <v>48</v>
      </c>
      <c r="B319" s="69"/>
      <c r="C319" s="80">
        <v>609128.67000000004</v>
      </c>
      <c r="D319" s="81">
        <v>2.3320549947249635E-3</v>
      </c>
      <c r="E319" s="82">
        <v>22</v>
      </c>
      <c r="F319" s="81">
        <v>2.2571047501795424E-3</v>
      </c>
      <c r="G319" s="69"/>
      <c r="H319" s="69" t="s">
        <v>48</v>
      </c>
      <c r="I319" s="69"/>
      <c r="J319" s="80">
        <v>118593.37</v>
      </c>
      <c r="K319" s="81">
        <v>2.7157120178982999E-3</v>
      </c>
      <c r="L319" s="82">
        <v>6</v>
      </c>
      <c r="M319" s="81">
        <v>1.6424856282507528E-3</v>
      </c>
    </row>
    <row r="320" spans="1:13" s="95" customFormat="1" ht="20.100000000000001" customHeight="1" x14ac:dyDescent="0.25">
      <c r="A320" s="69" t="s">
        <v>49</v>
      </c>
      <c r="B320" s="73"/>
      <c r="C320" s="80">
        <v>610538.67000000004</v>
      </c>
      <c r="D320" s="81">
        <v>2.3374531933396539E-3</v>
      </c>
      <c r="E320" s="82">
        <v>22</v>
      </c>
      <c r="F320" s="81">
        <v>2.2571047501795424E-3</v>
      </c>
      <c r="G320" s="73"/>
      <c r="H320" s="69" t="s">
        <v>49</v>
      </c>
      <c r="I320" s="73"/>
      <c r="J320" s="80">
        <v>67652.740000000005</v>
      </c>
      <c r="K320" s="81">
        <v>1.5492043025824213E-3</v>
      </c>
      <c r="L320" s="82">
        <v>6</v>
      </c>
      <c r="M320" s="81">
        <v>1.6424856282507528E-3</v>
      </c>
    </row>
    <row r="321" spans="1:24" s="95" customFormat="1" ht="20.100000000000001" customHeight="1" x14ac:dyDescent="0.25">
      <c r="A321" s="69" t="s">
        <v>50</v>
      </c>
      <c r="B321" s="69"/>
      <c r="C321" s="80">
        <v>474939.85</v>
      </c>
      <c r="D321" s="81">
        <v>1.8183118016533767E-3</v>
      </c>
      <c r="E321" s="82">
        <v>17</v>
      </c>
      <c r="F321" s="81">
        <v>1.74412639786601E-3</v>
      </c>
      <c r="G321" s="69"/>
      <c r="H321" s="69" t="s">
        <v>50</v>
      </c>
      <c r="I321" s="69"/>
      <c r="J321" s="80">
        <v>30067.25</v>
      </c>
      <c r="K321" s="81">
        <v>6.8852071722181989E-4</v>
      </c>
      <c r="L321" s="82">
        <v>3</v>
      </c>
      <c r="M321" s="81">
        <v>8.212428141253764E-4</v>
      </c>
    </row>
    <row r="322" spans="1:24" s="95" customFormat="1" ht="20.100000000000001" customHeight="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</row>
    <row r="323" spans="1:24" s="95" customFormat="1" ht="20.100000000000001" customHeight="1" thickBot="1" x14ac:dyDescent="0.3">
      <c r="A323" s="69"/>
      <c r="B323" s="69"/>
      <c r="C323" s="72">
        <f>SUM(C310:C322)</f>
        <v>261198244.19999966</v>
      </c>
      <c r="D323" s="73"/>
      <c r="E323" s="74">
        <f>SUM(E310:E322)</f>
        <v>9747</v>
      </c>
      <c r="F323" s="69"/>
      <c r="G323" s="69"/>
      <c r="H323" s="69"/>
      <c r="I323" s="69"/>
      <c r="J323" s="72">
        <f>SUM(J310:J322)</f>
        <v>43669346.829999991</v>
      </c>
      <c r="K323" s="73"/>
      <c r="L323" s="74">
        <f>SUM(L310:L322)</f>
        <v>3653</v>
      </c>
      <c r="M323" s="69"/>
      <c r="P323" s="114"/>
    </row>
    <row r="324" spans="1:24" ht="20.100000000000001" customHeight="1" thickTop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X324" s="17"/>
    </row>
    <row r="325" spans="1:24" ht="20.100000000000001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X325" s="95"/>
    </row>
    <row r="326" spans="1:24" ht="20.100000000000001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</row>
    <row r="327" spans="1:24" s="78" customFormat="1" ht="20.100000000000001" customHeight="1" x14ac:dyDescent="0.25">
      <c r="A327" s="67" t="s">
        <v>136</v>
      </c>
      <c r="B327" s="66"/>
      <c r="C327" s="90"/>
      <c r="D327" s="66"/>
      <c r="E327" s="91"/>
      <c r="F327" s="66"/>
      <c r="G327" s="66"/>
      <c r="H327" s="67" t="s">
        <v>137</v>
      </c>
      <c r="I327" s="66"/>
      <c r="J327" s="90"/>
      <c r="K327" s="66"/>
      <c r="L327" s="91"/>
      <c r="M327" s="66"/>
      <c r="R327" s="118"/>
      <c r="T327" s="118"/>
      <c r="U327" s="118"/>
      <c r="V327" s="118"/>
      <c r="X327" s="118"/>
    </row>
    <row r="328" spans="1:24" s="95" customFormat="1" ht="20.100000000000001" customHeight="1" x14ac:dyDescent="0.25">
      <c r="A328" s="61" t="s">
        <v>142</v>
      </c>
      <c r="B328" s="69"/>
      <c r="C328" s="56"/>
      <c r="D328" s="69"/>
      <c r="E328" s="71"/>
      <c r="F328" s="69"/>
      <c r="G328" s="69"/>
      <c r="H328" s="61" t="s">
        <v>142</v>
      </c>
      <c r="I328" s="69"/>
      <c r="J328" s="56"/>
      <c r="K328" s="69"/>
      <c r="L328" s="71"/>
      <c r="M328" s="69"/>
    </row>
    <row r="329" spans="1:24" ht="20.100000000000001" customHeight="1" x14ac:dyDescent="0.25">
      <c r="A329" s="20"/>
      <c r="B329" s="19"/>
      <c r="C329" s="18"/>
      <c r="D329" s="19"/>
      <c r="E329" s="21"/>
      <c r="F329" s="19"/>
      <c r="G329" s="19"/>
      <c r="H329" s="20"/>
      <c r="I329" s="19"/>
      <c r="J329" s="18"/>
      <c r="K329" s="19"/>
      <c r="L329" s="21"/>
      <c r="M329" s="19"/>
      <c r="X329" s="17"/>
    </row>
    <row r="330" spans="1:24" s="78" customFormat="1" ht="20.100000000000001" customHeight="1" x14ac:dyDescent="0.25">
      <c r="A330" s="66"/>
      <c r="B330" s="67"/>
      <c r="C330" s="63" t="s">
        <v>91</v>
      </c>
      <c r="D330" s="64" t="s">
        <v>4</v>
      </c>
      <c r="E330" s="65" t="s">
        <v>5</v>
      </c>
      <c r="F330" s="64" t="s">
        <v>4</v>
      </c>
      <c r="G330" s="66"/>
      <c r="H330" s="66"/>
      <c r="I330" s="67"/>
      <c r="J330" s="63" t="s">
        <v>91</v>
      </c>
      <c r="K330" s="64" t="s">
        <v>4</v>
      </c>
      <c r="L330" s="65" t="s">
        <v>5</v>
      </c>
      <c r="M330" s="64" t="s">
        <v>4</v>
      </c>
    </row>
    <row r="331" spans="1:24" ht="20.100000000000001" customHeight="1" x14ac:dyDescent="0.25">
      <c r="A331" s="22"/>
      <c r="B331" s="19"/>
      <c r="C331" s="18"/>
      <c r="D331" s="19"/>
      <c r="E331" s="21"/>
      <c r="F331" s="19"/>
      <c r="G331" s="19"/>
      <c r="H331" s="22"/>
      <c r="I331" s="19"/>
      <c r="J331" s="18"/>
      <c r="K331" s="19"/>
      <c r="L331" s="21"/>
      <c r="M331" s="19"/>
    </row>
    <row r="332" spans="1:24" s="95" customFormat="1" ht="20.100000000000001" customHeight="1" x14ac:dyDescent="0.25">
      <c r="A332" s="69" t="s">
        <v>31</v>
      </c>
      <c r="B332" s="69"/>
      <c r="C332" s="80">
        <v>4580904.9200000102</v>
      </c>
      <c r="D332" s="81">
        <v>0.8717023987420679</v>
      </c>
      <c r="E332" s="82">
        <v>5850</v>
      </c>
      <c r="F332" s="81">
        <v>0.91463414634146345</v>
      </c>
      <c r="G332" s="69"/>
      <c r="H332" s="69" t="s">
        <v>31</v>
      </c>
      <c r="I332" s="69"/>
      <c r="J332" s="80">
        <v>7964152.8899999959</v>
      </c>
      <c r="K332" s="81">
        <v>0.8313512238303653</v>
      </c>
      <c r="L332" s="82">
        <v>2777</v>
      </c>
      <c r="M332" s="81">
        <v>0.85210187173979746</v>
      </c>
    </row>
    <row r="333" spans="1:24" s="95" customFormat="1" ht="20.100000000000001" customHeight="1" x14ac:dyDescent="0.25">
      <c r="A333" s="69" t="s">
        <v>32</v>
      </c>
      <c r="B333" s="69"/>
      <c r="C333" s="80">
        <v>50586.97</v>
      </c>
      <c r="D333" s="81">
        <v>9.6262166240492341E-3</v>
      </c>
      <c r="E333" s="82">
        <v>61</v>
      </c>
      <c r="F333" s="81">
        <v>9.5372107567229525E-3</v>
      </c>
      <c r="G333" s="69"/>
      <c r="H333" s="69" t="s">
        <v>32</v>
      </c>
      <c r="I333" s="69"/>
      <c r="J333" s="80">
        <v>161541.91</v>
      </c>
      <c r="K333" s="81">
        <v>1.6862818485946323E-2</v>
      </c>
      <c r="L333" s="82">
        <v>54</v>
      </c>
      <c r="M333" s="81">
        <v>1.6569499846578704E-2</v>
      </c>
    </row>
    <row r="334" spans="1:24" s="95" customFormat="1" ht="20.100000000000001" customHeight="1" x14ac:dyDescent="0.25">
      <c r="A334" s="69" t="s">
        <v>33</v>
      </c>
      <c r="B334" s="69"/>
      <c r="C334" s="80">
        <v>45830.080000000002</v>
      </c>
      <c r="D334" s="81">
        <v>8.7210259475415577E-3</v>
      </c>
      <c r="E334" s="82">
        <v>48</v>
      </c>
      <c r="F334" s="81">
        <v>7.5046904315196998E-3</v>
      </c>
      <c r="G334" s="69"/>
      <c r="H334" s="69" t="s">
        <v>33</v>
      </c>
      <c r="I334" s="69"/>
      <c r="J334" s="80">
        <v>138516.51</v>
      </c>
      <c r="K334" s="81">
        <v>1.4459274162579656E-2</v>
      </c>
      <c r="L334" s="82">
        <v>39</v>
      </c>
      <c r="M334" s="81">
        <v>1.1966861000306842E-2</v>
      </c>
    </row>
    <row r="335" spans="1:24" s="95" customFormat="1" ht="20.100000000000001" customHeight="1" x14ac:dyDescent="0.25">
      <c r="A335" s="69" t="s">
        <v>34</v>
      </c>
      <c r="B335" s="69"/>
      <c r="C335" s="80">
        <v>97788.2</v>
      </c>
      <c r="D335" s="81">
        <v>1.8608159304181523E-2</v>
      </c>
      <c r="E335" s="82">
        <v>52</v>
      </c>
      <c r="F335" s="81">
        <v>8.130081300813009E-3</v>
      </c>
      <c r="G335" s="69"/>
      <c r="H335" s="69" t="s">
        <v>34</v>
      </c>
      <c r="I335" s="69"/>
      <c r="J335" s="80">
        <v>131566.99</v>
      </c>
      <c r="K335" s="81">
        <v>1.3733837065021171E-2</v>
      </c>
      <c r="L335" s="82">
        <v>38</v>
      </c>
      <c r="M335" s="81">
        <v>1.1660018410555384E-2</v>
      </c>
    </row>
    <row r="336" spans="1:24" s="95" customFormat="1" ht="20.100000000000001" customHeight="1" x14ac:dyDescent="0.25">
      <c r="A336" s="69" t="s">
        <v>35</v>
      </c>
      <c r="B336" s="69"/>
      <c r="C336" s="80">
        <v>42002.93</v>
      </c>
      <c r="D336" s="81">
        <v>7.9927559018612166E-3</v>
      </c>
      <c r="E336" s="82">
        <v>49</v>
      </c>
      <c r="F336" s="81">
        <v>7.6610381488430267E-3</v>
      </c>
      <c r="G336" s="69"/>
      <c r="H336" s="69" t="s">
        <v>35</v>
      </c>
      <c r="I336" s="69"/>
      <c r="J336" s="80">
        <v>120668.98</v>
      </c>
      <c r="K336" s="81">
        <v>1.2596230331957118E-2</v>
      </c>
      <c r="L336" s="82">
        <v>38</v>
      </c>
      <c r="M336" s="81">
        <v>1.1660018410555384E-2</v>
      </c>
    </row>
    <row r="337" spans="1:22" s="95" customFormat="1" ht="20.100000000000001" customHeight="1" x14ac:dyDescent="0.25">
      <c r="A337" s="69" t="s">
        <v>36</v>
      </c>
      <c r="B337" s="69"/>
      <c r="C337" s="80">
        <v>53486.62</v>
      </c>
      <c r="D337" s="81">
        <v>1.0177992289480952E-2</v>
      </c>
      <c r="E337" s="82">
        <v>44</v>
      </c>
      <c r="F337" s="81">
        <v>6.8792995622263915E-3</v>
      </c>
      <c r="G337" s="69"/>
      <c r="H337" s="69" t="s">
        <v>36</v>
      </c>
      <c r="I337" s="69"/>
      <c r="J337" s="80">
        <v>141170.99</v>
      </c>
      <c r="K337" s="81">
        <v>1.4736366431790627E-2</v>
      </c>
      <c r="L337" s="82">
        <v>47</v>
      </c>
      <c r="M337" s="81">
        <v>1.4421601718318503E-2</v>
      </c>
    </row>
    <row r="338" spans="1:22" s="95" customFormat="1" ht="20.100000000000001" customHeight="1" x14ac:dyDescent="0.25">
      <c r="A338" s="69" t="s">
        <v>45</v>
      </c>
      <c r="B338" s="69"/>
      <c r="C338" s="80">
        <v>71211.100000000006</v>
      </c>
      <c r="D338" s="81">
        <v>1.3550791332962471E-2</v>
      </c>
      <c r="E338" s="82">
        <v>57</v>
      </c>
      <c r="F338" s="81">
        <v>8.9118198874296433E-3</v>
      </c>
      <c r="G338" s="69"/>
      <c r="H338" s="69" t="s">
        <v>45</v>
      </c>
      <c r="I338" s="69"/>
      <c r="J338" s="80">
        <v>121675.5</v>
      </c>
      <c r="K338" s="81">
        <v>1.2701297580836829E-2</v>
      </c>
      <c r="L338" s="82">
        <v>45</v>
      </c>
      <c r="M338" s="81">
        <v>1.3807916538815588E-2</v>
      </c>
    </row>
    <row r="339" spans="1:22" s="95" customFormat="1" ht="20.100000000000001" customHeight="1" x14ac:dyDescent="0.25">
      <c r="A339" s="69" t="s">
        <v>46</v>
      </c>
      <c r="B339" s="69"/>
      <c r="C339" s="80">
        <v>98185.79</v>
      </c>
      <c r="D339" s="81">
        <v>1.8683816878998828E-2</v>
      </c>
      <c r="E339" s="82">
        <v>64</v>
      </c>
      <c r="F339" s="81">
        <v>1.0006253908692933E-2</v>
      </c>
      <c r="G339" s="69"/>
      <c r="H339" s="69" t="s">
        <v>46</v>
      </c>
      <c r="I339" s="69"/>
      <c r="J339" s="80">
        <v>174464.44</v>
      </c>
      <c r="K339" s="81">
        <v>1.8211758075488107E-2</v>
      </c>
      <c r="L339" s="82">
        <v>46</v>
      </c>
      <c r="M339" s="81">
        <v>1.4114759128567045E-2</v>
      </c>
    </row>
    <row r="340" spans="1:22" s="95" customFormat="1" ht="20.100000000000001" customHeight="1" x14ac:dyDescent="0.25">
      <c r="A340" s="69" t="s">
        <v>47</v>
      </c>
      <c r="B340" s="69"/>
      <c r="C340" s="80">
        <v>47573.17</v>
      </c>
      <c r="D340" s="81">
        <v>9.0527193052424414E-3</v>
      </c>
      <c r="E340" s="82">
        <v>47</v>
      </c>
      <c r="F340" s="81">
        <v>7.3483427141963729E-3</v>
      </c>
      <c r="G340" s="69"/>
      <c r="H340" s="69" t="s">
        <v>47</v>
      </c>
      <c r="I340" s="69"/>
      <c r="J340" s="80">
        <v>127972.41</v>
      </c>
      <c r="K340" s="81">
        <v>1.3358610908086337E-2</v>
      </c>
      <c r="L340" s="82">
        <v>37</v>
      </c>
      <c r="M340" s="81">
        <v>1.1353175820803928E-2</v>
      </c>
    </row>
    <row r="341" spans="1:22" s="95" customFormat="1" ht="20.100000000000001" customHeight="1" x14ac:dyDescent="0.25">
      <c r="A341" s="69" t="s">
        <v>48</v>
      </c>
      <c r="B341" s="69"/>
      <c r="C341" s="80">
        <v>62461.02</v>
      </c>
      <c r="D341" s="81">
        <v>1.1885734786627302E-2</v>
      </c>
      <c r="E341" s="82">
        <v>51</v>
      </c>
      <c r="F341" s="81">
        <v>7.9737335834896804E-3</v>
      </c>
      <c r="G341" s="69"/>
      <c r="H341" s="69" t="s">
        <v>48</v>
      </c>
      <c r="I341" s="69"/>
      <c r="J341" s="80">
        <v>149645.26</v>
      </c>
      <c r="K341" s="81">
        <v>1.5620967070788279E-2</v>
      </c>
      <c r="L341" s="82">
        <v>49</v>
      </c>
      <c r="M341" s="81">
        <v>1.5035286897821418E-2</v>
      </c>
    </row>
    <row r="342" spans="1:22" s="95" customFormat="1" ht="20.100000000000001" customHeight="1" x14ac:dyDescent="0.25">
      <c r="A342" s="69" t="s">
        <v>49</v>
      </c>
      <c r="B342" s="73"/>
      <c r="C342" s="80">
        <v>49025.42</v>
      </c>
      <c r="D342" s="81">
        <v>9.3290685922678487E-3</v>
      </c>
      <c r="E342" s="82">
        <v>38</v>
      </c>
      <c r="F342" s="81">
        <v>5.9412132582864294E-3</v>
      </c>
      <c r="G342" s="69"/>
      <c r="H342" s="69" t="s">
        <v>49</v>
      </c>
      <c r="I342" s="73"/>
      <c r="J342" s="80">
        <v>177780.5</v>
      </c>
      <c r="K342" s="81">
        <v>1.855791046324003E-2</v>
      </c>
      <c r="L342" s="82">
        <v>48</v>
      </c>
      <c r="M342" s="81">
        <v>1.472844430806996E-2</v>
      </c>
    </row>
    <row r="343" spans="1:22" s="95" customFormat="1" ht="20.100000000000001" customHeight="1" x14ac:dyDescent="0.25">
      <c r="A343" s="69" t="s">
        <v>50</v>
      </c>
      <c r="B343" s="69"/>
      <c r="C343" s="80">
        <v>56068.61</v>
      </c>
      <c r="D343" s="81">
        <v>1.0669320294718839E-2</v>
      </c>
      <c r="E343" s="82">
        <v>35</v>
      </c>
      <c r="F343" s="81">
        <v>5.472170106316448E-3</v>
      </c>
      <c r="G343" s="69"/>
      <c r="H343" s="69" t="s">
        <v>50</v>
      </c>
      <c r="I343" s="69"/>
      <c r="J343" s="80">
        <v>170612.87</v>
      </c>
      <c r="K343" s="81">
        <v>1.78097055939004E-2</v>
      </c>
      <c r="L343" s="82">
        <v>41</v>
      </c>
      <c r="M343" s="81">
        <v>1.2580546179809757E-2</v>
      </c>
    </row>
    <row r="344" spans="1:22" s="95" customFormat="1" ht="20.100000000000001" customHeight="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</row>
    <row r="345" spans="1:22" s="95" customFormat="1" ht="20.100000000000001" customHeight="1" thickBot="1" x14ac:dyDescent="0.3">
      <c r="A345" s="69"/>
      <c r="B345" s="69"/>
      <c r="C345" s="72">
        <f>SUM(C332:C344)</f>
        <v>5255124.8300000094</v>
      </c>
      <c r="D345" s="73"/>
      <c r="E345" s="74">
        <f>SUM(E332:E344)</f>
        <v>6396</v>
      </c>
      <c r="F345" s="69"/>
      <c r="G345" s="69"/>
      <c r="H345" s="69"/>
      <c r="I345" s="69"/>
      <c r="J345" s="72">
        <f>SUM(J332:J344)</f>
        <v>9579769.2499999944</v>
      </c>
      <c r="K345" s="73"/>
      <c r="L345" s="74">
        <f>SUM(L332:L344)</f>
        <v>3259</v>
      </c>
      <c r="M345" s="69"/>
      <c r="P345" s="114"/>
      <c r="V345" s="114"/>
    </row>
    <row r="346" spans="1:22" ht="20.100000000000001" customHeight="1" thickTop="1" x14ac:dyDescent="0.25">
      <c r="A346" s="19"/>
      <c r="B346" s="19"/>
      <c r="C346" s="19"/>
      <c r="D346" s="19"/>
      <c r="E346" s="19"/>
      <c r="F346" s="19"/>
      <c r="G346" s="19"/>
      <c r="H346" s="22"/>
      <c r="I346" s="19"/>
      <c r="J346" s="19"/>
      <c r="K346" s="19"/>
      <c r="L346" s="19"/>
      <c r="M346" s="19"/>
    </row>
    <row r="348" spans="1:22" x14ac:dyDescent="0.3">
      <c r="C348" s="17"/>
      <c r="D348" s="25"/>
    </row>
    <row r="349" spans="1:22" x14ac:dyDescent="0.3">
      <c r="C349" s="17"/>
      <c r="D349" s="25"/>
    </row>
    <row r="350" spans="1:22" x14ac:dyDescent="0.3">
      <c r="C350" s="17"/>
      <c r="D350" s="25"/>
    </row>
    <row r="351" spans="1:22" x14ac:dyDescent="0.3">
      <c r="C351" s="17"/>
      <c r="D351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18"/>
  </sheetPr>
  <dimension ref="A1:X351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181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+C323</f>
        <v>248947575.66999939</v>
      </c>
      <c r="D9" s="45">
        <f>+J323</f>
        <v>36807517.629999928</v>
      </c>
      <c r="E9" s="45">
        <f>+C345</f>
        <v>4132879.9699999997</v>
      </c>
      <c r="F9" s="45">
        <f>+J345</f>
        <v>8408635.6400000025</v>
      </c>
      <c r="G9" s="45">
        <f>SUM(C9:F9)</f>
        <v>298296608.90999931</v>
      </c>
      <c r="H9" s="121"/>
    </row>
    <row r="10" spans="1:13" ht="20.100000000000001" customHeight="1" x14ac:dyDescent="0.3">
      <c r="A10" s="44" t="s">
        <v>51</v>
      </c>
      <c r="B10" s="44"/>
      <c r="C10" s="81">
        <v>0.79410483336323556</v>
      </c>
      <c r="D10" s="105" t="s">
        <v>96</v>
      </c>
      <c r="E10" s="105" t="s">
        <v>96</v>
      </c>
      <c r="F10" s="105" t="s">
        <v>96</v>
      </c>
      <c r="G10" s="53">
        <f>+C10</f>
        <v>0.79410483336323556</v>
      </c>
      <c r="H10" s="46"/>
    </row>
    <row r="11" spans="1:13" ht="20.100000000000001" customHeight="1" x14ac:dyDescent="0.3">
      <c r="A11" s="44" t="s">
        <v>173</v>
      </c>
      <c r="B11" s="44"/>
      <c r="C11" s="81">
        <v>0.81870275074869214</v>
      </c>
      <c r="D11" s="105" t="s">
        <v>96</v>
      </c>
      <c r="E11" s="105" t="s">
        <v>96</v>
      </c>
      <c r="F11" s="105" t="s">
        <v>96</v>
      </c>
      <c r="G11" s="53">
        <f>+C11</f>
        <v>0.81870275074869214</v>
      </c>
      <c r="H11" s="46"/>
    </row>
    <row r="12" spans="1:13" ht="20.100000000000001" customHeight="1" x14ac:dyDescent="0.3">
      <c r="A12" s="44" t="s">
        <v>174</v>
      </c>
      <c r="B12" s="44"/>
      <c r="C12" s="81">
        <v>0.8585902048993499</v>
      </c>
      <c r="D12" s="105" t="s">
        <v>96</v>
      </c>
      <c r="E12" s="105" t="s">
        <v>96</v>
      </c>
      <c r="F12" s="105" t="s">
        <v>96</v>
      </c>
      <c r="G12" s="53">
        <f>+C12</f>
        <v>0.8585902048993499</v>
      </c>
      <c r="H12" s="46"/>
    </row>
    <row r="13" spans="1:13" ht="20.100000000000001" customHeight="1" x14ac:dyDescent="0.3">
      <c r="A13" s="44" t="s">
        <v>134</v>
      </c>
      <c r="B13" s="44"/>
      <c r="C13" s="108">
        <v>26514.812617957166</v>
      </c>
      <c r="D13" s="108">
        <v>11729.610462077757</v>
      </c>
      <c r="E13" s="108">
        <v>913.74750608003399</v>
      </c>
      <c r="F13" s="108">
        <v>2862.0271068754264</v>
      </c>
      <c r="G13" s="45">
        <f>+G9/(E45+L45+L81+L125)</f>
        <v>14923.784716329763</v>
      </c>
      <c r="H13" s="49"/>
      <c r="I13" s="15"/>
      <c r="J13" s="15"/>
    </row>
    <row r="14" spans="1:13" ht="20.100000000000001" customHeight="1" x14ac:dyDescent="0.25">
      <c r="A14" s="44" t="s">
        <v>138</v>
      </c>
      <c r="B14" s="44"/>
      <c r="C14" s="109">
        <v>29.079573610535082</v>
      </c>
      <c r="D14" s="109">
        <v>35.368515643090994</v>
      </c>
      <c r="E14" s="109">
        <v>29.204348509061607</v>
      </c>
      <c r="F14" s="109">
        <v>102.70322142898735</v>
      </c>
      <c r="G14" s="51">
        <f>+((C9*C14)+(D9*D14)+(E9*E14)+(F9*F14))/G9</f>
        <v>31.932674946548111</v>
      </c>
      <c r="H14" s="52"/>
      <c r="I14" s="16"/>
      <c r="J14" s="16"/>
      <c r="K14" s="16"/>
      <c r="L14" s="16"/>
      <c r="M14" s="17"/>
    </row>
    <row r="15" spans="1:13" ht="20.100000000000001" customHeight="1" x14ac:dyDescent="0.25">
      <c r="A15" s="44" t="s">
        <v>74</v>
      </c>
      <c r="B15" s="44"/>
      <c r="C15" s="110">
        <v>9.1277503447119768E-2</v>
      </c>
      <c r="D15" s="110">
        <v>9.9232200751238134E-2</v>
      </c>
      <c r="E15" s="110">
        <v>0.12376739591447646</v>
      </c>
      <c r="F15" s="110">
        <v>0.13805620313227171</v>
      </c>
      <c r="G15" s="113">
        <f>+((C9*C15)+(D9*D15)+(E9*E15)+(F9*F15))/G9</f>
        <v>9.4027834841873909E-2</v>
      </c>
      <c r="H15" s="54"/>
    </row>
    <row r="16" spans="1:13" ht="20.100000000000001" customHeight="1" x14ac:dyDescent="0.25">
      <c r="A16" s="44" t="s">
        <v>139</v>
      </c>
      <c r="B16" s="44"/>
      <c r="C16" s="111">
        <v>177.70744218081413</v>
      </c>
      <c r="D16" s="109">
        <v>24.853865900056846</v>
      </c>
      <c r="E16" s="109">
        <v>29.134720142864495</v>
      </c>
      <c r="F16" s="109">
        <v>41.183800759774577</v>
      </c>
      <c r="G16" s="45">
        <f>+((C9*C16)+(D9*D16)+(E9*E16)+(F9*F16))/G9</f>
        <v>152.93957266089546</v>
      </c>
      <c r="H16" s="55"/>
      <c r="I16" s="16"/>
      <c r="J16" s="16"/>
      <c r="K16" s="16"/>
      <c r="L16" s="16"/>
    </row>
    <row r="17" spans="1:13" ht="20.100000000000001" customHeight="1" x14ac:dyDescent="0.3">
      <c r="A17" s="44" t="s">
        <v>97</v>
      </c>
      <c r="B17" s="44"/>
      <c r="C17" s="53">
        <f>+K28</f>
        <v>0.99746274311649741</v>
      </c>
      <c r="D17" s="47">
        <v>0</v>
      </c>
      <c r="E17" s="47">
        <v>0</v>
      </c>
      <c r="F17" s="47">
        <v>0</v>
      </c>
      <c r="G17" s="47">
        <f>+J28/G9</f>
        <v>0.83244637821182799</v>
      </c>
      <c r="H17" s="49"/>
      <c r="L17" s="17"/>
    </row>
    <row r="18" spans="1:13" ht="20.100000000000001" customHeight="1" x14ac:dyDescent="0.3">
      <c r="A18" s="44" t="s">
        <v>144</v>
      </c>
      <c r="B18" s="44"/>
      <c r="C18" s="48">
        <f>+C310</f>
        <v>220650196.56999937</v>
      </c>
      <c r="D18" s="45">
        <f>+J310</f>
        <v>34251623.489999928</v>
      </c>
      <c r="E18" s="45">
        <f>+C332</f>
        <v>3477826.59</v>
      </c>
      <c r="F18" s="56">
        <f>+J332</f>
        <v>6966526.0200000023</v>
      </c>
      <c r="G18" s="45">
        <f>SUM(C18:F18)</f>
        <v>265346172.6699993</v>
      </c>
      <c r="H18" s="46"/>
    </row>
    <row r="19" spans="1:13" ht="20.100000000000001" customHeight="1" x14ac:dyDescent="0.3">
      <c r="A19" s="44" t="s">
        <v>145</v>
      </c>
      <c r="B19" s="44"/>
      <c r="C19" s="53">
        <f>+D310</f>
        <v>0.88633197562240762</v>
      </c>
      <c r="D19" s="47">
        <f>+K310</f>
        <v>0.93056054022190238</v>
      </c>
      <c r="E19" s="47">
        <f>+D332</f>
        <v>0.84150195874186029</v>
      </c>
      <c r="F19" s="47">
        <f>+K332</f>
        <v>0.82849659781429186</v>
      </c>
      <c r="G19" s="47">
        <f>+G18/G9</f>
        <v>0.88953801264988008</v>
      </c>
      <c r="H19" s="46"/>
    </row>
    <row r="20" spans="1:13" ht="20.100000000000001" customHeight="1" x14ac:dyDescent="0.3">
      <c r="A20" s="44" t="s">
        <v>159</v>
      </c>
      <c r="B20" s="35"/>
      <c r="C20" s="115">
        <v>0.41108614793525405</v>
      </c>
      <c r="D20" s="116">
        <v>0.22059666755092713</v>
      </c>
      <c r="E20" s="116">
        <v>1.0160703989668476</v>
      </c>
      <c r="F20" s="116">
        <v>1.0526769881540494</v>
      </c>
      <c r="G20" s="116">
        <f>+((C9*C20)+(D9*D20)+(E9*E20)+(F9*F20))/G9</f>
        <v>0.41404892379203984</v>
      </c>
      <c r="H20" s="46"/>
    </row>
    <row r="21" spans="1:13" ht="20.100000000000001" customHeight="1" x14ac:dyDescent="0.3">
      <c r="A21" s="44" t="s">
        <v>160</v>
      </c>
      <c r="B21" s="35"/>
      <c r="C21" s="115">
        <v>5.5106490547865459</v>
      </c>
      <c r="D21" s="115">
        <v>5.7167606828471502</v>
      </c>
      <c r="E21" s="115">
        <v>7.137883980990213</v>
      </c>
      <c r="F21" s="115">
        <v>7.329226087963149</v>
      </c>
      <c r="G21" s="116">
        <f>+((C9*C21)+(D9*D21)+(E9*E21)+(F9*F21))/G9</f>
        <v>5.6098904634636604</v>
      </c>
      <c r="H21" s="46"/>
      <c r="I21" s="17"/>
    </row>
    <row r="22" spans="1:13" ht="20.100000000000001" customHeight="1" x14ac:dyDescent="0.3">
      <c r="A22" s="35"/>
      <c r="B22" s="35"/>
      <c r="C22" s="38"/>
      <c r="D22" s="35"/>
      <c r="E22" s="35"/>
      <c r="F22" s="35"/>
      <c r="G22" s="106"/>
      <c r="H22" s="46"/>
    </row>
    <row r="23" spans="1:13" s="78" customFormat="1" ht="20.100000000000001" customHeight="1" x14ac:dyDescent="0.25">
      <c r="A23" s="40" t="s">
        <v>90</v>
      </c>
      <c r="B23" s="77"/>
      <c r="C23" s="40"/>
      <c r="D23" s="77"/>
      <c r="E23" s="77"/>
      <c r="F23" s="77"/>
      <c r="G23" s="77"/>
      <c r="H23" s="40" t="s">
        <v>90</v>
      </c>
      <c r="I23" s="66"/>
      <c r="J23" s="66"/>
      <c r="K23" s="66"/>
      <c r="L23" s="66"/>
      <c r="M23" s="66"/>
    </row>
    <row r="24" spans="1:13" ht="20.100000000000001" customHeight="1" x14ac:dyDescent="0.25">
      <c r="A24" s="59" t="s">
        <v>52</v>
      </c>
      <c r="B24" s="44"/>
      <c r="C24" s="45"/>
      <c r="D24" s="44"/>
      <c r="E24" s="60"/>
      <c r="F24" s="44"/>
      <c r="G24" s="44"/>
      <c r="H24" s="61" t="s">
        <v>71</v>
      </c>
      <c r="I24" s="19"/>
      <c r="J24" s="18"/>
      <c r="K24" s="19"/>
      <c r="L24" s="21"/>
      <c r="M24" s="19"/>
    </row>
    <row r="25" spans="1:13" ht="20.100000000000001" customHeight="1" x14ac:dyDescent="0.25">
      <c r="A25" s="44"/>
      <c r="B25" s="44"/>
      <c r="C25" s="45"/>
      <c r="D25" s="44"/>
      <c r="E25" s="60"/>
      <c r="F25" s="44"/>
      <c r="G25" s="44"/>
      <c r="H25" s="61"/>
      <c r="I25" s="19"/>
      <c r="J25" s="18"/>
      <c r="K25" s="19"/>
      <c r="L25" s="21"/>
      <c r="M25" s="19"/>
    </row>
    <row r="26" spans="1:13" s="68" customFormat="1" ht="20.100000000000001" customHeight="1" x14ac:dyDescent="0.25">
      <c r="A26" s="62"/>
      <c r="B26" s="62"/>
      <c r="C26" s="63" t="s">
        <v>91</v>
      </c>
      <c r="D26" s="64" t="s">
        <v>4</v>
      </c>
      <c r="E26" s="65" t="s">
        <v>5</v>
      </c>
      <c r="F26" s="64" t="s">
        <v>4</v>
      </c>
      <c r="G26" s="62"/>
      <c r="H26" s="66"/>
      <c r="I26" s="67"/>
      <c r="J26" s="63" t="s">
        <v>91</v>
      </c>
      <c r="K26" s="64" t="s">
        <v>4</v>
      </c>
      <c r="L26" s="65" t="s">
        <v>5</v>
      </c>
      <c r="M26" s="64" t="s">
        <v>4</v>
      </c>
    </row>
    <row r="27" spans="1:13" ht="20.100000000000001" customHeight="1" x14ac:dyDescent="0.25">
      <c r="A27" s="11"/>
      <c r="B27" s="11"/>
      <c r="C27" s="12"/>
      <c r="D27" s="11"/>
      <c r="E27" s="13"/>
      <c r="F27" s="11"/>
      <c r="G27" s="11"/>
      <c r="H27" s="22"/>
      <c r="I27" s="19"/>
      <c r="J27" s="18"/>
      <c r="K27" s="19"/>
      <c r="L27" s="21"/>
      <c r="M27" s="19"/>
    </row>
    <row r="28" spans="1:13" ht="20.100000000000001" customHeight="1" x14ac:dyDescent="0.25">
      <c r="A28" s="44" t="s">
        <v>53</v>
      </c>
      <c r="B28" s="44"/>
      <c r="C28" s="80">
        <v>1876327.55</v>
      </c>
      <c r="D28" s="81">
        <v>7.5370388522570811E-3</v>
      </c>
      <c r="E28" s="82">
        <v>138</v>
      </c>
      <c r="F28" s="81">
        <v>1.4698050910640111E-2</v>
      </c>
      <c r="G28" s="44"/>
      <c r="H28" s="69" t="s">
        <v>72</v>
      </c>
      <c r="I28" s="69"/>
      <c r="J28" s="80">
        <v>248315931.71999902</v>
      </c>
      <c r="K28" s="81">
        <v>0.99746274311649741</v>
      </c>
      <c r="L28" s="82">
        <v>9365</v>
      </c>
      <c r="M28" s="81">
        <v>0.99744381723293218</v>
      </c>
    </row>
    <row r="29" spans="1:13" ht="20.100000000000001" customHeight="1" x14ac:dyDescent="0.25">
      <c r="A29" s="44" t="s">
        <v>54</v>
      </c>
      <c r="B29" s="44"/>
      <c r="C29" s="80">
        <v>21323637.850000005</v>
      </c>
      <c r="D29" s="81">
        <v>8.5655133586302515E-2</v>
      </c>
      <c r="E29" s="82">
        <v>964</v>
      </c>
      <c r="F29" s="81">
        <v>0.10267334114389179</v>
      </c>
      <c r="G29" s="44"/>
      <c r="H29" s="69" t="s">
        <v>73</v>
      </c>
      <c r="I29" s="69"/>
      <c r="J29" s="80">
        <v>631643.94999999995</v>
      </c>
      <c r="K29" s="81">
        <v>2.5372568835026425E-3</v>
      </c>
      <c r="L29" s="82">
        <v>24</v>
      </c>
      <c r="M29" s="81">
        <v>2.5561827670678452E-3</v>
      </c>
    </row>
    <row r="30" spans="1:13" ht="20.100000000000001" customHeight="1" x14ac:dyDescent="0.25">
      <c r="A30" s="44" t="s">
        <v>55</v>
      </c>
      <c r="B30" s="44"/>
      <c r="C30" s="80">
        <v>9426339.4499999955</v>
      </c>
      <c r="D30" s="81">
        <v>3.786475696592187E-2</v>
      </c>
      <c r="E30" s="82">
        <v>402</v>
      </c>
      <c r="F30" s="81">
        <v>4.2816061348386412E-2</v>
      </c>
      <c r="G30" s="44"/>
      <c r="H30" s="69"/>
      <c r="I30" s="69"/>
      <c r="J30" s="56"/>
      <c r="K30" s="69"/>
      <c r="L30" s="71"/>
      <c r="M30" s="69"/>
    </row>
    <row r="31" spans="1:13" ht="20.100000000000001" customHeight="1" thickBot="1" x14ac:dyDescent="0.3">
      <c r="A31" s="44" t="s">
        <v>56</v>
      </c>
      <c r="B31" s="44"/>
      <c r="C31" s="80">
        <v>11105702.570000006</v>
      </c>
      <c r="D31" s="81">
        <v>4.4610607434560863E-2</v>
      </c>
      <c r="E31" s="82">
        <v>437</v>
      </c>
      <c r="F31" s="81">
        <v>4.6543827883693684E-2</v>
      </c>
      <c r="G31" s="44"/>
      <c r="H31" s="69"/>
      <c r="I31" s="69"/>
      <c r="J31" s="72">
        <f>SUM(J28:J30)</f>
        <v>248947575.669999</v>
      </c>
      <c r="K31" s="73"/>
      <c r="L31" s="74">
        <f>SUM(L28:L30)</f>
        <v>9389</v>
      </c>
      <c r="M31" s="69"/>
    </row>
    <row r="32" spans="1:13" ht="20.100000000000001" customHeight="1" thickTop="1" x14ac:dyDescent="0.25">
      <c r="A32" s="44" t="s">
        <v>57</v>
      </c>
      <c r="B32" s="44"/>
      <c r="C32" s="80">
        <v>14577846.990000011</v>
      </c>
      <c r="D32" s="81">
        <v>5.8557898990444945E-2</v>
      </c>
      <c r="E32" s="82">
        <v>579</v>
      </c>
      <c r="F32" s="81">
        <v>6.1667909255511771E-2</v>
      </c>
      <c r="G32" s="11"/>
      <c r="H32" s="22"/>
      <c r="I32" s="19"/>
      <c r="J32" s="19"/>
      <c r="K32" s="19"/>
      <c r="L32" s="19"/>
      <c r="M32" s="19"/>
    </row>
    <row r="33" spans="1:13" ht="20.100000000000001" customHeight="1" x14ac:dyDescent="0.25">
      <c r="A33" s="44" t="s">
        <v>58</v>
      </c>
      <c r="B33" s="44"/>
      <c r="C33" s="80">
        <v>22074226.320000023</v>
      </c>
      <c r="D33" s="81">
        <v>8.867017989868349E-2</v>
      </c>
      <c r="E33" s="82">
        <v>820</v>
      </c>
      <c r="F33" s="81">
        <v>8.7336244541484712E-2</v>
      </c>
      <c r="G33" s="11"/>
      <c r="H33" s="22"/>
      <c r="I33" s="19"/>
      <c r="J33" s="19"/>
      <c r="K33" s="19"/>
      <c r="L33" s="19"/>
      <c r="M33" s="19"/>
    </row>
    <row r="34" spans="1:13" ht="20.100000000000001" customHeight="1" x14ac:dyDescent="0.25">
      <c r="A34" s="44" t="s">
        <v>59</v>
      </c>
      <c r="B34" s="44"/>
      <c r="C34" s="80">
        <v>24949981.500000007</v>
      </c>
      <c r="D34" s="81">
        <v>0.10022182956733514</v>
      </c>
      <c r="E34" s="82">
        <v>889</v>
      </c>
      <c r="F34" s="81">
        <v>9.4685269996804766E-2</v>
      </c>
      <c r="G34" s="11"/>
      <c r="H34" s="67" t="s">
        <v>136</v>
      </c>
      <c r="I34" s="19"/>
      <c r="J34" s="19"/>
      <c r="K34" s="19"/>
      <c r="L34" s="19"/>
      <c r="M34" s="19"/>
    </row>
    <row r="35" spans="1:13" ht="20.100000000000001" customHeight="1" x14ac:dyDescent="0.25">
      <c r="A35" s="44" t="s">
        <v>60</v>
      </c>
      <c r="B35" s="44"/>
      <c r="C35" s="80">
        <v>28380830.899999987</v>
      </c>
      <c r="D35" s="81">
        <v>0.1140032427454568</v>
      </c>
      <c r="E35" s="82">
        <v>1062</v>
      </c>
      <c r="F35" s="81">
        <v>0.11311108744275215</v>
      </c>
      <c r="G35" s="11"/>
      <c r="H35" s="61" t="s">
        <v>131</v>
      </c>
      <c r="I35" s="19"/>
      <c r="J35" s="19"/>
      <c r="K35" s="18"/>
      <c r="L35" s="19"/>
      <c r="M35" s="21"/>
    </row>
    <row r="36" spans="1:13" ht="20.100000000000001" customHeight="1" x14ac:dyDescent="0.25">
      <c r="A36" s="44" t="s">
        <v>61</v>
      </c>
      <c r="B36" s="44"/>
      <c r="C36" s="80">
        <v>18789508.229999989</v>
      </c>
      <c r="D36" s="81">
        <v>7.5475763037383375E-2</v>
      </c>
      <c r="E36" s="82">
        <v>726</v>
      </c>
      <c r="F36" s="81">
        <v>7.7324528703802325E-2</v>
      </c>
      <c r="G36" s="11"/>
      <c r="H36" s="20"/>
      <c r="I36" s="19"/>
      <c r="J36" s="19"/>
      <c r="K36" s="18"/>
      <c r="L36" s="19"/>
      <c r="M36" s="21"/>
    </row>
    <row r="37" spans="1:13" ht="20.100000000000001" customHeight="1" x14ac:dyDescent="0.25">
      <c r="A37" s="44" t="s">
        <v>62</v>
      </c>
      <c r="B37" s="44"/>
      <c r="C37" s="80">
        <v>16748320.279999996</v>
      </c>
      <c r="D37" s="81">
        <v>6.7276494799857936E-2</v>
      </c>
      <c r="E37" s="82">
        <v>668</v>
      </c>
      <c r="F37" s="81">
        <v>7.1147087016721691E-2</v>
      </c>
      <c r="G37" s="11"/>
      <c r="H37" s="19"/>
      <c r="I37" s="22"/>
      <c r="J37" s="63" t="s">
        <v>91</v>
      </c>
      <c r="K37" s="64" t="s">
        <v>4</v>
      </c>
      <c r="L37" s="65" t="s">
        <v>5</v>
      </c>
      <c r="M37" s="64" t="s">
        <v>4</v>
      </c>
    </row>
    <row r="38" spans="1:13" ht="20.100000000000001" customHeight="1" x14ac:dyDescent="0.25">
      <c r="A38" s="44" t="s">
        <v>63</v>
      </c>
      <c r="B38" s="44"/>
      <c r="C38" s="80">
        <v>22154048.229999986</v>
      </c>
      <c r="D38" s="81">
        <v>8.8990817325198437E-2</v>
      </c>
      <c r="E38" s="82">
        <v>892</v>
      </c>
      <c r="F38" s="81">
        <v>9.5004792842688257E-2</v>
      </c>
      <c r="G38" s="11"/>
      <c r="H38" s="22"/>
      <c r="I38" s="19"/>
      <c r="J38" s="18"/>
      <c r="K38" s="19"/>
      <c r="L38" s="21"/>
      <c r="M38" s="19"/>
    </row>
    <row r="39" spans="1:13" ht="20.100000000000001" customHeight="1" x14ac:dyDescent="0.25">
      <c r="A39" s="44" t="s">
        <v>64</v>
      </c>
      <c r="B39" s="44"/>
      <c r="C39" s="80">
        <v>19278686.940000016</v>
      </c>
      <c r="D39" s="81">
        <v>7.7440749877216969E-2</v>
      </c>
      <c r="E39" s="82">
        <v>740</v>
      </c>
      <c r="F39" s="81">
        <v>7.8815635317925237E-2</v>
      </c>
      <c r="G39" s="11"/>
      <c r="H39" s="88" t="s">
        <v>150</v>
      </c>
      <c r="I39" s="79"/>
      <c r="J39" s="80">
        <v>28524.240000000002</v>
      </c>
      <c r="K39" s="81">
        <v>6.9017828262745197E-3</v>
      </c>
      <c r="L39" s="82">
        <v>15</v>
      </c>
      <c r="M39" s="81">
        <v>3.3163829316825116E-3</v>
      </c>
    </row>
    <row r="40" spans="1:13" ht="20.100000000000001" customHeight="1" x14ac:dyDescent="0.25">
      <c r="A40" s="44" t="s">
        <v>75</v>
      </c>
      <c r="B40" s="44"/>
      <c r="C40" s="80">
        <v>16448120.899999985</v>
      </c>
      <c r="D40" s="81">
        <v>6.6070620915799919E-2</v>
      </c>
      <c r="E40" s="82">
        <v>513</v>
      </c>
      <c r="F40" s="81">
        <v>5.4638406646075194E-2</v>
      </c>
      <c r="G40" s="11"/>
      <c r="H40" s="88" t="s">
        <v>132</v>
      </c>
      <c r="I40" s="79"/>
      <c r="J40" s="80">
        <v>1639310</v>
      </c>
      <c r="K40" s="81">
        <v>0.39665076457567594</v>
      </c>
      <c r="L40" s="82">
        <v>3164</v>
      </c>
      <c r="M40" s="81">
        <v>0.69953570638956442</v>
      </c>
    </row>
    <row r="41" spans="1:13" ht="20.100000000000001" customHeight="1" x14ac:dyDescent="0.25">
      <c r="A41" s="44" t="s">
        <v>76</v>
      </c>
      <c r="B41" s="44"/>
      <c r="C41" s="80">
        <v>12190817.329999996</v>
      </c>
      <c r="D41" s="81">
        <v>4.8969415738195028E-2</v>
      </c>
      <c r="E41" s="82">
        <v>330</v>
      </c>
      <c r="F41" s="81">
        <v>3.5147513047182874E-2</v>
      </c>
      <c r="G41" s="11"/>
      <c r="H41" s="88" t="s">
        <v>151</v>
      </c>
      <c r="I41" s="79"/>
      <c r="J41" s="80">
        <v>1229993.1299999999</v>
      </c>
      <c r="K41" s="81">
        <v>0.29761162649976458</v>
      </c>
      <c r="L41" s="82">
        <v>435</v>
      </c>
      <c r="M41" s="81">
        <v>9.6175105018792839E-2</v>
      </c>
    </row>
    <row r="42" spans="1:13" ht="20.100000000000001" customHeight="1" x14ac:dyDescent="0.25">
      <c r="A42" s="44" t="s">
        <v>77</v>
      </c>
      <c r="B42" s="44"/>
      <c r="C42" s="80">
        <v>7255848.2699999986</v>
      </c>
      <c r="D42" s="81">
        <v>2.9146089293989381E-2</v>
      </c>
      <c r="E42" s="82">
        <v>179</v>
      </c>
      <c r="F42" s="81">
        <v>1.9064863137714348E-2</v>
      </c>
      <c r="G42" s="11"/>
      <c r="H42" s="88" t="s">
        <v>149</v>
      </c>
      <c r="I42" s="79"/>
      <c r="J42" s="80">
        <v>0</v>
      </c>
      <c r="K42" s="81">
        <v>0</v>
      </c>
      <c r="L42" s="82">
        <v>0</v>
      </c>
      <c r="M42" s="81">
        <v>0</v>
      </c>
    </row>
    <row r="43" spans="1:13" ht="20.100000000000001" customHeight="1" x14ac:dyDescent="0.25">
      <c r="A43" s="44" t="s">
        <v>78</v>
      </c>
      <c r="B43" s="44"/>
      <c r="C43" s="80">
        <v>2367332.36</v>
      </c>
      <c r="D43" s="81">
        <v>9.5093609713961975E-3</v>
      </c>
      <c r="E43" s="82">
        <v>50</v>
      </c>
      <c r="F43" s="81">
        <v>5.3253807647246779E-3</v>
      </c>
      <c r="G43" s="11"/>
      <c r="H43" s="88" t="s">
        <v>133</v>
      </c>
      <c r="I43" s="79"/>
      <c r="J43" s="80">
        <v>1235052.6000000071</v>
      </c>
      <c r="K43" s="81">
        <v>0.29883582609828491</v>
      </c>
      <c r="L43" s="82">
        <v>909</v>
      </c>
      <c r="M43" s="81">
        <v>0.2009728056599602</v>
      </c>
    </row>
    <row r="44" spans="1:13" ht="20.100000000000001" customHeight="1" x14ac:dyDescent="0.25">
      <c r="A44" s="44"/>
      <c r="B44" s="44"/>
      <c r="C44" s="45"/>
      <c r="D44" s="44"/>
      <c r="E44" s="60"/>
      <c r="F44" s="44"/>
      <c r="G44" s="11"/>
      <c r="H44" s="79"/>
      <c r="I44" s="79"/>
      <c r="J44" s="83"/>
      <c r="K44" s="84"/>
      <c r="L44" s="85"/>
      <c r="M44" s="84"/>
    </row>
    <row r="45" spans="1:13" ht="20.100000000000001" customHeight="1" thickBot="1" x14ac:dyDescent="0.35">
      <c r="A45" s="44"/>
      <c r="B45" s="44"/>
      <c r="C45" s="72">
        <f>SUM(C28:C44)</f>
        <v>248947575.67000002</v>
      </c>
      <c r="D45" s="44"/>
      <c r="E45" s="74">
        <f>SUM(E28:E44)</f>
        <v>9389</v>
      </c>
      <c r="F45" s="44"/>
      <c r="G45" s="11"/>
      <c r="H45" s="86"/>
      <c r="I45" s="79"/>
      <c r="J45" s="87">
        <f>SUM(J39:J44)</f>
        <v>4132879.9700000072</v>
      </c>
      <c r="K45" s="88"/>
      <c r="L45" s="89">
        <f>SUM(L39:L44)</f>
        <v>4523</v>
      </c>
      <c r="M45" s="79"/>
    </row>
    <row r="46" spans="1:13" ht="20.100000000000001" customHeight="1" thickTop="1" x14ac:dyDescent="0.25">
      <c r="A46" s="44"/>
      <c r="B46" s="44"/>
      <c r="C46" s="75"/>
      <c r="D46" s="44"/>
      <c r="E46" s="76"/>
      <c r="F46" s="44"/>
      <c r="G46" s="11"/>
      <c r="H46" s="3"/>
      <c r="J46" s="24"/>
      <c r="K46" s="25"/>
      <c r="L46" s="26"/>
      <c r="M46" s="25"/>
    </row>
    <row r="47" spans="1:13" ht="20.100000000000001" customHeight="1" x14ac:dyDescent="0.25">
      <c r="A47" s="11"/>
      <c r="B47" s="11"/>
      <c r="C47" s="27"/>
      <c r="D47" s="11"/>
      <c r="E47" s="28"/>
      <c r="F47" s="11"/>
      <c r="G47" s="11"/>
      <c r="H47" s="3"/>
      <c r="M47" s="25"/>
    </row>
    <row r="48" spans="1:13" ht="20.100000000000001" customHeight="1" x14ac:dyDescent="0.25">
      <c r="A48" s="40" t="s">
        <v>90</v>
      </c>
      <c r="B48" s="77"/>
      <c r="C48" s="40"/>
      <c r="D48" s="77"/>
      <c r="E48" s="77"/>
      <c r="F48" s="77"/>
      <c r="G48" s="11"/>
      <c r="H48" s="40" t="s">
        <v>90</v>
      </c>
      <c r="I48" s="77"/>
      <c r="J48" s="40"/>
      <c r="K48" s="77"/>
      <c r="L48" s="77"/>
      <c r="M48" s="77"/>
    </row>
    <row r="49" spans="1:13" ht="20.100000000000001" customHeight="1" x14ac:dyDescent="0.25">
      <c r="A49" s="59" t="s">
        <v>179</v>
      </c>
      <c r="B49" s="44"/>
      <c r="C49" s="45"/>
      <c r="D49" s="44"/>
      <c r="E49" s="60"/>
      <c r="F49" s="44"/>
      <c r="G49" s="11"/>
      <c r="H49" s="59" t="s">
        <v>180</v>
      </c>
      <c r="I49" s="44"/>
      <c r="J49" s="45"/>
      <c r="K49" s="44"/>
      <c r="L49" s="60"/>
      <c r="M49" s="44"/>
    </row>
    <row r="50" spans="1:13" ht="20.100000000000001" customHeight="1" x14ac:dyDescent="0.25">
      <c r="A50" s="44"/>
      <c r="B50" s="44"/>
      <c r="C50" s="45"/>
      <c r="D50" s="44"/>
      <c r="E50" s="60"/>
      <c r="F50" s="44"/>
      <c r="G50" s="11"/>
      <c r="H50" s="44"/>
      <c r="I50" s="44"/>
      <c r="J50" s="45"/>
      <c r="K50" s="44"/>
      <c r="L50" s="60"/>
      <c r="M50" s="44"/>
    </row>
    <row r="51" spans="1:13" ht="20.100000000000001" customHeight="1" x14ac:dyDescent="0.25">
      <c r="A51" s="62"/>
      <c r="B51" s="62"/>
      <c r="C51" s="63" t="s">
        <v>91</v>
      </c>
      <c r="D51" s="64" t="s">
        <v>4</v>
      </c>
      <c r="E51" s="65" t="s">
        <v>5</v>
      </c>
      <c r="F51" s="64" t="s">
        <v>4</v>
      </c>
      <c r="G51" s="11"/>
      <c r="H51" s="62"/>
      <c r="I51" s="62"/>
      <c r="J51" s="63" t="s">
        <v>91</v>
      </c>
      <c r="K51" s="64" t="s">
        <v>4</v>
      </c>
      <c r="L51" s="65" t="s">
        <v>5</v>
      </c>
      <c r="M51" s="64" t="s">
        <v>4</v>
      </c>
    </row>
    <row r="52" spans="1:13" ht="20.100000000000001" customHeight="1" x14ac:dyDescent="0.25">
      <c r="A52" s="11"/>
      <c r="B52" s="11"/>
      <c r="C52" s="12"/>
      <c r="D52" s="11"/>
      <c r="E52" s="13"/>
      <c r="F52" s="11"/>
      <c r="G52" s="11"/>
      <c r="H52" s="11"/>
      <c r="I52" s="11"/>
      <c r="J52" s="12"/>
      <c r="K52" s="11"/>
      <c r="L52" s="13"/>
      <c r="M52" s="11"/>
    </row>
    <row r="53" spans="1:13" ht="20.100000000000001" customHeight="1" x14ac:dyDescent="0.25">
      <c r="A53" s="44" t="s">
        <v>53</v>
      </c>
      <c r="B53" s="44"/>
      <c r="C53" s="80">
        <v>2016250.8</v>
      </c>
      <c r="D53" s="81">
        <v>8.099097950938482E-3</v>
      </c>
      <c r="E53" s="82">
        <v>159</v>
      </c>
      <c r="F53" s="81">
        <v>1.6934710831824476E-2</v>
      </c>
      <c r="G53" s="11"/>
      <c r="H53" s="44" t="s">
        <v>53</v>
      </c>
      <c r="I53" s="44"/>
      <c r="J53" s="80">
        <v>1802807.57</v>
      </c>
      <c r="K53" s="81">
        <v>7.2417157112217318E-3</v>
      </c>
      <c r="L53" s="82">
        <v>142</v>
      </c>
      <c r="M53" s="81">
        <v>1.5124081371818084E-2</v>
      </c>
    </row>
    <row r="54" spans="1:13" ht="20.100000000000001" customHeight="1" x14ac:dyDescent="0.25">
      <c r="A54" s="44" t="s">
        <v>54</v>
      </c>
      <c r="B54" s="44"/>
      <c r="C54" s="80">
        <v>21656190.149999995</v>
      </c>
      <c r="D54" s="81">
        <v>8.6990966237433909E-2</v>
      </c>
      <c r="E54" s="82">
        <v>1046</v>
      </c>
      <c r="F54" s="81">
        <v>0.11140696559804027</v>
      </c>
      <c r="G54" s="11"/>
      <c r="H54" s="44" t="s">
        <v>54</v>
      </c>
      <c r="I54" s="44"/>
      <c r="J54" s="80">
        <v>18130238.830000013</v>
      </c>
      <c r="K54" s="81">
        <v>7.2827537208207643E-2</v>
      </c>
      <c r="L54" s="82">
        <v>905</v>
      </c>
      <c r="M54" s="81">
        <v>9.6389391841516667E-2</v>
      </c>
    </row>
    <row r="55" spans="1:13" ht="20.100000000000001" customHeight="1" x14ac:dyDescent="0.25">
      <c r="A55" s="44" t="s">
        <v>55</v>
      </c>
      <c r="B55" s="44"/>
      <c r="C55" s="80">
        <v>10501325.829999991</v>
      </c>
      <c r="D55" s="81">
        <v>4.2182880478901875E-2</v>
      </c>
      <c r="E55" s="82">
        <v>424</v>
      </c>
      <c r="F55" s="81">
        <v>4.5159228884865267E-2</v>
      </c>
      <c r="G55" s="11"/>
      <c r="H55" s="44" t="s">
        <v>55</v>
      </c>
      <c r="I55" s="44"/>
      <c r="J55" s="80">
        <v>9105985.3100000024</v>
      </c>
      <c r="K55" s="81">
        <v>3.6577923225373024E-2</v>
      </c>
      <c r="L55" s="82">
        <v>382</v>
      </c>
      <c r="M55" s="81">
        <v>4.068590904249654E-2</v>
      </c>
    </row>
    <row r="56" spans="1:13" ht="20.100000000000001" customHeight="1" x14ac:dyDescent="0.25">
      <c r="A56" s="44" t="s">
        <v>56</v>
      </c>
      <c r="B56" s="44"/>
      <c r="C56" s="80">
        <v>10515842.639999997</v>
      </c>
      <c r="D56" s="81">
        <v>4.2241193197798357E-2</v>
      </c>
      <c r="E56" s="82">
        <v>451</v>
      </c>
      <c r="F56" s="81">
        <v>4.8034934497816595E-2</v>
      </c>
      <c r="G56" s="11"/>
      <c r="H56" s="44" t="s">
        <v>56</v>
      </c>
      <c r="I56" s="44"/>
      <c r="J56" s="80">
        <v>10648747.680000005</v>
      </c>
      <c r="K56" s="81">
        <v>4.2775060778723048E-2</v>
      </c>
      <c r="L56" s="82">
        <v>436</v>
      </c>
      <c r="M56" s="81">
        <v>4.6437320268399189E-2</v>
      </c>
    </row>
    <row r="57" spans="1:13" ht="20.100000000000001" customHeight="1" x14ac:dyDescent="0.25">
      <c r="A57" s="44" t="s">
        <v>57</v>
      </c>
      <c r="B57" s="44"/>
      <c r="C57" s="80">
        <v>16188645.680000005</v>
      </c>
      <c r="D57" s="81">
        <v>6.5028332316275916E-2</v>
      </c>
      <c r="E57" s="82">
        <v>620</v>
      </c>
      <c r="F57" s="81">
        <v>6.6034721482586003E-2</v>
      </c>
      <c r="G57" s="11"/>
      <c r="H57" s="44" t="s">
        <v>57</v>
      </c>
      <c r="I57" s="44"/>
      <c r="J57" s="80">
        <v>12485369.409999985</v>
      </c>
      <c r="K57" s="81">
        <v>5.0152604926550257E-2</v>
      </c>
      <c r="L57" s="82">
        <v>498</v>
      </c>
      <c r="M57" s="81">
        <v>5.3040792416657788E-2</v>
      </c>
    </row>
    <row r="58" spans="1:13" ht="20.100000000000001" customHeight="1" x14ac:dyDescent="0.25">
      <c r="A58" s="44" t="s">
        <v>58</v>
      </c>
      <c r="B58" s="44"/>
      <c r="C58" s="80">
        <v>20638122.800000001</v>
      </c>
      <c r="D58" s="81">
        <v>8.290148134383718E-2</v>
      </c>
      <c r="E58" s="82">
        <v>727</v>
      </c>
      <c r="F58" s="81">
        <v>7.7431036319096813E-2</v>
      </c>
      <c r="G58" s="11"/>
      <c r="H58" s="44" t="s">
        <v>58</v>
      </c>
      <c r="I58" s="44"/>
      <c r="J58" s="80">
        <v>17770232.48</v>
      </c>
      <c r="K58" s="81">
        <v>7.138142410977269E-2</v>
      </c>
      <c r="L58" s="82">
        <v>666</v>
      </c>
      <c r="M58" s="81">
        <v>7.0934071786132702E-2</v>
      </c>
    </row>
    <row r="59" spans="1:13" ht="20.100000000000001" customHeight="1" x14ac:dyDescent="0.25">
      <c r="A59" s="44" t="s">
        <v>59</v>
      </c>
      <c r="B59" s="44"/>
      <c r="C59" s="80">
        <v>20980334.279999997</v>
      </c>
      <c r="D59" s="81">
        <v>8.4276114051462445E-2</v>
      </c>
      <c r="E59" s="82">
        <v>770</v>
      </c>
      <c r="F59" s="81">
        <v>8.2010863776760035E-2</v>
      </c>
      <c r="G59" s="11"/>
      <c r="H59" s="44" t="s">
        <v>59</v>
      </c>
      <c r="I59" s="44"/>
      <c r="J59" s="80">
        <v>19552845.270000018</v>
      </c>
      <c r="K59" s="81">
        <v>7.8542019207766392E-2</v>
      </c>
      <c r="L59" s="82">
        <v>694</v>
      </c>
      <c r="M59" s="81">
        <v>7.3916285014378524E-2</v>
      </c>
    </row>
    <row r="60" spans="1:13" ht="20.100000000000001" customHeight="1" x14ac:dyDescent="0.25">
      <c r="A60" s="44" t="s">
        <v>60</v>
      </c>
      <c r="B60" s="44"/>
      <c r="C60" s="80">
        <v>18985041.829999983</v>
      </c>
      <c r="D60" s="81">
        <v>7.6261203905701735E-2</v>
      </c>
      <c r="E60" s="82">
        <v>656</v>
      </c>
      <c r="F60" s="81">
        <v>6.9868995633187769E-2</v>
      </c>
      <c r="G60" s="11"/>
      <c r="H60" s="44" t="s">
        <v>60</v>
      </c>
      <c r="I60" s="44"/>
      <c r="J60" s="80">
        <v>17800683.849999998</v>
      </c>
      <c r="K60" s="81">
        <v>7.1503744521682885E-2</v>
      </c>
      <c r="L60" s="82">
        <v>643</v>
      </c>
      <c r="M60" s="81">
        <v>6.848439663435936E-2</v>
      </c>
    </row>
    <row r="61" spans="1:13" ht="20.100000000000001" customHeight="1" x14ac:dyDescent="0.25">
      <c r="A61" s="44" t="s">
        <v>61</v>
      </c>
      <c r="B61" s="44"/>
      <c r="C61" s="80">
        <v>18919198.300000001</v>
      </c>
      <c r="D61" s="81">
        <v>7.5996716373245246E-2</v>
      </c>
      <c r="E61" s="82">
        <v>709</v>
      </c>
      <c r="F61" s="81">
        <v>7.5513899243795937E-2</v>
      </c>
      <c r="G61" s="11"/>
      <c r="H61" s="44" t="s">
        <v>61</v>
      </c>
      <c r="I61" s="44"/>
      <c r="J61" s="80">
        <v>18118433.999999989</v>
      </c>
      <c r="K61" s="81">
        <v>7.2780118268825508E-2</v>
      </c>
      <c r="L61" s="82">
        <v>642</v>
      </c>
      <c r="M61" s="81">
        <v>6.8377889019064858E-2</v>
      </c>
    </row>
    <row r="62" spans="1:13" ht="20.100000000000001" customHeight="1" x14ac:dyDescent="0.25">
      <c r="A62" s="44" t="s">
        <v>62</v>
      </c>
      <c r="B62" s="44"/>
      <c r="C62" s="80">
        <v>17788818.340000007</v>
      </c>
      <c r="D62" s="81">
        <v>7.1456081836203597E-2</v>
      </c>
      <c r="E62" s="82">
        <v>665</v>
      </c>
      <c r="F62" s="81">
        <v>7.0827564170838214E-2</v>
      </c>
      <c r="G62" s="11"/>
      <c r="H62" s="44" t="s">
        <v>62</v>
      </c>
      <c r="I62" s="44"/>
      <c r="J62" s="80">
        <v>17349682.190000005</v>
      </c>
      <c r="K62" s="81">
        <v>6.9692111454816491E-2</v>
      </c>
      <c r="L62" s="82">
        <v>624</v>
      </c>
      <c r="M62" s="81">
        <v>6.6460751943763982E-2</v>
      </c>
    </row>
    <row r="63" spans="1:13" ht="20.100000000000001" customHeight="1" x14ac:dyDescent="0.25">
      <c r="A63" s="44" t="s">
        <v>63</v>
      </c>
      <c r="B63" s="44"/>
      <c r="C63" s="80">
        <v>14749394.289999988</v>
      </c>
      <c r="D63" s="81">
        <v>5.9246989051026121E-2</v>
      </c>
      <c r="E63" s="82">
        <v>572</v>
      </c>
      <c r="F63" s="81">
        <v>6.0922355948450316E-2</v>
      </c>
      <c r="G63" s="11"/>
      <c r="H63" s="44" t="s">
        <v>63</v>
      </c>
      <c r="I63" s="44"/>
      <c r="J63" s="80">
        <v>16567176.920000006</v>
      </c>
      <c r="K63" s="81">
        <v>6.6548858230140506E-2</v>
      </c>
      <c r="L63" s="82">
        <v>625</v>
      </c>
      <c r="M63" s="81">
        <v>6.656725955905847E-2</v>
      </c>
    </row>
    <row r="64" spans="1:13" ht="20.100000000000001" customHeight="1" x14ac:dyDescent="0.25">
      <c r="A64" s="44" t="s">
        <v>64</v>
      </c>
      <c r="B64" s="44"/>
      <c r="C64" s="80">
        <v>16008429.240000002</v>
      </c>
      <c r="D64" s="81">
        <v>6.4304419100752602E-2</v>
      </c>
      <c r="E64" s="82">
        <v>603</v>
      </c>
      <c r="F64" s="81">
        <v>6.4224092022579615E-2</v>
      </c>
      <c r="G64" s="11"/>
      <c r="H64" s="44" t="s">
        <v>64</v>
      </c>
      <c r="I64" s="44"/>
      <c r="J64" s="80">
        <v>14918012.089999994</v>
      </c>
      <c r="K64" s="81">
        <v>5.9924311573835189E-2</v>
      </c>
      <c r="L64" s="82">
        <v>577</v>
      </c>
      <c r="M64" s="81">
        <v>6.1454894024922782E-2</v>
      </c>
    </row>
    <row r="65" spans="1:16" ht="20.100000000000001" customHeight="1" x14ac:dyDescent="0.25">
      <c r="A65" s="44" t="s">
        <v>75</v>
      </c>
      <c r="B65" s="44"/>
      <c r="C65" s="80">
        <v>28891795.75</v>
      </c>
      <c r="D65" s="81">
        <v>0.1160557425483765</v>
      </c>
      <c r="E65" s="82">
        <v>1090</v>
      </c>
      <c r="F65" s="81">
        <v>0.11609330067099798</v>
      </c>
      <c r="G65" s="11"/>
      <c r="H65" s="44" t="s">
        <v>75</v>
      </c>
      <c r="I65" s="44"/>
      <c r="J65" s="80">
        <v>27867905.070000011</v>
      </c>
      <c r="K65" s="81">
        <v>0.11194286586241416</v>
      </c>
      <c r="L65" s="82">
        <v>1059</v>
      </c>
      <c r="M65" s="81">
        <v>0.11279156459686868</v>
      </c>
    </row>
    <row r="66" spans="1:16" ht="20.100000000000001" customHeight="1" x14ac:dyDescent="0.25">
      <c r="A66" s="44" t="s">
        <v>76</v>
      </c>
      <c r="B66" s="44"/>
      <c r="C66" s="80">
        <v>14602371.249999994</v>
      </c>
      <c r="D66" s="81">
        <v>5.8656410735072224E-2</v>
      </c>
      <c r="E66" s="82">
        <v>461</v>
      </c>
      <c r="F66" s="81">
        <v>4.9100010650761527E-2</v>
      </c>
      <c r="G66" s="11"/>
      <c r="H66" s="44" t="s">
        <v>76</v>
      </c>
      <c r="I66" s="44"/>
      <c r="J66" s="80">
        <v>23190610.440000016</v>
      </c>
      <c r="K66" s="81">
        <v>9.3154594406418448E-2</v>
      </c>
      <c r="L66" s="82">
        <v>838</v>
      </c>
      <c r="M66" s="81">
        <v>8.9253381616785601E-2</v>
      </c>
    </row>
    <row r="67" spans="1:16" ht="20.100000000000001" customHeight="1" x14ac:dyDescent="0.25">
      <c r="A67" s="44" t="s">
        <v>77</v>
      </c>
      <c r="B67" s="44"/>
      <c r="C67" s="80">
        <v>8763221.4500000086</v>
      </c>
      <c r="D67" s="81">
        <v>3.5201071657015699E-2</v>
      </c>
      <c r="E67" s="82">
        <v>245</v>
      </c>
      <c r="F67" s="81">
        <v>2.6094365747150922E-2</v>
      </c>
      <c r="G67" s="11"/>
      <c r="H67" s="44" t="s">
        <v>77</v>
      </c>
      <c r="I67" s="44"/>
      <c r="J67" s="80">
        <v>10943924.660000009</v>
      </c>
      <c r="K67" s="81">
        <v>4.3960760134121812E-2</v>
      </c>
      <c r="L67" s="82">
        <v>329</v>
      </c>
      <c r="M67" s="81">
        <v>3.5041005431888379E-2</v>
      </c>
    </row>
    <row r="68" spans="1:16" ht="20.100000000000001" customHeight="1" x14ac:dyDescent="0.25">
      <c r="A68" s="44" t="s">
        <v>78</v>
      </c>
      <c r="B68" s="44"/>
      <c r="C68" s="80">
        <v>7742593.0400000019</v>
      </c>
      <c r="D68" s="81">
        <v>3.1101299215957941E-2</v>
      </c>
      <c r="E68" s="82">
        <v>191</v>
      </c>
      <c r="F68" s="81">
        <v>2.034295452124827E-2</v>
      </c>
      <c r="G68" s="11"/>
      <c r="H68" s="44" t="s">
        <v>78</v>
      </c>
      <c r="I68" s="44"/>
      <c r="J68" s="80">
        <v>12694919.899999997</v>
      </c>
      <c r="K68" s="81">
        <v>5.0994350380130359E-2</v>
      </c>
      <c r="L68" s="82">
        <v>329</v>
      </c>
      <c r="M68" s="81">
        <v>3.5041005431888379E-2</v>
      </c>
    </row>
    <row r="69" spans="1:16" ht="20.100000000000001" customHeight="1" x14ac:dyDescent="0.25">
      <c r="A69" s="44"/>
      <c r="B69" s="44"/>
      <c r="C69" s="45"/>
      <c r="D69" s="44"/>
      <c r="E69" s="60"/>
      <c r="F69" s="44"/>
      <c r="G69" s="11"/>
      <c r="H69" s="44"/>
      <c r="I69" s="44"/>
      <c r="J69" s="45"/>
      <c r="K69" s="44"/>
      <c r="L69" s="60"/>
      <c r="M69" s="44"/>
    </row>
    <row r="70" spans="1:16" ht="20.100000000000001" customHeight="1" thickBot="1" x14ac:dyDescent="0.3">
      <c r="A70" s="44"/>
      <c r="B70" s="44"/>
      <c r="C70" s="72">
        <f>SUM(C53:C69)</f>
        <v>248947575.66999999</v>
      </c>
      <c r="D70" s="44"/>
      <c r="E70" s="74">
        <f>SUM(E53:E69)</f>
        <v>9389</v>
      </c>
      <c r="F70" s="44"/>
      <c r="G70" s="11"/>
      <c r="H70" s="44"/>
      <c r="I70" s="44"/>
      <c r="J70" s="72">
        <f>SUM(J53:J69)</f>
        <v>248947575.67000011</v>
      </c>
      <c r="K70" s="44"/>
      <c r="L70" s="74">
        <f>SUM(L53:L69)</f>
        <v>9389</v>
      </c>
      <c r="M70" s="44"/>
    </row>
    <row r="71" spans="1:16" ht="20.100000000000001" customHeight="1" thickTop="1" x14ac:dyDescent="0.25">
      <c r="A71" s="19"/>
      <c r="B71" s="19"/>
      <c r="C71" s="19"/>
      <c r="D71" s="19"/>
      <c r="E71" s="19"/>
      <c r="F71" s="19"/>
      <c r="G71" s="19"/>
      <c r="H71" s="22"/>
      <c r="I71" s="19"/>
      <c r="J71" s="19"/>
      <c r="K71" s="19"/>
      <c r="L71" s="19"/>
      <c r="M71" s="19"/>
    </row>
    <row r="72" spans="1:16" ht="20.100000000000001" customHeight="1" x14ac:dyDescent="0.25">
      <c r="A72" s="19"/>
      <c r="B72" s="19"/>
      <c r="C72" s="19"/>
      <c r="D72" s="19"/>
      <c r="E72" s="19"/>
      <c r="F72" s="19"/>
      <c r="G72" s="19"/>
      <c r="H72" s="67" t="s">
        <v>92</v>
      </c>
      <c r="I72" s="19"/>
      <c r="J72" s="19"/>
      <c r="K72" s="19"/>
      <c r="L72" s="19"/>
      <c r="M72" s="19"/>
    </row>
    <row r="73" spans="1:16" ht="20.100000000000001" customHeight="1" x14ac:dyDescent="0.25">
      <c r="A73" s="67" t="s">
        <v>136</v>
      </c>
      <c r="B73" s="19"/>
      <c r="C73" s="19"/>
      <c r="D73" s="18"/>
      <c r="E73" s="19"/>
      <c r="F73" s="21"/>
      <c r="G73" s="19"/>
      <c r="H73" s="61" t="s">
        <v>124</v>
      </c>
      <c r="I73" s="19"/>
      <c r="J73" s="19"/>
      <c r="K73" s="18"/>
      <c r="L73" s="19"/>
      <c r="M73" s="21"/>
    </row>
    <row r="74" spans="1:16" ht="20.100000000000001" customHeight="1" x14ac:dyDescent="0.25">
      <c r="A74" s="61" t="s">
        <v>128</v>
      </c>
      <c r="B74" s="19"/>
      <c r="C74" s="19"/>
      <c r="D74" s="18"/>
      <c r="E74" s="19"/>
      <c r="F74" s="21"/>
      <c r="G74" s="19"/>
      <c r="H74" s="20"/>
      <c r="I74" s="19"/>
      <c r="J74" s="19"/>
      <c r="K74" s="18"/>
      <c r="L74" s="19"/>
      <c r="M74" s="21"/>
    </row>
    <row r="75" spans="1:16" ht="20.100000000000001" customHeight="1" x14ac:dyDescent="0.25">
      <c r="A75" s="20"/>
      <c r="B75" s="19"/>
      <c r="C75" s="66"/>
      <c r="D75" s="90"/>
      <c r="E75" s="66"/>
      <c r="F75" s="91"/>
      <c r="G75" s="66"/>
      <c r="H75" s="66"/>
      <c r="I75" s="67"/>
      <c r="J75" s="63" t="s">
        <v>91</v>
      </c>
      <c r="K75" s="64" t="s">
        <v>4</v>
      </c>
      <c r="L75" s="65" t="s">
        <v>5</v>
      </c>
      <c r="M75" s="64" t="s">
        <v>4</v>
      </c>
      <c r="N75" s="78"/>
      <c r="O75" s="78"/>
      <c r="P75" s="78"/>
    </row>
    <row r="76" spans="1:16" ht="20.100000000000001" customHeight="1" x14ac:dyDescent="0.25">
      <c r="A76" s="19"/>
      <c r="B76" s="22"/>
      <c r="C76" s="63" t="s">
        <v>91</v>
      </c>
      <c r="D76" s="64" t="s">
        <v>4</v>
      </c>
      <c r="E76" s="65" t="s">
        <v>5</v>
      </c>
      <c r="F76" s="64" t="s">
        <v>4</v>
      </c>
      <c r="G76" s="66"/>
      <c r="H76" s="67"/>
      <c r="I76" s="66"/>
      <c r="J76" s="90"/>
      <c r="K76" s="66"/>
      <c r="L76" s="91"/>
      <c r="M76" s="66"/>
      <c r="N76" s="78"/>
      <c r="O76" s="78"/>
      <c r="P76" s="78"/>
    </row>
    <row r="77" spans="1:16" ht="20.100000000000001" customHeight="1" x14ac:dyDescent="0.25">
      <c r="A77" s="22"/>
      <c r="B77" s="19"/>
      <c r="C77" s="18"/>
      <c r="D77" s="19"/>
      <c r="E77" s="21"/>
      <c r="F77" s="19"/>
      <c r="G77" s="19"/>
      <c r="H77" s="69" t="s">
        <v>125</v>
      </c>
      <c r="I77" s="69"/>
      <c r="J77" s="80">
        <v>7687347.5599999987</v>
      </c>
      <c r="K77" s="81">
        <v>0.20885264899620512</v>
      </c>
      <c r="L77" s="82">
        <v>1119</v>
      </c>
      <c r="M77" s="81">
        <v>0.35659655831739961</v>
      </c>
    </row>
    <row r="78" spans="1:16" ht="20.100000000000001" customHeight="1" x14ac:dyDescent="0.25">
      <c r="A78" s="69" t="s">
        <v>129</v>
      </c>
      <c r="B78" s="69"/>
      <c r="C78" s="80">
        <v>0</v>
      </c>
      <c r="D78" s="81">
        <v>0</v>
      </c>
      <c r="E78" s="82">
        <v>0</v>
      </c>
      <c r="F78" s="81">
        <v>0</v>
      </c>
      <c r="G78" s="69"/>
      <c r="H78" s="69" t="s">
        <v>126</v>
      </c>
      <c r="I78" s="69"/>
      <c r="J78" s="80">
        <v>0</v>
      </c>
      <c r="K78" s="81">
        <v>0</v>
      </c>
      <c r="L78" s="82">
        <v>0</v>
      </c>
      <c r="M78" s="81">
        <v>0</v>
      </c>
    </row>
    <row r="79" spans="1:16" ht="20.100000000000001" customHeight="1" x14ac:dyDescent="0.25">
      <c r="A79" s="69" t="s">
        <v>130</v>
      </c>
      <c r="B79" s="69"/>
      <c r="C79" s="80">
        <v>4132879.9700000067</v>
      </c>
      <c r="D79" s="81">
        <v>1</v>
      </c>
      <c r="E79" s="82">
        <v>4523</v>
      </c>
      <c r="F79" s="81">
        <v>1</v>
      </c>
      <c r="G79" s="69"/>
      <c r="H79" s="69" t="s">
        <v>146</v>
      </c>
      <c r="I79" s="69"/>
      <c r="J79" s="80">
        <v>29120170.069999896</v>
      </c>
      <c r="K79" s="81">
        <v>0.79114735100379496</v>
      </c>
      <c r="L79" s="82">
        <v>2019</v>
      </c>
      <c r="M79" s="81">
        <v>0.64340344168260033</v>
      </c>
    </row>
    <row r="80" spans="1:16" ht="20.100000000000001" customHeight="1" x14ac:dyDescent="0.25">
      <c r="A80" s="69"/>
      <c r="B80" s="69"/>
      <c r="C80" s="56"/>
      <c r="D80" s="69"/>
      <c r="E80" s="71"/>
      <c r="F80" s="69"/>
      <c r="G80" s="69"/>
      <c r="H80" s="69"/>
      <c r="I80" s="69"/>
      <c r="J80" s="56"/>
      <c r="K80" s="56"/>
      <c r="L80" s="71"/>
      <c r="M80" s="56"/>
    </row>
    <row r="81" spans="1:15" ht="20.100000000000001" customHeight="1" thickBot="1" x14ac:dyDescent="0.3">
      <c r="A81" s="69"/>
      <c r="B81" s="69"/>
      <c r="C81" s="72">
        <f>SUM(C78:C80)</f>
        <v>4132879.9700000067</v>
      </c>
      <c r="D81" s="69"/>
      <c r="E81" s="74">
        <f>SUM(E78:E80)</f>
        <v>4523</v>
      </c>
      <c r="F81" s="69"/>
      <c r="G81" s="69"/>
      <c r="H81" s="69"/>
      <c r="I81" s="73"/>
      <c r="J81" s="72">
        <f>SUM(J77:J80)</f>
        <v>36807517.629999891</v>
      </c>
      <c r="K81" s="92"/>
      <c r="L81" s="74">
        <f>SUM(L77:L80)</f>
        <v>3138</v>
      </c>
      <c r="M81" s="92"/>
    </row>
    <row r="82" spans="1:15" ht="20.100000000000001" customHeight="1" thickTop="1" x14ac:dyDescent="0.25">
      <c r="A82" s="19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5" s="78" customFormat="1" ht="20.100000000000001" customHeight="1" x14ac:dyDescent="0.25">
      <c r="A83" s="67" t="s">
        <v>90</v>
      </c>
      <c r="B83" s="66"/>
      <c r="C83" s="90"/>
      <c r="D83" s="66"/>
      <c r="E83" s="91"/>
      <c r="F83" s="66"/>
      <c r="G83" s="66"/>
      <c r="H83" s="67" t="s">
        <v>92</v>
      </c>
      <c r="I83" s="66"/>
      <c r="J83" s="66"/>
      <c r="K83" s="66"/>
      <c r="L83" s="66"/>
      <c r="M83" s="66"/>
    </row>
    <row r="84" spans="1:15" s="95" customFormat="1" ht="20.100000000000001" customHeight="1" x14ac:dyDescent="0.25">
      <c r="A84" s="61" t="s">
        <v>147</v>
      </c>
      <c r="B84" s="69"/>
      <c r="C84" s="56"/>
      <c r="D84" s="69"/>
      <c r="E84" s="71"/>
      <c r="F84" s="69"/>
      <c r="G84" s="69"/>
      <c r="H84" s="61" t="s">
        <v>147</v>
      </c>
      <c r="I84" s="69"/>
      <c r="J84" s="73"/>
      <c r="K84" s="73"/>
      <c r="L84" s="73"/>
      <c r="M84" s="73"/>
    </row>
    <row r="85" spans="1:15" ht="20.100000000000001" customHeight="1" x14ac:dyDescent="0.25">
      <c r="A85" s="20"/>
      <c r="B85" s="19"/>
      <c r="C85" s="18"/>
      <c r="D85" s="19"/>
      <c r="E85" s="21"/>
      <c r="F85" s="19"/>
      <c r="G85" s="19"/>
      <c r="H85" s="22"/>
      <c r="I85" s="19"/>
      <c r="J85" s="19"/>
      <c r="K85" s="19"/>
      <c r="L85" s="19"/>
      <c r="M85" s="19"/>
    </row>
    <row r="86" spans="1:15" s="68" customFormat="1" ht="20.100000000000001" customHeight="1" x14ac:dyDescent="0.25">
      <c r="A86" s="93"/>
      <c r="B86" s="94"/>
      <c r="C86" s="63" t="s">
        <v>91</v>
      </c>
      <c r="D86" s="64" t="s">
        <v>4</v>
      </c>
      <c r="E86" s="65" t="s">
        <v>5</v>
      </c>
      <c r="F86" s="64" t="s">
        <v>4</v>
      </c>
      <c r="G86" s="93"/>
      <c r="H86" s="94"/>
      <c r="I86" s="93"/>
      <c r="J86" s="63" t="s">
        <v>91</v>
      </c>
      <c r="K86" s="64" t="s">
        <v>4</v>
      </c>
      <c r="L86" s="65" t="s">
        <v>5</v>
      </c>
      <c r="M86" s="64" t="s">
        <v>4</v>
      </c>
    </row>
    <row r="87" spans="1:15" ht="20.100000000000001" customHeight="1" x14ac:dyDescent="0.25">
      <c r="A87" s="22"/>
      <c r="B87" s="19"/>
      <c r="C87" s="18"/>
      <c r="D87" s="19"/>
      <c r="E87" s="21"/>
      <c r="F87" s="19"/>
      <c r="G87" s="19"/>
      <c r="H87" s="22"/>
      <c r="I87" s="19"/>
      <c r="J87" s="19"/>
      <c r="K87" s="19"/>
      <c r="L87" s="19"/>
      <c r="M87" s="19"/>
    </row>
    <row r="88" spans="1:15" ht="20.100000000000001" customHeight="1" x14ac:dyDescent="0.25">
      <c r="A88" s="69" t="s">
        <v>79</v>
      </c>
      <c r="B88" s="69"/>
      <c r="C88" s="80">
        <v>44909456.91999992</v>
      </c>
      <c r="D88" s="81">
        <v>0.18039724548083585</v>
      </c>
      <c r="E88" s="82">
        <v>3799</v>
      </c>
      <c r="F88" s="81">
        <v>0.40462243050378099</v>
      </c>
      <c r="G88" s="69"/>
      <c r="H88" s="69" t="s">
        <v>99</v>
      </c>
      <c r="I88" s="69"/>
      <c r="J88" s="80">
        <v>381883.15</v>
      </c>
      <c r="K88" s="81">
        <v>1.0375140041738267E-2</v>
      </c>
      <c r="L88" s="82">
        <v>397</v>
      </c>
      <c r="M88" s="81">
        <v>0.12651370299553855</v>
      </c>
      <c r="N88" s="95"/>
      <c r="O88" s="95"/>
    </row>
    <row r="89" spans="1:15" ht="20.100000000000001" customHeight="1" x14ac:dyDescent="0.25">
      <c r="A89" s="69" t="s">
        <v>80</v>
      </c>
      <c r="B89" s="69"/>
      <c r="C89" s="80">
        <v>57442616.899999902</v>
      </c>
      <c r="D89" s="81">
        <v>0.23074182082473757</v>
      </c>
      <c r="E89" s="82">
        <v>2306</v>
      </c>
      <c r="F89" s="81">
        <v>0.24560656086910215</v>
      </c>
      <c r="G89" s="69"/>
      <c r="H89" s="69" t="s">
        <v>100</v>
      </c>
      <c r="I89" s="69"/>
      <c r="J89" s="80">
        <v>919379.38</v>
      </c>
      <c r="K89" s="81">
        <v>2.4978032728038651E-2</v>
      </c>
      <c r="L89" s="82">
        <v>311</v>
      </c>
      <c r="M89" s="81">
        <v>9.9107711918419369E-2</v>
      </c>
      <c r="N89" s="95"/>
      <c r="O89" s="95"/>
    </row>
    <row r="90" spans="1:15" ht="20.100000000000001" customHeight="1" x14ac:dyDescent="0.25">
      <c r="A90" s="69" t="s">
        <v>81</v>
      </c>
      <c r="B90" s="69"/>
      <c r="C90" s="80">
        <v>53360547.350000016</v>
      </c>
      <c r="D90" s="81">
        <v>0.21434451493005796</v>
      </c>
      <c r="E90" s="82">
        <v>1548</v>
      </c>
      <c r="F90" s="81">
        <v>0.16487378847587603</v>
      </c>
      <c r="G90" s="69"/>
      <c r="H90" s="69" t="s">
        <v>101</v>
      </c>
      <c r="I90" s="69"/>
      <c r="J90" s="80">
        <v>1271011.21</v>
      </c>
      <c r="K90" s="81">
        <v>3.4531293926870564E-2</v>
      </c>
      <c r="L90" s="82">
        <v>252</v>
      </c>
      <c r="M90" s="81">
        <v>8.0305927342256209E-2</v>
      </c>
      <c r="N90" s="95"/>
      <c r="O90" s="95"/>
    </row>
    <row r="91" spans="1:15" ht="20.100000000000001" customHeight="1" x14ac:dyDescent="0.25">
      <c r="A91" s="69" t="s">
        <v>82</v>
      </c>
      <c r="B91" s="69"/>
      <c r="C91" s="80">
        <v>41017944.120000035</v>
      </c>
      <c r="D91" s="81">
        <v>0.16476538889606476</v>
      </c>
      <c r="E91" s="82">
        <v>917</v>
      </c>
      <c r="F91" s="81">
        <v>9.7667483225050589E-2</v>
      </c>
      <c r="G91" s="69"/>
      <c r="H91" s="69" t="s">
        <v>102</v>
      </c>
      <c r="I91" s="69"/>
      <c r="J91" s="80">
        <v>1886449.09</v>
      </c>
      <c r="K91" s="81">
        <v>5.1251733652976604E-2</v>
      </c>
      <c r="L91" s="82">
        <v>268</v>
      </c>
      <c r="M91" s="81">
        <v>8.5404716379859788E-2</v>
      </c>
      <c r="N91" s="95"/>
      <c r="O91" s="95"/>
    </row>
    <row r="92" spans="1:15" ht="20.100000000000001" customHeight="1" x14ac:dyDescent="0.25">
      <c r="A92" s="69" t="s">
        <v>83</v>
      </c>
      <c r="B92" s="69"/>
      <c r="C92" s="80">
        <v>23677831.829999994</v>
      </c>
      <c r="D92" s="81">
        <v>9.5111718868019335E-2</v>
      </c>
      <c r="E92" s="82">
        <v>435</v>
      </c>
      <c r="F92" s="81">
        <v>4.6330812653104694E-2</v>
      </c>
      <c r="G92" s="69"/>
      <c r="H92" s="69" t="s">
        <v>103</v>
      </c>
      <c r="I92" s="69"/>
      <c r="J92" s="80">
        <v>2644239.9700000002</v>
      </c>
      <c r="K92" s="81">
        <v>7.1839671356831933E-2</v>
      </c>
      <c r="L92" s="82">
        <v>295</v>
      </c>
      <c r="M92" s="81">
        <v>9.4008922880815804E-2</v>
      </c>
      <c r="N92" s="95"/>
      <c r="O92" s="95"/>
    </row>
    <row r="93" spans="1:15" ht="20.100000000000001" customHeight="1" x14ac:dyDescent="0.25">
      <c r="A93" s="69" t="s">
        <v>84</v>
      </c>
      <c r="B93" s="69"/>
      <c r="C93" s="80">
        <v>12398878.779999996</v>
      </c>
      <c r="D93" s="81">
        <v>4.9805179852145713E-2</v>
      </c>
      <c r="E93" s="82">
        <v>192</v>
      </c>
      <c r="F93" s="81">
        <v>2.0449462136542761E-2</v>
      </c>
      <c r="G93" s="69"/>
      <c r="H93" s="69" t="s">
        <v>104</v>
      </c>
      <c r="I93" s="69"/>
      <c r="J93" s="80">
        <v>2874632.16</v>
      </c>
      <c r="K93" s="81">
        <v>7.8099050006486412E-2</v>
      </c>
      <c r="L93" s="82">
        <v>263</v>
      </c>
      <c r="M93" s="81">
        <v>8.3811344805608673E-2</v>
      </c>
      <c r="N93" s="95"/>
      <c r="O93" s="95"/>
    </row>
    <row r="94" spans="1:15" ht="20.100000000000001" customHeight="1" x14ac:dyDescent="0.25">
      <c r="A94" s="69" t="s">
        <v>85</v>
      </c>
      <c r="B94" s="69"/>
      <c r="C94" s="80">
        <v>8188033.29</v>
      </c>
      <c r="D94" s="81">
        <v>3.289059259951943E-2</v>
      </c>
      <c r="E94" s="82">
        <v>110</v>
      </c>
      <c r="F94" s="81">
        <v>1.1715837682394292E-2</v>
      </c>
      <c r="G94" s="69"/>
      <c r="H94" s="69" t="s">
        <v>105</v>
      </c>
      <c r="I94" s="69"/>
      <c r="J94" s="80">
        <v>3446431.47</v>
      </c>
      <c r="K94" s="81">
        <v>9.3633901222150928E-2</v>
      </c>
      <c r="L94" s="82">
        <v>267</v>
      </c>
      <c r="M94" s="81">
        <v>8.5086042065009554E-2</v>
      </c>
      <c r="N94" s="95"/>
      <c r="O94" s="95"/>
    </row>
    <row r="95" spans="1:15" ht="20.100000000000001" customHeight="1" x14ac:dyDescent="0.25">
      <c r="A95" s="69" t="s">
        <v>86</v>
      </c>
      <c r="B95" s="69"/>
      <c r="C95" s="80">
        <v>3133050.98</v>
      </c>
      <c r="D95" s="81">
        <v>1.258518373423774E-2</v>
      </c>
      <c r="E95" s="82">
        <v>37</v>
      </c>
      <c r="F95" s="81">
        <v>3.9407817658962613E-3</v>
      </c>
      <c r="G95" s="69"/>
      <c r="H95" s="69" t="s">
        <v>106</v>
      </c>
      <c r="I95" s="69"/>
      <c r="J95" s="80">
        <v>3392554.99</v>
      </c>
      <c r="K95" s="81">
        <v>9.21701654564962E-2</v>
      </c>
      <c r="L95" s="82">
        <v>227</v>
      </c>
      <c r="M95" s="81">
        <v>7.2339069471000633E-2</v>
      </c>
      <c r="N95" s="95"/>
      <c r="O95" s="95"/>
    </row>
    <row r="96" spans="1:15" ht="20.100000000000001" customHeight="1" x14ac:dyDescent="0.25">
      <c r="A96" s="69" t="s">
        <v>87</v>
      </c>
      <c r="B96" s="69"/>
      <c r="C96" s="80">
        <v>2184161.9300000002</v>
      </c>
      <c r="D96" s="81">
        <v>8.7735818439753904E-3</v>
      </c>
      <c r="E96" s="82">
        <v>23</v>
      </c>
      <c r="F96" s="81">
        <v>2.4496751517733518E-3</v>
      </c>
      <c r="G96" s="69"/>
      <c r="H96" s="69" t="s">
        <v>107</v>
      </c>
      <c r="I96" s="69"/>
      <c r="J96" s="80">
        <v>3342989.31</v>
      </c>
      <c r="K96" s="81">
        <v>9.0823547070049998E-2</v>
      </c>
      <c r="L96" s="82">
        <v>197</v>
      </c>
      <c r="M96" s="81">
        <v>6.2778840025493943E-2</v>
      </c>
      <c r="N96" s="95"/>
      <c r="O96" s="95"/>
    </row>
    <row r="97" spans="1:15" ht="20.100000000000001" customHeight="1" x14ac:dyDescent="0.25">
      <c r="A97" s="69" t="s">
        <v>88</v>
      </c>
      <c r="B97" s="69"/>
      <c r="C97" s="80">
        <v>2635053.5699999998</v>
      </c>
      <c r="D97" s="81">
        <v>1.0584772970406334E-2</v>
      </c>
      <c r="E97" s="82">
        <v>22</v>
      </c>
      <c r="F97" s="81">
        <v>2.343167536478858E-3</v>
      </c>
      <c r="G97" s="69"/>
      <c r="H97" s="69" t="s">
        <v>108</v>
      </c>
      <c r="I97" s="69"/>
      <c r="J97" s="80">
        <v>3330722.86</v>
      </c>
      <c r="K97" s="81">
        <v>9.0490287703762204E-2</v>
      </c>
      <c r="L97" s="82">
        <v>175</v>
      </c>
      <c r="M97" s="81">
        <v>5.5768005098789035E-2</v>
      </c>
      <c r="N97" s="95"/>
      <c r="O97" s="95"/>
    </row>
    <row r="98" spans="1:15" ht="20.100000000000001" customHeight="1" x14ac:dyDescent="0.25">
      <c r="A98" s="69"/>
      <c r="B98" s="69"/>
      <c r="C98" s="56"/>
      <c r="D98" s="69"/>
      <c r="E98" s="71"/>
      <c r="F98" s="69"/>
      <c r="G98" s="69"/>
      <c r="H98" s="69" t="s">
        <v>109</v>
      </c>
      <c r="I98" s="69"/>
      <c r="J98" s="80">
        <v>5789869.9299999988</v>
      </c>
      <c r="K98" s="81">
        <v>0.15730128796517806</v>
      </c>
      <c r="L98" s="82">
        <v>262</v>
      </c>
      <c r="M98" s="81">
        <v>8.3492670490758439E-2</v>
      </c>
      <c r="N98" s="95"/>
      <c r="O98" s="95"/>
    </row>
    <row r="99" spans="1:15" ht="20.100000000000001" customHeight="1" thickBot="1" x14ac:dyDescent="0.3">
      <c r="A99" s="69"/>
      <c r="B99" s="73"/>
      <c r="C99" s="72">
        <f>SUM(C88:C98)</f>
        <v>248947575.66999984</v>
      </c>
      <c r="D99" s="97"/>
      <c r="E99" s="74">
        <f>SUM(E88:E98)</f>
        <v>9389</v>
      </c>
      <c r="F99" s="73"/>
      <c r="G99" s="69"/>
      <c r="H99" s="69" t="s">
        <v>110</v>
      </c>
      <c r="I99" s="69"/>
      <c r="J99" s="80">
        <v>3040947.62</v>
      </c>
      <c r="K99" s="81">
        <v>8.2617568795823187E-2</v>
      </c>
      <c r="L99" s="82">
        <v>111</v>
      </c>
      <c r="M99" s="81">
        <v>3.5372848948374759E-2</v>
      </c>
      <c r="N99" s="95"/>
      <c r="O99" s="95"/>
    </row>
    <row r="100" spans="1:15" ht="20.100000000000001" customHeight="1" thickTop="1" x14ac:dyDescent="0.25">
      <c r="A100" s="69"/>
      <c r="B100" s="69"/>
      <c r="C100" s="56"/>
      <c r="D100" s="69"/>
      <c r="E100" s="71"/>
      <c r="F100" s="69"/>
      <c r="G100" s="69"/>
      <c r="H100" s="69" t="s">
        <v>111</v>
      </c>
      <c r="I100" s="69"/>
      <c r="J100" s="80">
        <v>3104338.72</v>
      </c>
      <c r="K100" s="81">
        <v>8.4339801211419013E-2</v>
      </c>
      <c r="L100" s="82">
        <v>89</v>
      </c>
      <c r="M100" s="81">
        <v>2.8362014021669855E-2</v>
      </c>
      <c r="N100" s="95"/>
      <c r="O100" s="95"/>
    </row>
    <row r="101" spans="1:15" ht="20.100000000000001" customHeight="1" x14ac:dyDescent="0.25">
      <c r="A101" s="69"/>
      <c r="B101" s="69"/>
      <c r="C101" s="69"/>
      <c r="D101" s="69"/>
      <c r="E101" s="69"/>
      <c r="F101" s="69"/>
      <c r="G101" s="69"/>
      <c r="H101" s="69" t="s">
        <v>112</v>
      </c>
      <c r="I101" s="69"/>
      <c r="J101" s="80">
        <v>1382067.77</v>
      </c>
      <c r="K101" s="81">
        <v>3.7548518862177874E-2</v>
      </c>
      <c r="L101" s="82">
        <v>24</v>
      </c>
      <c r="M101" s="81">
        <v>7.6481835564053535E-3</v>
      </c>
      <c r="N101" s="95"/>
      <c r="O101" s="95"/>
    </row>
    <row r="102" spans="1:15" ht="20.100000000000001" customHeight="1" x14ac:dyDescent="0.25">
      <c r="A102" s="69"/>
      <c r="B102" s="69"/>
      <c r="C102" s="69"/>
      <c r="D102" s="69"/>
      <c r="E102" s="69"/>
      <c r="F102" s="69"/>
      <c r="G102" s="69"/>
      <c r="H102" s="73"/>
      <c r="I102" s="69"/>
      <c r="J102" s="69"/>
      <c r="K102" s="69"/>
      <c r="L102" s="71"/>
      <c r="M102" s="69"/>
      <c r="N102" s="95"/>
      <c r="O102" s="95"/>
    </row>
    <row r="103" spans="1:15" ht="20.100000000000001" customHeight="1" thickBot="1" x14ac:dyDescent="0.3">
      <c r="A103" s="69"/>
      <c r="B103" s="69"/>
      <c r="C103" s="69"/>
      <c r="D103" s="69"/>
      <c r="E103" s="69"/>
      <c r="F103" s="69"/>
      <c r="G103" s="69"/>
      <c r="H103" s="73"/>
      <c r="I103" s="69"/>
      <c r="J103" s="98">
        <f>SUM(J88:J102)</f>
        <v>36807517.630000003</v>
      </c>
      <c r="K103" s="69"/>
      <c r="L103" s="74">
        <f>SUM(L88:L102)</f>
        <v>3138</v>
      </c>
      <c r="M103" s="69"/>
      <c r="N103" s="95"/>
      <c r="O103" s="95"/>
    </row>
    <row r="104" spans="1:15" ht="20.100000000000001" customHeight="1" thickTop="1" x14ac:dyDescent="0.25">
      <c r="A104" s="19"/>
      <c r="B104" s="19"/>
      <c r="C104" s="19"/>
      <c r="D104" s="19"/>
      <c r="E104" s="19"/>
      <c r="F104" s="19"/>
      <c r="G104" s="19"/>
      <c r="H104" s="22"/>
      <c r="I104" s="19"/>
      <c r="J104" s="32"/>
      <c r="K104" s="19"/>
      <c r="L104" s="28"/>
      <c r="M104" s="19"/>
    </row>
    <row r="105" spans="1:15" s="78" customFormat="1" ht="20.100000000000001" customHeight="1" x14ac:dyDescent="0.25">
      <c r="A105" s="67" t="s">
        <v>136</v>
      </c>
      <c r="B105" s="66"/>
      <c r="C105" s="90"/>
      <c r="D105" s="66"/>
      <c r="E105" s="91"/>
      <c r="F105" s="66"/>
      <c r="G105" s="66"/>
      <c r="H105" s="67" t="s">
        <v>137</v>
      </c>
      <c r="I105" s="66"/>
      <c r="J105" s="66"/>
      <c r="K105" s="66"/>
      <c r="L105" s="66"/>
      <c r="M105" s="66"/>
    </row>
    <row r="106" spans="1:15" s="95" customFormat="1" ht="20.100000000000001" customHeight="1" x14ac:dyDescent="0.25">
      <c r="A106" s="61" t="s">
        <v>147</v>
      </c>
      <c r="B106" s="69"/>
      <c r="C106" s="56"/>
      <c r="D106" s="69"/>
      <c r="E106" s="71"/>
      <c r="F106" s="69"/>
      <c r="G106" s="69"/>
      <c r="H106" s="61" t="s">
        <v>147</v>
      </c>
      <c r="I106" s="69"/>
      <c r="J106" s="69"/>
      <c r="K106" s="69"/>
      <c r="L106" s="69"/>
      <c r="M106" s="69"/>
    </row>
    <row r="107" spans="1:15" ht="20.100000000000001" customHeight="1" x14ac:dyDescent="0.25">
      <c r="A107" s="20"/>
      <c r="B107" s="19"/>
      <c r="C107" s="18"/>
      <c r="D107" s="19"/>
      <c r="E107" s="21"/>
      <c r="F107" s="19"/>
      <c r="G107" s="19"/>
      <c r="H107" s="22"/>
      <c r="I107" s="19"/>
      <c r="J107" s="19"/>
      <c r="K107" s="19"/>
      <c r="L107" s="19"/>
      <c r="M107" s="19"/>
    </row>
    <row r="108" spans="1:15" s="78" customFormat="1" ht="20.100000000000001" customHeight="1" x14ac:dyDescent="0.25">
      <c r="A108" s="93"/>
      <c r="B108" s="94"/>
      <c r="C108" s="63" t="s">
        <v>91</v>
      </c>
      <c r="D108" s="64" t="s">
        <v>4</v>
      </c>
      <c r="E108" s="65" t="s">
        <v>5</v>
      </c>
      <c r="F108" s="64" t="s">
        <v>4</v>
      </c>
      <c r="G108" s="66"/>
      <c r="H108" s="67"/>
      <c r="I108" s="66"/>
      <c r="J108" s="63" t="s">
        <v>91</v>
      </c>
      <c r="K108" s="64" t="s">
        <v>4</v>
      </c>
      <c r="L108" s="65" t="s">
        <v>5</v>
      </c>
      <c r="M108" s="64" t="s">
        <v>4</v>
      </c>
    </row>
    <row r="109" spans="1:15" ht="20.100000000000001" customHeight="1" x14ac:dyDescent="0.25">
      <c r="A109" s="29"/>
      <c r="B109" s="30"/>
      <c r="C109" s="33"/>
      <c r="D109" s="30"/>
      <c r="E109" s="34"/>
      <c r="F109" s="30"/>
      <c r="G109" s="19"/>
      <c r="H109" s="22"/>
      <c r="I109" s="19"/>
      <c r="J109" s="19"/>
      <c r="K109" s="19"/>
      <c r="L109" s="19"/>
      <c r="M109" s="19"/>
    </row>
    <row r="110" spans="1:15" ht="20.100000000000001" customHeight="1" x14ac:dyDescent="0.25">
      <c r="A110" s="69" t="s">
        <v>99</v>
      </c>
      <c r="B110" s="69"/>
      <c r="C110" s="80">
        <v>1987923.24</v>
      </c>
      <c r="D110" s="81">
        <v>0.48100192950921794</v>
      </c>
      <c r="E110" s="82">
        <v>4014</v>
      </c>
      <c r="F110" s="81">
        <v>0.88746407251824011</v>
      </c>
      <c r="G110" s="69"/>
      <c r="H110" s="69" t="s">
        <v>99</v>
      </c>
      <c r="I110" s="69"/>
      <c r="J110" s="80">
        <v>1541850.17</v>
      </c>
      <c r="K110" s="81">
        <v>0.18336508275675514</v>
      </c>
      <c r="L110" s="82">
        <v>1654</v>
      </c>
      <c r="M110" s="81">
        <v>0.56296800544588155</v>
      </c>
    </row>
    <row r="111" spans="1:15" ht="20.100000000000001" customHeight="1" x14ac:dyDescent="0.25">
      <c r="A111" s="69" t="s">
        <v>100</v>
      </c>
      <c r="B111" s="69"/>
      <c r="C111" s="80">
        <v>843653.55</v>
      </c>
      <c r="D111" s="81">
        <v>0.20413212000444345</v>
      </c>
      <c r="E111" s="82">
        <v>300</v>
      </c>
      <c r="F111" s="81">
        <v>6.6327658633650227E-2</v>
      </c>
      <c r="G111" s="69"/>
      <c r="H111" s="69" t="s">
        <v>100</v>
      </c>
      <c r="I111" s="69"/>
      <c r="J111" s="80">
        <v>1902591.2</v>
      </c>
      <c r="K111" s="81">
        <v>0.22626633873268873</v>
      </c>
      <c r="L111" s="82">
        <v>680</v>
      </c>
      <c r="M111" s="81">
        <v>0.2314499659632403</v>
      </c>
    </row>
    <row r="112" spans="1:15" ht="20.100000000000001" customHeight="1" x14ac:dyDescent="0.25">
      <c r="A112" s="69" t="s">
        <v>101</v>
      </c>
      <c r="B112" s="69"/>
      <c r="C112" s="80">
        <v>610329.78</v>
      </c>
      <c r="D112" s="81">
        <v>0.14767662850852176</v>
      </c>
      <c r="E112" s="82">
        <v>124</v>
      </c>
      <c r="F112" s="81">
        <v>2.7415432235242097E-2</v>
      </c>
      <c r="G112" s="69"/>
      <c r="H112" s="69" t="s">
        <v>101</v>
      </c>
      <c r="I112" s="69"/>
      <c r="J112" s="80">
        <v>1168856.6599999999</v>
      </c>
      <c r="K112" s="81">
        <v>0.13900669621593925</v>
      </c>
      <c r="L112" s="82">
        <v>243</v>
      </c>
      <c r="M112" s="81">
        <v>8.2709326072157932E-2</v>
      </c>
    </row>
    <row r="113" spans="1:13" ht="20.100000000000001" customHeight="1" x14ac:dyDescent="0.25">
      <c r="A113" s="69" t="s">
        <v>102</v>
      </c>
      <c r="B113" s="69"/>
      <c r="C113" s="80">
        <v>366141.24</v>
      </c>
      <c r="D113" s="81">
        <v>8.8592275279652091E-2</v>
      </c>
      <c r="E113" s="82">
        <v>54</v>
      </c>
      <c r="F113" s="81">
        <v>1.1938978554057041E-2</v>
      </c>
      <c r="G113" s="69"/>
      <c r="H113" s="69" t="s">
        <v>102</v>
      </c>
      <c r="I113" s="69"/>
      <c r="J113" s="80">
        <v>1013786.4</v>
      </c>
      <c r="K113" s="81">
        <v>0.12056491009996956</v>
      </c>
      <c r="L113" s="82">
        <v>146</v>
      </c>
      <c r="M113" s="81">
        <v>4.9693669162695714E-2</v>
      </c>
    </row>
    <row r="114" spans="1:13" ht="20.100000000000001" customHeight="1" x14ac:dyDescent="0.25">
      <c r="A114" s="69" t="s">
        <v>103</v>
      </c>
      <c r="B114" s="69"/>
      <c r="C114" s="80">
        <v>188923.43</v>
      </c>
      <c r="D114" s="81">
        <v>4.5712295389986911E-2</v>
      </c>
      <c r="E114" s="82">
        <v>21</v>
      </c>
      <c r="F114" s="81">
        <v>4.6429361043555158E-3</v>
      </c>
      <c r="G114" s="69"/>
      <c r="H114" s="69" t="s">
        <v>103</v>
      </c>
      <c r="I114" s="69"/>
      <c r="J114" s="80">
        <v>627024.54</v>
      </c>
      <c r="K114" s="81">
        <v>7.4569117612521441E-2</v>
      </c>
      <c r="L114" s="82">
        <v>70</v>
      </c>
      <c r="M114" s="81">
        <v>2.3825731790333562E-2</v>
      </c>
    </row>
    <row r="115" spans="1:13" ht="20.100000000000001" customHeight="1" x14ac:dyDescent="0.25">
      <c r="A115" s="69" t="s">
        <v>104</v>
      </c>
      <c r="B115" s="69"/>
      <c r="C115" s="80">
        <v>55011.91</v>
      </c>
      <c r="D115" s="81">
        <v>1.3310793054558527E-2</v>
      </c>
      <c r="E115" s="82">
        <v>5</v>
      </c>
      <c r="F115" s="81">
        <v>1.1054609772275039E-3</v>
      </c>
      <c r="G115" s="69"/>
      <c r="H115" s="69" t="s">
        <v>104</v>
      </c>
      <c r="I115" s="69"/>
      <c r="J115" s="80">
        <v>492055.58</v>
      </c>
      <c r="K115" s="81">
        <v>5.8517885786284328E-2</v>
      </c>
      <c r="L115" s="82">
        <v>45</v>
      </c>
      <c r="M115" s="81">
        <v>1.5316541865214431E-2</v>
      </c>
    </row>
    <row r="116" spans="1:13" ht="20.100000000000001" customHeight="1" x14ac:dyDescent="0.25">
      <c r="A116" s="69" t="s">
        <v>105</v>
      </c>
      <c r="B116" s="69"/>
      <c r="C116" s="80">
        <v>0</v>
      </c>
      <c r="D116" s="81">
        <v>0</v>
      </c>
      <c r="E116" s="82">
        <v>0</v>
      </c>
      <c r="F116" s="81">
        <v>0</v>
      </c>
      <c r="G116" s="69"/>
      <c r="H116" s="69" t="s">
        <v>105</v>
      </c>
      <c r="I116" s="69"/>
      <c r="J116" s="80">
        <v>359302.7</v>
      </c>
      <c r="K116" s="81">
        <v>4.2730202066407992E-2</v>
      </c>
      <c r="L116" s="82">
        <v>28</v>
      </c>
      <c r="M116" s="81">
        <v>9.5302927161334244E-3</v>
      </c>
    </row>
    <row r="117" spans="1:13" ht="20.100000000000001" customHeight="1" x14ac:dyDescent="0.25">
      <c r="A117" s="69" t="s">
        <v>106</v>
      </c>
      <c r="B117" s="69"/>
      <c r="C117" s="80">
        <v>45365.84</v>
      </c>
      <c r="D117" s="81">
        <v>1.0976810439525067E-2</v>
      </c>
      <c r="E117" s="82">
        <v>3</v>
      </c>
      <c r="F117" s="81">
        <v>6.6327658633650232E-4</v>
      </c>
      <c r="G117" s="69"/>
      <c r="H117" s="69" t="s">
        <v>106</v>
      </c>
      <c r="I117" s="69"/>
      <c r="J117" s="80">
        <v>328328</v>
      </c>
      <c r="K117" s="81">
        <v>3.9046524793884388E-2</v>
      </c>
      <c r="L117" s="82">
        <v>22</v>
      </c>
      <c r="M117" s="81">
        <v>7.4880871341048332E-3</v>
      </c>
    </row>
    <row r="118" spans="1:13" ht="20.100000000000001" customHeight="1" x14ac:dyDescent="0.25">
      <c r="A118" s="69" t="s">
        <v>107</v>
      </c>
      <c r="B118" s="69"/>
      <c r="C118" s="80">
        <v>35530.980000000003</v>
      </c>
      <c r="D118" s="81">
        <v>8.5971478140944024E-3</v>
      </c>
      <c r="E118" s="82">
        <v>2</v>
      </c>
      <c r="F118" s="81">
        <v>4.4218439089100157E-4</v>
      </c>
      <c r="G118" s="69"/>
      <c r="H118" s="69" t="s">
        <v>107</v>
      </c>
      <c r="I118" s="69"/>
      <c r="J118" s="80">
        <v>306258.71000000002</v>
      </c>
      <c r="K118" s="81">
        <v>3.6421926589745766E-2</v>
      </c>
      <c r="L118" s="82">
        <v>18</v>
      </c>
      <c r="M118" s="81">
        <v>6.1266167460857727E-3</v>
      </c>
    </row>
    <row r="119" spans="1:13" ht="20.100000000000001" customHeight="1" x14ac:dyDescent="0.25">
      <c r="A119" s="69" t="s">
        <v>108</v>
      </c>
      <c r="B119" s="69"/>
      <c r="C119" s="80">
        <v>0</v>
      </c>
      <c r="D119" s="81">
        <v>0</v>
      </c>
      <c r="E119" s="82">
        <v>0</v>
      </c>
      <c r="F119" s="81">
        <v>0</v>
      </c>
      <c r="G119" s="69"/>
      <c r="H119" s="69" t="s">
        <v>108</v>
      </c>
      <c r="I119" s="69"/>
      <c r="J119" s="80">
        <v>263795.09000000003</v>
      </c>
      <c r="K119" s="81">
        <v>3.1371925398351534E-2</v>
      </c>
      <c r="L119" s="82">
        <v>14</v>
      </c>
      <c r="M119" s="81">
        <v>4.7651463580667122E-3</v>
      </c>
    </row>
    <row r="120" spans="1:13" ht="20.100000000000001" customHeight="1" x14ac:dyDescent="0.25">
      <c r="A120" s="69" t="s">
        <v>109</v>
      </c>
      <c r="B120" s="69"/>
      <c r="C120" s="80">
        <v>0</v>
      </c>
      <c r="D120" s="81">
        <v>0</v>
      </c>
      <c r="E120" s="82">
        <v>0</v>
      </c>
      <c r="F120" s="81">
        <v>0</v>
      </c>
      <c r="G120" s="69"/>
      <c r="H120" s="69" t="s">
        <v>109</v>
      </c>
      <c r="I120" s="69"/>
      <c r="J120" s="80">
        <v>349746.99</v>
      </c>
      <c r="K120" s="81">
        <v>4.1593785838007831E-2</v>
      </c>
      <c r="L120" s="82">
        <v>16</v>
      </c>
      <c r="M120" s="81">
        <v>5.445881552076242E-3</v>
      </c>
    </row>
    <row r="121" spans="1:13" ht="20.100000000000001" customHeight="1" x14ac:dyDescent="0.25">
      <c r="A121" s="69" t="s">
        <v>110</v>
      </c>
      <c r="B121" s="69"/>
      <c r="C121" s="80">
        <v>0</v>
      </c>
      <c r="D121" s="81">
        <v>0</v>
      </c>
      <c r="E121" s="82">
        <v>0</v>
      </c>
      <c r="F121" s="81">
        <v>0</v>
      </c>
      <c r="G121" s="69"/>
      <c r="H121" s="69" t="s">
        <v>110</v>
      </c>
      <c r="I121" s="69"/>
      <c r="J121" s="80">
        <v>55039.6</v>
      </c>
      <c r="K121" s="81">
        <v>6.5456041094438455E-3</v>
      </c>
      <c r="L121" s="82">
        <v>2</v>
      </c>
      <c r="M121" s="81">
        <v>6.8073519400953025E-4</v>
      </c>
    </row>
    <row r="122" spans="1:13" ht="20.100000000000001" customHeight="1" x14ac:dyDescent="0.25">
      <c r="A122" s="69" t="s">
        <v>111</v>
      </c>
      <c r="B122" s="69"/>
      <c r="C122" s="80">
        <v>0</v>
      </c>
      <c r="D122" s="81">
        <v>0</v>
      </c>
      <c r="E122" s="82">
        <v>0</v>
      </c>
      <c r="F122" s="81">
        <v>0</v>
      </c>
      <c r="G122" s="69"/>
      <c r="H122" s="69" t="s">
        <v>111</v>
      </c>
      <c r="I122" s="69"/>
      <c r="J122" s="80">
        <v>0</v>
      </c>
      <c r="K122" s="81">
        <v>0</v>
      </c>
      <c r="L122" s="82">
        <v>0</v>
      </c>
      <c r="M122" s="81">
        <v>0</v>
      </c>
    </row>
    <row r="123" spans="1:13" ht="20.100000000000001" customHeight="1" x14ac:dyDescent="0.25">
      <c r="A123" s="69" t="s">
        <v>112</v>
      </c>
      <c r="B123" s="69"/>
      <c r="C123" s="80">
        <v>0</v>
      </c>
      <c r="D123" s="81">
        <v>0</v>
      </c>
      <c r="E123" s="82">
        <v>0</v>
      </c>
      <c r="F123" s="81">
        <v>0</v>
      </c>
      <c r="G123" s="69"/>
      <c r="H123" s="69" t="s">
        <v>112</v>
      </c>
      <c r="I123" s="69"/>
      <c r="J123" s="80">
        <v>0</v>
      </c>
      <c r="K123" s="81">
        <v>0</v>
      </c>
      <c r="L123" s="82">
        <v>0</v>
      </c>
      <c r="M123" s="81">
        <v>0</v>
      </c>
    </row>
    <row r="124" spans="1:13" ht="20.100000000000001" customHeight="1" x14ac:dyDescent="0.25">
      <c r="A124" s="69"/>
      <c r="B124" s="69"/>
      <c r="C124" s="56"/>
      <c r="D124" s="69"/>
      <c r="E124" s="71"/>
      <c r="F124" s="69"/>
      <c r="G124" s="69"/>
      <c r="H124" s="73"/>
      <c r="I124" s="69"/>
      <c r="J124" s="69"/>
      <c r="K124" s="69"/>
      <c r="L124" s="69"/>
      <c r="M124" s="69"/>
    </row>
    <row r="125" spans="1:13" ht="20.100000000000001" customHeight="1" thickBot="1" x14ac:dyDescent="0.3">
      <c r="A125" s="69"/>
      <c r="B125" s="69"/>
      <c r="C125" s="72">
        <f>SUM(C110:C124)</f>
        <v>4132879.9700000007</v>
      </c>
      <c r="D125" s="69"/>
      <c r="E125" s="74">
        <f>SUM(E110:E124)</f>
        <v>4523</v>
      </c>
      <c r="F125" s="69"/>
      <c r="G125" s="69"/>
      <c r="H125" s="73"/>
      <c r="I125" s="69"/>
      <c r="J125" s="72">
        <f>SUM(J110:J124)</f>
        <v>8408635.6400000006</v>
      </c>
      <c r="K125" s="69"/>
      <c r="L125" s="74">
        <f>SUM(L110:L124)</f>
        <v>2938</v>
      </c>
      <c r="M125" s="69"/>
    </row>
    <row r="126" spans="1:13" ht="20.100000000000001" customHeight="1" thickTop="1" x14ac:dyDescent="0.25">
      <c r="A126" s="69"/>
      <c r="B126" s="69"/>
      <c r="C126" s="56"/>
      <c r="D126" s="69"/>
      <c r="E126" s="71"/>
      <c r="F126" s="69"/>
      <c r="G126" s="69"/>
      <c r="H126" s="73"/>
      <c r="I126" s="69"/>
      <c r="J126" s="69"/>
      <c r="K126" s="69"/>
      <c r="L126" s="69"/>
      <c r="M126" s="69"/>
    </row>
    <row r="127" spans="1:13" ht="20.100000000000001" customHeight="1" x14ac:dyDescent="0.25">
      <c r="A127" s="67" t="s">
        <v>90</v>
      </c>
      <c r="B127" s="19"/>
      <c r="C127" s="18"/>
      <c r="D127" s="19"/>
      <c r="E127" s="21"/>
      <c r="F127" s="19"/>
      <c r="G127" s="19"/>
      <c r="H127" s="67" t="s">
        <v>92</v>
      </c>
      <c r="I127" s="18"/>
      <c r="J127" s="19"/>
      <c r="K127" s="21"/>
      <c r="L127" s="19"/>
      <c r="M127" s="19"/>
    </row>
    <row r="128" spans="1:13" ht="20.100000000000001" customHeight="1" x14ac:dyDescent="0.25">
      <c r="A128" s="61" t="s">
        <v>24</v>
      </c>
      <c r="B128" s="69"/>
      <c r="C128" s="56"/>
      <c r="D128" s="69"/>
      <c r="E128" s="71"/>
      <c r="F128" s="69"/>
      <c r="G128" s="69"/>
      <c r="H128" s="61" t="s">
        <v>24</v>
      </c>
      <c r="I128" s="56"/>
      <c r="J128" s="69"/>
      <c r="K128" s="21"/>
      <c r="L128" s="19"/>
      <c r="M128" s="19"/>
    </row>
    <row r="129" spans="1:14" ht="20.100000000000001" customHeight="1" x14ac:dyDescent="0.25">
      <c r="A129" s="20"/>
      <c r="B129" s="19"/>
      <c r="C129" s="18"/>
      <c r="D129" s="19"/>
      <c r="E129" s="21"/>
      <c r="F129" s="19"/>
      <c r="G129" s="19"/>
      <c r="H129" s="20"/>
      <c r="I129" s="18"/>
      <c r="J129" s="19"/>
      <c r="K129" s="21"/>
      <c r="L129" s="19"/>
      <c r="M129" s="19"/>
    </row>
    <row r="130" spans="1:14" s="23" customFormat="1" ht="20.100000000000001" customHeight="1" x14ac:dyDescent="0.25">
      <c r="A130" s="29"/>
      <c r="B130" s="30"/>
      <c r="C130" s="63" t="s">
        <v>91</v>
      </c>
      <c r="D130" s="64" t="s">
        <v>4</v>
      </c>
      <c r="E130" s="65" t="s">
        <v>5</v>
      </c>
      <c r="F130" s="64" t="s">
        <v>4</v>
      </c>
      <c r="G130" s="93"/>
      <c r="H130" s="29"/>
      <c r="I130" s="29"/>
      <c r="J130" s="63" t="s">
        <v>91</v>
      </c>
      <c r="K130" s="64" t="s">
        <v>4</v>
      </c>
      <c r="L130" s="65" t="s">
        <v>5</v>
      </c>
      <c r="M130" s="64" t="s">
        <v>4</v>
      </c>
    </row>
    <row r="131" spans="1:14" ht="20.100000000000001" customHeight="1" x14ac:dyDescent="0.25">
      <c r="A131" s="22"/>
      <c r="B131" s="19"/>
      <c r="C131" s="18"/>
      <c r="D131" s="19"/>
      <c r="E131" s="21"/>
      <c r="F131" s="19"/>
      <c r="G131" s="19"/>
      <c r="H131" s="22"/>
      <c r="I131" s="19"/>
      <c r="J131" s="19"/>
      <c r="K131" s="19"/>
      <c r="L131" s="19"/>
      <c r="M131" s="19"/>
    </row>
    <row r="132" spans="1:14" ht="20.100000000000001" customHeight="1" x14ac:dyDescent="0.25">
      <c r="A132" s="69" t="s">
        <v>89</v>
      </c>
      <c r="B132" s="69"/>
      <c r="C132" s="80">
        <v>28672189.469999991</v>
      </c>
      <c r="D132" s="81">
        <v>0.11517360389163732</v>
      </c>
      <c r="E132" s="82">
        <v>703</v>
      </c>
      <c r="F132" s="81">
        <v>7.4874853552028969E-2</v>
      </c>
      <c r="G132" s="69"/>
      <c r="H132" s="69" t="s">
        <v>120</v>
      </c>
      <c r="I132" s="69"/>
      <c r="J132" s="80">
        <v>338.08</v>
      </c>
      <c r="K132" s="81">
        <v>9.1850801621147029E-6</v>
      </c>
      <c r="L132" s="82">
        <v>1</v>
      </c>
      <c r="M132" s="81">
        <v>3.1867431485022306E-4</v>
      </c>
      <c r="N132" s="95"/>
    </row>
    <row r="133" spans="1:14" ht="20.100000000000001" customHeight="1" x14ac:dyDescent="0.25">
      <c r="A133" s="69" t="s">
        <v>42</v>
      </c>
      <c r="B133" s="69"/>
      <c r="C133" s="80">
        <v>45737504.359999999</v>
      </c>
      <c r="D133" s="81">
        <v>0.18372343750247536</v>
      </c>
      <c r="E133" s="82">
        <v>1250</v>
      </c>
      <c r="F133" s="81">
        <v>0.13313451911811694</v>
      </c>
      <c r="G133" s="69"/>
      <c r="H133" s="69" t="s">
        <v>121</v>
      </c>
      <c r="I133" s="69"/>
      <c r="J133" s="80">
        <v>29842.79</v>
      </c>
      <c r="K133" s="81">
        <v>8.1077975157109277E-4</v>
      </c>
      <c r="L133" s="82">
        <v>7</v>
      </c>
      <c r="M133" s="81">
        <v>2.2307202039515616E-3</v>
      </c>
      <c r="N133" s="95"/>
    </row>
    <row r="134" spans="1:14" ht="20.100000000000001" customHeight="1" x14ac:dyDescent="0.25">
      <c r="A134" s="69" t="s">
        <v>43</v>
      </c>
      <c r="B134" s="69"/>
      <c r="C134" s="80">
        <v>52641745.609999999</v>
      </c>
      <c r="D134" s="81">
        <v>0.21145715305049148</v>
      </c>
      <c r="E134" s="82">
        <v>1588</v>
      </c>
      <c r="F134" s="81">
        <v>0.16913409308765576</v>
      </c>
      <c r="G134" s="69"/>
      <c r="H134" s="69" t="s">
        <v>122</v>
      </c>
      <c r="I134" s="69"/>
      <c r="J134" s="80">
        <v>604406.69999999995</v>
      </c>
      <c r="K134" s="81">
        <v>1.6420740623577883E-2</v>
      </c>
      <c r="L134" s="82">
        <v>88</v>
      </c>
      <c r="M134" s="81">
        <v>2.8043339706819631E-2</v>
      </c>
      <c r="N134" s="95"/>
    </row>
    <row r="135" spans="1:14" ht="20.100000000000001" customHeight="1" x14ac:dyDescent="0.25">
      <c r="A135" s="69" t="s">
        <v>44</v>
      </c>
      <c r="B135" s="69"/>
      <c r="C135" s="80">
        <v>60142531.079999991</v>
      </c>
      <c r="D135" s="81">
        <v>0.24158713302644788</v>
      </c>
      <c r="E135" s="82">
        <v>2734</v>
      </c>
      <c r="F135" s="81">
        <v>0.29119182021514539</v>
      </c>
      <c r="G135" s="69"/>
      <c r="H135" s="69" t="s">
        <v>42</v>
      </c>
      <c r="I135" s="69"/>
      <c r="J135" s="80">
        <v>2472340.91</v>
      </c>
      <c r="K135" s="81">
        <v>6.7169455295863739E-2</v>
      </c>
      <c r="L135" s="82">
        <v>219</v>
      </c>
      <c r="M135" s="81">
        <v>6.9789674952198857E-2</v>
      </c>
      <c r="N135" s="95"/>
    </row>
    <row r="136" spans="1:14" ht="20.100000000000001" customHeight="1" x14ac:dyDescent="0.25">
      <c r="A136" s="69" t="s">
        <v>25</v>
      </c>
      <c r="B136" s="69"/>
      <c r="C136" s="80">
        <v>29624255.800000012</v>
      </c>
      <c r="D136" s="81">
        <v>0.11899796862962563</v>
      </c>
      <c r="E136" s="82">
        <v>1383</v>
      </c>
      <c r="F136" s="81">
        <v>0.14730003195228458</v>
      </c>
      <c r="G136" s="69"/>
      <c r="H136" s="69" t="s">
        <v>43</v>
      </c>
      <c r="I136" s="69"/>
      <c r="J136" s="80">
        <v>7732226.6999999946</v>
      </c>
      <c r="K136" s="81">
        <v>0.21007194176272947</v>
      </c>
      <c r="L136" s="82">
        <v>525</v>
      </c>
      <c r="M136" s="81">
        <v>0.16730401529636713</v>
      </c>
      <c r="N136" s="95"/>
    </row>
    <row r="137" spans="1:14" ht="20.100000000000001" customHeight="1" x14ac:dyDescent="0.25">
      <c r="A137" s="69" t="s">
        <v>26</v>
      </c>
      <c r="B137" s="69"/>
      <c r="C137" s="80">
        <v>22737905.430000011</v>
      </c>
      <c r="D137" s="81">
        <v>9.1336119135945831E-2</v>
      </c>
      <c r="E137" s="82">
        <v>1085</v>
      </c>
      <c r="F137" s="81">
        <v>0.11556076259452551</v>
      </c>
      <c r="G137" s="69"/>
      <c r="H137" s="69" t="s">
        <v>44</v>
      </c>
      <c r="I137" s="69"/>
      <c r="J137" s="80">
        <v>10450075.579999991</v>
      </c>
      <c r="K137" s="81">
        <v>0.28391144670627427</v>
      </c>
      <c r="L137" s="82">
        <v>791</v>
      </c>
      <c r="M137" s="81">
        <v>0.25207138304652643</v>
      </c>
      <c r="N137" s="95"/>
    </row>
    <row r="138" spans="1:14" ht="20.100000000000001" customHeight="1" x14ac:dyDescent="0.25">
      <c r="A138" s="69" t="s">
        <v>27</v>
      </c>
      <c r="B138" s="69"/>
      <c r="C138" s="80">
        <v>5877198.9300000044</v>
      </c>
      <c r="D138" s="81">
        <v>2.360817900789965E-2</v>
      </c>
      <c r="E138" s="82">
        <v>447</v>
      </c>
      <c r="F138" s="81">
        <v>4.7608904036638616E-2</v>
      </c>
      <c r="G138" s="69"/>
      <c r="H138" s="69" t="s">
        <v>25</v>
      </c>
      <c r="I138" s="69"/>
      <c r="J138" s="80">
        <v>7641347.4400000013</v>
      </c>
      <c r="K138" s="81">
        <v>0.20760290103812701</v>
      </c>
      <c r="L138" s="82">
        <v>640</v>
      </c>
      <c r="M138" s="81">
        <v>0.20395156150414276</v>
      </c>
      <c r="N138" s="95"/>
    </row>
    <row r="139" spans="1:14" ht="20.100000000000001" customHeight="1" x14ac:dyDescent="0.25">
      <c r="A139" s="69" t="s">
        <v>28</v>
      </c>
      <c r="B139" s="69"/>
      <c r="C139" s="80">
        <v>1647159.09</v>
      </c>
      <c r="D139" s="81">
        <v>6.6164897792916916E-3</v>
      </c>
      <c r="E139" s="82">
        <v>99</v>
      </c>
      <c r="F139" s="81">
        <v>1.0544253914154863E-2</v>
      </c>
      <c r="G139" s="69"/>
      <c r="H139" s="69" t="s">
        <v>26</v>
      </c>
      <c r="I139" s="69"/>
      <c r="J139" s="80">
        <v>3813597.86</v>
      </c>
      <c r="K139" s="81">
        <v>0.10360921098606567</v>
      </c>
      <c r="L139" s="82">
        <v>372</v>
      </c>
      <c r="M139" s="81">
        <v>0.11854684512428298</v>
      </c>
      <c r="N139" s="95"/>
    </row>
    <row r="140" spans="1:14" ht="20.100000000000001" customHeight="1" x14ac:dyDescent="0.25">
      <c r="A140" s="69" t="s">
        <v>29</v>
      </c>
      <c r="B140" s="69"/>
      <c r="C140" s="80">
        <v>1829522.04</v>
      </c>
      <c r="D140" s="81">
        <v>7.3490253322457642E-3</v>
      </c>
      <c r="E140" s="82">
        <v>94</v>
      </c>
      <c r="F140" s="81">
        <v>1.0011715837682395E-2</v>
      </c>
      <c r="G140" s="69"/>
      <c r="H140" s="69" t="s">
        <v>27</v>
      </c>
      <c r="I140" s="69"/>
      <c r="J140" s="80">
        <v>2440682.2799999998</v>
      </c>
      <c r="K140" s="81">
        <v>6.6309342144027672E-2</v>
      </c>
      <c r="L140" s="82">
        <v>257</v>
      </c>
      <c r="M140" s="81">
        <v>8.1899298916507324E-2</v>
      </c>
      <c r="N140" s="95"/>
    </row>
    <row r="141" spans="1:14" ht="20.100000000000001" customHeight="1" x14ac:dyDescent="0.25">
      <c r="A141" s="69" t="s">
        <v>65</v>
      </c>
      <c r="B141" s="69"/>
      <c r="C141" s="80">
        <v>37563.86</v>
      </c>
      <c r="D141" s="81">
        <v>1.5089064393940477E-4</v>
      </c>
      <c r="E141" s="82">
        <v>6</v>
      </c>
      <c r="F141" s="81">
        <v>6.3904569176696129E-4</v>
      </c>
      <c r="G141" s="69"/>
      <c r="H141" s="69" t="s">
        <v>28</v>
      </c>
      <c r="I141" s="69"/>
      <c r="J141" s="80">
        <v>849097.37</v>
      </c>
      <c r="K141" s="81">
        <v>2.3068585568181404E-2</v>
      </c>
      <c r="L141" s="82">
        <v>92</v>
      </c>
      <c r="M141" s="81">
        <v>2.9318036966220522E-2</v>
      </c>
      <c r="N141" s="95"/>
    </row>
    <row r="142" spans="1:14" ht="20.100000000000001" customHeight="1" x14ac:dyDescent="0.25">
      <c r="A142" s="69"/>
      <c r="B142" s="69"/>
      <c r="C142" s="56"/>
      <c r="D142" s="69"/>
      <c r="E142" s="71"/>
      <c r="F142" s="69"/>
      <c r="G142" s="69"/>
      <c r="H142" s="69" t="s">
        <v>29</v>
      </c>
      <c r="I142" s="69"/>
      <c r="J142" s="80">
        <v>528257.57999999996</v>
      </c>
      <c r="K142" s="81">
        <v>1.4351893689495744E-2</v>
      </c>
      <c r="L142" s="82">
        <v>93</v>
      </c>
      <c r="M142" s="81">
        <v>2.9636711281070746E-2</v>
      </c>
      <c r="N142" s="95"/>
    </row>
    <row r="143" spans="1:14" ht="20.100000000000001" customHeight="1" thickBot="1" x14ac:dyDescent="0.3">
      <c r="A143" s="69"/>
      <c r="B143" s="73"/>
      <c r="C143" s="72">
        <f>SUM(C132:C142)</f>
        <v>248947575.67000002</v>
      </c>
      <c r="D143" s="73"/>
      <c r="E143" s="74">
        <f>SUM(E132:E142)</f>
        <v>9389</v>
      </c>
      <c r="F143" s="73"/>
      <c r="G143" s="73"/>
      <c r="H143" s="69" t="s">
        <v>123</v>
      </c>
      <c r="I143" s="69"/>
      <c r="J143" s="80">
        <v>245304.34</v>
      </c>
      <c r="K143" s="81">
        <v>6.664517353924042E-3</v>
      </c>
      <c r="L143" s="82">
        <v>53</v>
      </c>
      <c r="M143" s="81">
        <v>1.6889738687061822E-2</v>
      </c>
      <c r="N143" s="95"/>
    </row>
    <row r="144" spans="1:14" ht="20.100000000000001" customHeight="1" thickTop="1" x14ac:dyDescent="0.25">
      <c r="A144" s="69"/>
      <c r="B144" s="73"/>
      <c r="C144" s="75"/>
      <c r="D144" s="73"/>
      <c r="E144" s="76"/>
      <c r="F144" s="73"/>
      <c r="G144" s="73"/>
      <c r="H144" s="69"/>
      <c r="I144" s="69"/>
      <c r="J144" s="69"/>
      <c r="K144" s="69"/>
      <c r="L144" s="71"/>
      <c r="M144" s="69"/>
      <c r="N144" s="95"/>
    </row>
    <row r="145" spans="1:14" ht="20.100000000000001" customHeight="1" thickBot="1" x14ac:dyDescent="0.3">
      <c r="A145" s="69"/>
      <c r="B145" s="73"/>
      <c r="C145" s="75"/>
      <c r="D145" s="73"/>
      <c r="E145" s="76"/>
      <c r="F145" s="73"/>
      <c r="G145" s="73"/>
      <c r="H145" s="69"/>
      <c r="I145" s="69"/>
      <c r="J145" s="98">
        <f>SUM(J132:J144)</f>
        <v>36807517.62999998</v>
      </c>
      <c r="K145" s="69"/>
      <c r="L145" s="74">
        <f>SUM(L132:L144)</f>
        <v>3138</v>
      </c>
      <c r="M145" s="69"/>
      <c r="N145" s="95"/>
    </row>
    <row r="146" spans="1:14" ht="20.100000000000001" customHeight="1" thickTop="1" x14ac:dyDescent="0.25">
      <c r="A146" s="69"/>
      <c r="B146" s="69"/>
      <c r="C146" s="56"/>
      <c r="D146" s="69"/>
      <c r="E146" s="71"/>
      <c r="F146" s="69"/>
      <c r="G146" s="69"/>
      <c r="H146" s="73"/>
      <c r="I146" s="69"/>
      <c r="J146" s="69"/>
      <c r="K146" s="69"/>
      <c r="L146" s="69"/>
      <c r="M146" s="69"/>
      <c r="N146" s="95"/>
    </row>
    <row r="147" spans="1:14" ht="20.100000000000001" customHeight="1" x14ac:dyDescent="0.25">
      <c r="A147" s="67" t="s">
        <v>93</v>
      </c>
      <c r="B147" s="19"/>
      <c r="C147" s="18"/>
      <c r="D147" s="19"/>
      <c r="E147" s="21"/>
      <c r="F147" s="19"/>
      <c r="G147" s="19"/>
      <c r="H147" s="67" t="s">
        <v>94</v>
      </c>
      <c r="I147" s="18"/>
      <c r="J147" s="19"/>
      <c r="K147" s="21"/>
      <c r="L147" s="19"/>
      <c r="M147" s="19"/>
    </row>
    <row r="148" spans="1:14" ht="20.100000000000001" customHeight="1" x14ac:dyDescent="0.25">
      <c r="A148" s="61" t="s">
        <v>24</v>
      </c>
      <c r="B148" s="69"/>
      <c r="C148" s="56"/>
      <c r="D148" s="69"/>
      <c r="E148" s="71"/>
      <c r="F148" s="69"/>
      <c r="G148" s="69"/>
      <c r="H148" s="61" t="s">
        <v>24</v>
      </c>
      <c r="I148" s="56"/>
      <c r="J148" s="69"/>
      <c r="K148" s="71"/>
      <c r="L148" s="69"/>
      <c r="M148" s="69"/>
    </row>
    <row r="149" spans="1:14" ht="20.100000000000001" customHeight="1" x14ac:dyDescent="0.25">
      <c r="A149" s="20"/>
      <c r="B149" s="19"/>
      <c r="C149" s="18"/>
      <c r="D149" s="19"/>
      <c r="E149" s="21"/>
      <c r="F149" s="19"/>
      <c r="G149" s="19"/>
      <c r="H149" s="20"/>
      <c r="I149" s="18"/>
      <c r="J149" s="19"/>
      <c r="K149" s="21"/>
      <c r="L149" s="19"/>
      <c r="M149" s="19"/>
    </row>
    <row r="150" spans="1:14" s="78" customFormat="1" ht="20.100000000000001" customHeight="1" x14ac:dyDescent="0.25">
      <c r="A150" s="93"/>
      <c r="B150" s="94"/>
      <c r="C150" s="63" t="s">
        <v>91</v>
      </c>
      <c r="D150" s="64" t="s">
        <v>4</v>
      </c>
      <c r="E150" s="65" t="s">
        <v>5</v>
      </c>
      <c r="F150" s="64" t="s">
        <v>4</v>
      </c>
      <c r="G150" s="93"/>
      <c r="H150" s="93"/>
      <c r="I150" s="66"/>
      <c r="J150" s="63" t="s">
        <v>91</v>
      </c>
      <c r="K150" s="64" t="s">
        <v>4</v>
      </c>
      <c r="L150" s="65" t="s">
        <v>5</v>
      </c>
      <c r="M150" s="64" t="s">
        <v>4</v>
      </c>
    </row>
    <row r="151" spans="1:14" ht="20.100000000000001" customHeight="1" x14ac:dyDescent="0.25">
      <c r="A151" s="22"/>
      <c r="B151" s="19"/>
      <c r="C151" s="18"/>
      <c r="D151" s="19"/>
      <c r="E151" s="21"/>
      <c r="F151" s="19"/>
      <c r="G151" s="19"/>
      <c r="H151" s="22"/>
      <c r="I151" s="19"/>
      <c r="J151" s="19"/>
      <c r="K151" s="19"/>
      <c r="L151" s="19"/>
      <c r="M151" s="19"/>
    </row>
    <row r="152" spans="1:14" ht="20.100000000000001" customHeight="1" x14ac:dyDescent="0.25">
      <c r="A152" s="69" t="s">
        <v>89</v>
      </c>
      <c r="B152" s="69"/>
      <c r="C152" s="80">
        <v>563942.69999999995</v>
      </c>
      <c r="D152" s="81">
        <v>0.13645271677222204</v>
      </c>
      <c r="E152" s="82">
        <v>378</v>
      </c>
      <c r="F152" s="81">
        <v>8.3572849878399288E-2</v>
      </c>
      <c r="G152" s="69"/>
      <c r="H152" s="69" t="s">
        <v>113</v>
      </c>
      <c r="I152" s="69"/>
      <c r="J152" s="80">
        <v>2086446.66</v>
      </c>
      <c r="K152" s="81">
        <v>0.24813141505082512</v>
      </c>
      <c r="L152" s="82">
        <v>317</v>
      </c>
      <c r="M152" s="81">
        <v>0.10789652825051055</v>
      </c>
      <c r="N152" s="95"/>
    </row>
    <row r="153" spans="1:14" ht="20.100000000000001" customHeight="1" x14ac:dyDescent="0.25">
      <c r="A153" s="69" t="s">
        <v>42</v>
      </c>
      <c r="B153" s="69"/>
      <c r="C153" s="80">
        <v>210062.72</v>
      </c>
      <c r="D153" s="81">
        <v>5.0827200771572378E-2</v>
      </c>
      <c r="E153" s="82">
        <v>474</v>
      </c>
      <c r="F153" s="81">
        <v>0.10479770064116736</v>
      </c>
      <c r="G153" s="69"/>
      <c r="H153" s="69" t="s">
        <v>25</v>
      </c>
      <c r="I153" s="69"/>
      <c r="J153" s="80">
        <v>118601.02</v>
      </c>
      <c r="K153" s="81">
        <v>1.4104668709369831E-2</v>
      </c>
      <c r="L153" s="82">
        <v>37</v>
      </c>
      <c r="M153" s="81">
        <v>1.259360108917631E-2</v>
      </c>
      <c r="N153" s="95"/>
    </row>
    <row r="154" spans="1:14" ht="20.100000000000001" customHeight="1" x14ac:dyDescent="0.25">
      <c r="A154" s="69" t="s">
        <v>43</v>
      </c>
      <c r="B154" s="69"/>
      <c r="C154" s="80">
        <v>451195.61</v>
      </c>
      <c r="D154" s="81">
        <v>0.10917220274364743</v>
      </c>
      <c r="E154" s="82">
        <v>718</v>
      </c>
      <c r="F154" s="81">
        <v>0.15874419632986955</v>
      </c>
      <c r="G154" s="69"/>
      <c r="H154" s="69" t="s">
        <v>26</v>
      </c>
      <c r="I154" s="69"/>
      <c r="J154" s="80">
        <v>158572.07</v>
      </c>
      <c r="K154" s="81">
        <v>1.8858240122294076E-2</v>
      </c>
      <c r="L154" s="82">
        <v>88</v>
      </c>
      <c r="M154" s="81">
        <v>2.9952348536419333E-2</v>
      </c>
      <c r="N154" s="95"/>
    </row>
    <row r="155" spans="1:14" ht="20.100000000000001" customHeight="1" x14ac:dyDescent="0.25">
      <c r="A155" s="69" t="s">
        <v>44</v>
      </c>
      <c r="B155" s="69"/>
      <c r="C155" s="80">
        <v>938622.90000000084</v>
      </c>
      <c r="D155" s="81">
        <v>0.22711109609118421</v>
      </c>
      <c r="E155" s="82">
        <v>638</v>
      </c>
      <c r="F155" s="81">
        <v>0.14105682069422951</v>
      </c>
      <c r="G155" s="69"/>
      <c r="H155" s="69" t="s">
        <v>27</v>
      </c>
      <c r="I155" s="69"/>
      <c r="J155" s="80">
        <v>203860.71</v>
      </c>
      <c r="K155" s="81">
        <v>2.4244207827275994E-2</v>
      </c>
      <c r="L155" s="82">
        <v>110</v>
      </c>
      <c r="M155" s="81">
        <v>3.7440435670524165E-2</v>
      </c>
      <c r="N155" s="95"/>
    </row>
    <row r="156" spans="1:14" ht="20.100000000000001" customHeight="1" x14ac:dyDescent="0.25">
      <c r="A156" s="69" t="s">
        <v>25</v>
      </c>
      <c r="B156" s="69"/>
      <c r="C156" s="80">
        <v>214330.61</v>
      </c>
      <c r="D156" s="81">
        <v>5.185986807161011E-2</v>
      </c>
      <c r="E156" s="82">
        <v>216</v>
      </c>
      <c r="F156" s="81">
        <v>4.7755914216228164E-2</v>
      </c>
      <c r="G156" s="69"/>
      <c r="H156" s="69" t="s">
        <v>28</v>
      </c>
      <c r="I156" s="69"/>
      <c r="J156" s="80">
        <v>899236.61</v>
      </c>
      <c r="K156" s="81">
        <v>0.10694203536686959</v>
      </c>
      <c r="L156" s="82">
        <v>543</v>
      </c>
      <c r="M156" s="81">
        <v>0.18481960517358748</v>
      </c>
      <c r="N156" s="95"/>
    </row>
    <row r="157" spans="1:14" ht="20.100000000000001" customHeight="1" x14ac:dyDescent="0.25">
      <c r="A157" s="69" t="s">
        <v>26</v>
      </c>
      <c r="B157" s="69"/>
      <c r="C157" s="80">
        <v>72708.95</v>
      </c>
      <c r="D157" s="81">
        <v>1.759280466110414E-2</v>
      </c>
      <c r="E157" s="82">
        <v>69</v>
      </c>
      <c r="F157" s="81">
        <v>1.5255361485739553E-2</v>
      </c>
      <c r="G157" s="69"/>
      <c r="H157" s="69" t="s">
        <v>29</v>
      </c>
      <c r="I157" s="69"/>
      <c r="J157" s="80">
        <v>2079272.8</v>
      </c>
      <c r="K157" s="81">
        <v>0.24727826118530682</v>
      </c>
      <c r="L157" s="82">
        <v>1006</v>
      </c>
      <c r="M157" s="81">
        <v>0.34240980258679371</v>
      </c>
      <c r="N157" s="95"/>
    </row>
    <row r="158" spans="1:14" ht="20.100000000000001" customHeight="1" x14ac:dyDescent="0.25">
      <c r="A158" s="69" t="s">
        <v>27</v>
      </c>
      <c r="B158" s="69"/>
      <c r="C158" s="80">
        <v>80817.64</v>
      </c>
      <c r="D158" s="81">
        <v>1.9554799700606841E-2</v>
      </c>
      <c r="E158" s="82">
        <v>100</v>
      </c>
      <c r="F158" s="81">
        <v>2.2109219544550078E-2</v>
      </c>
      <c r="G158" s="69"/>
      <c r="H158" s="69" t="s">
        <v>114</v>
      </c>
      <c r="I158" s="69"/>
      <c r="J158" s="80">
        <v>79659.86</v>
      </c>
      <c r="K158" s="81">
        <v>9.4735773329334069E-3</v>
      </c>
      <c r="L158" s="82">
        <v>23</v>
      </c>
      <c r="M158" s="81">
        <v>7.8284547311095985E-3</v>
      </c>
      <c r="N158" s="95"/>
    </row>
    <row r="159" spans="1:14" ht="20.100000000000001" customHeight="1" x14ac:dyDescent="0.25">
      <c r="A159" s="69" t="s">
        <v>28</v>
      </c>
      <c r="B159" s="69"/>
      <c r="C159" s="80">
        <v>58163.06</v>
      </c>
      <c r="D159" s="81">
        <v>1.407325168458739E-2</v>
      </c>
      <c r="E159" s="82">
        <v>57</v>
      </c>
      <c r="F159" s="81">
        <v>1.2602255140393544E-2</v>
      </c>
      <c r="G159" s="69"/>
      <c r="H159" s="69" t="s">
        <v>115</v>
      </c>
      <c r="I159" s="69"/>
      <c r="J159" s="80">
        <v>387386.49</v>
      </c>
      <c r="K159" s="81">
        <v>4.6070076833534902E-2</v>
      </c>
      <c r="L159" s="82">
        <v>211</v>
      </c>
      <c r="M159" s="81">
        <v>7.1817562968005441E-2</v>
      </c>
      <c r="N159" s="95"/>
    </row>
    <row r="160" spans="1:14" ht="20.100000000000001" customHeight="1" x14ac:dyDescent="0.25">
      <c r="A160" s="69" t="s">
        <v>29</v>
      </c>
      <c r="B160" s="69"/>
      <c r="C160" s="80">
        <v>296800.55</v>
      </c>
      <c r="D160" s="81">
        <v>7.1814461623476572E-2</v>
      </c>
      <c r="E160" s="82">
        <v>339</v>
      </c>
      <c r="F160" s="81">
        <v>7.4950254256024765E-2</v>
      </c>
      <c r="G160" s="69"/>
      <c r="H160" s="69" t="s">
        <v>116</v>
      </c>
      <c r="I160" s="69"/>
      <c r="J160" s="80">
        <v>156803.31</v>
      </c>
      <c r="K160" s="81">
        <v>1.8647889706872832E-2</v>
      </c>
      <c r="L160" s="82">
        <v>39</v>
      </c>
      <c r="M160" s="81">
        <v>1.3274336283185841E-2</v>
      </c>
      <c r="N160" s="95"/>
    </row>
    <row r="161" spans="1:17" ht="20.100000000000001" customHeight="1" x14ac:dyDescent="0.25">
      <c r="A161" s="69" t="s">
        <v>114</v>
      </c>
      <c r="B161" s="69"/>
      <c r="C161" s="80">
        <v>224476.94</v>
      </c>
      <c r="D161" s="81">
        <v>5.4314894608468313E-2</v>
      </c>
      <c r="E161" s="82">
        <v>599</v>
      </c>
      <c r="F161" s="81">
        <v>0.13243422507185496</v>
      </c>
      <c r="G161" s="69"/>
      <c r="H161" s="69" t="s">
        <v>117</v>
      </c>
      <c r="I161" s="69"/>
      <c r="J161" s="80">
        <v>128880.93</v>
      </c>
      <c r="K161" s="81">
        <v>1.5327210681708165E-2</v>
      </c>
      <c r="L161" s="82">
        <v>22</v>
      </c>
      <c r="M161" s="81">
        <v>7.4880871341048332E-3</v>
      </c>
      <c r="N161" s="95"/>
    </row>
    <row r="162" spans="1:17" ht="20.100000000000001" customHeight="1" x14ac:dyDescent="0.25">
      <c r="A162" s="69" t="s">
        <v>115</v>
      </c>
      <c r="B162" s="69"/>
      <c r="C162" s="80">
        <v>5822.44</v>
      </c>
      <c r="D162" s="81">
        <v>1.4088093635102588E-3</v>
      </c>
      <c r="E162" s="82">
        <v>4</v>
      </c>
      <c r="F162" s="81">
        <v>8.8436878178200313E-4</v>
      </c>
      <c r="G162" s="69"/>
      <c r="H162" s="69" t="s">
        <v>118</v>
      </c>
      <c r="I162" s="69"/>
      <c r="J162" s="80">
        <v>34676.18</v>
      </c>
      <c r="K162" s="81">
        <v>4.1238771049901257E-3</v>
      </c>
      <c r="L162" s="82">
        <v>11</v>
      </c>
      <c r="M162" s="81">
        <v>3.7440435670524166E-3</v>
      </c>
      <c r="N162" s="95"/>
    </row>
    <row r="163" spans="1:17" ht="20.100000000000001" customHeight="1" x14ac:dyDescent="0.25">
      <c r="A163" s="69" t="s">
        <v>116</v>
      </c>
      <c r="B163" s="73"/>
      <c r="C163" s="80">
        <v>22254.65</v>
      </c>
      <c r="D163" s="81">
        <v>5.3847801440021006E-3</v>
      </c>
      <c r="E163" s="82">
        <v>44</v>
      </c>
      <c r="F163" s="81">
        <v>9.7280565996020335E-3</v>
      </c>
      <c r="G163" s="73"/>
      <c r="H163" s="69" t="s">
        <v>119</v>
      </c>
      <c r="I163" s="69"/>
      <c r="J163" s="80">
        <v>2075239</v>
      </c>
      <c r="K163" s="81">
        <v>0.24679854007801907</v>
      </c>
      <c r="L163" s="82">
        <v>531</v>
      </c>
      <c r="M163" s="81">
        <v>0.18073519400953028</v>
      </c>
      <c r="N163" s="95"/>
    </row>
    <row r="164" spans="1:17" ht="20.100000000000001" customHeight="1" x14ac:dyDescent="0.25">
      <c r="A164" s="69" t="s">
        <v>117</v>
      </c>
      <c r="B164" s="69"/>
      <c r="C164" s="80">
        <v>52423.71</v>
      </c>
      <c r="D164" s="81">
        <v>1.2684546945601224E-2</v>
      </c>
      <c r="E164" s="82">
        <v>69</v>
      </c>
      <c r="F164" s="81">
        <v>1.5255361485739553E-2</v>
      </c>
      <c r="G164" s="69"/>
      <c r="H164" s="73"/>
      <c r="I164" s="69"/>
      <c r="J164" s="69"/>
      <c r="K164" s="69"/>
      <c r="L164" s="69"/>
      <c r="M164" s="69"/>
      <c r="N164" s="95"/>
    </row>
    <row r="165" spans="1:17" ht="20.100000000000001" customHeight="1" thickBot="1" x14ac:dyDescent="0.3">
      <c r="A165" s="69" t="s">
        <v>118</v>
      </c>
      <c r="B165" s="69"/>
      <c r="C165" s="80">
        <v>130041.9</v>
      </c>
      <c r="D165" s="81">
        <v>3.1465201250449076E-2</v>
      </c>
      <c r="E165" s="82">
        <v>133</v>
      </c>
      <c r="F165" s="81">
        <v>2.9405261994251603E-2</v>
      </c>
      <c r="G165" s="69"/>
      <c r="H165" s="73"/>
      <c r="I165" s="69"/>
      <c r="J165" s="98">
        <f>SUM(J152:J164)</f>
        <v>8408635.6399999987</v>
      </c>
      <c r="K165" s="69"/>
      <c r="L165" s="99">
        <f>SUM(L152:L164)</f>
        <v>2938</v>
      </c>
      <c r="M165" s="69"/>
      <c r="N165" s="95"/>
    </row>
    <row r="166" spans="1:17" ht="20.100000000000001" customHeight="1" thickTop="1" x14ac:dyDescent="0.25">
      <c r="A166" s="69" t="s">
        <v>127</v>
      </c>
      <c r="B166" s="69"/>
      <c r="C166" s="80">
        <v>811215.59000000055</v>
      </c>
      <c r="D166" s="81">
        <v>0.19628336556795775</v>
      </c>
      <c r="E166" s="82">
        <v>685</v>
      </c>
      <c r="F166" s="81">
        <v>0.15144815388016802</v>
      </c>
      <c r="G166" s="69"/>
      <c r="H166" s="73"/>
      <c r="I166" s="69"/>
      <c r="J166" s="69"/>
      <c r="K166" s="69"/>
      <c r="L166" s="69"/>
      <c r="M166" s="69"/>
      <c r="N166" s="95"/>
    </row>
    <row r="167" spans="1:17" ht="20.100000000000001" customHeight="1" x14ac:dyDescent="0.25">
      <c r="A167" s="19"/>
      <c r="B167" s="19"/>
      <c r="C167" s="18"/>
      <c r="D167" s="19"/>
      <c r="E167" s="21"/>
      <c r="F167" s="19"/>
      <c r="G167" s="19"/>
      <c r="H167" s="22"/>
      <c r="I167" s="19"/>
      <c r="J167" s="19"/>
      <c r="K167" s="19"/>
      <c r="L167" s="19"/>
      <c r="M167" s="19"/>
    </row>
    <row r="168" spans="1:17" ht="20.100000000000001" customHeight="1" thickBot="1" x14ac:dyDescent="0.3">
      <c r="A168" s="69"/>
      <c r="B168" s="69"/>
      <c r="C168" s="72">
        <f>SUM(C152:C167)</f>
        <v>4132879.9700000007</v>
      </c>
      <c r="D168" s="69"/>
      <c r="E168" s="74">
        <f>SUM(E152:E167)</f>
        <v>4523</v>
      </c>
      <c r="F168" s="69"/>
      <c r="G168" s="69"/>
      <c r="H168" s="73"/>
      <c r="I168" s="69"/>
      <c r="J168" s="69"/>
      <c r="K168" s="69"/>
      <c r="L168" s="69"/>
      <c r="M168" s="69"/>
      <c r="N168" s="95"/>
      <c r="O168" s="95"/>
      <c r="P168" s="95"/>
      <c r="Q168" s="95"/>
    </row>
    <row r="169" spans="1:17" ht="20.100000000000001" customHeight="1" thickTop="1" x14ac:dyDescent="0.25">
      <c r="A169" s="19"/>
      <c r="B169" s="19"/>
      <c r="C169" s="18"/>
      <c r="D169" s="19"/>
      <c r="E169" s="21"/>
      <c r="F169" s="19"/>
      <c r="G169" s="19"/>
      <c r="H169" s="22"/>
      <c r="I169" s="19"/>
      <c r="J169" s="19"/>
      <c r="K169" s="19"/>
      <c r="L169" s="19"/>
      <c r="M169" s="19"/>
    </row>
    <row r="170" spans="1:17" ht="20.100000000000001" customHeight="1" x14ac:dyDescent="0.25">
      <c r="A170" s="67" t="s">
        <v>90</v>
      </c>
      <c r="B170" s="19"/>
      <c r="C170" s="18"/>
      <c r="D170" s="19"/>
      <c r="E170" s="21"/>
      <c r="F170" s="19"/>
      <c r="G170" s="19"/>
      <c r="H170" s="67" t="s">
        <v>92</v>
      </c>
      <c r="I170" s="19"/>
      <c r="J170" s="19"/>
      <c r="K170" s="19"/>
      <c r="L170" s="19"/>
      <c r="M170" s="19"/>
    </row>
    <row r="171" spans="1:17" ht="20.100000000000001" customHeight="1" x14ac:dyDescent="0.25">
      <c r="A171" s="61" t="s">
        <v>3</v>
      </c>
      <c r="B171" s="69"/>
      <c r="C171" s="56"/>
      <c r="D171" s="69"/>
      <c r="E171" s="71"/>
      <c r="F171" s="69"/>
      <c r="G171" s="69"/>
      <c r="H171" s="61" t="s">
        <v>3</v>
      </c>
      <c r="I171" s="69"/>
      <c r="J171" s="69"/>
      <c r="K171" s="19"/>
      <c r="L171" s="19"/>
      <c r="M171" s="19"/>
    </row>
    <row r="172" spans="1:17" ht="20.100000000000001" customHeight="1" x14ac:dyDescent="0.25">
      <c r="A172" s="20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7" s="68" customFormat="1" ht="20.100000000000001" customHeight="1" x14ac:dyDescent="0.25">
      <c r="A173" s="93"/>
      <c r="B173" s="94"/>
      <c r="C173" s="63" t="s">
        <v>91</v>
      </c>
      <c r="D173" s="64" t="s">
        <v>4</v>
      </c>
      <c r="E173" s="65" t="s">
        <v>5</v>
      </c>
      <c r="F173" s="64" t="s">
        <v>4</v>
      </c>
      <c r="G173" s="93"/>
      <c r="H173" s="94"/>
      <c r="I173" s="93"/>
      <c r="J173" s="63" t="s">
        <v>91</v>
      </c>
      <c r="K173" s="64" t="s">
        <v>4</v>
      </c>
      <c r="L173" s="65" t="s">
        <v>5</v>
      </c>
      <c r="M173" s="64" t="s">
        <v>4</v>
      </c>
    </row>
    <row r="174" spans="1:17" ht="20.100000000000001" customHeight="1" x14ac:dyDescent="0.25">
      <c r="A174" s="22"/>
      <c r="B174" s="19"/>
      <c r="C174" s="18"/>
      <c r="D174" s="19"/>
      <c r="E174" s="21"/>
      <c r="F174" s="19"/>
      <c r="G174" s="19"/>
      <c r="H174" s="22"/>
      <c r="I174" s="19"/>
      <c r="J174" s="19"/>
      <c r="K174" s="19"/>
      <c r="L174" s="19"/>
      <c r="M174" s="19"/>
    </row>
    <row r="175" spans="1:17" ht="20.100000000000001" customHeight="1" x14ac:dyDescent="0.25">
      <c r="A175" s="69" t="s">
        <v>6</v>
      </c>
      <c r="B175" s="69"/>
      <c r="C175" s="80">
        <v>117498.23</v>
      </c>
      <c r="D175" s="81">
        <v>4.7197981215030342E-4</v>
      </c>
      <c r="E175" s="82">
        <v>67</v>
      </c>
      <c r="F175" s="81">
        <v>7.1360102247310679E-3</v>
      </c>
      <c r="G175" s="69"/>
      <c r="H175" s="69" t="s">
        <v>6</v>
      </c>
      <c r="I175" s="69"/>
      <c r="J175" s="80">
        <v>10104065.809999989</v>
      </c>
      <c r="K175" s="81">
        <v>0.27451092767431473</v>
      </c>
      <c r="L175" s="82">
        <v>1175</v>
      </c>
      <c r="M175" s="81">
        <v>0.37444231994901211</v>
      </c>
      <c r="N175" s="95"/>
      <c r="O175" s="95"/>
    </row>
    <row r="176" spans="1:17" ht="20.100000000000001" customHeight="1" x14ac:dyDescent="0.25">
      <c r="A176" s="69" t="s">
        <v>7</v>
      </c>
      <c r="B176" s="69"/>
      <c r="C176" s="80">
        <v>532236.48</v>
      </c>
      <c r="D176" s="81">
        <v>2.1379460256545032E-3</v>
      </c>
      <c r="E176" s="82">
        <v>100</v>
      </c>
      <c r="F176" s="81">
        <v>1.0650761529449356E-2</v>
      </c>
      <c r="G176" s="69"/>
      <c r="H176" s="69" t="s">
        <v>7</v>
      </c>
      <c r="I176" s="69"/>
      <c r="J176" s="80">
        <v>13593314.369999992</v>
      </c>
      <c r="K176" s="81">
        <v>0.36930809914007229</v>
      </c>
      <c r="L176" s="82">
        <v>1067</v>
      </c>
      <c r="M176" s="81">
        <v>0.340025493945188</v>
      </c>
      <c r="N176" s="95"/>
      <c r="O176" s="95"/>
    </row>
    <row r="177" spans="1:15" ht="20.100000000000001" customHeight="1" x14ac:dyDescent="0.25">
      <c r="A177" s="69" t="s">
        <v>8</v>
      </c>
      <c r="B177" s="69"/>
      <c r="C177" s="80">
        <v>1602457.44</v>
      </c>
      <c r="D177" s="81">
        <v>6.4369272755007137E-3</v>
      </c>
      <c r="E177" s="82">
        <v>188</v>
      </c>
      <c r="F177" s="81">
        <v>2.002343167536479E-2</v>
      </c>
      <c r="G177" s="69"/>
      <c r="H177" s="69" t="s">
        <v>8</v>
      </c>
      <c r="I177" s="69"/>
      <c r="J177" s="80">
        <v>8583559.2699999996</v>
      </c>
      <c r="K177" s="81">
        <v>0.23320125405588249</v>
      </c>
      <c r="L177" s="82">
        <v>657</v>
      </c>
      <c r="M177" s="81">
        <v>0.20936902485659656</v>
      </c>
      <c r="N177" s="95"/>
      <c r="O177" s="95"/>
    </row>
    <row r="178" spans="1:15" ht="20.100000000000001" customHeight="1" x14ac:dyDescent="0.25">
      <c r="A178" s="69" t="s">
        <v>9</v>
      </c>
      <c r="B178" s="69"/>
      <c r="C178" s="80">
        <v>5361569.6900000004</v>
      </c>
      <c r="D178" s="81">
        <v>2.1536942770260976E-2</v>
      </c>
      <c r="E178" s="82">
        <v>489</v>
      </c>
      <c r="F178" s="81">
        <v>5.208222387900735E-2</v>
      </c>
      <c r="G178" s="69"/>
      <c r="H178" s="69" t="s">
        <v>9</v>
      </c>
      <c r="I178" s="69"/>
      <c r="J178" s="80">
        <v>472396.71</v>
      </c>
      <c r="K178" s="81">
        <v>1.2834245295992816E-2</v>
      </c>
      <c r="L178" s="82">
        <v>42</v>
      </c>
      <c r="M178" s="81">
        <v>1.338432122370937E-2</v>
      </c>
      <c r="N178" s="95"/>
      <c r="O178" s="95"/>
    </row>
    <row r="179" spans="1:15" ht="20.100000000000001" customHeight="1" x14ac:dyDescent="0.25">
      <c r="A179" s="69" t="s">
        <v>10</v>
      </c>
      <c r="B179" s="69"/>
      <c r="C179" s="80">
        <v>5299164.01</v>
      </c>
      <c r="D179" s="81">
        <v>2.1286264771762514E-2</v>
      </c>
      <c r="E179" s="82">
        <v>365</v>
      </c>
      <c r="F179" s="81">
        <v>3.8875279582490145E-2</v>
      </c>
      <c r="G179" s="69"/>
      <c r="H179" s="69" t="s">
        <v>10</v>
      </c>
      <c r="I179" s="69"/>
      <c r="J179" s="80">
        <v>1045966.08</v>
      </c>
      <c r="K179" s="81">
        <v>2.8417186144264316E-2</v>
      </c>
      <c r="L179" s="82">
        <v>62</v>
      </c>
      <c r="M179" s="81">
        <v>1.9757807520713832E-2</v>
      </c>
      <c r="N179" s="95"/>
      <c r="O179" s="95"/>
    </row>
    <row r="180" spans="1:15" ht="20.100000000000001" customHeight="1" x14ac:dyDescent="0.25">
      <c r="A180" s="69" t="s">
        <v>37</v>
      </c>
      <c r="B180" s="69"/>
      <c r="C180" s="80">
        <v>6714739.9400000013</v>
      </c>
      <c r="D180" s="81">
        <v>2.6972505845571804E-2</v>
      </c>
      <c r="E180" s="82">
        <v>365</v>
      </c>
      <c r="F180" s="81">
        <v>3.8875279582490145E-2</v>
      </c>
      <c r="G180" s="69"/>
      <c r="H180" s="69" t="s">
        <v>37</v>
      </c>
      <c r="I180" s="69"/>
      <c r="J180" s="80">
        <v>1203569.1100000001</v>
      </c>
      <c r="K180" s="81">
        <v>3.2699002472772853E-2</v>
      </c>
      <c r="L180" s="82">
        <v>61</v>
      </c>
      <c r="M180" s="81">
        <v>1.9439133205863608E-2</v>
      </c>
      <c r="N180" s="95"/>
      <c r="O180" s="95"/>
    </row>
    <row r="181" spans="1:15" ht="20.100000000000001" customHeight="1" x14ac:dyDescent="0.25">
      <c r="A181" s="69" t="s">
        <v>38</v>
      </c>
      <c r="B181" s="69"/>
      <c r="C181" s="80">
        <v>7186934.7999999989</v>
      </c>
      <c r="D181" s="81">
        <v>2.8869270088923704E-2</v>
      </c>
      <c r="E181" s="82">
        <v>363</v>
      </c>
      <c r="F181" s="81">
        <v>3.8662264351901163E-2</v>
      </c>
      <c r="G181" s="69"/>
      <c r="H181" s="69" t="s">
        <v>38</v>
      </c>
      <c r="I181" s="69"/>
      <c r="J181" s="80">
        <v>1666019.32</v>
      </c>
      <c r="K181" s="81">
        <v>4.5263017646213391E-2</v>
      </c>
      <c r="L181" s="82">
        <v>68</v>
      </c>
      <c r="M181" s="81">
        <v>2.1669853409815167E-2</v>
      </c>
      <c r="N181" s="95"/>
      <c r="O181" s="95"/>
    </row>
    <row r="182" spans="1:15" ht="20.100000000000001" customHeight="1" x14ac:dyDescent="0.25">
      <c r="A182" s="69" t="s">
        <v>39</v>
      </c>
      <c r="B182" s="69"/>
      <c r="C182" s="80">
        <v>10441808.110000001</v>
      </c>
      <c r="D182" s="81">
        <v>4.1943803155735329E-2</v>
      </c>
      <c r="E182" s="82">
        <v>470</v>
      </c>
      <c r="F182" s="81">
        <v>5.0058579188411972E-2</v>
      </c>
      <c r="G182" s="69"/>
      <c r="H182" s="69" t="s">
        <v>39</v>
      </c>
      <c r="I182" s="69"/>
      <c r="J182" s="80">
        <v>138626.96</v>
      </c>
      <c r="K182" s="81">
        <v>3.7662675704870693E-3</v>
      </c>
      <c r="L182" s="82">
        <v>6</v>
      </c>
      <c r="M182" s="81">
        <v>1.9120458891013384E-3</v>
      </c>
      <c r="N182" s="95"/>
      <c r="O182" s="95"/>
    </row>
    <row r="183" spans="1:15" ht="20.100000000000001" customHeight="1" x14ac:dyDescent="0.25">
      <c r="A183" s="69" t="s">
        <v>0</v>
      </c>
      <c r="B183" s="69"/>
      <c r="C183" s="80">
        <v>21172392.909999989</v>
      </c>
      <c r="D183" s="81">
        <v>8.5047596278124457E-2</v>
      </c>
      <c r="E183" s="82">
        <v>955</v>
      </c>
      <c r="F183" s="81">
        <v>0.10171477260624134</v>
      </c>
      <c r="G183" s="69"/>
      <c r="H183" s="69" t="s">
        <v>0</v>
      </c>
      <c r="I183" s="69"/>
      <c r="J183" s="80">
        <v>0</v>
      </c>
      <c r="K183" s="81">
        <v>0</v>
      </c>
      <c r="L183" s="82">
        <v>0</v>
      </c>
      <c r="M183" s="81">
        <v>0</v>
      </c>
      <c r="N183" s="95"/>
      <c r="O183" s="95"/>
    </row>
    <row r="184" spans="1:15" ht="20.100000000000001" customHeight="1" x14ac:dyDescent="0.25">
      <c r="A184" s="69" t="s">
        <v>1</v>
      </c>
      <c r="B184" s="69"/>
      <c r="C184" s="80">
        <v>11441475.62999999</v>
      </c>
      <c r="D184" s="81">
        <v>4.5959377588663843E-2</v>
      </c>
      <c r="E184" s="82">
        <v>449</v>
      </c>
      <c r="F184" s="81">
        <v>4.7821919267227606E-2</v>
      </c>
      <c r="G184" s="69"/>
      <c r="H184" s="69" t="s">
        <v>1</v>
      </c>
      <c r="I184" s="69"/>
      <c r="J184" s="80">
        <v>0</v>
      </c>
      <c r="K184" s="81">
        <v>0</v>
      </c>
      <c r="L184" s="82">
        <v>0</v>
      </c>
      <c r="M184" s="81">
        <v>0</v>
      </c>
      <c r="N184" s="95"/>
      <c r="O184" s="95"/>
    </row>
    <row r="185" spans="1:15" ht="20.100000000000001" customHeight="1" x14ac:dyDescent="0.25">
      <c r="A185" s="69" t="s">
        <v>66</v>
      </c>
      <c r="B185" s="69"/>
      <c r="C185" s="80">
        <v>59778601.619999982</v>
      </c>
      <c r="D185" s="81">
        <v>0.24012526114832042</v>
      </c>
      <c r="E185" s="82">
        <v>1989</v>
      </c>
      <c r="F185" s="81">
        <v>0.21184364682074769</v>
      </c>
      <c r="G185" s="69"/>
      <c r="H185" s="73"/>
      <c r="I185" s="69"/>
      <c r="J185" s="69"/>
      <c r="K185" s="69"/>
      <c r="L185" s="71"/>
      <c r="M185" s="69"/>
      <c r="N185" s="95"/>
      <c r="O185" s="95"/>
    </row>
    <row r="186" spans="1:15" ht="20.100000000000001" customHeight="1" thickBot="1" x14ac:dyDescent="0.3">
      <c r="A186" s="69" t="s">
        <v>67</v>
      </c>
      <c r="B186" s="69"/>
      <c r="C186" s="80">
        <v>57905926.389999978</v>
      </c>
      <c r="D186" s="81">
        <v>0.23260289333670378</v>
      </c>
      <c r="E186" s="82">
        <v>1731</v>
      </c>
      <c r="F186" s="81">
        <v>0.18436468207476833</v>
      </c>
      <c r="G186" s="69"/>
      <c r="H186" s="73"/>
      <c r="I186" s="69"/>
      <c r="J186" s="98">
        <f>SUM(J175:J185)</f>
        <v>36807517.62999998</v>
      </c>
      <c r="K186" s="69"/>
      <c r="L186" s="74">
        <f>SUM(L175:L185)</f>
        <v>3138</v>
      </c>
      <c r="M186" s="69"/>
      <c r="N186" s="95"/>
      <c r="O186" s="95"/>
    </row>
    <row r="187" spans="1:15" ht="20.100000000000001" customHeight="1" thickTop="1" x14ac:dyDescent="0.25">
      <c r="A187" s="69" t="s">
        <v>68</v>
      </c>
      <c r="B187" s="69"/>
      <c r="C187" s="80">
        <v>61392770.419999957</v>
      </c>
      <c r="D187" s="81">
        <v>0.24660923190262768</v>
      </c>
      <c r="E187" s="82">
        <v>1858</v>
      </c>
      <c r="F187" s="81">
        <v>0.19789114921716902</v>
      </c>
      <c r="G187" s="69"/>
      <c r="H187" s="73"/>
      <c r="I187" s="69"/>
      <c r="J187" s="69"/>
      <c r="K187" s="69"/>
      <c r="L187" s="69"/>
      <c r="M187" s="69"/>
      <c r="N187" s="95"/>
      <c r="O187" s="95"/>
    </row>
    <row r="188" spans="1:15" ht="20.100000000000001" customHeight="1" x14ac:dyDescent="0.25">
      <c r="A188" s="69" t="s">
        <v>69</v>
      </c>
      <c r="B188" s="69"/>
      <c r="C188" s="80">
        <v>0</v>
      </c>
      <c r="D188" s="81">
        <v>0</v>
      </c>
      <c r="E188" s="82">
        <v>0</v>
      </c>
      <c r="F188" s="81">
        <v>0</v>
      </c>
      <c r="G188" s="69"/>
      <c r="H188" s="73"/>
      <c r="I188" s="69"/>
      <c r="J188" s="69"/>
      <c r="K188" s="69"/>
      <c r="L188" s="69"/>
      <c r="M188" s="69"/>
      <c r="N188" s="95"/>
      <c r="O188" s="95"/>
    </row>
    <row r="189" spans="1:15" ht="20.100000000000001" customHeight="1" x14ac:dyDescent="0.25">
      <c r="A189" s="69"/>
      <c r="B189" s="73"/>
      <c r="C189" s="56"/>
      <c r="D189" s="69"/>
      <c r="E189" s="71"/>
      <c r="F189" s="69"/>
      <c r="G189" s="69"/>
      <c r="H189" s="73"/>
      <c r="I189" s="69"/>
      <c r="J189" s="69"/>
      <c r="K189" s="69"/>
      <c r="L189" s="69"/>
      <c r="M189" s="69"/>
      <c r="N189" s="95"/>
      <c r="O189" s="95"/>
    </row>
    <row r="190" spans="1:15" ht="20.100000000000001" customHeight="1" thickBot="1" x14ac:dyDescent="0.3">
      <c r="A190" s="69"/>
      <c r="B190" s="69"/>
      <c r="C190" s="72">
        <f>SUM(C175:C189)</f>
        <v>248947575.6699999</v>
      </c>
      <c r="D190" s="73"/>
      <c r="E190" s="74">
        <f>SUM(E175:E189)</f>
        <v>9389</v>
      </c>
      <c r="F190" s="97"/>
      <c r="G190" s="69"/>
      <c r="H190" s="73"/>
      <c r="I190" s="69"/>
      <c r="J190" s="69"/>
      <c r="K190" s="69"/>
      <c r="L190" s="69"/>
      <c r="M190" s="69"/>
      <c r="N190" s="95"/>
      <c r="O190" s="95"/>
    </row>
    <row r="191" spans="1:15" ht="20.100000000000001" customHeight="1" thickTop="1" x14ac:dyDescent="0.25">
      <c r="A191" s="69"/>
      <c r="B191" s="69"/>
      <c r="C191" s="56"/>
      <c r="D191" s="69"/>
      <c r="E191" s="71"/>
      <c r="F191" s="69"/>
      <c r="G191" s="69"/>
      <c r="H191" s="73"/>
      <c r="I191" s="69"/>
      <c r="J191" s="69"/>
      <c r="K191" s="69"/>
      <c r="L191" s="69"/>
      <c r="M191" s="69"/>
      <c r="N191" s="95"/>
      <c r="O191" s="95"/>
    </row>
    <row r="192" spans="1:15" ht="20.100000000000001" customHeight="1" x14ac:dyDescent="0.25">
      <c r="A192" s="69"/>
      <c r="B192" s="69"/>
      <c r="C192" s="56"/>
      <c r="D192" s="69"/>
      <c r="E192" s="71"/>
      <c r="F192" s="69"/>
      <c r="G192" s="69"/>
      <c r="H192" s="73"/>
      <c r="I192" s="69"/>
      <c r="J192" s="69"/>
      <c r="K192" s="69"/>
      <c r="L192" s="69"/>
      <c r="M192" s="69"/>
      <c r="N192" s="95"/>
      <c r="O192" s="95"/>
    </row>
    <row r="193" spans="1:14" ht="20.100000000000001" customHeight="1" x14ac:dyDescent="0.25">
      <c r="A193" s="67" t="s">
        <v>93</v>
      </c>
      <c r="B193" s="19"/>
      <c r="C193" s="18"/>
      <c r="D193" s="19"/>
      <c r="E193" s="21"/>
      <c r="F193" s="19"/>
      <c r="G193" s="19"/>
      <c r="H193" s="67" t="s">
        <v>94</v>
      </c>
      <c r="I193" s="19"/>
      <c r="J193" s="19"/>
      <c r="K193" s="19"/>
      <c r="L193" s="19"/>
      <c r="M193" s="19"/>
    </row>
    <row r="194" spans="1:14" ht="20.100000000000001" customHeight="1" x14ac:dyDescent="0.25">
      <c r="A194" s="61" t="s">
        <v>3</v>
      </c>
      <c r="B194" s="69"/>
      <c r="C194" s="56"/>
      <c r="D194" s="69"/>
      <c r="E194" s="71"/>
      <c r="F194" s="69"/>
      <c r="G194" s="69"/>
      <c r="H194" s="61" t="s">
        <v>3</v>
      </c>
      <c r="I194" s="69"/>
      <c r="J194" s="69"/>
      <c r="K194" s="69"/>
      <c r="L194" s="69"/>
      <c r="M194" s="19"/>
    </row>
    <row r="195" spans="1:14" ht="20.100000000000001" customHeight="1" x14ac:dyDescent="0.25">
      <c r="A195" s="20"/>
      <c r="B195" s="19"/>
      <c r="C195" s="18"/>
      <c r="D195" s="19"/>
      <c r="E195" s="21"/>
      <c r="F195" s="19"/>
      <c r="G195" s="19"/>
      <c r="H195" s="22"/>
      <c r="I195" s="19"/>
      <c r="J195" s="19"/>
      <c r="K195" s="19"/>
      <c r="L195" s="19"/>
      <c r="M195" s="19"/>
    </row>
    <row r="196" spans="1:14" s="78" customFormat="1" ht="20.100000000000001" customHeight="1" x14ac:dyDescent="0.25">
      <c r="A196" s="93"/>
      <c r="B196" s="94"/>
      <c r="C196" s="63" t="s">
        <v>91</v>
      </c>
      <c r="D196" s="64" t="s">
        <v>4</v>
      </c>
      <c r="E196" s="65" t="s">
        <v>5</v>
      </c>
      <c r="F196" s="64" t="s">
        <v>4</v>
      </c>
      <c r="G196" s="93"/>
      <c r="H196" s="94"/>
      <c r="I196" s="93"/>
      <c r="J196" s="63" t="s">
        <v>91</v>
      </c>
      <c r="K196" s="64" t="s">
        <v>4</v>
      </c>
      <c r="L196" s="65" t="s">
        <v>5</v>
      </c>
      <c r="M196" s="64" t="s">
        <v>4</v>
      </c>
    </row>
    <row r="197" spans="1:14" ht="20.100000000000001" customHeight="1" x14ac:dyDescent="0.25">
      <c r="A197" s="22"/>
      <c r="B197" s="19"/>
      <c r="C197" s="18"/>
      <c r="D197" s="19"/>
      <c r="E197" s="21"/>
      <c r="F197" s="19"/>
      <c r="G197" s="19"/>
      <c r="H197" s="22"/>
      <c r="I197" s="19"/>
      <c r="J197" s="19"/>
      <c r="K197" s="19"/>
      <c r="L197" s="19"/>
      <c r="M197" s="19"/>
    </row>
    <row r="198" spans="1:14" ht="20.100000000000001" customHeight="1" x14ac:dyDescent="0.25">
      <c r="A198" s="69" t="s">
        <v>6</v>
      </c>
      <c r="B198" s="69"/>
      <c r="C198" s="80">
        <v>1051062.01</v>
      </c>
      <c r="D198" s="81">
        <v>0.25431709065579244</v>
      </c>
      <c r="E198" s="82">
        <v>2745</v>
      </c>
      <c r="F198" s="81">
        <v>0.60689807649789962</v>
      </c>
      <c r="G198" s="69"/>
      <c r="H198" s="69" t="s">
        <v>6</v>
      </c>
      <c r="I198" s="69"/>
      <c r="J198" s="80">
        <v>2950130.62</v>
      </c>
      <c r="K198" s="81">
        <v>0.35084533880457203</v>
      </c>
      <c r="L198" s="82">
        <v>1197</v>
      </c>
      <c r="M198" s="81">
        <v>0.40742001361470387</v>
      </c>
      <c r="N198" s="95"/>
    </row>
    <row r="199" spans="1:14" ht="20.100000000000001" customHeight="1" x14ac:dyDescent="0.25">
      <c r="A199" s="69" t="s">
        <v>7</v>
      </c>
      <c r="B199" s="69"/>
      <c r="C199" s="80">
        <v>957079.71000000159</v>
      </c>
      <c r="D199" s="81">
        <v>0.23157694318424679</v>
      </c>
      <c r="E199" s="82">
        <v>1042</v>
      </c>
      <c r="F199" s="81">
        <v>0.23037806765421182</v>
      </c>
      <c r="G199" s="69"/>
      <c r="H199" s="69" t="s">
        <v>7</v>
      </c>
      <c r="I199" s="69"/>
      <c r="J199" s="80">
        <v>1986837.23</v>
      </c>
      <c r="K199" s="81">
        <v>0.2362853279726603</v>
      </c>
      <c r="L199" s="82">
        <v>826</v>
      </c>
      <c r="M199" s="81">
        <v>0.28114363512593599</v>
      </c>
      <c r="N199" s="95"/>
    </row>
    <row r="200" spans="1:14" ht="20.100000000000001" customHeight="1" x14ac:dyDescent="0.25">
      <c r="A200" s="69" t="s">
        <v>8</v>
      </c>
      <c r="B200" s="69"/>
      <c r="C200" s="80">
        <v>1087448.96</v>
      </c>
      <c r="D200" s="81">
        <v>0.26312135070305459</v>
      </c>
      <c r="E200" s="82">
        <v>474</v>
      </c>
      <c r="F200" s="81">
        <v>0.10479770064116736</v>
      </c>
      <c r="G200" s="69"/>
      <c r="H200" s="69" t="s">
        <v>8</v>
      </c>
      <c r="I200" s="69"/>
      <c r="J200" s="80">
        <v>1089577.47</v>
      </c>
      <c r="K200" s="81">
        <v>0.12957839019886461</v>
      </c>
      <c r="L200" s="82">
        <v>317</v>
      </c>
      <c r="M200" s="81">
        <v>0.10789652825051055</v>
      </c>
      <c r="N200" s="95"/>
    </row>
    <row r="201" spans="1:14" ht="20.100000000000001" customHeight="1" x14ac:dyDescent="0.25">
      <c r="A201" s="69" t="s">
        <v>9</v>
      </c>
      <c r="B201" s="69"/>
      <c r="C201" s="80">
        <v>468038.35</v>
      </c>
      <c r="D201" s="81">
        <v>0.11324750619360476</v>
      </c>
      <c r="E201" s="82">
        <v>157</v>
      </c>
      <c r="F201" s="81">
        <v>3.4711474684943622E-2</v>
      </c>
      <c r="G201" s="69"/>
      <c r="H201" s="69" t="s">
        <v>9</v>
      </c>
      <c r="I201" s="69"/>
      <c r="J201" s="80">
        <v>259010.53</v>
      </c>
      <c r="K201" s="81">
        <v>3.0802919889629087E-2</v>
      </c>
      <c r="L201" s="82">
        <v>55</v>
      </c>
      <c r="M201" s="81">
        <v>1.8720217835262083E-2</v>
      </c>
      <c r="N201" s="95"/>
    </row>
    <row r="202" spans="1:14" ht="20.100000000000001" customHeight="1" x14ac:dyDescent="0.25">
      <c r="A202" s="69" t="s">
        <v>10</v>
      </c>
      <c r="B202" s="69"/>
      <c r="C202" s="80">
        <v>296894.40000000002</v>
      </c>
      <c r="D202" s="81">
        <v>7.1837169759372418E-2</v>
      </c>
      <c r="E202" s="82">
        <v>62</v>
      </c>
      <c r="F202" s="81">
        <v>1.3707716117621048E-2</v>
      </c>
      <c r="G202" s="69"/>
      <c r="H202" s="69" t="s">
        <v>10</v>
      </c>
      <c r="I202" s="69"/>
      <c r="J202" s="80">
        <v>96526.13</v>
      </c>
      <c r="K202" s="81">
        <v>1.1479404523228934E-2</v>
      </c>
      <c r="L202" s="82">
        <v>31</v>
      </c>
      <c r="M202" s="81">
        <v>1.055139550714772E-2</v>
      </c>
      <c r="N202" s="95"/>
    </row>
    <row r="203" spans="1:14" ht="20.100000000000001" customHeight="1" x14ac:dyDescent="0.25">
      <c r="A203" s="69" t="s">
        <v>37</v>
      </c>
      <c r="B203" s="69"/>
      <c r="C203" s="80">
        <v>151609.94</v>
      </c>
      <c r="D203" s="81">
        <v>3.6683847849566263E-2</v>
      </c>
      <c r="E203" s="82">
        <v>26</v>
      </c>
      <c r="F203" s="81">
        <v>5.7483970815830204E-3</v>
      </c>
      <c r="G203" s="69"/>
      <c r="H203" s="69" t="s">
        <v>37</v>
      </c>
      <c r="I203" s="69"/>
      <c r="J203" s="80">
        <v>83602.58</v>
      </c>
      <c r="K203" s="81">
        <v>9.9424667186554412E-3</v>
      </c>
      <c r="L203" s="82">
        <v>24</v>
      </c>
      <c r="M203" s="81">
        <v>8.168822328114363E-3</v>
      </c>
      <c r="N203" s="95"/>
    </row>
    <row r="204" spans="1:14" ht="20.100000000000001" customHeight="1" x14ac:dyDescent="0.25">
      <c r="A204" s="69" t="s">
        <v>38</v>
      </c>
      <c r="B204" s="69"/>
      <c r="C204" s="80">
        <v>93347.02</v>
      </c>
      <c r="D204" s="81">
        <v>2.2586433837322402E-2</v>
      </c>
      <c r="E204" s="82">
        <v>15</v>
      </c>
      <c r="F204" s="81">
        <v>3.3163829316825116E-3</v>
      </c>
      <c r="G204" s="69"/>
      <c r="H204" s="69" t="s">
        <v>38</v>
      </c>
      <c r="I204" s="69"/>
      <c r="J204" s="80">
        <v>760914.74</v>
      </c>
      <c r="K204" s="81">
        <v>9.0492057520047312E-2</v>
      </c>
      <c r="L204" s="82">
        <v>226</v>
      </c>
      <c r="M204" s="81">
        <v>7.6923076923076927E-2</v>
      </c>
      <c r="N204" s="95"/>
    </row>
    <row r="205" spans="1:14" ht="20.100000000000001" customHeight="1" x14ac:dyDescent="0.25">
      <c r="A205" s="69" t="s">
        <v>39</v>
      </c>
      <c r="B205" s="69"/>
      <c r="C205" s="80">
        <v>27399.58</v>
      </c>
      <c r="D205" s="81">
        <v>6.6296578170403535E-3</v>
      </c>
      <c r="E205" s="82">
        <v>2</v>
      </c>
      <c r="F205" s="81">
        <v>4.4218439089100157E-4</v>
      </c>
      <c r="G205" s="69"/>
      <c r="H205" s="69" t="s">
        <v>39</v>
      </c>
      <c r="I205" s="69"/>
      <c r="J205" s="80">
        <v>1138153.6200000001</v>
      </c>
      <c r="K205" s="81">
        <v>0.1353553262060479</v>
      </c>
      <c r="L205" s="82">
        <v>255</v>
      </c>
      <c r="M205" s="81">
        <v>8.6793737236215113E-2</v>
      </c>
      <c r="N205" s="95"/>
    </row>
    <row r="206" spans="1:14" ht="20.100000000000001" customHeight="1" x14ac:dyDescent="0.25">
      <c r="A206" s="69" t="s">
        <v>0</v>
      </c>
      <c r="B206" s="69"/>
      <c r="C206" s="80">
        <v>0</v>
      </c>
      <c r="D206" s="81">
        <v>0</v>
      </c>
      <c r="E206" s="82">
        <v>0</v>
      </c>
      <c r="F206" s="81">
        <v>0</v>
      </c>
      <c r="G206" s="69"/>
      <c r="H206" s="69" t="s">
        <v>0</v>
      </c>
      <c r="I206" s="69"/>
      <c r="J206" s="80">
        <v>29990.18</v>
      </c>
      <c r="K206" s="81">
        <v>3.5665928795078584E-3</v>
      </c>
      <c r="L206" s="82">
        <v>5</v>
      </c>
      <c r="M206" s="81">
        <v>1.7018379850238256E-3</v>
      </c>
      <c r="N206" s="95"/>
    </row>
    <row r="207" spans="1:14" ht="20.100000000000001" customHeight="1" x14ac:dyDescent="0.25">
      <c r="A207" s="69" t="s">
        <v>1</v>
      </c>
      <c r="B207" s="69"/>
      <c r="C207" s="80">
        <v>0</v>
      </c>
      <c r="D207" s="81">
        <v>0</v>
      </c>
      <c r="E207" s="82">
        <v>0</v>
      </c>
      <c r="F207" s="81">
        <v>0</v>
      </c>
      <c r="G207" s="69"/>
      <c r="H207" s="69" t="s">
        <v>1</v>
      </c>
      <c r="I207" s="69"/>
      <c r="J207" s="80">
        <v>0</v>
      </c>
      <c r="K207" s="81">
        <v>0</v>
      </c>
      <c r="L207" s="82">
        <v>0</v>
      </c>
      <c r="M207" s="81">
        <v>0</v>
      </c>
      <c r="N207" s="95"/>
    </row>
    <row r="208" spans="1:14" ht="20.100000000000001" customHeight="1" x14ac:dyDescent="0.25">
      <c r="A208" s="69"/>
      <c r="B208" s="73"/>
      <c r="C208" s="56"/>
      <c r="D208" s="69"/>
      <c r="E208" s="71"/>
      <c r="F208" s="69"/>
      <c r="G208" s="69"/>
      <c r="H208" s="69" t="s">
        <v>98</v>
      </c>
      <c r="I208" s="69"/>
      <c r="J208" s="80">
        <v>13892.54</v>
      </c>
      <c r="K208" s="81">
        <v>1.6521752867864783E-3</v>
      </c>
      <c r="L208" s="82">
        <v>2</v>
      </c>
      <c r="M208" s="81">
        <v>6.8073519400953025E-4</v>
      </c>
      <c r="N208" s="95"/>
    </row>
    <row r="209" spans="1:14" ht="20.100000000000001" customHeight="1" thickBot="1" x14ac:dyDescent="0.3">
      <c r="A209" s="69"/>
      <c r="B209" s="69"/>
      <c r="C209" s="72">
        <f>SUM(C198:C208)</f>
        <v>4132879.9700000016</v>
      </c>
      <c r="D209" s="73"/>
      <c r="E209" s="74">
        <f>SUM(E198:E208)</f>
        <v>4523</v>
      </c>
      <c r="F209" s="97"/>
      <c r="G209" s="69"/>
      <c r="H209" s="73"/>
      <c r="I209" s="69"/>
      <c r="J209" s="75"/>
      <c r="K209" s="58"/>
      <c r="L209" s="76"/>
      <c r="M209" s="69"/>
      <c r="N209" s="95"/>
    </row>
    <row r="210" spans="1:14" ht="20.100000000000001" customHeight="1" thickTop="1" thickBot="1" x14ac:dyDescent="0.3">
      <c r="A210" s="69"/>
      <c r="B210" s="69"/>
      <c r="C210" s="75"/>
      <c r="D210" s="73"/>
      <c r="E210" s="76"/>
      <c r="F210" s="97"/>
      <c r="G210" s="69"/>
      <c r="H210" s="73"/>
      <c r="I210" s="69"/>
      <c r="J210" s="98">
        <f>SUM(J198:J209)</f>
        <v>8408635.6399999987</v>
      </c>
      <c r="K210" s="69"/>
      <c r="L210" s="74">
        <f>SUM(L198:L209)</f>
        <v>2938</v>
      </c>
      <c r="M210" s="69"/>
      <c r="N210" s="95"/>
    </row>
    <row r="211" spans="1:14" ht="20.100000000000001" customHeight="1" thickTop="1" x14ac:dyDescent="0.25">
      <c r="A211" s="19"/>
      <c r="B211" s="19"/>
      <c r="C211" s="27"/>
      <c r="D211" s="22"/>
      <c r="E211" s="28"/>
      <c r="F211" s="31"/>
      <c r="G211" s="19"/>
      <c r="H211" s="22"/>
      <c r="I211" s="19"/>
      <c r="J211" s="19"/>
      <c r="K211" s="19"/>
      <c r="L211" s="19"/>
      <c r="M211" s="19"/>
    </row>
    <row r="212" spans="1:14" ht="20.100000000000001" customHeight="1" x14ac:dyDescent="0.25">
      <c r="A212" s="19"/>
      <c r="B212" s="19"/>
      <c r="C212" s="27"/>
      <c r="D212" s="22"/>
      <c r="E212" s="28"/>
      <c r="F212" s="31"/>
      <c r="G212" s="19"/>
      <c r="H212" s="22"/>
      <c r="I212" s="19"/>
      <c r="J212" s="19"/>
      <c r="K212" s="19"/>
      <c r="L212" s="19"/>
      <c r="M212" s="19"/>
    </row>
    <row r="213" spans="1:14" s="78" customFormat="1" ht="20.100000000000001" customHeight="1" x14ac:dyDescent="0.25">
      <c r="A213" s="67" t="s">
        <v>90</v>
      </c>
      <c r="B213" s="66"/>
      <c r="C213" s="102"/>
      <c r="D213" s="67"/>
      <c r="E213" s="103"/>
      <c r="F213" s="104"/>
      <c r="G213" s="66"/>
      <c r="H213" s="67" t="s">
        <v>140</v>
      </c>
      <c r="I213" s="66"/>
      <c r="J213" s="102"/>
      <c r="K213" s="67"/>
      <c r="L213" s="103"/>
      <c r="M213" s="104"/>
    </row>
    <row r="214" spans="1:14" ht="20.100000000000001" customHeight="1" x14ac:dyDescent="0.25">
      <c r="A214" s="61" t="s">
        <v>11</v>
      </c>
      <c r="B214" s="69"/>
      <c r="C214" s="56"/>
      <c r="D214" s="69"/>
      <c r="E214" s="71"/>
      <c r="F214" s="69"/>
      <c r="G214" s="69"/>
      <c r="H214" s="61" t="s">
        <v>11</v>
      </c>
      <c r="I214" s="69"/>
      <c r="J214" s="56"/>
      <c r="K214" s="69"/>
      <c r="L214" s="21"/>
      <c r="M214" s="19"/>
    </row>
    <row r="215" spans="1:14" ht="20.100000000000001" customHeight="1" x14ac:dyDescent="0.25">
      <c r="A215" s="20"/>
      <c r="B215" s="19"/>
      <c r="C215" s="18"/>
      <c r="D215" s="19"/>
      <c r="E215" s="21"/>
      <c r="F215" s="19"/>
      <c r="G215" s="19"/>
      <c r="H215" s="20"/>
      <c r="I215" s="19"/>
      <c r="J215" s="18"/>
      <c r="K215" s="19"/>
      <c r="L215" s="21"/>
      <c r="M215" s="19"/>
    </row>
    <row r="216" spans="1:14" s="68" customFormat="1" ht="20.100000000000001" customHeight="1" x14ac:dyDescent="0.25">
      <c r="A216" s="93"/>
      <c r="B216" s="94"/>
      <c r="C216" s="63" t="s">
        <v>91</v>
      </c>
      <c r="D216" s="64" t="s">
        <v>4</v>
      </c>
      <c r="E216" s="65" t="s">
        <v>5</v>
      </c>
      <c r="F216" s="64" t="s">
        <v>4</v>
      </c>
      <c r="G216" s="93"/>
      <c r="H216" s="93"/>
      <c r="I216" s="94"/>
      <c r="J216" s="63" t="s">
        <v>91</v>
      </c>
      <c r="K216" s="64" t="s">
        <v>4</v>
      </c>
      <c r="L216" s="65" t="s">
        <v>5</v>
      </c>
      <c r="M216" s="64" t="s">
        <v>4</v>
      </c>
    </row>
    <row r="217" spans="1:14" ht="20.100000000000001" customHeight="1" x14ac:dyDescent="0.25">
      <c r="A217" s="22"/>
      <c r="B217" s="19"/>
      <c r="C217" s="18"/>
      <c r="D217" s="19"/>
      <c r="E217" s="21"/>
      <c r="F217" s="19"/>
      <c r="G217" s="19"/>
      <c r="H217" s="22"/>
      <c r="I217" s="19"/>
      <c r="J217" s="19"/>
      <c r="K217" s="19"/>
      <c r="L217" s="19"/>
      <c r="M217" s="19"/>
    </row>
    <row r="218" spans="1:14" ht="20.100000000000001" customHeight="1" x14ac:dyDescent="0.25">
      <c r="A218" s="69" t="s">
        <v>12</v>
      </c>
      <c r="B218" s="69"/>
      <c r="C218" s="80">
        <v>13570068.240000002</v>
      </c>
      <c r="D218" s="81">
        <v>5.4509742476818557E-2</v>
      </c>
      <c r="E218" s="82">
        <v>562</v>
      </c>
      <c r="F218" s="81">
        <v>5.9857279795505376E-2</v>
      </c>
      <c r="G218" s="69"/>
      <c r="H218" s="69" t="s">
        <v>12</v>
      </c>
      <c r="I218" s="69"/>
      <c r="J218" s="80">
        <v>2238977.36</v>
      </c>
      <c r="K218" s="81">
        <v>6.0829349659133794E-2</v>
      </c>
      <c r="L218" s="82">
        <v>193</v>
      </c>
      <c r="M218" s="81">
        <v>6.1504142766093055E-2</v>
      </c>
    </row>
    <row r="219" spans="1:14" ht="20.100000000000001" customHeight="1" x14ac:dyDescent="0.25">
      <c r="A219" s="69" t="s">
        <v>13</v>
      </c>
      <c r="B219" s="69"/>
      <c r="C219" s="80">
        <v>24616840.410000023</v>
      </c>
      <c r="D219" s="81">
        <v>9.8883631799779478E-2</v>
      </c>
      <c r="E219" s="82">
        <v>1003</v>
      </c>
      <c r="F219" s="81">
        <v>0.10682713814037703</v>
      </c>
      <c r="G219" s="69"/>
      <c r="H219" s="69" t="s">
        <v>13</v>
      </c>
      <c r="I219" s="69"/>
      <c r="J219" s="80">
        <v>6872908.2300000014</v>
      </c>
      <c r="K219" s="81">
        <v>0.18672566563951687</v>
      </c>
      <c r="L219" s="82">
        <v>595</v>
      </c>
      <c r="M219" s="81">
        <v>0.18961121733588274</v>
      </c>
    </row>
    <row r="220" spans="1:14" ht="20.100000000000001" customHeight="1" x14ac:dyDescent="0.25">
      <c r="A220" s="69" t="s">
        <v>14</v>
      </c>
      <c r="B220" s="69"/>
      <c r="C220" s="80">
        <v>19463093.129999988</v>
      </c>
      <c r="D220" s="81">
        <v>7.8181492941308578E-2</v>
      </c>
      <c r="E220" s="82">
        <v>817</v>
      </c>
      <c r="F220" s="81">
        <v>8.7016721695601235E-2</v>
      </c>
      <c r="G220" s="69"/>
      <c r="H220" s="69" t="s">
        <v>14</v>
      </c>
      <c r="I220" s="69"/>
      <c r="J220" s="80">
        <v>5606858.9099999955</v>
      </c>
      <c r="K220" s="81">
        <v>0.15232917814131863</v>
      </c>
      <c r="L220" s="82">
        <v>671</v>
      </c>
      <c r="M220" s="81">
        <v>0.21383046526449967</v>
      </c>
    </row>
    <row r="221" spans="1:14" ht="20.100000000000001" customHeight="1" x14ac:dyDescent="0.25">
      <c r="A221" s="69" t="s">
        <v>15</v>
      </c>
      <c r="B221" s="69"/>
      <c r="C221" s="80">
        <v>17283669.720000014</v>
      </c>
      <c r="D221" s="81">
        <v>6.942694530558878E-2</v>
      </c>
      <c r="E221" s="82">
        <v>666</v>
      </c>
      <c r="F221" s="81">
        <v>7.0934071786132702E-2</v>
      </c>
      <c r="G221" s="69"/>
      <c r="H221" s="69" t="s">
        <v>15</v>
      </c>
      <c r="I221" s="69"/>
      <c r="J221" s="80">
        <v>3656799.92</v>
      </c>
      <c r="K221" s="81">
        <v>9.9349267634922564E-2</v>
      </c>
      <c r="L221" s="82">
        <v>268</v>
      </c>
      <c r="M221" s="81">
        <v>8.5404716379859788E-2</v>
      </c>
    </row>
    <row r="222" spans="1:14" ht="20.100000000000001" customHeight="1" x14ac:dyDescent="0.25">
      <c r="A222" s="69" t="s">
        <v>16</v>
      </c>
      <c r="B222" s="69"/>
      <c r="C222" s="80">
        <v>20108319.389999997</v>
      </c>
      <c r="D222" s="81">
        <v>8.0773308741335911E-2</v>
      </c>
      <c r="E222" s="82">
        <v>792</v>
      </c>
      <c r="F222" s="81">
        <v>8.4354031313238903E-2</v>
      </c>
      <c r="G222" s="69"/>
      <c r="H222" s="69" t="s">
        <v>16</v>
      </c>
      <c r="I222" s="69"/>
      <c r="J222" s="80">
        <v>3604739.85</v>
      </c>
      <c r="K222" s="81">
        <v>9.7934880755499581E-2</v>
      </c>
      <c r="L222" s="82">
        <v>262</v>
      </c>
      <c r="M222" s="81">
        <v>8.3492670490758439E-2</v>
      </c>
    </row>
    <row r="223" spans="1:14" ht="20.100000000000001" customHeight="1" x14ac:dyDescent="0.25">
      <c r="A223" s="69" t="s">
        <v>17</v>
      </c>
      <c r="B223" s="69"/>
      <c r="C223" s="80">
        <v>9865902.230000006</v>
      </c>
      <c r="D223" s="81">
        <v>3.9630441081611699E-2</v>
      </c>
      <c r="E223" s="82">
        <v>389</v>
      </c>
      <c r="F223" s="81">
        <v>4.1431462349557996E-2</v>
      </c>
      <c r="G223" s="69"/>
      <c r="H223" s="69" t="s">
        <v>17</v>
      </c>
      <c r="I223" s="69"/>
      <c r="J223" s="80">
        <v>523221.1</v>
      </c>
      <c r="K223" s="81">
        <v>1.4215060772627278E-2</v>
      </c>
      <c r="L223" s="82">
        <v>38</v>
      </c>
      <c r="M223" s="81">
        <v>1.2109623964308477E-2</v>
      </c>
    </row>
    <row r="224" spans="1:14" ht="20.100000000000001" customHeight="1" x14ac:dyDescent="0.25">
      <c r="A224" s="69" t="s">
        <v>18</v>
      </c>
      <c r="B224" s="69"/>
      <c r="C224" s="80">
        <v>66572365.539999977</v>
      </c>
      <c r="D224" s="81">
        <v>0.26741519920743068</v>
      </c>
      <c r="E224" s="82">
        <v>2232</v>
      </c>
      <c r="F224" s="81">
        <v>0.23772499733730962</v>
      </c>
      <c r="G224" s="69"/>
      <c r="H224" s="69" t="s">
        <v>18</v>
      </c>
      <c r="I224" s="69"/>
      <c r="J224" s="80">
        <v>6061740.7999999952</v>
      </c>
      <c r="K224" s="81">
        <v>0.16468757444971971</v>
      </c>
      <c r="L224" s="82">
        <v>464</v>
      </c>
      <c r="M224" s="81">
        <v>0.1478648820905035</v>
      </c>
    </row>
    <row r="225" spans="1:15" ht="20.100000000000001" customHeight="1" x14ac:dyDescent="0.25">
      <c r="A225" s="69" t="s">
        <v>19</v>
      </c>
      <c r="B225" s="69"/>
      <c r="C225" s="80">
        <v>18237950.760000005</v>
      </c>
      <c r="D225" s="81">
        <v>7.3260206334268038E-2</v>
      </c>
      <c r="E225" s="82">
        <v>656</v>
      </c>
      <c r="F225" s="81">
        <v>6.9868995633187769E-2</v>
      </c>
      <c r="G225" s="69"/>
      <c r="H225" s="69" t="s">
        <v>19</v>
      </c>
      <c r="I225" s="69"/>
      <c r="J225" s="80">
        <v>1950339.58</v>
      </c>
      <c r="K225" s="81">
        <v>5.2987533677369573E-2</v>
      </c>
      <c r="L225" s="82">
        <v>165</v>
      </c>
      <c r="M225" s="81">
        <v>5.2581261950286805E-2</v>
      </c>
    </row>
    <row r="226" spans="1:15" ht="20.100000000000001" customHeight="1" x14ac:dyDescent="0.25">
      <c r="A226" s="69" t="s">
        <v>20</v>
      </c>
      <c r="B226" s="69"/>
      <c r="C226" s="80">
        <v>10935180.350000007</v>
      </c>
      <c r="D226" s="81">
        <v>4.3925635028056936E-2</v>
      </c>
      <c r="E226" s="82">
        <v>341</v>
      </c>
      <c r="F226" s="81">
        <v>3.6319096815422301E-2</v>
      </c>
      <c r="G226" s="69"/>
      <c r="H226" s="69" t="s">
        <v>20</v>
      </c>
      <c r="I226" s="69"/>
      <c r="J226" s="80">
        <v>1204958.8600000001</v>
      </c>
      <c r="K226" s="81">
        <v>3.2736759705248301E-2</v>
      </c>
      <c r="L226" s="82">
        <v>79</v>
      </c>
      <c r="M226" s="81">
        <v>2.5175270873167621E-2</v>
      </c>
    </row>
    <row r="227" spans="1:15" ht="20.100000000000001" customHeight="1" x14ac:dyDescent="0.25">
      <c r="A227" s="69" t="s">
        <v>21</v>
      </c>
      <c r="B227" s="69"/>
      <c r="C227" s="80">
        <v>12532900.289999994</v>
      </c>
      <c r="D227" s="81">
        <v>5.0343532192550285E-2</v>
      </c>
      <c r="E227" s="82">
        <v>518</v>
      </c>
      <c r="F227" s="81">
        <v>5.517094472254766E-2</v>
      </c>
      <c r="G227" s="69"/>
      <c r="H227" s="69" t="s">
        <v>21</v>
      </c>
      <c r="I227" s="69"/>
      <c r="J227" s="80">
        <v>1410849.3</v>
      </c>
      <c r="K227" s="81">
        <v>3.8330465916834505E-2</v>
      </c>
      <c r="L227" s="82">
        <v>129</v>
      </c>
      <c r="M227" s="81">
        <v>4.1108986615678779E-2</v>
      </c>
    </row>
    <row r="228" spans="1:15" ht="20.100000000000001" customHeight="1" x14ac:dyDescent="0.25">
      <c r="A228" s="69" t="s">
        <v>22</v>
      </c>
      <c r="B228" s="69"/>
      <c r="C228" s="80">
        <v>23781552.379999992</v>
      </c>
      <c r="D228" s="81">
        <v>9.5528354979943039E-2</v>
      </c>
      <c r="E228" s="82">
        <v>1008</v>
      </c>
      <c r="F228" s="81">
        <v>0.1073596762168495</v>
      </c>
      <c r="G228" s="69"/>
      <c r="H228" s="69" t="s">
        <v>22</v>
      </c>
      <c r="I228" s="69"/>
      <c r="J228" s="80">
        <v>3627466.62</v>
      </c>
      <c r="K228" s="81">
        <v>9.8552329892614962E-2</v>
      </c>
      <c r="L228" s="82">
        <v>259</v>
      </c>
      <c r="M228" s="81">
        <v>8.2536647546207778E-2</v>
      </c>
    </row>
    <row r="229" spans="1:15" ht="20.100000000000001" customHeight="1" x14ac:dyDescent="0.25">
      <c r="A229" s="69" t="s">
        <v>23</v>
      </c>
      <c r="B229" s="69"/>
      <c r="C229" s="80">
        <v>11913803.010000013</v>
      </c>
      <c r="D229" s="81">
        <v>4.7856674152925729E-2</v>
      </c>
      <c r="E229" s="82">
        <v>403</v>
      </c>
      <c r="F229" s="81">
        <v>4.29225689636809E-2</v>
      </c>
      <c r="G229" s="69"/>
      <c r="H229" s="69" t="s">
        <v>23</v>
      </c>
      <c r="I229" s="69"/>
      <c r="J229" s="80">
        <v>0</v>
      </c>
      <c r="K229" s="81">
        <v>0</v>
      </c>
      <c r="L229" s="82">
        <v>0</v>
      </c>
      <c r="M229" s="81">
        <v>0</v>
      </c>
    </row>
    <row r="230" spans="1:15" ht="20.100000000000001" customHeight="1" x14ac:dyDescent="0.25">
      <c r="A230" s="69" t="s">
        <v>70</v>
      </c>
      <c r="B230" s="69"/>
      <c r="C230" s="80">
        <v>65930.22</v>
      </c>
      <c r="D230" s="81">
        <v>2.6483575838230216E-4</v>
      </c>
      <c r="E230" s="82">
        <v>2</v>
      </c>
      <c r="F230" s="81">
        <v>2.1301523058898711E-4</v>
      </c>
      <c r="G230" s="69"/>
      <c r="H230" s="69" t="s">
        <v>70</v>
      </c>
      <c r="I230" s="69"/>
      <c r="J230" s="80">
        <v>48657.1</v>
      </c>
      <c r="K230" s="81">
        <v>1.3219337551941292E-3</v>
      </c>
      <c r="L230" s="82">
        <v>15</v>
      </c>
      <c r="M230" s="81">
        <v>4.7801147227533461E-3</v>
      </c>
    </row>
    <row r="231" spans="1:15" ht="20.100000000000001" customHeight="1" x14ac:dyDescent="0.25">
      <c r="A231" s="69"/>
      <c r="B231" s="69"/>
      <c r="C231" s="56"/>
      <c r="D231" s="69"/>
      <c r="E231" s="71"/>
      <c r="F231" s="69"/>
      <c r="G231" s="69"/>
      <c r="H231" s="73"/>
      <c r="I231" s="69"/>
      <c r="J231" s="69"/>
      <c r="K231" s="69"/>
      <c r="L231" s="71"/>
      <c r="M231" s="69"/>
    </row>
    <row r="232" spans="1:15" ht="20.100000000000001" customHeight="1" thickBot="1" x14ac:dyDescent="0.3">
      <c r="A232" s="69"/>
      <c r="B232" s="73"/>
      <c r="C232" s="72">
        <f>SUM(C218:C231)</f>
        <v>248947575.67000002</v>
      </c>
      <c r="D232" s="97"/>
      <c r="E232" s="74">
        <f>SUM(E218:E231)</f>
        <v>9389</v>
      </c>
      <c r="F232" s="97"/>
      <c r="G232" s="69"/>
      <c r="H232" s="73"/>
      <c r="I232" s="69"/>
      <c r="J232" s="98">
        <f>SUM(J218:J231)</f>
        <v>36807517.629999995</v>
      </c>
      <c r="K232" s="69"/>
      <c r="L232" s="74">
        <f>SUM(L218:L231)</f>
        <v>3138</v>
      </c>
      <c r="M232" s="69"/>
    </row>
    <row r="233" spans="1:15" ht="20.100000000000001" customHeight="1" thickTop="1" x14ac:dyDescent="0.25">
      <c r="A233" s="69"/>
      <c r="B233" s="69"/>
      <c r="C233" s="56"/>
      <c r="D233" s="69"/>
      <c r="E233" s="71"/>
      <c r="F233" s="69"/>
      <c r="G233" s="69"/>
      <c r="H233" s="73"/>
      <c r="I233" s="69"/>
      <c r="J233" s="69"/>
      <c r="K233" s="69"/>
      <c r="L233" s="69"/>
      <c r="M233" s="69"/>
    </row>
    <row r="234" spans="1:15" ht="20.100000000000001" customHeight="1" x14ac:dyDescent="0.25">
      <c r="A234" s="19"/>
      <c r="B234" s="19"/>
      <c r="C234" s="18"/>
      <c r="D234" s="19"/>
      <c r="E234" s="21"/>
      <c r="F234" s="19"/>
      <c r="G234" s="19"/>
      <c r="H234" s="22"/>
      <c r="I234" s="19"/>
      <c r="J234" s="19"/>
      <c r="K234" s="19"/>
      <c r="L234" s="19"/>
      <c r="M234" s="19"/>
    </row>
    <row r="235" spans="1:15" ht="20.100000000000001" customHeight="1" x14ac:dyDescent="0.25">
      <c r="A235" s="67" t="s">
        <v>93</v>
      </c>
      <c r="B235" s="19"/>
      <c r="C235" s="27"/>
      <c r="D235" s="22"/>
      <c r="E235" s="28"/>
      <c r="F235" s="31"/>
      <c r="G235" s="19"/>
      <c r="H235" s="67" t="s">
        <v>137</v>
      </c>
      <c r="I235" s="19"/>
      <c r="J235" s="27"/>
      <c r="K235" s="22"/>
      <c r="L235" s="28"/>
      <c r="M235" s="31"/>
    </row>
    <row r="236" spans="1:15" ht="20.100000000000001" customHeight="1" x14ac:dyDescent="0.25">
      <c r="A236" s="61" t="s">
        <v>11</v>
      </c>
      <c r="B236" s="69"/>
      <c r="C236" s="56"/>
      <c r="D236" s="69"/>
      <c r="E236" s="71"/>
      <c r="F236" s="69"/>
      <c r="G236" s="69"/>
      <c r="H236" s="61" t="s">
        <v>11</v>
      </c>
      <c r="I236" s="69"/>
      <c r="J236" s="56"/>
      <c r="K236" s="69"/>
      <c r="L236" s="71"/>
      <c r="M236" s="69"/>
      <c r="N236" s="95"/>
      <c r="O236" s="95"/>
    </row>
    <row r="237" spans="1:15" ht="20.100000000000001" customHeight="1" x14ac:dyDescent="0.25">
      <c r="A237" s="20"/>
      <c r="B237" s="19"/>
      <c r="C237" s="18"/>
      <c r="D237" s="19"/>
      <c r="E237" s="21"/>
      <c r="F237" s="19"/>
      <c r="G237" s="19"/>
      <c r="H237" s="20"/>
      <c r="I237" s="19"/>
      <c r="J237" s="18"/>
      <c r="K237" s="19"/>
      <c r="L237" s="21"/>
      <c r="M237" s="19"/>
    </row>
    <row r="238" spans="1:15" s="78" customFormat="1" ht="20.100000000000001" customHeight="1" x14ac:dyDescent="0.25">
      <c r="A238" s="93"/>
      <c r="B238" s="94"/>
      <c r="C238" s="63" t="s">
        <v>91</v>
      </c>
      <c r="D238" s="64" t="s">
        <v>4</v>
      </c>
      <c r="E238" s="65" t="s">
        <v>5</v>
      </c>
      <c r="F238" s="64" t="s">
        <v>4</v>
      </c>
      <c r="G238" s="93"/>
      <c r="H238" s="93"/>
      <c r="I238" s="94"/>
      <c r="J238" s="63" t="s">
        <v>91</v>
      </c>
      <c r="K238" s="64" t="s">
        <v>4</v>
      </c>
      <c r="L238" s="65" t="s">
        <v>5</v>
      </c>
      <c r="M238" s="64" t="s">
        <v>4</v>
      </c>
    </row>
    <row r="239" spans="1:15" ht="20.100000000000001" customHeight="1" x14ac:dyDescent="0.25">
      <c r="A239" s="22"/>
      <c r="B239" s="19"/>
      <c r="C239" s="18"/>
      <c r="D239" s="19"/>
      <c r="E239" s="21"/>
      <c r="F239" s="19"/>
      <c r="G239" s="19"/>
      <c r="H239" s="22"/>
      <c r="I239" s="19"/>
      <c r="J239" s="19"/>
      <c r="K239" s="19"/>
      <c r="L239" s="19"/>
      <c r="M239" s="19"/>
    </row>
    <row r="240" spans="1:15" ht="20.100000000000001" customHeight="1" x14ac:dyDescent="0.25">
      <c r="A240" s="69" t="s">
        <v>12</v>
      </c>
      <c r="B240" s="69"/>
      <c r="C240" s="80">
        <v>152857.88</v>
      </c>
      <c r="D240" s="81">
        <v>3.6985801937044906E-2</v>
      </c>
      <c r="E240" s="82">
        <v>330</v>
      </c>
      <c r="F240" s="81">
        <v>7.2960424497015258E-2</v>
      </c>
      <c r="G240" s="69"/>
      <c r="H240" s="69" t="s">
        <v>12</v>
      </c>
      <c r="I240" s="69"/>
      <c r="J240" s="80">
        <v>594890.86</v>
      </c>
      <c r="K240" s="81">
        <v>7.0747608229103864E-2</v>
      </c>
      <c r="L240" s="82">
        <v>192</v>
      </c>
      <c r="M240" s="81">
        <v>6.5350578624914904E-2</v>
      </c>
      <c r="N240" s="95"/>
    </row>
    <row r="241" spans="1:14" ht="20.100000000000001" customHeight="1" x14ac:dyDescent="0.25">
      <c r="A241" s="69" t="s">
        <v>13</v>
      </c>
      <c r="B241" s="69"/>
      <c r="C241" s="80">
        <v>653473.16999999864</v>
      </c>
      <c r="D241" s="81">
        <v>0.15811569044914678</v>
      </c>
      <c r="E241" s="82">
        <v>684</v>
      </c>
      <c r="F241" s="81">
        <v>0.15122706168472252</v>
      </c>
      <c r="G241" s="69"/>
      <c r="H241" s="69" t="s">
        <v>13</v>
      </c>
      <c r="I241" s="69"/>
      <c r="J241" s="80">
        <v>960660.09</v>
      </c>
      <c r="K241" s="81">
        <v>0.11424684468787376</v>
      </c>
      <c r="L241" s="82">
        <v>312</v>
      </c>
      <c r="M241" s="81">
        <v>0.10619469026548672</v>
      </c>
      <c r="N241" s="95"/>
    </row>
    <row r="242" spans="1:14" ht="20.100000000000001" customHeight="1" x14ac:dyDescent="0.25">
      <c r="A242" s="69" t="s">
        <v>14</v>
      </c>
      <c r="B242" s="69"/>
      <c r="C242" s="80">
        <v>716150.47</v>
      </c>
      <c r="D242" s="81">
        <v>0.17328121677823632</v>
      </c>
      <c r="E242" s="82">
        <v>1234</v>
      </c>
      <c r="F242" s="81">
        <v>0.27282776917974794</v>
      </c>
      <c r="G242" s="69"/>
      <c r="H242" s="69" t="s">
        <v>14</v>
      </c>
      <c r="I242" s="69"/>
      <c r="J242" s="80">
        <v>664675.76</v>
      </c>
      <c r="K242" s="81">
        <v>7.904680241323904E-2</v>
      </c>
      <c r="L242" s="82">
        <v>202</v>
      </c>
      <c r="M242" s="81">
        <v>6.8754254594962566E-2</v>
      </c>
      <c r="N242" s="95"/>
    </row>
    <row r="243" spans="1:14" ht="20.100000000000001" customHeight="1" x14ac:dyDescent="0.25">
      <c r="A243" s="69" t="s">
        <v>15</v>
      </c>
      <c r="B243" s="69"/>
      <c r="C243" s="80">
        <v>206732.4</v>
      </c>
      <c r="D243" s="81">
        <v>5.0021389805811403E-2</v>
      </c>
      <c r="E243" s="82">
        <v>152</v>
      </c>
      <c r="F243" s="81">
        <v>3.3606013707716119E-2</v>
      </c>
      <c r="G243" s="69"/>
      <c r="H243" s="69" t="s">
        <v>15</v>
      </c>
      <c r="I243" s="69"/>
      <c r="J243" s="80">
        <v>379516.85</v>
      </c>
      <c r="K243" s="81">
        <v>4.5134177082740139E-2</v>
      </c>
      <c r="L243" s="82">
        <v>123</v>
      </c>
      <c r="M243" s="81">
        <v>4.1865214431586112E-2</v>
      </c>
      <c r="N243" s="95"/>
    </row>
    <row r="244" spans="1:14" ht="20.100000000000001" customHeight="1" x14ac:dyDescent="0.25">
      <c r="A244" s="69" t="s">
        <v>16</v>
      </c>
      <c r="B244" s="69"/>
      <c r="C244" s="80">
        <v>386005.59</v>
      </c>
      <c r="D244" s="81">
        <v>9.3398693599127197E-2</v>
      </c>
      <c r="E244" s="82">
        <v>401</v>
      </c>
      <c r="F244" s="81">
        <v>8.8657970373645811E-2</v>
      </c>
      <c r="G244" s="69"/>
      <c r="H244" s="69" t="s">
        <v>16</v>
      </c>
      <c r="I244" s="69"/>
      <c r="J244" s="80">
        <v>493298.48</v>
      </c>
      <c r="K244" s="81">
        <v>5.866569811318402E-2</v>
      </c>
      <c r="L244" s="82">
        <v>154</v>
      </c>
      <c r="M244" s="81">
        <v>5.241660993873383E-2</v>
      </c>
      <c r="N244" s="95"/>
    </row>
    <row r="245" spans="1:14" ht="20.100000000000001" customHeight="1" x14ac:dyDescent="0.25">
      <c r="A245" s="69" t="s">
        <v>17</v>
      </c>
      <c r="B245" s="69"/>
      <c r="C245" s="80">
        <v>527273.35</v>
      </c>
      <c r="D245" s="81">
        <v>0.12758012664955282</v>
      </c>
      <c r="E245" s="82">
        <v>161</v>
      </c>
      <c r="F245" s="81">
        <v>3.5595843466725625E-2</v>
      </c>
      <c r="G245" s="69"/>
      <c r="H245" s="69" t="s">
        <v>17</v>
      </c>
      <c r="I245" s="69"/>
      <c r="J245" s="80">
        <v>405488.06</v>
      </c>
      <c r="K245" s="81">
        <v>4.8222812518012734E-2</v>
      </c>
      <c r="L245" s="82">
        <v>152</v>
      </c>
      <c r="M245" s="81">
        <v>5.1735874744724304E-2</v>
      </c>
      <c r="N245" s="95"/>
    </row>
    <row r="246" spans="1:14" ht="20.100000000000001" customHeight="1" x14ac:dyDescent="0.25">
      <c r="A246" s="69" t="s">
        <v>18</v>
      </c>
      <c r="B246" s="69"/>
      <c r="C246" s="80">
        <v>602197.98999999929</v>
      </c>
      <c r="D246" s="81">
        <v>0.14570904414627836</v>
      </c>
      <c r="E246" s="82">
        <v>543</v>
      </c>
      <c r="F246" s="81">
        <v>0.12005306212690692</v>
      </c>
      <c r="G246" s="69"/>
      <c r="H246" s="69" t="s">
        <v>18</v>
      </c>
      <c r="I246" s="69"/>
      <c r="J246" s="80">
        <v>1850896.51</v>
      </c>
      <c r="K246" s="81">
        <v>0.22011852924096972</v>
      </c>
      <c r="L246" s="82">
        <v>651</v>
      </c>
      <c r="M246" s="81">
        <v>0.22157930565010212</v>
      </c>
      <c r="N246" s="95"/>
    </row>
    <row r="247" spans="1:14" ht="20.100000000000001" customHeight="1" x14ac:dyDescent="0.25">
      <c r="A247" s="69" t="s">
        <v>19</v>
      </c>
      <c r="B247" s="69"/>
      <c r="C247" s="80">
        <v>148866.64000000001</v>
      </c>
      <c r="D247" s="81">
        <v>3.6020073430780071E-2</v>
      </c>
      <c r="E247" s="82">
        <v>136</v>
      </c>
      <c r="F247" s="81">
        <v>3.0068538580588104E-2</v>
      </c>
      <c r="G247" s="69"/>
      <c r="H247" s="69" t="s">
        <v>19</v>
      </c>
      <c r="I247" s="69"/>
      <c r="J247" s="80">
        <v>542365.62</v>
      </c>
      <c r="K247" s="81">
        <v>6.4501025281671037E-2</v>
      </c>
      <c r="L247" s="82">
        <v>312</v>
      </c>
      <c r="M247" s="81">
        <v>0.10619469026548672</v>
      </c>
      <c r="N247" s="95"/>
    </row>
    <row r="248" spans="1:14" ht="20.100000000000001" customHeight="1" x14ac:dyDescent="0.25">
      <c r="A248" s="69" t="s">
        <v>20</v>
      </c>
      <c r="B248" s="69"/>
      <c r="C248" s="80">
        <v>65679.69</v>
      </c>
      <c r="D248" s="81">
        <v>1.5891990688517394E-2</v>
      </c>
      <c r="E248" s="82">
        <v>96</v>
      </c>
      <c r="F248" s="81">
        <v>2.1224850762768074E-2</v>
      </c>
      <c r="G248" s="69"/>
      <c r="H248" s="69" t="s">
        <v>20</v>
      </c>
      <c r="I248" s="69"/>
      <c r="J248" s="80">
        <v>264216.34000000003</v>
      </c>
      <c r="K248" s="81">
        <v>3.1422022705219745E-2</v>
      </c>
      <c r="L248" s="82">
        <v>80</v>
      </c>
      <c r="M248" s="81">
        <v>2.722940776038121E-2</v>
      </c>
      <c r="N248" s="95"/>
    </row>
    <row r="249" spans="1:14" ht="20.100000000000001" customHeight="1" x14ac:dyDescent="0.25">
      <c r="A249" s="69" t="s">
        <v>21</v>
      </c>
      <c r="B249" s="69"/>
      <c r="C249" s="80">
        <v>290948.2</v>
      </c>
      <c r="D249" s="81">
        <v>7.0398415175846607E-2</v>
      </c>
      <c r="E249" s="82">
        <v>363</v>
      </c>
      <c r="F249" s="81">
        <v>8.0256466946716787E-2</v>
      </c>
      <c r="G249" s="69"/>
      <c r="H249" s="69" t="s">
        <v>21</v>
      </c>
      <c r="I249" s="69"/>
      <c r="J249" s="80">
        <v>694929.56</v>
      </c>
      <c r="K249" s="81">
        <v>8.2644746395504412E-2</v>
      </c>
      <c r="L249" s="82">
        <v>296</v>
      </c>
      <c r="M249" s="81">
        <v>0.10074880871341048</v>
      </c>
      <c r="N249" s="95"/>
    </row>
    <row r="250" spans="1:14" ht="20.100000000000001" customHeight="1" x14ac:dyDescent="0.25">
      <c r="A250" s="69" t="s">
        <v>22</v>
      </c>
      <c r="B250" s="69"/>
      <c r="C250" s="80">
        <v>316782.01</v>
      </c>
      <c r="D250" s="81">
        <v>7.6649216115511842E-2</v>
      </c>
      <c r="E250" s="82">
        <v>312</v>
      </c>
      <c r="F250" s="81">
        <v>6.8980764978996245E-2</v>
      </c>
      <c r="G250" s="69"/>
      <c r="H250" s="69" t="s">
        <v>22</v>
      </c>
      <c r="I250" s="69"/>
      <c r="J250" s="80">
        <v>1357980.84</v>
      </c>
      <c r="K250" s="81">
        <v>0.1614983569439096</v>
      </c>
      <c r="L250" s="82">
        <v>395</v>
      </c>
      <c r="M250" s="81">
        <v>0.13444520081688224</v>
      </c>
      <c r="N250" s="95"/>
    </row>
    <row r="251" spans="1:14" ht="20.100000000000001" customHeight="1" x14ac:dyDescent="0.25">
      <c r="A251" s="69" t="s">
        <v>23</v>
      </c>
      <c r="B251" s="69"/>
      <c r="C251" s="80">
        <v>58090.44</v>
      </c>
      <c r="D251" s="81">
        <v>1.4055680402448279E-2</v>
      </c>
      <c r="E251" s="82">
        <v>93</v>
      </c>
      <c r="F251" s="81">
        <v>2.0561574176431573E-2</v>
      </c>
      <c r="G251" s="69"/>
      <c r="H251" s="69" t="s">
        <v>23</v>
      </c>
      <c r="I251" s="69"/>
      <c r="J251" s="80">
        <v>0</v>
      </c>
      <c r="K251" s="81">
        <v>0</v>
      </c>
      <c r="L251" s="82">
        <v>0</v>
      </c>
      <c r="M251" s="81">
        <v>0</v>
      </c>
      <c r="N251" s="95"/>
    </row>
    <row r="252" spans="1:14" ht="20.100000000000001" customHeight="1" x14ac:dyDescent="0.25">
      <c r="A252" s="69" t="s">
        <v>70</v>
      </c>
      <c r="B252" s="69"/>
      <c r="C252" s="80">
        <v>7822.14</v>
      </c>
      <c r="D252" s="81">
        <v>1.8926608216981449E-3</v>
      </c>
      <c r="E252" s="82">
        <v>18</v>
      </c>
      <c r="F252" s="81">
        <v>3.9796595180190139E-3</v>
      </c>
      <c r="G252" s="69"/>
      <c r="H252" s="69" t="s">
        <v>70</v>
      </c>
      <c r="I252" s="69"/>
      <c r="J252" s="80">
        <v>199716.67</v>
      </c>
      <c r="K252" s="81">
        <v>2.3751376388571881E-2</v>
      </c>
      <c r="L252" s="82">
        <v>69</v>
      </c>
      <c r="M252" s="81">
        <v>2.3485364193328796E-2</v>
      </c>
      <c r="N252" s="95"/>
    </row>
    <row r="253" spans="1:14" ht="20.100000000000001" customHeight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71"/>
      <c r="M253" s="69"/>
      <c r="N253" s="95"/>
    </row>
    <row r="254" spans="1:14" ht="20.100000000000001" customHeight="1" thickBot="1" x14ac:dyDescent="0.3">
      <c r="A254" s="69"/>
      <c r="B254" s="73"/>
      <c r="C254" s="72">
        <f>SUM(C240:C253)</f>
        <v>4132879.9699999979</v>
      </c>
      <c r="D254" s="97"/>
      <c r="E254" s="74">
        <f>SUM(E240:E253)</f>
        <v>4523</v>
      </c>
      <c r="F254" s="97"/>
      <c r="G254" s="69"/>
      <c r="H254" s="73"/>
      <c r="I254" s="69"/>
      <c r="J254" s="98">
        <f>SUM(J240:J253)</f>
        <v>8408635.6400000006</v>
      </c>
      <c r="K254" s="69"/>
      <c r="L254" s="74">
        <f>SUM(L240:L253)</f>
        <v>2938</v>
      </c>
      <c r="M254" s="69"/>
      <c r="N254" s="95"/>
    </row>
    <row r="255" spans="1:14" ht="20.100000000000001" customHeight="1" thickTop="1" x14ac:dyDescent="0.25">
      <c r="A255" s="69"/>
      <c r="B255" s="69"/>
      <c r="C255" s="56"/>
      <c r="D255" s="69"/>
      <c r="E255" s="71"/>
      <c r="F255" s="69"/>
      <c r="G255" s="69"/>
      <c r="H255" s="73"/>
      <c r="I255" s="69"/>
      <c r="J255" s="69"/>
      <c r="K255" s="69"/>
      <c r="L255" s="69"/>
      <c r="M255" s="69"/>
      <c r="N255" s="95"/>
    </row>
    <row r="256" spans="1:14" ht="20.100000000000001" customHeight="1" x14ac:dyDescent="0.25">
      <c r="A256" s="19"/>
      <c r="B256" s="19"/>
      <c r="C256" s="18"/>
      <c r="D256" s="19"/>
      <c r="E256" s="21"/>
      <c r="F256" s="19"/>
      <c r="G256" s="19"/>
      <c r="H256" s="22"/>
      <c r="I256" s="19"/>
      <c r="J256" s="19"/>
      <c r="K256" s="19"/>
      <c r="L256" s="19"/>
      <c r="M256" s="19"/>
    </row>
    <row r="257" spans="1:16" ht="19.5" customHeight="1" x14ac:dyDescent="0.25">
      <c r="A257" s="19"/>
      <c r="B257" s="19"/>
      <c r="C257" s="18"/>
      <c r="D257" s="19"/>
      <c r="E257" s="21"/>
      <c r="F257" s="19"/>
      <c r="G257" s="19"/>
      <c r="H257" s="22"/>
      <c r="I257" s="19"/>
      <c r="J257" s="19"/>
      <c r="K257" s="19"/>
      <c r="L257" s="19"/>
      <c r="M257" s="19"/>
    </row>
    <row r="258" spans="1:16" s="78" customFormat="1" ht="20.100000000000001" customHeight="1" x14ac:dyDescent="0.25">
      <c r="A258" s="67" t="s">
        <v>90</v>
      </c>
      <c r="B258" s="66"/>
      <c r="C258" s="90"/>
      <c r="D258" s="66"/>
      <c r="E258" s="91"/>
      <c r="F258" s="66"/>
      <c r="G258" s="66"/>
      <c r="H258" s="67" t="s">
        <v>140</v>
      </c>
      <c r="I258" s="66"/>
      <c r="J258" s="90"/>
      <c r="K258" s="66"/>
      <c r="L258" s="91"/>
      <c r="M258" s="66"/>
    </row>
    <row r="259" spans="1:16" ht="20.100000000000001" customHeight="1" x14ac:dyDescent="0.25">
      <c r="A259" s="61" t="s">
        <v>30</v>
      </c>
      <c r="B259" s="69"/>
      <c r="C259" s="56"/>
      <c r="D259" s="69"/>
      <c r="E259" s="71"/>
      <c r="F259" s="69"/>
      <c r="G259" s="69"/>
      <c r="H259" s="61" t="s">
        <v>30</v>
      </c>
      <c r="I259" s="69"/>
      <c r="J259" s="56"/>
      <c r="K259" s="69"/>
      <c r="L259" s="71"/>
      <c r="M259" s="69"/>
      <c r="N259" s="95"/>
      <c r="O259" s="95"/>
      <c r="P259" s="95"/>
    </row>
    <row r="260" spans="1:16" ht="20.100000000000001" customHeight="1" x14ac:dyDescent="0.25">
      <c r="A260" s="19"/>
      <c r="B260" s="19"/>
      <c r="C260" s="18"/>
      <c r="D260" s="19"/>
      <c r="E260" s="21"/>
      <c r="F260" s="19"/>
      <c r="G260" s="19"/>
      <c r="H260" s="19"/>
      <c r="I260" s="19"/>
      <c r="J260" s="18"/>
      <c r="K260" s="19"/>
      <c r="L260" s="21"/>
      <c r="M260" s="19"/>
    </row>
    <row r="261" spans="1:16" s="78" customFormat="1" ht="20.100000000000001" customHeight="1" x14ac:dyDescent="0.25">
      <c r="A261" s="66"/>
      <c r="B261" s="66"/>
      <c r="C261" s="63" t="s">
        <v>91</v>
      </c>
      <c r="D261" s="64" t="s">
        <v>4</v>
      </c>
      <c r="E261" s="65" t="s">
        <v>5</v>
      </c>
      <c r="F261" s="64" t="s">
        <v>4</v>
      </c>
      <c r="G261" s="66"/>
      <c r="H261" s="66"/>
      <c r="I261" s="66"/>
      <c r="J261" s="63" t="s">
        <v>91</v>
      </c>
      <c r="K261" s="64" t="s">
        <v>4</v>
      </c>
      <c r="L261" s="65" t="s">
        <v>5</v>
      </c>
      <c r="M261" s="64" t="s">
        <v>4</v>
      </c>
    </row>
    <row r="262" spans="1:16" ht="20.100000000000001" customHeight="1" x14ac:dyDescent="0.25">
      <c r="A262" s="19"/>
      <c r="B262" s="19"/>
      <c r="C262" s="18"/>
      <c r="D262" s="19"/>
      <c r="E262" s="21"/>
      <c r="F262" s="19"/>
      <c r="G262" s="19"/>
      <c r="H262" s="19"/>
      <c r="I262" s="19"/>
      <c r="J262" s="18"/>
      <c r="K262" s="19"/>
      <c r="L262" s="21"/>
      <c r="M262" s="19"/>
    </row>
    <row r="263" spans="1:16" ht="20.100000000000001" customHeight="1" x14ac:dyDescent="0.25">
      <c r="A263" s="100">
        <v>1996</v>
      </c>
      <c r="B263" s="69"/>
      <c r="C263" s="80">
        <v>0</v>
      </c>
      <c r="D263" s="81">
        <v>0</v>
      </c>
      <c r="E263" s="82">
        <v>0</v>
      </c>
      <c r="F263" s="81">
        <v>0</v>
      </c>
      <c r="G263" s="69"/>
      <c r="H263" s="100">
        <v>1996</v>
      </c>
      <c r="I263" s="69"/>
      <c r="J263" s="80">
        <v>0</v>
      </c>
      <c r="K263" s="81">
        <v>0</v>
      </c>
      <c r="L263" s="82">
        <v>0</v>
      </c>
      <c r="M263" s="81">
        <v>0</v>
      </c>
    </row>
    <row r="264" spans="1:16" ht="20.100000000000001" customHeight="1" x14ac:dyDescent="0.25">
      <c r="A264" s="100">
        <v>1997</v>
      </c>
      <c r="B264" s="69"/>
      <c r="C264" s="80">
        <v>0</v>
      </c>
      <c r="D264" s="81">
        <v>0</v>
      </c>
      <c r="E264" s="82">
        <v>0</v>
      </c>
      <c r="F264" s="81">
        <v>0</v>
      </c>
      <c r="G264" s="69"/>
      <c r="H264" s="100">
        <v>1997</v>
      </c>
      <c r="I264" s="69"/>
      <c r="J264" s="80">
        <v>0</v>
      </c>
      <c r="K264" s="81">
        <v>0</v>
      </c>
      <c r="L264" s="82">
        <v>0</v>
      </c>
      <c r="M264" s="81">
        <v>0</v>
      </c>
    </row>
    <row r="265" spans="1:16" ht="20.100000000000001" customHeight="1" x14ac:dyDescent="0.25">
      <c r="A265" s="100">
        <v>1998</v>
      </c>
      <c r="B265" s="69"/>
      <c r="C265" s="80">
        <v>0</v>
      </c>
      <c r="D265" s="81">
        <v>0</v>
      </c>
      <c r="E265" s="82">
        <v>0</v>
      </c>
      <c r="F265" s="81">
        <v>0</v>
      </c>
      <c r="G265" s="69"/>
      <c r="H265" s="100">
        <v>1998</v>
      </c>
      <c r="I265" s="69"/>
      <c r="J265" s="80">
        <v>0</v>
      </c>
      <c r="K265" s="81">
        <v>0</v>
      </c>
      <c r="L265" s="82">
        <v>0</v>
      </c>
      <c r="M265" s="81">
        <v>0</v>
      </c>
    </row>
    <row r="266" spans="1:16" ht="20.100000000000001" customHeight="1" x14ac:dyDescent="0.25">
      <c r="A266" s="100">
        <v>1999</v>
      </c>
      <c r="B266" s="69"/>
      <c r="C266" s="80">
        <v>0</v>
      </c>
      <c r="D266" s="81">
        <v>0</v>
      </c>
      <c r="E266" s="82">
        <v>0</v>
      </c>
      <c r="F266" s="81">
        <v>0</v>
      </c>
      <c r="G266" s="69"/>
      <c r="H266" s="100">
        <v>1999</v>
      </c>
      <c r="I266" s="69"/>
      <c r="J266" s="80">
        <v>0</v>
      </c>
      <c r="K266" s="81">
        <v>0</v>
      </c>
      <c r="L266" s="82">
        <v>0</v>
      </c>
      <c r="M266" s="81">
        <v>0</v>
      </c>
    </row>
    <row r="267" spans="1:16" ht="20.100000000000001" customHeight="1" x14ac:dyDescent="0.25">
      <c r="A267" s="100">
        <v>2000</v>
      </c>
      <c r="B267" s="69"/>
      <c r="C267" s="80">
        <v>0</v>
      </c>
      <c r="D267" s="81">
        <v>0</v>
      </c>
      <c r="E267" s="82">
        <v>0</v>
      </c>
      <c r="F267" s="81">
        <v>0</v>
      </c>
      <c r="G267" s="69"/>
      <c r="H267" s="100">
        <v>2000</v>
      </c>
      <c r="I267" s="69"/>
      <c r="J267" s="80">
        <v>0</v>
      </c>
      <c r="K267" s="81">
        <v>0</v>
      </c>
      <c r="L267" s="82">
        <v>0</v>
      </c>
      <c r="M267" s="81">
        <v>0</v>
      </c>
    </row>
    <row r="268" spans="1:16" ht="20.100000000000001" customHeight="1" x14ac:dyDescent="0.25">
      <c r="A268" s="100">
        <v>2001</v>
      </c>
      <c r="B268" s="69"/>
      <c r="C268" s="80">
        <v>796707.31</v>
      </c>
      <c r="D268" s="81">
        <v>3.2003015408195784E-3</v>
      </c>
      <c r="E268" s="82">
        <v>75</v>
      </c>
      <c r="F268" s="81">
        <v>7.9880711470870173E-3</v>
      </c>
      <c r="G268" s="69"/>
      <c r="H268" s="100">
        <v>2001</v>
      </c>
      <c r="I268" s="69"/>
      <c r="J268" s="80">
        <v>0</v>
      </c>
      <c r="K268" s="81">
        <v>0</v>
      </c>
      <c r="L268" s="82">
        <v>0</v>
      </c>
      <c r="M268" s="81">
        <v>0</v>
      </c>
    </row>
    <row r="269" spans="1:16" ht="20.100000000000001" customHeight="1" x14ac:dyDescent="0.25">
      <c r="A269" s="100">
        <v>2002</v>
      </c>
      <c r="B269" s="69"/>
      <c r="C269" s="80">
        <v>2521657.9300000002</v>
      </c>
      <c r="D269" s="81">
        <v>1.0129272892951003E-2</v>
      </c>
      <c r="E269" s="82">
        <v>145</v>
      </c>
      <c r="F269" s="81">
        <v>1.5443604217701567E-2</v>
      </c>
      <c r="G269" s="69"/>
      <c r="H269" s="100">
        <v>2002</v>
      </c>
      <c r="I269" s="69"/>
      <c r="J269" s="80">
        <v>0</v>
      </c>
      <c r="K269" s="81">
        <v>0</v>
      </c>
      <c r="L269" s="82">
        <v>0</v>
      </c>
      <c r="M269" s="81">
        <v>0</v>
      </c>
    </row>
    <row r="270" spans="1:16" ht="20.100000000000001" customHeight="1" x14ac:dyDescent="0.25">
      <c r="A270" s="100">
        <v>2003</v>
      </c>
      <c r="B270" s="69"/>
      <c r="C270" s="80">
        <v>11277092.790000007</v>
      </c>
      <c r="D270" s="81">
        <v>4.5299066518923223E-2</v>
      </c>
      <c r="E270" s="82">
        <v>495</v>
      </c>
      <c r="F270" s="81">
        <v>5.2721269570774311E-2</v>
      </c>
      <c r="G270" s="69"/>
      <c r="H270" s="100">
        <v>2003</v>
      </c>
      <c r="I270" s="69"/>
      <c r="J270" s="80">
        <v>69532.789999999994</v>
      </c>
      <c r="K270" s="81">
        <v>1.8890920789324669E-3</v>
      </c>
      <c r="L270" s="82">
        <v>6</v>
      </c>
      <c r="M270" s="81">
        <v>1.9120458891013384E-3</v>
      </c>
    </row>
    <row r="271" spans="1:16" ht="20.100000000000001" customHeight="1" x14ac:dyDescent="0.25">
      <c r="A271" s="100">
        <v>2004</v>
      </c>
      <c r="B271" s="69"/>
      <c r="C271" s="80">
        <v>15441391.200000005</v>
      </c>
      <c r="D271" s="81">
        <v>6.2026678341583055E-2</v>
      </c>
      <c r="E271" s="82">
        <v>580</v>
      </c>
      <c r="F271" s="81">
        <v>6.1774416870806266E-2</v>
      </c>
      <c r="G271" s="69"/>
      <c r="H271" s="100">
        <v>2004</v>
      </c>
      <c r="I271" s="69"/>
      <c r="J271" s="80">
        <v>308697.7</v>
      </c>
      <c r="K271" s="81">
        <v>8.3868111700202332E-3</v>
      </c>
      <c r="L271" s="82">
        <v>35</v>
      </c>
      <c r="M271" s="81">
        <v>1.1153601019757807E-2</v>
      </c>
    </row>
    <row r="272" spans="1:16" ht="20.100000000000001" customHeight="1" x14ac:dyDescent="0.25">
      <c r="A272" s="69">
        <v>2005</v>
      </c>
      <c r="B272" s="69"/>
      <c r="C272" s="80">
        <v>17805337.860000003</v>
      </c>
      <c r="D272" s="81">
        <v>7.1522439260876355E-2</v>
      </c>
      <c r="E272" s="82">
        <v>566</v>
      </c>
      <c r="F272" s="81">
        <v>6.0283310256683355E-2</v>
      </c>
      <c r="G272" s="69"/>
      <c r="H272" s="69">
        <v>2005</v>
      </c>
      <c r="I272" s="69"/>
      <c r="J272" s="80">
        <v>2841549.8</v>
      </c>
      <c r="K272" s="81">
        <v>7.7200256441200377E-2</v>
      </c>
      <c r="L272" s="82">
        <v>364</v>
      </c>
      <c r="M272" s="81">
        <v>0.11599745060548119</v>
      </c>
    </row>
    <row r="273" spans="1:14" ht="20.100000000000001" customHeight="1" x14ac:dyDescent="0.25">
      <c r="A273" s="69">
        <v>2006</v>
      </c>
      <c r="B273" s="69"/>
      <c r="C273" s="80">
        <v>22131001.149999991</v>
      </c>
      <c r="D273" s="81">
        <v>8.8898239279648184E-2</v>
      </c>
      <c r="E273" s="82">
        <v>756</v>
      </c>
      <c r="F273" s="81">
        <v>8.0519757162637123E-2</v>
      </c>
      <c r="G273" s="69"/>
      <c r="H273" s="69">
        <v>2006</v>
      </c>
      <c r="I273" s="69"/>
      <c r="J273" s="80">
        <v>11875966.019999985</v>
      </c>
      <c r="K273" s="81">
        <v>0.32265055577452167</v>
      </c>
      <c r="L273" s="82">
        <v>1144</v>
      </c>
      <c r="M273" s="81">
        <v>0.36456341618865518</v>
      </c>
    </row>
    <row r="274" spans="1:14" ht="20.100000000000001" customHeight="1" x14ac:dyDescent="0.25">
      <c r="A274" s="69">
        <v>2007</v>
      </c>
      <c r="B274" s="69"/>
      <c r="C274" s="80">
        <v>44172972.509999983</v>
      </c>
      <c r="D274" s="81">
        <v>0.17743885390775921</v>
      </c>
      <c r="E274" s="82">
        <v>1545</v>
      </c>
      <c r="F274" s="81">
        <v>0.16455426562999254</v>
      </c>
      <c r="G274" s="69"/>
      <c r="H274" s="69">
        <v>2007</v>
      </c>
      <c r="I274" s="69"/>
      <c r="J274" s="80">
        <v>20824771.57999995</v>
      </c>
      <c r="K274" s="81">
        <v>0.56577495362052721</v>
      </c>
      <c r="L274" s="82">
        <v>1515</v>
      </c>
      <c r="M274" s="81">
        <v>0.48279158699808794</v>
      </c>
    </row>
    <row r="275" spans="1:14" ht="20.100000000000001" customHeight="1" x14ac:dyDescent="0.25">
      <c r="A275" s="69">
        <v>2008</v>
      </c>
      <c r="B275" s="69"/>
      <c r="C275" s="80">
        <v>110617292.1800001</v>
      </c>
      <c r="D275" s="81">
        <v>0.4443397043827097</v>
      </c>
      <c r="E275" s="82">
        <v>4363</v>
      </c>
      <c r="F275" s="81">
        <v>0.46469272552987539</v>
      </c>
      <c r="G275" s="69"/>
      <c r="H275" s="69">
        <v>2008</v>
      </c>
      <c r="I275" s="69"/>
      <c r="J275" s="80">
        <v>886999.74</v>
      </c>
      <c r="K275" s="81">
        <v>2.4098330914798002E-2</v>
      </c>
      <c r="L275" s="82">
        <v>74</v>
      </c>
      <c r="M275" s="81">
        <v>2.3581899298916506E-2</v>
      </c>
    </row>
    <row r="276" spans="1:14" ht="20.100000000000001" customHeight="1" x14ac:dyDescent="0.25">
      <c r="A276" s="69">
        <v>2009</v>
      </c>
      <c r="B276" s="69"/>
      <c r="C276" s="80">
        <v>24184122.74000001</v>
      </c>
      <c r="D276" s="81">
        <v>9.7145443874729662E-2</v>
      </c>
      <c r="E276" s="82">
        <v>864</v>
      </c>
      <c r="F276" s="81">
        <v>9.2022579614442435E-2</v>
      </c>
      <c r="G276" s="69"/>
      <c r="H276" s="69"/>
      <c r="I276" s="69"/>
      <c r="J276" s="80"/>
      <c r="K276" s="81"/>
      <c r="L276" s="82"/>
      <c r="M276" s="81"/>
    </row>
    <row r="277" spans="1:14" ht="20.100000000000001" customHeight="1" x14ac:dyDescent="0.25">
      <c r="A277" s="69"/>
      <c r="B277" s="69"/>
      <c r="C277" s="56"/>
      <c r="D277" s="69"/>
      <c r="E277" s="71"/>
      <c r="F277" s="69"/>
      <c r="G277" s="69"/>
      <c r="H277" s="69"/>
      <c r="I277" s="69"/>
      <c r="J277" s="56"/>
      <c r="K277" s="69"/>
      <c r="L277" s="71"/>
      <c r="M277" s="69"/>
    </row>
    <row r="278" spans="1:14" ht="20.100000000000001" customHeight="1" thickBot="1" x14ac:dyDescent="0.3">
      <c r="A278" s="69"/>
      <c r="B278" s="69"/>
      <c r="C278" s="72">
        <f>SUM(C263:C276)</f>
        <v>248947575.67000011</v>
      </c>
      <c r="D278" s="69"/>
      <c r="E278" s="74">
        <f>SUM(E263:E276)</f>
        <v>9389</v>
      </c>
      <c r="F278" s="69"/>
      <c r="G278" s="69"/>
      <c r="H278" s="69"/>
      <c r="I278" s="69"/>
      <c r="J278" s="72">
        <f>SUM(J263:J275)</f>
        <v>36807517.629999936</v>
      </c>
      <c r="K278" s="69"/>
      <c r="L278" s="74">
        <f>SUM(L263:L275)</f>
        <v>3138</v>
      </c>
      <c r="M278" s="69"/>
    </row>
    <row r="279" spans="1:14" ht="20.100000000000001" customHeight="1" thickTop="1" x14ac:dyDescent="0.25">
      <c r="A279" s="69"/>
      <c r="B279" s="69"/>
      <c r="C279" s="56"/>
      <c r="D279" s="69"/>
      <c r="E279" s="71"/>
      <c r="F279" s="69"/>
      <c r="G279" s="69"/>
      <c r="H279" s="73"/>
      <c r="I279" s="69"/>
      <c r="J279" s="69"/>
      <c r="K279" s="69"/>
      <c r="L279" s="69"/>
      <c r="M279" s="69"/>
    </row>
    <row r="280" spans="1:14" ht="20.100000000000001" customHeight="1" x14ac:dyDescent="0.25">
      <c r="A280" s="69"/>
      <c r="B280" s="69"/>
      <c r="C280" s="56"/>
      <c r="D280" s="69"/>
      <c r="E280" s="71"/>
      <c r="F280" s="69"/>
      <c r="G280" s="69"/>
      <c r="H280" s="73"/>
      <c r="I280" s="69"/>
      <c r="J280" s="69"/>
      <c r="K280" s="69"/>
      <c r="L280" s="69"/>
      <c r="M280" s="69"/>
    </row>
    <row r="281" spans="1:14" s="78" customFormat="1" ht="20.100000000000001" customHeight="1" x14ac:dyDescent="0.25">
      <c r="A281" s="67" t="s">
        <v>136</v>
      </c>
      <c r="B281" s="66"/>
      <c r="C281" s="90"/>
      <c r="D281" s="66"/>
      <c r="E281" s="91"/>
      <c r="F281" s="66"/>
      <c r="G281" s="66"/>
      <c r="H281" s="67" t="s">
        <v>137</v>
      </c>
      <c r="I281" s="66"/>
      <c r="J281" s="90"/>
      <c r="K281" s="66"/>
      <c r="L281" s="91"/>
      <c r="M281" s="66"/>
    </row>
    <row r="282" spans="1:14" ht="20.100000000000001" customHeight="1" x14ac:dyDescent="0.25">
      <c r="A282" s="61" t="s">
        <v>30</v>
      </c>
      <c r="B282" s="69"/>
      <c r="C282" s="56"/>
      <c r="D282" s="69"/>
      <c r="E282" s="71"/>
      <c r="F282" s="69"/>
      <c r="G282" s="69"/>
      <c r="H282" s="61" t="s">
        <v>30</v>
      </c>
      <c r="I282" s="69"/>
      <c r="J282" s="56"/>
      <c r="K282" s="69"/>
      <c r="L282" s="71"/>
      <c r="M282" s="69"/>
    </row>
    <row r="283" spans="1:14" ht="20.100000000000001" customHeight="1" x14ac:dyDescent="0.25">
      <c r="A283" s="19"/>
      <c r="B283" s="19"/>
      <c r="C283" s="18"/>
      <c r="D283" s="19"/>
      <c r="E283" s="21"/>
      <c r="F283" s="19"/>
      <c r="G283" s="19"/>
      <c r="H283" s="19"/>
      <c r="I283" s="19"/>
      <c r="J283" s="18"/>
      <c r="K283" s="19"/>
      <c r="L283" s="21"/>
      <c r="M283" s="19"/>
    </row>
    <row r="284" spans="1:14" s="78" customFormat="1" ht="20.100000000000001" customHeight="1" x14ac:dyDescent="0.25">
      <c r="A284" s="66"/>
      <c r="B284" s="66"/>
      <c r="C284" s="63" t="s">
        <v>91</v>
      </c>
      <c r="D284" s="64" t="s">
        <v>4</v>
      </c>
      <c r="E284" s="65" t="s">
        <v>5</v>
      </c>
      <c r="F284" s="64" t="s">
        <v>4</v>
      </c>
      <c r="G284" s="66"/>
      <c r="H284" s="66"/>
      <c r="I284" s="66"/>
      <c r="J284" s="63" t="s">
        <v>91</v>
      </c>
      <c r="K284" s="64" t="s">
        <v>4</v>
      </c>
      <c r="L284" s="65" t="s">
        <v>5</v>
      </c>
      <c r="M284" s="64" t="s">
        <v>4</v>
      </c>
    </row>
    <row r="285" spans="1:14" ht="20.100000000000001" customHeight="1" x14ac:dyDescent="0.25">
      <c r="A285" s="19"/>
      <c r="B285" s="19"/>
      <c r="C285" s="18"/>
      <c r="D285" s="19"/>
      <c r="E285" s="21"/>
      <c r="F285" s="19"/>
      <c r="G285" s="19"/>
      <c r="H285" s="19"/>
      <c r="I285" s="19"/>
      <c r="J285" s="18"/>
      <c r="K285" s="19"/>
      <c r="L285" s="21"/>
      <c r="M285" s="19"/>
    </row>
    <row r="286" spans="1:14" ht="20.100000000000001" customHeight="1" x14ac:dyDescent="0.25">
      <c r="A286" s="100">
        <v>1996</v>
      </c>
      <c r="B286" s="69"/>
      <c r="C286" s="80">
        <v>0</v>
      </c>
      <c r="D286" s="81">
        <v>0</v>
      </c>
      <c r="E286" s="82">
        <v>0</v>
      </c>
      <c r="F286" s="81">
        <v>0</v>
      </c>
      <c r="G286" s="69"/>
      <c r="H286" s="101" t="s">
        <v>148</v>
      </c>
      <c r="I286" s="69"/>
      <c r="J286" s="112">
        <v>470855.02</v>
      </c>
      <c r="K286" s="81">
        <v>5.5996601608010683E-2</v>
      </c>
      <c r="L286" s="82">
        <v>59</v>
      </c>
      <c r="M286" s="81">
        <v>2.0081688223281144E-2</v>
      </c>
      <c r="N286" s="95"/>
    </row>
    <row r="287" spans="1:14" ht="20.100000000000001" customHeight="1" x14ac:dyDescent="0.25">
      <c r="A287" s="100">
        <v>1997</v>
      </c>
      <c r="B287" s="69"/>
      <c r="C287" s="80">
        <v>0</v>
      </c>
      <c r="D287" s="81">
        <v>0</v>
      </c>
      <c r="E287" s="82">
        <v>0</v>
      </c>
      <c r="F287" s="81">
        <v>0</v>
      </c>
      <c r="G287" s="69"/>
      <c r="H287" s="100">
        <v>1994</v>
      </c>
      <c r="I287" s="69"/>
      <c r="J287" s="112">
        <v>135992.13</v>
      </c>
      <c r="K287" s="81">
        <v>1.6172912684322235E-2</v>
      </c>
      <c r="L287" s="82">
        <v>17</v>
      </c>
      <c r="M287" s="81">
        <v>5.7862491490810073E-3</v>
      </c>
      <c r="N287" s="95"/>
    </row>
    <row r="288" spans="1:14" ht="20.100000000000001" customHeight="1" x14ac:dyDescent="0.25">
      <c r="A288" s="100">
        <v>1998</v>
      </c>
      <c r="B288" s="69"/>
      <c r="C288" s="80">
        <v>1548.91</v>
      </c>
      <c r="D288" s="81">
        <v>3.7477739766054687E-4</v>
      </c>
      <c r="E288" s="82">
        <v>2</v>
      </c>
      <c r="F288" s="81">
        <v>4.4218439089100157E-4</v>
      </c>
      <c r="G288" s="69"/>
      <c r="H288" s="69">
        <v>1995</v>
      </c>
      <c r="I288" s="69"/>
      <c r="J288" s="112">
        <v>249213.77</v>
      </c>
      <c r="K288" s="81">
        <v>2.9637836703791342E-2</v>
      </c>
      <c r="L288" s="82">
        <v>39</v>
      </c>
      <c r="M288" s="81">
        <v>1.3274336283185841E-2</v>
      </c>
      <c r="N288" s="95"/>
    </row>
    <row r="289" spans="1:14" ht="20.100000000000001" customHeight="1" x14ac:dyDescent="0.25">
      <c r="A289" s="100">
        <v>1999</v>
      </c>
      <c r="B289" s="69"/>
      <c r="C289" s="80">
        <v>885.47</v>
      </c>
      <c r="D289" s="81">
        <v>2.1425011285774155E-4</v>
      </c>
      <c r="E289" s="82">
        <v>2</v>
      </c>
      <c r="F289" s="81">
        <v>4.4218439089100157E-4</v>
      </c>
      <c r="G289" s="69"/>
      <c r="H289" s="69">
        <v>1996</v>
      </c>
      <c r="I289" s="69"/>
      <c r="J289" s="112">
        <v>427309.48</v>
      </c>
      <c r="K289" s="81">
        <v>5.0817932693775283E-2</v>
      </c>
      <c r="L289" s="82">
        <v>60</v>
      </c>
      <c r="M289" s="81">
        <v>2.042205582028591E-2</v>
      </c>
      <c r="N289" s="95"/>
    </row>
    <row r="290" spans="1:14" ht="20.100000000000001" customHeight="1" x14ac:dyDescent="0.25">
      <c r="A290" s="100">
        <v>2000</v>
      </c>
      <c r="B290" s="69"/>
      <c r="C290" s="80">
        <v>5166.8599999999997</v>
      </c>
      <c r="D290" s="81">
        <v>1.250183900211357E-3</v>
      </c>
      <c r="E290" s="82">
        <v>8</v>
      </c>
      <c r="F290" s="81">
        <v>1.7687375635640063E-3</v>
      </c>
      <c r="G290" s="69"/>
      <c r="H290" s="69">
        <v>1997</v>
      </c>
      <c r="I290" s="69"/>
      <c r="J290" s="112">
        <v>453501.79</v>
      </c>
      <c r="K290" s="81">
        <v>5.393286252560231E-2</v>
      </c>
      <c r="L290" s="82">
        <v>85</v>
      </c>
      <c r="M290" s="81">
        <v>2.8931245745405038E-2</v>
      </c>
      <c r="N290" s="95"/>
    </row>
    <row r="291" spans="1:14" ht="20.100000000000001" customHeight="1" x14ac:dyDescent="0.25">
      <c r="A291" s="100">
        <v>2001</v>
      </c>
      <c r="B291" s="69"/>
      <c r="C291" s="80">
        <v>9877.91</v>
      </c>
      <c r="D291" s="81">
        <v>2.390079090537922E-3</v>
      </c>
      <c r="E291" s="82">
        <v>19</v>
      </c>
      <c r="F291" s="81">
        <v>4.2007517134645149E-3</v>
      </c>
      <c r="G291" s="69"/>
      <c r="H291" s="69">
        <v>1998</v>
      </c>
      <c r="I291" s="69"/>
      <c r="J291" s="112">
        <v>580167.65</v>
      </c>
      <c r="K291" s="81">
        <v>6.8996645215560828E-2</v>
      </c>
      <c r="L291" s="82">
        <v>101</v>
      </c>
      <c r="M291" s="81">
        <v>3.4377127297481283E-2</v>
      </c>
      <c r="N291" s="95"/>
    </row>
    <row r="292" spans="1:14" ht="20.100000000000001" customHeight="1" x14ac:dyDescent="0.25">
      <c r="A292" s="100">
        <v>2002</v>
      </c>
      <c r="B292" s="69"/>
      <c r="C292" s="80">
        <v>26741.84</v>
      </c>
      <c r="D292" s="81">
        <v>6.4705097157709088E-3</v>
      </c>
      <c r="E292" s="82">
        <v>36</v>
      </c>
      <c r="F292" s="81">
        <v>7.9593190360380279E-3</v>
      </c>
      <c r="G292" s="69"/>
      <c r="H292" s="69">
        <v>1999</v>
      </c>
      <c r="I292" s="69"/>
      <c r="J292" s="112">
        <v>208663.11</v>
      </c>
      <c r="K292" s="81">
        <v>2.4815334964377166E-2</v>
      </c>
      <c r="L292" s="82">
        <v>182</v>
      </c>
      <c r="M292" s="81">
        <v>6.1946902654867256E-2</v>
      </c>
      <c r="N292" s="95"/>
    </row>
    <row r="293" spans="1:14" ht="20.100000000000001" customHeight="1" x14ac:dyDescent="0.25">
      <c r="A293" s="100">
        <v>2003</v>
      </c>
      <c r="B293" s="69"/>
      <c r="C293" s="80">
        <v>29674.28</v>
      </c>
      <c r="D293" s="81">
        <v>7.1800488316625336E-3</v>
      </c>
      <c r="E293" s="82">
        <v>36</v>
      </c>
      <c r="F293" s="81">
        <v>7.9593190360380279E-3</v>
      </c>
      <c r="G293" s="69"/>
      <c r="H293" s="69">
        <v>2000</v>
      </c>
      <c r="I293" s="69"/>
      <c r="J293" s="112">
        <v>689836.76</v>
      </c>
      <c r="K293" s="81">
        <v>8.2039083334570606E-2</v>
      </c>
      <c r="L293" s="82">
        <v>630</v>
      </c>
      <c r="M293" s="81">
        <v>0.21443158611300203</v>
      </c>
      <c r="N293" s="95"/>
    </row>
    <row r="294" spans="1:14" ht="20.100000000000001" customHeight="1" x14ac:dyDescent="0.25">
      <c r="A294" s="100">
        <v>2004</v>
      </c>
      <c r="B294" s="69"/>
      <c r="C294" s="80">
        <v>26564.94</v>
      </c>
      <c r="D294" s="81">
        <v>6.4277066338319002E-3</v>
      </c>
      <c r="E294" s="82">
        <v>43</v>
      </c>
      <c r="F294" s="81">
        <v>9.5069644041565326E-3</v>
      </c>
      <c r="G294" s="69"/>
      <c r="H294" s="69">
        <v>2001</v>
      </c>
      <c r="I294" s="69"/>
      <c r="J294" s="112">
        <v>1929989.35</v>
      </c>
      <c r="K294" s="81">
        <v>0.22952467351766467</v>
      </c>
      <c r="L294" s="82">
        <v>840</v>
      </c>
      <c r="M294" s="81">
        <v>0.28590878148400273</v>
      </c>
      <c r="N294" s="95"/>
    </row>
    <row r="295" spans="1:14" ht="20.100000000000001" customHeight="1" x14ac:dyDescent="0.25">
      <c r="A295" s="69">
        <v>2005</v>
      </c>
      <c r="B295" s="69"/>
      <c r="C295" s="80">
        <v>393666.69</v>
      </c>
      <c r="D295" s="81">
        <v>9.5252388856577441E-2</v>
      </c>
      <c r="E295" s="82">
        <v>262</v>
      </c>
      <c r="F295" s="81">
        <v>5.7926155206721203E-2</v>
      </c>
      <c r="G295" s="69"/>
      <c r="H295" s="69">
        <v>2002</v>
      </c>
      <c r="I295" s="69"/>
      <c r="J295" s="112">
        <v>935527.24</v>
      </c>
      <c r="K295" s="81">
        <v>0.11125791151535731</v>
      </c>
      <c r="L295" s="82">
        <v>279</v>
      </c>
      <c r="M295" s="81">
        <v>9.4962559564329474E-2</v>
      </c>
      <c r="N295" s="95"/>
    </row>
    <row r="296" spans="1:14" ht="20.100000000000001" customHeight="1" x14ac:dyDescent="0.25">
      <c r="A296" s="69">
        <v>2006</v>
      </c>
      <c r="B296" s="69"/>
      <c r="C296" s="80">
        <v>1253183.8500000001</v>
      </c>
      <c r="D296" s="81">
        <v>0.30322290003500901</v>
      </c>
      <c r="E296" s="82">
        <v>1304</v>
      </c>
      <c r="F296" s="81">
        <v>0.28830422286093299</v>
      </c>
      <c r="G296" s="69"/>
      <c r="H296" s="69">
        <v>2003</v>
      </c>
      <c r="I296" s="69"/>
      <c r="J296" s="112">
        <v>187117.95</v>
      </c>
      <c r="K296" s="81">
        <v>2.2253069107891561E-2</v>
      </c>
      <c r="L296" s="82">
        <v>49</v>
      </c>
      <c r="M296" s="81">
        <v>1.6678012253233492E-2</v>
      </c>
      <c r="N296" s="95"/>
    </row>
    <row r="297" spans="1:14" ht="20.100000000000001" customHeight="1" x14ac:dyDescent="0.25">
      <c r="A297" s="69">
        <v>2007</v>
      </c>
      <c r="B297" s="69"/>
      <c r="C297" s="80">
        <v>1973216.26</v>
      </c>
      <c r="D297" s="81">
        <v>0.47744339887035214</v>
      </c>
      <c r="E297" s="82">
        <v>1900</v>
      </c>
      <c r="F297" s="81">
        <v>0.42007517134645145</v>
      </c>
      <c r="G297" s="69"/>
      <c r="H297" s="69">
        <v>2004</v>
      </c>
      <c r="I297" s="69"/>
      <c r="J297" s="112">
        <v>18877.25</v>
      </c>
      <c r="K297" s="81">
        <v>2.2449837058226962E-3</v>
      </c>
      <c r="L297" s="82">
        <v>7</v>
      </c>
      <c r="M297" s="81">
        <v>2.3825731790333561E-3</v>
      </c>
      <c r="N297" s="95"/>
    </row>
    <row r="298" spans="1:14" ht="20.100000000000001" customHeight="1" x14ac:dyDescent="0.25">
      <c r="A298" s="69">
        <v>2008</v>
      </c>
      <c r="B298" s="69"/>
      <c r="C298" s="80">
        <v>412352.96</v>
      </c>
      <c r="D298" s="81">
        <v>9.9773756555528462E-2</v>
      </c>
      <c r="E298" s="82">
        <v>911</v>
      </c>
      <c r="F298" s="81">
        <v>0.2014149900508512</v>
      </c>
      <c r="G298" s="69"/>
      <c r="H298" s="69">
        <v>2005</v>
      </c>
      <c r="I298" s="69"/>
      <c r="J298" s="112">
        <v>26576.61</v>
      </c>
      <c r="K298" s="81">
        <v>3.1606328467337417E-3</v>
      </c>
      <c r="L298" s="82">
        <v>8</v>
      </c>
      <c r="M298" s="81">
        <v>2.722940776038121E-3</v>
      </c>
      <c r="N298" s="95"/>
    </row>
    <row r="299" spans="1:14" ht="20.100000000000001" customHeight="1" x14ac:dyDescent="0.25">
      <c r="A299" s="69"/>
      <c r="B299" s="69"/>
      <c r="F299" s="69"/>
      <c r="G299" s="69"/>
      <c r="H299" s="69">
        <v>2006</v>
      </c>
      <c r="I299" s="69"/>
      <c r="J299" s="112">
        <v>828653.39</v>
      </c>
      <c r="K299" s="81">
        <v>9.8547900691294488E-2</v>
      </c>
      <c r="L299" s="82">
        <v>272</v>
      </c>
      <c r="M299" s="81">
        <v>9.2579986385296117E-2</v>
      </c>
      <c r="N299" s="95"/>
    </row>
    <row r="300" spans="1:14" ht="20.100000000000001" customHeight="1" thickBot="1" x14ac:dyDescent="0.3">
      <c r="A300" s="69"/>
      <c r="B300" s="69"/>
      <c r="C300" s="72">
        <f>SUM(C286:C298)</f>
        <v>4132879.9699999997</v>
      </c>
      <c r="D300" s="69"/>
      <c r="E300" s="74">
        <f>SUM(E286:E298)</f>
        <v>4523</v>
      </c>
      <c r="F300" s="69"/>
      <c r="G300" s="69"/>
      <c r="H300" s="69">
        <v>2007</v>
      </c>
      <c r="I300" s="69"/>
      <c r="J300" s="45">
        <v>1222992.96</v>
      </c>
      <c r="K300" s="70">
        <v>0.14544487504990766</v>
      </c>
      <c r="L300" s="60">
        <v>296</v>
      </c>
      <c r="M300" s="70">
        <v>0.10074880871341048</v>
      </c>
      <c r="N300" s="95"/>
    </row>
    <row r="301" spans="1:14" ht="20.100000000000001" customHeight="1" thickTop="1" x14ac:dyDescent="0.25">
      <c r="A301" s="69"/>
      <c r="B301" s="69"/>
      <c r="C301" s="75"/>
      <c r="D301" s="69"/>
      <c r="E301" s="76"/>
      <c r="F301" s="69"/>
      <c r="G301" s="69"/>
      <c r="H301" s="69">
        <v>2008</v>
      </c>
      <c r="I301" s="69"/>
      <c r="J301" s="45">
        <v>43361.18</v>
      </c>
      <c r="K301" s="70">
        <v>5.1567438353173787E-3</v>
      </c>
      <c r="L301" s="60">
        <v>14</v>
      </c>
      <c r="M301" s="70">
        <v>4.7651463580667122E-3</v>
      </c>
      <c r="N301" s="95"/>
    </row>
    <row r="302" spans="1:14" ht="20.100000000000001" customHeight="1" x14ac:dyDescent="0.25">
      <c r="A302" s="69"/>
      <c r="B302" s="69"/>
      <c r="C302" s="75"/>
      <c r="D302" s="69"/>
      <c r="E302" s="76"/>
      <c r="F302" s="69"/>
      <c r="G302" s="69"/>
      <c r="H302" s="73"/>
      <c r="I302" s="69"/>
      <c r="K302" s="119"/>
      <c r="M302" s="120"/>
      <c r="N302" s="95"/>
    </row>
    <row r="303" spans="1:14" ht="20.100000000000001" customHeight="1" thickBot="1" x14ac:dyDescent="0.35">
      <c r="A303" s="69"/>
      <c r="B303" s="69"/>
      <c r="C303" s="75"/>
      <c r="D303" s="69"/>
      <c r="E303" s="76"/>
      <c r="F303" s="69"/>
      <c r="G303" s="69"/>
      <c r="H303" s="46"/>
      <c r="I303" s="95"/>
      <c r="J303" s="98">
        <f>SUM(J286:J301)</f>
        <v>8408635.6400000006</v>
      </c>
      <c r="K303" s="69"/>
      <c r="L303" s="74">
        <f>SUM(L286:L301)</f>
        <v>2938</v>
      </c>
      <c r="M303" s="95"/>
      <c r="N303" s="95"/>
    </row>
    <row r="304" spans="1:14" ht="20.100000000000001" customHeight="1" thickTop="1" x14ac:dyDescent="0.3">
      <c r="A304" s="19"/>
      <c r="B304" s="19"/>
      <c r="C304" s="27"/>
      <c r="D304" s="19"/>
      <c r="E304" s="28"/>
      <c r="F304" s="19"/>
      <c r="G304" s="19"/>
    </row>
    <row r="305" spans="1:13" s="78" customFormat="1" ht="20.100000000000001" customHeight="1" x14ac:dyDescent="0.25">
      <c r="A305" s="67" t="s">
        <v>141</v>
      </c>
      <c r="B305" s="66"/>
      <c r="C305" s="90"/>
      <c r="D305" s="66"/>
      <c r="E305" s="91"/>
      <c r="F305" s="66"/>
      <c r="G305" s="66"/>
      <c r="H305" s="67" t="s">
        <v>143</v>
      </c>
      <c r="I305" s="66"/>
      <c r="J305" s="90"/>
      <c r="K305" s="66"/>
      <c r="L305" s="91"/>
      <c r="M305" s="66"/>
    </row>
    <row r="306" spans="1:13" s="95" customFormat="1" ht="20.100000000000001" customHeight="1" x14ac:dyDescent="0.25">
      <c r="A306" s="61" t="s">
        <v>142</v>
      </c>
      <c r="B306" s="69"/>
      <c r="C306" s="56"/>
      <c r="D306" s="69"/>
      <c r="E306" s="71"/>
      <c r="F306" s="69"/>
      <c r="G306" s="69"/>
      <c r="H306" s="61" t="s">
        <v>142</v>
      </c>
      <c r="I306" s="69"/>
      <c r="J306" s="56"/>
      <c r="K306" s="69"/>
      <c r="L306" s="71"/>
      <c r="M306" s="69"/>
    </row>
    <row r="307" spans="1:13" ht="20.100000000000001" customHeight="1" x14ac:dyDescent="0.25">
      <c r="A307" s="20"/>
      <c r="B307" s="19"/>
      <c r="C307" s="18"/>
      <c r="D307" s="19"/>
      <c r="E307" s="21"/>
      <c r="F307" s="19"/>
      <c r="G307" s="19"/>
      <c r="H307" s="20"/>
      <c r="I307" s="19"/>
      <c r="J307" s="18"/>
      <c r="K307" s="19"/>
      <c r="L307" s="21"/>
      <c r="M307" s="19"/>
    </row>
    <row r="308" spans="1:13" s="78" customFormat="1" ht="20.100000000000001" customHeight="1" x14ac:dyDescent="0.25">
      <c r="A308" s="66"/>
      <c r="B308" s="67"/>
      <c r="C308" s="63" t="s">
        <v>91</v>
      </c>
      <c r="D308" s="64" t="s">
        <v>4</v>
      </c>
      <c r="E308" s="65" t="s">
        <v>5</v>
      </c>
      <c r="F308" s="64" t="s">
        <v>4</v>
      </c>
      <c r="G308" s="66"/>
      <c r="H308" s="66"/>
      <c r="I308" s="67"/>
      <c r="J308" s="63" t="s">
        <v>91</v>
      </c>
      <c r="K308" s="64" t="s">
        <v>4</v>
      </c>
      <c r="L308" s="65" t="s">
        <v>5</v>
      </c>
      <c r="M308" s="64" t="s">
        <v>4</v>
      </c>
    </row>
    <row r="309" spans="1:13" ht="20.100000000000001" customHeight="1" x14ac:dyDescent="0.25">
      <c r="A309" s="22"/>
      <c r="B309" s="19"/>
      <c r="C309" s="18"/>
      <c r="D309" s="19"/>
      <c r="E309" s="21"/>
      <c r="F309" s="19"/>
      <c r="G309" s="19"/>
      <c r="H309" s="22"/>
      <c r="I309" s="19"/>
      <c r="J309" s="18"/>
      <c r="K309" s="19"/>
      <c r="L309" s="21"/>
      <c r="M309" s="19"/>
    </row>
    <row r="310" spans="1:13" s="95" customFormat="1" ht="20.100000000000001" customHeight="1" x14ac:dyDescent="0.25">
      <c r="A310" s="69" t="s">
        <v>31</v>
      </c>
      <c r="B310" s="69"/>
      <c r="C310" s="80">
        <v>220650196.56999937</v>
      </c>
      <c r="D310" s="81">
        <v>0.88633197562240762</v>
      </c>
      <c r="E310" s="82">
        <v>8409</v>
      </c>
      <c r="F310" s="81">
        <v>0.89562253701139627</v>
      </c>
      <c r="G310" s="69"/>
      <c r="H310" s="69" t="s">
        <v>31</v>
      </c>
      <c r="I310" s="69"/>
      <c r="J310" s="80">
        <v>34251623.489999928</v>
      </c>
      <c r="K310" s="81">
        <v>0.93056054022190238</v>
      </c>
      <c r="L310" s="82">
        <v>2950</v>
      </c>
      <c r="M310" s="81">
        <v>0.94008922880815804</v>
      </c>
    </row>
    <row r="311" spans="1:13" s="95" customFormat="1" ht="20.100000000000001" customHeight="1" x14ac:dyDescent="0.25">
      <c r="A311" s="69" t="s">
        <v>32</v>
      </c>
      <c r="B311" s="69"/>
      <c r="C311" s="80">
        <v>7261714.8900000006</v>
      </c>
      <c r="D311" s="81">
        <v>2.9169654978387919E-2</v>
      </c>
      <c r="E311" s="82">
        <v>262</v>
      </c>
      <c r="F311" s="81">
        <v>2.7904995207157311E-2</v>
      </c>
      <c r="G311" s="69"/>
      <c r="H311" s="69" t="s">
        <v>32</v>
      </c>
      <c r="I311" s="69"/>
      <c r="J311" s="80">
        <v>1048200.04</v>
      </c>
      <c r="K311" s="81">
        <v>2.8477879180465723E-2</v>
      </c>
      <c r="L311" s="82">
        <v>81</v>
      </c>
      <c r="M311" s="81">
        <v>2.5812619502868069E-2</v>
      </c>
    </row>
    <row r="312" spans="1:13" s="95" customFormat="1" ht="20.100000000000001" customHeight="1" x14ac:dyDescent="0.25">
      <c r="A312" s="69" t="s">
        <v>33</v>
      </c>
      <c r="B312" s="69"/>
      <c r="C312" s="80">
        <v>5937072.5300000031</v>
      </c>
      <c r="D312" s="81">
        <v>2.3848685868988272E-2</v>
      </c>
      <c r="E312" s="82">
        <v>210</v>
      </c>
      <c r="F312" s="81">
        <v>2.2366599211843648E-2</v>
      </c>
      <c r="G312" s="69"/>
      <c r="H312" s="69" t="s">
        <v>33</v>
      </c>
      <c r="I312" s="69"/>
      <c r="J312" s="80">
        <v>416413.86</v>
      </c>
      <c r="K312" s="81">
        <v>1.1313282905571506E-2</v>
      </c>
      <c r="L312" s="82">
        <v>30</v>
      </c>
      <c r="M312" s="81">
        <v>9.5602294455066923E-3</v>
      </c>
    </row>
    <row r="313" spans="1:13" s="95" customFormat="1" ht="20.100000000000001" customHeight="1" x14ac:dyDescent="0.25">
      <c r="A313" s="69" t="s">
        <v>34</v>
      </c>
      <c r="B313" s="69"/>
      <c r="C313" s="80">
        <v>3418699.74</v>
      </c>
      <c r="D313" s="81">
        <v>1.3732609087673018E-2</v>
      </c>
      <c r="E313" s="82">
        <v>115</v>
      </c>
      <c r="F313" s="81">
        <v>1.2248375758866758E-2</v>
      </c>
      <c r="G313" s="69"/>
      <c r="H313" s="69" t="s">
        <v>34</v>
      </c>
      <c r="I313" s="69"/>
      <c r="J313" s="80">
        <v>335899.71</v>
      </c>
      <c r="K313" s="81">
        <v>9.1258452519554119E-3</v>
      </c>
      <c r="L313" s="82">
        <v>20</v>
      </c>
      <c r="M313" s="81">
        <v>6.3734862970044612E-3</v>
      </c>
    </row>
    <row r="314" spans="1:13" s="95" customFormat="1" ht="20.100000000000001" customHeight="1" x14ac:dyDescent="0.25">
      <c r="A314" s="69" t="s">
        <v>35</v>
      </c>
      <c r="B314" s="69"/>
      <c r="C314" s="80">
        <v>3034854.88</v>
      </c>
      <c r="D314" s="81">
        <v>1.2190738840626235E-2</v>
      </c>
      <c r="E314" s="82">
        <v>95</v>
      </c>
      <c r="F314" s="81">
        <v>1.0118223452976888E-2</v>
      </c>
      <c r="G314" s="69"/>
      <c r="H314" s="69" t="s">
        <v>35</v>
      </c>
      <c r="I314" s="69"/>
      <c r="J314" s="80">
        <v>100852.98</v>
      </c>
      <c r="K314" s="81">
        <v>2.7400103699957178E-3</v>
      </c>
      <c r="L314" s="82">
        <v>9</v>
      </c>
      <c r="M314" s="81">
        <v>2.8680688336520078E-3</v>
      </c>
    </row>
    <row r="315" spans="1:13" s="95" customFormat="1" ht="20.100000000000001" customHeight="1" x14ac:dyDescent="0.25">
      <c r="A315" s="69" t="s">
        <v>36</v>
      </c>
      <c r="B315" s="69"/>
      <c r="C315" s="80">
        <v>2160657.61</v>
      </c>
      <c r="D315" s="81">
        <v>8.6791671065081198E-3</v>
      </c>
      <c r="E315" s="82">
        <v>77</v>
      </c>
      <c r="F315" s="81">
        <v>8.2010863776760031E-3</v>
      </c>
      <c r="G315" s="69"/>
      <c r="H315" s="69" t="s">
        <v>36</v>
      </c>
      <c r="I315" s="69"/>
      <c r="J315" s="80">
        <v>159402.38</v>
      </c>
      <c r="K315" s="81">
        <v>4.3307017224676753E-3</v>
      </c>
      <c r="L315" s="82">
        <v>12</v>
      </c>
      <c r="M315" s="81">
        <v>3.8240917782026767E-3</v>
      </c>
    </row>
    <row r="316" spans="1:13" s="95" customFormat="1" ht="20.100000000000001" customHeight="1" x14ac:dyDescent="0.25">
      <c r="A316" s="69" t="s">
        <v>45</v>
      </c>
      <c r="B316" s="69"/>
      <c r="C316" s="80">
        <v>2253572.54</v>
      </c>
      <c r="D316" s="81">
        <v>9.0523980156661469E-3</v>
      </c>
      <c r="E316" s="82">
        <v>80</v>
      </c>
      <c r="F316" s="81">
        <v>8.5206092235594853E-3</v>
      </c>
      <c r="G316" s="69"/>
      <c r="H316" s="69" t="s">
        <v>45</v>
      </c>
      <c r="I316" s="69"/>
      <c r="J316" s="80">
        <v>119935.67999999999</v>
      </c>
      <c r="K316" s="81">
        <v>3.2584560905635908E-3</v>
      </c>
      <c r="L316" s="82">
        <v>8</v>
      </c>
      <c r="M316" s="81">
        <v>2.5493945188017845E-3</v>
      </c>
    </row>
    <row r="317" spans="1:13" s="95" customFormat="1" ht="20.100000000000001" customHeight="1" x14ac:dyDescent="0.25">
      <c r="A317" s="69" t="s">
        <v>46</v>
      </c>
      <c r="B317" s="69"/>
      <c r="C317" s="80">
        <v>1389571.94</v>
      </c>
      <c r="D317" s="81">
        <v>5.5817853869844164E-3</v>
      </c>
      <c r="E317" s="82">
        <v>55</v>
      </c>
      <c r="F317" s="81">
        <v>5.8579188411971459E-3</v>
      </c>
      <c r="G317" s="69"/>
      <c r="H317" s="69" t="s">
        <v>46</v>
      </c>
      <c r="I317" s="69"/>
      <c r="J317" s="80">
        <v>88681.04</v>
      </c>
      <c r="K317" s="81">
        <v>2.409318685694811E-3</v>
      </c>
      <c r="L317" s="82">
        <v>6</v>
      </c>
      <c r="M317" s="81">
        <v>1.9120458891013384E-3</v>
      </c>
    </row>
    <row r="318" spans="1:13" s="95" customFormat="1" ht="20.100000000000001" customHeight="1" x14ac:dyDescent="0.25">
      <c r="A318" s="69" t="s">
        <v>47</v>
      </c>
      <c r="B318" s="69"/>
      <c r="C318" s="80">
        <v>909981.73</v>
      </c>
      <c r="D318" s="81">
        <v>3.655314688447724E-3</v>
      </c>
      <c r="E318" s="82">
        <v>32</v>
      </c>
      <c r="F318" s="81">
        <v>3.4082436894237937E-3</v>
      </c>
      <c r="G318" s="69"/>
      <c r="H318" s="69" t="s">
        <v>47</v>
      </c>
      <c r="I318" s="69"/>
      <c r="J318" s="80">
        <v>84441.71</v>
      </c>
      <c r="K318" s="81">
        <v>2.2941430293896233E-3</v>
      </c>
      <c r="L318" s="82">
        <v>6</v>
      </c>
      <c r="M318" s="81">
        <v>1.9120458891013384E-3</v>
      </c>
    </row>
    <row r="319" spans="1:13" s="95" customFormat="1" ht="20.100000000000001" customHeight="1" x14ac:dyDescent="0.25">
      <c r="A319" s="69" t="s">
        <v>48</v>
      </c>
      <c r="B319" s="69"/>
      <c r="C319" s="80">
        <v>560602.72</v>
      </c>
      <c r="D319" s="81">
        <v>2.2518906580682083E-3</v>
      </c>
      <c r="E319" s="82">
        <v>17</v>
      </c>
      <c r="F319" s="81">
        <v>1.8106294600063904E-3</v>
      </c>
      <c r="G319" s="69"/>
      <c r="H319" s="69" t="s">
        <v>48</v>
      </c>
      <c r="I319" s="69"/>
      <c r="J319" s="80">
        <v>61436.89</v>
      </c>
      <c r="K319" s="81">
        <v>1.6691397289429247E-3</v>
      </c>
      <c r="L319" s="82">
        <v>7</v>
      </c>
      <c r="M319" s="81">
        <v>2.2307202039515616E-3</v>
      </c>
    </row>
    <row r="320" spans="1:13" s="95" customFormat="1" ht="20.100000000000001" customHeight="1" x14ac:dyDescent="0.25">
      <c r="A320" s="69" t="s">
        <v>49</v>
      </c>
      <c r="B320" s="73"/>
      <c r="C320" s="80">
        <v>646639.68000000005</v>
      </c>
      <c r="D320" s="81">
        <v>2.5974933809244016E-3</v>
      </c>
      <c r="E320" s="82">
        <v>19</v>
      </c>
      <c r="F320" s="81">
        <v>2.0236446905953775E-3</v>
      </c>
      <c r="G320" s="73"/>
      <c r="H320" s="69" t="s">
        <v>49</v>
      </c>
      <c r="I320" s="73"/>
      <c r="J320" s="80">
        <v>85310.38</v>
      </c>
      <c r="K320" s="81">
        <v>2.3177433712744558E-3</v>
      </c>
      <c r="L320" s="82">
        <v>4</v>
      </c>
      <c r="M320" s="81">
        <v>1.2746972594008922E-3</v>
      </c>
    </row>
    <row r="321" spans="1:24" s="95" customFormat="1" ht="20.100000000000001" customHeight="1" x14ac:dyDescent="0.25">
      <c r="A321" s="69" t="s">
        <v>50</v>
      </c>
      <c r="B321" s="69"/>
      <c r="C321" s="80">
        <v>724010.84</v>
      </c>
      <c r="D321" s="81">
        <v>2.9082863653178788E-3</v>
      </c>
      <c r="E321" s="82">
        <v>18</v>
      </c>
      <c r="F321" s="81">
        <v>1.917137075300884E-3</v>
      </c>
      <c r="G321" s="69"/>
      <c r="H321" s="69" t="s">
        <v>50</v>
      </c>
      <c r="I321" s="69"/>
      <c r="J321" s="80">
        <v>55319.47</v>
      </c>
      <c r="K321" s="81">
        <v>1.5029394417762072E-3</v>
      </c>
      <c r="L321" s="82">
        <v>5</v>
      </c>
      <c r="M321" s="81">
        <v>1.5933715742511153E-3</v>
      </c>
    </row>
    <row r="322" spans="1:24" s="95" customFormat="1" ht="20.100000000000001" customHeight="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</row>
    <row r="323" spans="1:24" s="95" customFormat="1" ht="20.100000000000001" customHeight="1" thickBot="1" x14ac:dyDescent="0.3">
      <c r="A323" s="69"/>
      <c r="B323" s="69"/>
      <c r="C323" s="72">
        <f>SUM(C310:C322)</f>
        <v>248947575.66999939</v>
      </c>
      <c r="D323" s="73"/>
      <c r="E323" s="74">
        <f>SUM(E310:E322)</f>
        <v>9389</v>
      </c>
      <c r="F323" s="69"/>
      <c r="G323" s="69"/>
      <c r="H323" s="69"/>
      <c r="I323" s="69"/>
      <c r="J323" s="72">
        <f>SUM(J310:J322)</f>
        <v>36807517.629999928</v>
      </c>
      <c r="K323" s="73"/>
      <c r="L323" s="74">
        <f>SUM(L310:L322)</f>
        <v>3138</v>
      </c>
      <c r="M323" s="69"/>
      <c r="P323" s="114"/>
    </row>
    <row r="324" spans="1:24" ht="20.100000000000001" customHeight="1" thickTop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X324" s="17"/>
    </row>
    <row r="325" spans="1:24" ht="20.100000000000001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X325" s="95"/>
    </row>
    <row r="326" spans="1:24" ht="20.100000000000001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</row>
    <row r="327" spans="1:24" s="78" customFormat="1" ht="20.100000000000001" customHeight="1" x14ac:dyDescent="0.25">
      <c r="A327" s="67" t="s">
        <v>136</v>
      </c>
      <c r="B327" s="66"/>
      <c r="C327" s="90"/>
      <c r="D327" s="66"/>
      <c r="E327" s="91"/>
      <c r="F327" s="66"/>
      <c r="G327" s="66"/>
      <c r="H327" s="67" t="s">
        <v>137</v>
      </c>
      <c r="I327" s="66"/>
      <c r="J327" s="90"/>
      <c r="K327" s="66"/>
      <c r="L327" s="91"/>
      <c r="M327" s="66"/>
      <c r="R327" s="118"/>
      <c r="T327" s="118"/>
      <c r="U327" s="118"/>
      <c r="V327" s="118"/>
      <c r="X327" s="118"/>
    </row>
    <row r="328" spans="1:24" s="95" customFormat="1" ht="20.100000000000001" customHeight="1" x14ac:dyDescent="0.25">
      <c r="A328" s="61" t="s">
        <v>142</v>
      </c>
      <c r="B328" s="69"/>
      <c r="C328" s="56"/>
      <c r="D328" s="69"/>
      <c r="E328" s="71"/>
      <c r="F328" s="69"/>
      <c r="G328" s="69"/>
      <c r="H328" s="61" t="s">
        <v>142</v>
      </c>
      <c r="I328" s="69"/>
      <c r="J328" s="56"/>
      <c r="K328" s="69"/>
      <c r="L328" s="71"/>
      <c r="M328" s="69"/>
    </row>
    <row r="329" spans="1:24" ht="20.100000000000001" customHeight="1" x14ac:dyDescent="0.25">
      <c r="A329" s="20"/>
      <c r="B329" s="19"/>
      <c r="C329" s="18"/>
      <c r="D329" s="19"/>
      <c r="E329" s="21"/>
      <c r="F329" s="19"/>
      <c r="G329" s="19"/>
      <c r="H329" s="20"/>
      <c r="I329" s="19"/>
      <c r="J329" s="18"/>
      <c r="K329" s="19"/>
      <c r="L329" s="21"/>
      <c r="M329" s="19"/>
      <c r="X329" s="17"/>
    </row>
    <row r="330" spans="1:24" s="78" customFormat="1" ht="20.100000000000001" customHeight="1" x14ac:dyDescent="0.25">
      <c r="A330" s="66"/>
      <c r="B330" s="67"/>
      <c r="C330" s="63" t="s">
        <v>91</v>
      </c>
      <c r="D330" s="64" t="s">
        <v>4</v>
      </c>
      <c r="E330" s="65" t="s">
        <v>5</v>
      </c>
      <c r="F330" s="64" t="s">
        <v>4</v>
      </c>
      <c r="G330" s="66"/>
      <c r="H330" s="66"/>
      <c r="I330" s="67"/>
      <c r="J330" s="63" t="s">
        <v>91</v>
      </c>
      <c r="K330" s="64" t="s">
        <v>4</v>
      </c>
      <c r="L330" s="65" t="s">
        <v>5</v>
      </c>
      <c r="M330" s="64" t="s">
        <v>4</v>
      </c>
    </row>
    <row r="331" spans="1:24" ht="20.100000000000001" customHeight="1" x14ac:dyDescent="0.25">
      <c r="A331" s="22"/>
      <c r="B331" s="19"/>
      <c r="C331" s="18"/>
      <c r="D331" s="19"/>
      <c r="E331" s="21"/>
      <c r="F331" s="19"/>
      <c r="G331" s="19"/>
      <c r="H331" s="22"/>
      <c r="I331" s="19"/>
      <c r="J331" s="18"/>
      <c r="K331" s="19"/>
      <c r="L331" s="21"/>
      <c r="M331" s="19"/>
    </row>
    <row r="332" spans="1:24" s="95" customFormat="1" ht="20.100000000000001" customHeight="1" x14ac:dyDescent="0.25">
      <c r="A332" s="69" t="s">
        <v>31</v>
      </c>
      <c r="B332" s="69"/>
      <c r="C332" s="80">
        <v>3477826.59</v>
      </c>
      <c r="D332" s="81">
        <v>0.84150195874186029</v>
      </c>
      <c r="E332" s="82">
        <v>4001</v>
      </c>
      <c r="F332" s="81">
        <v>0.88458987397744859</v>
      </c>
      <c r="G332" s="69"/>
      <c r="H332" s="69" t="s">
        <v>31</v>
      </c>
      <c r="I332" s="69"/>
      <c r="J332" s="80">
        <v>6966526.0200000023</v>
      </c>
      <c r="K332" s="81">
        <v>0.82849659781429186</v>
      </c>
      <c r="L332" s="82">
        <v>2486</v>
      </c>
      <c r="M332" s="81">
        <v>0.84615384615384615</v>
      </c>
    </row>
    <row r="333" spans="1:24" s="95" customFormat="1" ht="20.100000000000001" customHeight="1" x14ac:dyDescent="0.25">
      <c r="A333" s="69" t="s">
        <v>32</v>
      </c>
      <c r="B333" s="69"/>
      <c r="C333" s="80">
        <v>51248.25</v>
      </c>
      <c r="D333" s="81">
        <v>1.2400130265578447E-2</v>
      </c>
      <c r="E333" s="82">
        <v>53</v>
      </c>
      <c r="F333" s="81">
        <v>1.1717886358611542E-2</v>
      </c>
      <c r="G333" s="69"/>
      <c r="H333" s="69" t="s">
        <v>32</v>
      </c>
      <c r="I333" s="69"/>
      <c r="J333" s="80">
        <v>170591.31</v>
      </c>
      <c r="K333" s="81">
        <v>2.0287632536780956E-2</v>
      </c>
      <c r="L333" s="82">
        <v>47</v>
      </c>
      <c r="M333" s="81">
        <v>1.5997277059223963E-2</v>
      </c>
    </row>
    <row r="334" spans="1:24" s="95" customFormat="1" ht="20.100000000000001" customHeight="1" x14ac:dyDescent="0.25">
      <c r="A334" s="69" t="s">
        <v>33</v>
      </c>
      <c r="B334" s="69"/>
      <c r="C334" s="80">
        <v>31499.78</v>
      </c>
      <c r="D334" s="81">
        <v>7.6217505053745773E-3</v>
      </c>
      <c r="E334" s="82">
        <v>43</v>
      </c>
      <c r="F334" s="81">
        <v>9.5069644041565326E-3</v>
      </c>
      <c r="G334" s="69"/>
      <c r="H334" s="69" t="s">
        <v>33</v>
      </c>
      <c r="I334" s="69"/>
      <c r="J334" s="80">
        <v>119765.84</v>
      </c>
      <c r="K334" s="81">
        <v>1.4243195344351959E-2</v>
      </c>
      <c r="L334" s="82">
        <v>42</v>
      </c>
      <c r="M334" s="81">
        <v>1.4295439074200136E-2</v>
      </c>
    </row>
    <row r="335" spans="1:24" s="95" customFormat="1" ht="20.100000000000001" customHeight="1" x14ac:dyDescent="0.25">
      <c r="A335" s="69" t="s">
        <v>34</v>
      </c>
      <c r="B335" s="69"/>
      <c r="C335" s="80">
        <v>41274.29</v>
      </c>
      <c r="D335" s="81">
        <v>9.9868107226932009E-3</v>
      </c>
      <c r="E335" s="82">
        <v>38</v>
      </c>
      <c r="F335" s="81">
        <v>8.4015034269290297E-3</v>
      </c>
      <c r="G335" s="69"/>
      <c r="H335" s="69" t="s">
        <v>34</v>
      </c>
      <c r="I335" s="69"/>
      <c r="J335" s="80">
        <v>96263.71</v>
      </c>
      <c r="K335" s="81">
        <v>1.1448196130900493E-2</v>
      </c>
      <c r="L335" s="82">
        <v>33</v>
      </c>
      <c r="M335" s="81">
        <v>1.123213070115725E-2</v>
      </c>
    </row>
    <row r="336" spans="1:24" s="95" customFormat="1" ht="20.100000000000001" customHeight="1" x14ac:dyDescent="0.25">
      <c r="A336" s="69" t="s">
        <v>35</v>
      </c>
      <c r="B336" s="69"/>
      <c r="C336" s="80">
        <v>63453.01</v>
      </c>
      <c r="D336" s="81">
        <v>1.535321869025873E-2</v>
      </c>
      <c r="E336" s="82">
        <v>56</v>
      </c>
      <c r="F336" s="81">
        <v>1.2381162944948043E-2</v>
      </c>
      <c r="G336" s="69"/>
      <c r="H336" s="69" t="s">
        <v>35</v>
      </c>
      <c r="I336" s="69"/>
      <c r="J336" s="80">
        <v>118641.49</v>
      </c>
      <c r="K336" s="81">
        <v>1.4109481618589907E-2</v>
      </c>
      <c r="L336" s="82">
        <v>34</v>
      </c>
      <c r="M336" s="81">
        <v>1.1572498298162015E-2</v>
      </c>
    </row>
    <row r="337" spans="1:22" s="95" customFormat="1" ht="20.100000000000001" customHeight="1" x14ac:dyDescent="0.25">
      <c r="A337" s="69" t="s">
        <v>36</v>
      </c>
      <c r="B337" s="69"/>
      <c r="C337" s="80">
        <v>38042.39</v>
      </c>
      <c r="D337" s="81">
        <v>9.2048136592749793E-3</v>
      </c>
      <c r="E337" s="82">
        <v>48</v>
      </c>
      <c r="F337" s="81">
        <v>1.0612425381384037E-2</v>
      </c>
      <c r="G337" s="69"/>
      <c r="H337" s="69" t="s">
        <v>36</v>
      </c>
      <c r="I337" s="69"/>
      <c r="J337" s="80">
        <v>110710.16</v>
      </c>
      <c r="K337" s="81">
        <v>1.3166245362487838E-2</v>
      </c>
      <c r="L337" s="82">
        <v>36</v>
      </c>
      <c r="M337" s="81">
        <v>1.2253233492171545E-2</v>
      </c>
    </row>
    <row r="338" spans="1:22" s="95" customFormat="1" ht="20.100000000000001" customHeight="1" x14ac:dyDescent="0.25">
      <c r="A338" s="69" t="s">
        <v>45</v>
      </c>
      <c r="B338" s="69"/>
      <c r="C338" s="80">
        <v>104571.61</v>
      </c>
      <c r="D338" s="81">
        <v>2.5302358345529189E-2</v>
      </c>
      <c r="E338" s="82">
        <v>48</v>
      </c>
      <c r="F338" s="81">
        <v>1.0612425381384037E-2</v>
      </c>
      <c r="G338" s="69"/>
      <c r="H338" s="69" t="s">
        <v>45</v>
      </c>
      <c r="I338" s="69"/>
      <c r="J338" s="80">
        <v>113638.5</v>
      </c>
      <c r="K338" s="81">
        <v>1.3514499244017658E-2</v>
      </c>
      <c r="L338" s="82">
        <v>52</v>
      </c>
      <c r="M338" s="81">
        <v>1.7699115044247787E-2</v>
      </c>
    </row>
    <row r="339" spans="1:22" s="95" customFormat="1" ht="20.100000000000001" customHeight="1" x14ac:dyDescent="0.25">
      <c r="A339" s="69" t="s">
        <v>46</v>
      </c>
      <c r="B339" s="69"/>
      <c r="C339" s="80">
        <v>64253.99</v>
      </c>
      <c r="D339" s="81">
        <v>1.554702543175962E-2</v>
      </c>
      <c r="E339" s="82">
        <v>60</v>
      </c>
      <c r="F339" s="81">
        <v>1.3265531726730046E-2</v>
      </c>
      <c r="G339" s="69"/>
      <c r="H339" s="69" t="s">
        <v>46</v>
      </c>
      <c r="I339" s="69"/>
      <c r="J339" s="80">
        <v>120344.42</v>
      </c>
      <c r="K339" s="81">
        <v>1.4312003177723603E-2</v>
      </c>
      <c r="L339" s="82">
        <v>40</v>
      </c>
      <c r="M339" s="81">
        <v>1.3614703880190605E-2</v>
      </c>
    </row>
    <row r="340" spans="1:22" s="95" customFormat="1" ht="20.100000000000001" customHeight="1" x14ac:dyDescent="0.25">
      <c r="A340" s="69" t="s">
        <v>47</v>
      </c>
      <c r="B340" s="69"/>
      <c r="C340" s="80">
        <v>74743.03</v>
      </c>
      <c r="D340" s="81">
        <v>1.8084974773656427E-2</v>
      </c>
      <c r="E340" s="82">
        <v>57</v>
      </c>
      <c r="F340" s="81">
        <v>1.2602255140393544E-2</v>
      </c>
      <c r="G340" s="69"/>
      <c r="H340" s="69" t="s">
        <v>47</v>
      </c>
      <c r="I340" s="69"/>
      <c r="J340" s="80">
        <v>164749.45000000001</v>
      </c>
      <c r="K340" s="81">
        <v>1.9592887247520219E-2</v>
      </c>
      <c r="L340" s="82">
        <v>48</v>
      </c>
      <c r="M340" s="81">
        <v>1.6337644656228726E-2</v>
      </c>
    </row>
    <row r="341" spans="1:22" s="95" customFormat="1" ht="20.100000000000001" customHeight="1" x14ac:dyDescent="0.25">
      <c r="A341" s="69" t="s">
        <v>48</v>
      </c>
      <c r="B341" s="69"/>
      <c r="C341" s="80">
        <v>60967.99</v>
      </c>
      <c r="D341" s="81">
        <v>1.475193822287559E-2</v>
      </c>
      <c r="E341" s="82">
        <v>45</v>
      </c>
      <c r="F341" s="81">
        <v>9.9491487950475344E-3</v>
      </c>
      <c r="G341" s="69"/>
      <c r="H341" s="69" t="s">
        <v>48</v>
      </c>
      <c r="I341" s="69"/>
      <c r="J341" s="80">
        <v>125436.24</v>
      </c>
      <c r="K341" s="81">
        <v>1.4917549691807067E-2</v>
      </c>
      <c r="L341" s="82">
        <v>45</v>
      </c>
      <c r="M341" s="81">
        <v>1.5316541865214431E-2</v>
      </c>
    </row>
    <row r="342" spans="1:22" s="95" customFormat="1" ht="20.100000000000001" customHeight="1" x14ac:dyDescent="0.25">
      <c r="A342" s="69" t="s">
        <v>49</v>
      </c>
      <c r="B342" s="73"/>
      <c r="C342" s="80">
        <v>81650.850000000006</v>
      </c>
      <c r="D342" s="81">
        <v>1.975640487812181E-2</v>
      </c>
      <c r="E342" s="82">
        <v>43</v>
      </c>
      <c r="F342" s="81">
        <v>9.5069644041565326E-3</v>
      </c>
      <c r="G342" s="69"/>
      <c r="H342" s="69" t="s">
        <v>49</v>
      </c>
      <c r="I342" s="73"/>
      <c r="J342" s="80">
        <v>168270.84</v>
      </c>
      <c r="K342" s="81">
        <v>2.0011669812345437E-2</v>
      </c>
      <c r="L342" s="82">
        <v>40</v>
      </c>
      <c r="M342" s="81">
        <v>1.3614703880190605E-2</v>
      </c>
    </row>
    <row r="343" spans="1:22" s="95" customFormat="1" ht="20.100000000000001" customHeight="1" x14ac:dyDescent="0.25">
      <c r="A343" s="69" t="s">
        <v>50</v>
      </c>
      <c r="B343" s="69"/>
      <c r="C343" s="80">
        <v>43348.19</v>
      </c>
      <c r="D343" s="81">
        <v>1.0488615763017175E-2</v>
      </c>
      <c r="E343" s="82">
        <v>31</v>
      </c>
      <c r="F343" s="81">
        <v>6.8538580588105242E-3</v>
      </c>
      <c r="G343" s="69"/>
      <c r="H343" s="69" t="s">
        <v>50</v>
      </c>
      <c r="I343" s="69"/>
      <c r="J343" s="80">
        <v>133697.66</v>
      </c>
      <c r="K343" s="81">
        <v>1.5900042019183026E-2</v>
      </c>
      <c r="L343" s="82">
        <v>35</v>
      </c>
      <c r="M343" s="81">
        <v>1.1912865895166781E-2</v>
      </c>
    </row>
    <row r="344" spans="1:22" s="95" customFormat="1" ht="20.100000000000001" customHeight="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</row>
    <row r="345" spans="1:22" s="95" customFormat="1" ht="20.100000000000001" customHeight="1" thickBot="1" x14ac:dyDescent="0.3">
      <c r="A345" s="69"/>
      <c r="B345" s="69"/>
      <c r="C345" s="72">
        <f>SUM(C332:C344)</f>
        <v>4132879.9699999997</v>
      </c>
      <c r="D345" s="73"/>
      <c r="E345" s="74">
        <f>SUM(E332:E344)</f>
        <v>4523</v>
      </c>
      <c r="F345" s="69"/>
      <c r="G345" s="69"/>
      <c r="H345" s="69"/>
      <c r="I345" s="69"/>
      <c r="J345" s="72">
        <f>SUM(J332:J344)</f>
        <v>8408635.6400000025</v>
      </c>
      <c r="K345" s="73"/>
      <c r="L345" s="74">
        <f>SUM(L332:L344)</f>
        <v>2938</v>
      </c>
      <c r="M345" s="69"/>
      <c r="P345" s="114"/>
      <c r="V345" s="114"/>
    </row>
    <row r="346" spans="1:22" ht="20.100000000000001" customHeight="1" thickTop="1" x14ac:dyDescent="0.25">
      <c r="A346" s="19"/>
      <c r="B346" s="19"/>
      <c r="C346" s="19"/>
      <c r="D346" s="19"/>
      <c r="E346" s="19"/>
      <c r="F346" s="19"/>
      <c r="G346" s="19"/>
      <c r="H346" s="22"/>
      <c r="I346" s="19"/>
      <c r="J346" s="19"/>
      <c r="K346" s="19"/>
      <c r="L346" s="19"/>
      <c r="M346" s="19"/>
    </row>
    <row r="348" spans="1:22" x14ac:dyDescent="0.3">
      <c r="C348" s="17"/>
      <c r="D348" s="25"/>
    </row>
    <row r="349" spans="1:22" x14ac:dyDescent="0.3">
      <c r="C349" s="17"/>
      <c r="D349" s="25"/>
    </row>
    <row r="350" spans="1:22" x14ac:dyDescent="0.3">
      <c r="C350" s="17"/>
      <c r="D350" s="25"/>
    </row>
    <row r="351" spans="1:22" x14ac:dyDescent="0.3">
      <c r="C351" s="17"/>
      <c r="D351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23"/>
  </sheetPr>
  <dimension ref="A1:Q320"/>
  <sheetViews>
    <sheetView zoomScale="75" zoomScaleNormal="100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4.33203125" style="3" customWidth="1"/>
    <col min="3" max="3" width="29.109375" style="3" bestFit="1" customWidth="1"/>
    <col min="4" max="4" width="17.44140625" style="3" bestFit="1" customWidth="1"/>
    <col min="5" max="5" width="16.109375" style="3" bestFit="1" customWidth="1"/>
    <col min="6" max="6" width="20.109375" style="3" bestFit="1" customWidth="1"/>
    <col min="7" max="7" width="17.44140625" style="3" customWidth="1"/>
    <col min="8" max="8" width="22.44140625" style="2" customWidth="1"/>
    <col min="9" max="9" width="18" style="3" customWidth="1"/>
    <col min="10" max="10" width="29.109375" style="3" bestFit="1" customWidth="1"/>
    <col min="11" max="11" width="10.5546875" style="3" customWidth="1"/>
    <col min="12" max="12" width="17.6640625" style="3" bestFit="1" customWidth="1"/>
    <col min="13" max="13" width="10.5546875" style="3" customWidth="1"/>
    <col min="14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153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+C292</f>
        <v>195275870.97999957</v>
      </c>
      <c r="D9" s="45">
        <f>+J292</f>
        <v>128327721.29000019</v>
      </c>
      <c r="E9" s="45">
        <f>+C314</f>
        <v>26429281.229999974</v>
      </c>
      <c r="F9" s="45">
        <f>+J314</f>
        <v>56854618.050000094</v>
      </c>
      <c r="G9" s="45">
        <f>SUM(C9:F9)</f>
        <v>406887491.54999977</v>
      </c>
      <c r="H9" s="46"/>
    </row>
    <row r="10" spans="1:13" ht="20.100000000000001" customHeight="1" x14ac:dyDescent="0.3">
      <c r="A10" s="44" t="s">
        <v>51</v>
      </c>
      <c r="B10" s="44"/>
      <c r="C10" s="47">
        <v>0.88945599644350115</v>
      </c>
      <c r="D10" s="105" t="s">
        <v>96</v>
      </c>
      <c r="E10" s="105" t="s">
        <v>96</v>
      </c>
      <c r="F10" s="105" t="s">
        <v>96</v>
      </c>
      <c r="G10" s="53">
        <f>+C10</f>
        <v>0.88945599644350115</v>
      </c>
      <c r="H10" s="46"/>
    </row>
    <row r="11" spans="1:13" ht="20.100000000000001" customHeight="1" x14ac:dyDescent="0.3">
      <c r="A11" s="44" t="s">
        <v>134</v>
      </c>
      <c r="B11" s="44"/>
      <c r="C11" s="48">
        <v>24572.275195671315</v>
      </c>
      <c r="D11" s="45">
        <v>6650.8277424203143</v>
      </c>
      <c r="E11" s="45">
        <v>862.32115990733928</v>
      </c>
      <c r="F11" s="45">
        <v>4887.35649015731</v>
      </c>
      <c r="G11" s="45">
        <f>+G9/(E43+L43+L56+L100)</f>
        <v>5852.4752826362082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50">
        <v>18.703666828218001</v>
      </c>
      <c r="D12" s="45">
        <v>16.78811345758599</v>
      </c>
      <c r="E12" s="45">
        <v>10.096682577848428</v>
      </c>
      <c r="F12" s="51">
        <v>71.901961296331606</v>
      </c>
      <c r="G12" s="51">
        <v>24.97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53">
        <v>9.5626951298409396E-2</v>
      </c>
      <c r="D13" s="47">
        <v>9.7826577249105123E-2</v>
      </c>
      <c r="E13" s="47">
        <v>0.10984243263410046</v>
      </c>
      <c r="F13" s="47">
        <v>0.14573271044263605</v>
      </c>
      <c r="G13" s="47">
        <v>0.10632999999999999</v>
      </c>
      <c r="H13" s="54"/>
    </row>
    <row r="14" spans="1:13" ht="20.100000000000001" customHeight="1" x14ac:dyDescent="0.25">
      <c r="A14" s="44" t="s">
        <v>139</v>
      </c>
      <c r="B14" s="44"/>
      <c r="C14" s="48">
        <v>187.66914035878693</v>
      </c>
      <c r="D14" s="45">
        <v>34.38035122021445</v>
      </c>
      <c r="E14" s="45">
        <v>15.945439963067766</v>
      </c>
      <c r="F14" s="45">
        <v>54.662530767427633</v>
      </c>
      <c r="G14" s="45">
        <v>111.313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0.99032376488443097</v>
      </c>
      <c r="D15" s="47">
        <v>0</v>
      </c>
      <c r="E15" s="47">
        <v>0</v>
      </c>
      <c r="F15" s="47">
        <v>0</v>
      </c>
      <c r="G15" s="47">
        <f>+J26/G9</f>
        <v>0.47528208597249477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+C279</f>
        <v>181232301.12999958</v>
      </c>
      <c r="D16" s="45">
        <f>+J279</f>
        <v>126178570.89000018</v>
      </c>
      <c r="E16" s="45">
        <f>+C301</f>
        <v>25418151.079999976</v>
      </c>
      <c r="F16" s="56">
        <f>+J301</f>
        <v>46487273.230000086</v>
      </c>
      <c r="G16" s="45">
        <f>SUM(C16:F16)</f>
        <v>379316296.3299998</v>
      </c>
      <c r="H16" s="46"/>
    </row>
    <row r="17" spans="1:13" ht="20.100000000000001" customHeight="1" x14ac:dyDescent="0.3">
      <c r="A17" s="44" t="s">
        <v>145</v>
      </c>
      <c r="B17" s="44"/>
      <c r="C17" s="53">
        <f>+D279</f>
        <v>0.92808343509353308</v>
      </c>
      <c r="D17" s="47">
        <f>+K279</f>
        <v>0.98325264114101063</v>
      </c>
      <c r="E17" s="47">
        <f>+D301</f>
        <v>0.96174204885858716</v>
      </c>
      <c r="F17" s="47">
        <f>+K301</f>
        <v>0.81765166708388448</v>
      </c>
      <c r="G17" s="47">
        <f>+G16/G9</f>
        <v>0.93223877412655254</v>
      </c>
      <c r="H17" s="46"/>
    </row>
    <row r="18" spans="1:13" ht="20.100000000000001" customHeight="1" x14ac:dyDescent="0.3">
      <c r="A18" s="35"/>
      <c r="B18" s="35"/>
      <c r="C18" s="57"/>
      <c r="D18" s="37"/>
      <c r="E18" s="37"/>
      <c r="F18" s="35"/>
      <c r="G18" s="35"/>
      <c r="H18" s="46"/>
    </row>
    <row r="19" spans="1:13" ht="20.100000000000001" customHeight="1" x14ac:dyDescent="0.3">
      <c r="A19" s="35"/>
      <c r="B19" s="35"/>
      <c r="C19" s="57"/>
      <c r="D19" s="57"/>
      <c r="E19" s="57"/>
      <c r="F19" s="57"/>
      <c r="G19" s="57"/>
      <c r="H19" s="46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45">
        <v>1586504.24</v>
      </c>
      <c r="D26" s="47">
        <v>8.1244253682652284E-3</v>
      </c>
      <c r="E26" s="60">
        <v>166</v>
      </c>
      <c r="F26" s="47">
        <v>2.0888385554297218E-2</v>
      </c>
      <c r="G26" s="44"/>
      <c r="H26" s="69" t="s">
        <v>72</v>
      </c>
      <c r="I26" s="69"/>
      <c r="J26" s="56">
        <v>193386335.73999974</v>
      </c>
      <c r="K26" s="70">
        <v>0.99032376488443097</v>
      </c>
      <c r="L26" s="71">
        <v>7777</v>
      </c>
      <c r="M26" s="70">
        <v>0.97860827985403298</v>
      </c>
    </row>
    <row r="27" spans="1:13" ht="20.100000000000001" customHeight="1" x14ac:dyDescent="0.25">
      <c r="A27" s="44" t="s">
        <v>54</v>
      </c>
      <c r="B27" s="44"/>
      <c r="C27" s="45">
        <v>8280817.0100000035</v>
      </c>
      <c r="D27" s="47">
        <v>4.2405735887605482E-2</v>
      </c>
      <c r="E27" s="60">
        <v>623</v>
      </c>
      <c r="F27" s="47">
        <v>7.8394362652573296E-2</v>
      </c>
      <c r="G27" s="44"/>
      <c r="H27" s="69" t="s">
        <v>73</v>
      </c>
      <c r="I27" s="69"/>
      <c r="J27" s="56">
        <v>1889535.24</v>
      </c>
      <c r="K27" s="70">
        <v>9.6762351155690283E-3</v>
      </c>
      <c r="L27" s="71">
        <v>170</v>
      </c>
      <c r="M27" s="70">
        <v>2.1391720145967033E-2</v>
      </c>
    </row>
    <row r="28" spans="1:13" ht="20.100000000000001" customHeight="1" x14ac:dyDescent="0.25">
      <c r="A28" s="44" t="s">
        <v>55</v>
      </c>
      <c r="B28" s="44"/>
      <c r="C28" s="45">
        <v>3794480.44</v>
      </c>
      <c r="D28" s="47">
        <v>1.9431384025877067E-2</v>
      </c>
      <c r="E28" s="60">
        <v>209</v>
      </c>
      <c r="F28" s="47">
        <v>2.6299232414747704E-2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45">
        <v>4794334.3</v>
      </c>
      <c r="D29" s="47">
        <v>2.4551596036619563E-2</v>
      </c>
      <c r="E29" s="60">
        <v>291</v>
      </c>
      <c r="F29" s="47">
        <v>3.661759154397886E-2</v>
      </c>
      <c r="G29" s="44"/>
      <c r="H29" s="69"/>
      <c r="I29" s="69"/>
      <c r="J29" s="72">
        <f>SUM(J26:J28)</f>
        <v>195275870.97999975</v>
      </c>
      <c r="K29" s="73"/>
      <c r="L29" s="74">
        <f>SUM(L26:L28)</f>
        <v>7947</v>
      </c>
      <c r="M29" s="69"/>
    </row>
    <row r="30" spans="1:13" ht="20.100000000000001" customHeight="1" thickTop="1" x14ac:dyDescent="0.25">
      <c r="A30" s="44" t="s">
        <v>57</v>
      </c>
      <c r="B30" s="44"/>
      <c r="C30" s="45">
        <v>6791646.6399999969</v>
      </c>
      <c r="D30" s="47">
        <v>3.4779753412010603E-2</v>
      </c>
      <c r="E30" s="60">
        <v>380</v>
      </c>
      <c r="F30" s="47">
        <v>4.7816786208632188E-2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45">
        <v>8889571.8700000029</v>
      </c>
      <c r="D31" s="47">
        <v>4.552314541160319E-2</v>
      </c>
      <c r="E31" s="60">
        <v>431</v>
      </c>
      <c r="F31" s="47">
        <v>5.4234302252422296E-2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45">
        <v>11258760.099999994</v>
      </c>
      <c r="D32" s="47">
        <v>5.7655664488896877E-2</v>
      </c>
      <c r="E32" s="60">
        <v>528</v>
      </c>
      <c r="F32" s="47">
        <v>6.6440166100415254E-2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45">
        <v>12582320.12000001</v>
      </c>
      <c r="D33" s="47">
        <v>6.4433562922316612E-2</v>
      </c>
      <c r="E33" s="60">
        <v>558</v>
      </c>
      <c r="F33" s="47">
        <v>7.0215175537938851E-2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45">
        <v>17497862.640000004</v>
      </c>
      <c r="D34" s="47">
        <v>8.9605861452243238E-2</v>
      </c>
      <c r="E34" s="60">
        <v>736</v>
      </c>
      <c r="F34" s="47">
        <v>9.2613564867245507E-2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45">
        <v>19803367.720000003</v>
      </c>
      <c r="D35" s="47">
        <v>0.10141226164101068</v>
      </c>
      <c r="E35" s="60">
        <v>810</v>
      </c>
      <c r="F35" s="47">
        <v>0.10192525481313704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45">
        <v>21488174.43</v>
      </c>
      <c r="D36" s="47">
        <v>0.11004009006417799</v>
      </c>
      <c r="E36" s="60">
        <v>860</v>
      </c>
      <c r="F36" s="47">
        <v>0.10821693720900968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45">
        <v>22195718.289999988</v>
      </c>
      <c r="D37" s="47">
        <v>0.11366339414393525</v>
      </c>
      <c r="E37" s="60">
        <v>819</v>
      </c>
      <c r="F37" s="47">
        <v>0.10305775764439411</v>
      </c>
      <c r="G37" s="11"/>
      <c r="H37" s="79" t="s">
        <v>150</v>
      </c>
      <c r="I37" s="79"/>
      <c r="J37" s="80">
        <v>110980.78</v>
      </c>
      <c r="K37" s="81">
        <v>4.199159978441812E-3</v>
      </c>
      <c r="L37" s="82">
        <v>179</v>
      </c>
      <c r="M37" s="81">
        <v>5.840321054520539E-3</v>
      </c>
    </row>
    <row r="38" spans="1:13" ht="20.100000000000001" customHeight="1" x14ac:dyDescent="0.25">
      <c r="A38" s="44" t="s">
        <v>75</v>
      </c>
      <c r="B38" s="44"/>
      <c r="C38" s="45">
        <v>25316365.089999992</v>
      </c>
      <c r="D38" s="47">
        <v>0.12964410279134217</v>
      </c>
      <c r="E38" s="60">
        <v>769</v>
      </c>
      <c r="F38" s="47">
        <v>9.676607524852146E-2</v>
      </c>
      <c r="G38" s="11"/>
      <c r="H38" s="79" t="s">
        <v>132</v>
      </c>
      <c r="I38" s="79"/>
      <c r="J38" s="80">
        <v>23135680.980000127</v>
      </c>
      <c r="K38" s="81">
        <v>0.87538063478391503</v>
      </c>
      <c r="L38" s="82">
        <v>27751</v>
      </c>
      <c r="M38" s="81">
        <v>0.90544552840223169</v>
      </c>
    </row>
    <row r="39" spans="1:13" ht="20.100000000000001" customHeight="1" x14ac:dyDescent="0.25">
      <c r="A39" s="44" t="s">
        <v>76</v>
      </c>
      <c r="B39" s="44"/>
      <c r="C39" s="45">
        <v>16260804.719999997</v>
      </c>
      <c r="D39" s="47">
        <v>8.3270936846393154E-2</v>
      </c>
      <c r="E39" s="60">
        <v>427</v>
      </c>
      <c r="F39" s="47">
        <v>5.3730967660752485E-2</v>
      </c>
      <c r="G39" s="11"/>
      <c r="H39" s="79" t="s">
        <v>151</v>
      </c>
      <c r="I39" s="79"/>
      <c r="J39" s="80">
        <v>253474.24</v>
      </c>
      <c r="K39" s="81">
        <v>9.5906596094743179E-3</v>
      </c>
      <c r="L39" s="82">
        <v>81</v>
      </c>
      <c r="M39" s="81">
        <v>2.6428268459003554E-3</v>
      </c>
    </row>
    <row r="40" spans="1:13" ht="20.100000000000001" customHeight="1" x14ac:dyDescent="0.25">
      <c r="A40" s="44" t="s">
        <v>77</v>
      </c>
      <c r="B40" s="44"/>
      <c r="C40" s="45">
        <v>11206318.699999999</v>
      </c>
      <c r="D40" s="47">
        <v>5.738711415681122E-2</v>
      </c>
      <c r="E40" s="60">
        <v>264</v>
      </c>
      <c r="F40" s="47">
        <v>3.3220083050207627E-2</v>
      </c>
      <c r="G40" s="11"/>
      <c r="H40" s="79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45">
        <v>3528824.67</v>
      </c>
      <c r="D41" s="47">
        <v>1.8070971350891682E-2</v>
      </c>
      <c r="E41" s="60">
        <v>76</v>
      </c>
      <c r="F41" s="47">
        <v>9.5633572417264372E-3</v>
      </c>
      <c r="G41" s="11"/>
      <c r="H41" s="79" t="s">
        <v>133</v>
      </c>
      <c r="I41" s="79"/>
      <c r="J41" s="80">
        <v>2929145.2300000088</v>
      </c>
      <c r="K41" s="81">
        <v>0.11082954562816894</v>
      </c>
      <c r="L41" s="82">
        <v>2638</v>
      </c>
      <c r="M41" s="81">
        <v>8.6071323697347379E-2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195275870.97999999</v>
      </c>
      <c r="D43" s="44"/>
      <c r="E43" s="74">
        <f>SUM(E26:E42)</f>
        <v>7947</v>
      </c>
      <c r="F43" s="44"/>
      <c r="G43" s="11"/>
      <c r="H43" s="86"/>
      <c r="I43" s="79"/>
      <c r="J43" s="87">
        <f>SUM(J37:J42)</f>
        <v>26429281.230000135</v>
      </c>
      <c r="K43" s="88"/>
      <c r="L43" s="89">
        <f>SUM(L37:L42)</f>
        <v>30649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56">
        <v>61212722.910000123</v>
      </c>
      <c r="K52" s="70">
        <v>0.47700311588693434</v>
      </c>
      <c r="L52" s="71">
        <v>15603</v>
      </c>
      <c r="M52" s="70">
        <v>0.80865509199274421</v>
      </c>
    </row>
    <row r="53" spans="1:16" ht="20.100000000000001" customHeight="1" x14ac:dyDescent="0.25">
      <c r="A53" s="69" t="s">
        <v>129</v>
      </c>
      <c r="B53" s="69"/>
      <c r="C53" s="56">
        <v>1380348.32</v>
      </c>
      <c r="D53" s="70">
        <v>5.2227993186328356E-2</v>
      </c>
      <c r="E53" s="71">
        <v>1456</v>
      </c>
      <c r="F53" s="70">
        <v>4.7505628242357011E-2</v>
      </c>
      <c r="G53" s="69"/>
      <c r="H53" s="69" t="s">
        <v>126</v>
      </c>
      <c r="I53" s="69"/>
      <c r="J53" s="56">
        <v>51031.37</v>
      </c>
      <c r="K53" s="70">
        <v>3.9766442890914642E-4</v>
      </c>
      <c r="L53" s="71">
        <v>5</v>
      </c>
      <c r="M53" s="70">
        <v>2.5913449080072558E-4</v>
      </c>
    </row>
    <row r="54" spans="1:16" ht="20.100000000000001" customHeight="1" x14ac:dyDescent="0.25">
      <c r="A54" s="69" t="s">
        <v>130</v>
      </c>
      <c r="B54" s="69"/>
      <c r="C54" s="56">
        <v>25048932.910000078</v>
      </c>
      <c r="D54" s="70">
        <v>0.94777200681367169</v>
      </c>
      <c r="E54" s="71">
        <v>29193</v>
      </c>
      <c r="F54" s="70">
        <v>0.95249437175764295</v>
      </c>
      <c r="G54" s="69"/>
      <c r="H54" s="69" t="s">
        <v>146</v>
      </c>
      <c r="I54" s="69"/>
      <c r="J54" s="56">
        <v>67063967.009999976</v>
      </c>
      <c r="K54" s="70">
        <v>0.52259921968415657</v>
      </c>
      <c r="L54" s="71">
        <v>3687</v>
      </c>
      <c r="M54" s="70">
        <v>0.19108577351645503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26429281.230000079</v>
      </c>
      <c r="D56" s="69"/>
      <c r="E56" s="74">
        <f>SUM(E53:E55)</f>
        <v>30649</v>
      </c>
      <c r="F56" s="69"/>
      <c r="G56" s="69"/>
      <c r="H56" s="69"/>
      <c r="I56" s="73"/>
      <c r="J56" s="72">
        <f>SUM(J52:J55)</f>
        <v>128327721.2900001</v>
      </c>
      <c r="K56" s="92"/>
      <c r="L56" s="74">
        <f>SUM(L52:L55)</f>
        <v>19295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56">
        <v>37547868.819999896</v>
      </c>
      <c r="D63" s="70">
        <v>0.19228114887704448</v>
      </c>
      <c r="E63" s="71">
        <v>3581</v>
      </c>
      <c r="F63" s="70">
        <v>0.45061029319239965</v>
      </c>
      <c r="G63" s="69"/>
      <c r="H63" s="69" t="s">
        <v>99</v>
      </c>
      <c r="I63" s="69"/>
      <c r="J63" s="96">
        <v>6000087.8099999987</v>
      </c>
      <c r="K63" s="70">
        <v>4.6755975635543061E-2</v>
      </c>
      <c r="L63" s="71">
        <v>5860</v>
      </c>
      <c r="M63" s="70">
        <v>0.30370562321845035</v>
      </c>
      <c r="N63" s="95"/>
      <c r="O63" s="95"/>
    </row>
    <row r="64" spans="1:16" ht="20.100000000000001" customHeight="1" x14ac:dyDescent="0.25">
      <c r="A64" s="69" t="s">
        <v>80</v>
      </c>
      <c r="B64" s="69"/>
      <c r="C64" s="56">
        <v>44465612.619999975</v>
      </c>
      <c r="D64" s="70">
        <v>0.2277066408504414</v>
      </c>
      <c r="E64" s="71">
        <v>1773</v>
      </c>
      <c r="F64" s="70">
        <v>0.22310305775764439</v>
      </c>
      <c r="G64" s="69"/>
      <c r="H64" s="69" t="s">
        <v>100</v>
      </c>
      <c r="I64" s="69"/>
      <c r="J64" s="96">
        <v>14103183.050000016</v>
      </c>
      <c r="K64" s="70">
        <v>0.10989973879555685</v>
      </c>
      <c r="L64" s="71">
        <v>4840</v>
      </c>
      <c r="M64" s="70">
        <v>0.25084218709510236</v>
      </c>
      <c r="N64" s="95"/>
      <c r="O64" s="95"/>
    </row>
    <row r="65" spans="1:15" ht="20.100000000000001" customHeight="1" x14ac:dyDescent="0.25">
      <c r="A65" s="69" t="s">
        <v>81</v>
      </c>
      <c r="B65" s="69"/>
      <c r="C65" s="56">
        <v>42108290.470000044</v>
      </c>
      <c r="D65" s="70">
        <v>0.21563488749878759</v>
      </c>
      <c r="E65" s="71">
        <v>1219</v>
      </c>
      <c r="F65" s="70">
        <v>0.15339121681137535</v>
      </c>
      <c r="G65" s="69"/>
      <c r="H65" s="69" t="s">
        <v>101</v>
      </c>
      <c r="I65" s="69"/>
      <c r="J65" s="96">
        <v>11793214.549999986</v>
      </c>
      <c r="K65" s="70">
        <v>9.1899197082672593E-2</v>
      </c>
      <c r="L65" s="71">
        <v>2417</v>
      </c>
      <c r="M65" s="70">
        <v>0.12526561285307075</v>
      </c>
      <c r="N65" s="95"/>
      <c r="O65" s="95"/>
    </row>
    <row r="66" spans="1:15" ht="20.100000000000001" customHeight="1" x14ac:dyDescent="0.25">
      <c r="A66" s="69" t="s">
        <v>82</v>
      </c>
      <c r="B66" s="69"/>
      <c r="C66" s="56">
        <v>32777602.479999982</v>
      </c>
      <c r="D66" s="70">
        <v>0.16785280391020277</v>
      </c>
      <c r="E66" s="71">
        <v>729</v>
      </c>
      <c r="F66" s="70">
        <v>9.1732729331823332E-2</v>
      </c>
      <c r="G66" s="69"/>
      <c r="H66" s="69" t="s">
        <v>102</v>
      </c>
      <c r="I66" s="69"/>
      <c r="J66" s="96">
        <v>8125807.379999998</v>
      </c>
      <c r="K66" s="70">
        <v>6.332074861391003E-2</v>
      </c>
      <c r="L66" s="71">
        <v>1174</v>
      </c>
      <c r="M66" s="70">
        <v>6.0844778440010364E-2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56">
        <v>23382550.990000028</v>
      </c>
      <c r="D67" s="70">
        <v>0.1197411173876923</v>
      </c>
      <c r="E67" s="71">
        <v>427</v>
      </c>
      <c r="F67" s="70">
        <v>5.3730967660752485E-2</v>
      </c>
      <c r="G67" s="69"/>
      <c r="H67" s="69" t="s">
        <v>103</v>
      </c>
      <c r="I67" s="69"/>
      <c r="J67" s="96">
        <v>7802875.8399999952</v>
      </c>
      <c r="K67" s="70">
        <v>6.0804288906266428E-2</v>
      </c>
      <c r="L67" s="71">
        <v>871</v>
      </c>
      <c r="M67" s="70">
        <v>4.5141228297486395E-2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56">
        <v>9209968.0900000017</v>
      </c>
      <c r="D68" s="70">
        <v>4.7163881762654042E-2</v>
      </c>
      <c r="E68" s="71">
        <v>143</v>
      </c>
      <c r="F68" s="70">
        <v>1.7994211652195797E-2</v>
      </c>
      <c r="G68" s="69"/>
      <c r="H68" s="69" t="s">
        <v>104</v>
      </c>
      <c r="I68" s="69"/>
      <c r="J68" s="96">
        <v>7628996.3999999976</v>
      </c>
      <c r="K68" s="70">
        <v>5.9449324926137317E-2</v>
      </c>
      <c r="L68" s="71">
        <v>694</v>
      </c>
      <c r="M68" s="70">
        <v>3.5967867323140709E-2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56">
        <v>3994377.62</v>
      </c>
      <c r="D69" s="70">
        <v>2.0455049566308694E-2</v>
      </c>
      <c r="E69" s="71">
        <v>54</v>
      </c>
      <c r="F69" s="70">
        <v>6.7950169875424689E-3</v>
      </c>
      <c r="G69" s="69"/>
      <c r="H69" s="69" t="s">
        <v>105</v>
      </c>
      <c r="I69" s="69"/>
      <c r="J69" s="96">
        <v>8255076.0099999933</v>
      </c>
      <c r="K69" s="70">
        <v>6.4328080690725056E-2</v>
      </c>
      <c r="L69" s="71">
        <v>634</v>
      </c>
      <c r="M69" s="70">
        <v>3.2858253433532006E-2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56">
        <v>1502898.23</v>
      </c>
      <c r="D70" s="70">
        <v>7.6962823028653973E-3</v>
      </c>
      <c r="E70" s="71">
        <v>18</v>
      </c>
      <c r="F70" s="70">
        <v>2.2650056625141564E-3</v>
      </c>
      <c r="G70" s="69"/>
      <c r="H70" s="69" t="s">
        <v>106</v>
      </c>
      <c r="I70" s="69"/>
      <c r="J70" s="96">
        <v>8430669.4699999988</v>
      </c>
      <c r="K70" s="70">
        <v>6.5696401254940431E-2</v>
      </c>
      <c r="L70" s="71">
        <v>562</v>
      </c>
      <c r="M70" s="70">
        <v>2.9126716766001554E-2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56">
        <v>286701.65999999997</v>
      </c>
      <c r="D71" s="70">
        <v>1.4681878440033376E-3</v>
      </c>
      <c r="E71" s="71">
        <v>3</v>
      </c>
      <c r="F71" s="70">
        <v>3.7750094375235937E-4</v>
      </c>
      <c r="G71" s="69"/>
      <c r="H71" s="69" t="s">
        <v>107</v>
      </c>
      <c r="I71" s="69"/>
      <c r="J71" s="96">
        <v>7111983.709999999</v>
      </c>
      <c r="K71" s="70">
        <v>5.5420478432154675E-2</v>
      </c>
      <c r="L71" s="71">
        <v>420</v>
      </c>
      <c r="M71" s="70">
        <v>2.1767297227260948E-2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56">
        <v>0</v>
      </c>
      <c r="D72" s="70">
        <v>0</v>
      </c>
      <c r="E72" s="71">
        <v>0</v>
      </c>
      <c r="F72" s="70">
        <v>0</v>
      </c>
      <c r="G72" s="69"/>
      <c r="H72" s="69" t="s">
        <v>108</v>
      </c>
      <c r="I72" s="69"/>
      <c r="J72" s="96">
        <v>7291567.1799999978</v>
      </c>
      <c r="K72" s="70">
        <v>5.681989134305776E-2</v>
      </c>
      <c r="L72" s="71">
        <v>384</v>
      </c>
      <c r="M72" s="70">
        <v>1.9901528893495724E-2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96">
        <v>14503946.599999992</v>
      </c>
      <c r="K73" s="70">
        <v>0.11302270822080142</v>
      </c>
      <c r="L73" s="71">
        <v>651</v>
      </c>
      <c r="M73" s="70">
        <v>3.3739310702254471E-2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195275870.97999993</v>
      </c>
      <c r="D74" s="97"/>
      <c r="E74" s="74">
        <f>SUM(E63:E73)</f>
        <v>7947</v>
      </c>
      <c r="F74" s="73"/>
      <c r="G74" s="69"/>
      <c r="H74" s="69" t="s">
        <v>110</v>
      </c>
      <c r="I74" s="69"/>
      <c r="J74" s="96">
        <v>10086225.429999998</v>
      </c>
      <c r="K74" s="70">
        <v>7.8597401470308623E-2</v>
      </c>
      <c r="L74" s="71">
        <v>370</v>
      </c>
      <c r="M74" s="70">
        <v>1.9175952319253693E-2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96">
        <v>11685280.920000007</v>
      </c>
      <c r="K75" s="70">
        <v>9.1058119029427453E-2</v>
      </c>
      <c r="L75" s="71">
        <v>326</v>
      </c>
      <c r="M75" s="70">
        <v>1.6895568800207306E-2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96">
        <v>5508806.9400000004</v>
      </c>
      <c r="K76" s="70">
        <v>4.2927645598498432E-2</v>
      </c>
      <c r="L76" s="71">
        <v>92</v>
      </c>
      <c r="M76" s="70">
        <v>4.7680746307333507E-3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128327721.28999996</v>
      </c>
      <c r="K78" s="69"/>
      <c r="L78" s="74">
        <f>SUM(L63:L77)</f>
        <v>19295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56">
        <v>18878014.010000031</v>
      </c>
      <c r="D85" s="70">
        <v>0.71428404903314135</v>
      </c>
      <c r="E85" s="71">
        <v>28192</v>
      </c>
      <c r="F85" s="70">
        <v>0.91983425234102256</v>
      </c>
      <c r="G85" s="69"/>
      <c r="H85" s="69" t="s">
        <v>99</v>
      </c>
      <c r="I85" s="69"/>
      <c r="J85" s="96">
        <v>3270262.97</v>
      </c>
      <c r="K85" s="70">
        <v>5.7519742145202932E-2</v>
      </c>
      <c r="L85" s="71">
        <v>3381</v>
      </c>
      <c r="M85" s="70">
        <v>0.29063870024929084</v>
      </c>
    </row>
    <row r="86" spans="1:13" ht="20.100000000000001" customHeight="1" x14ac:dyDescent="0.25">
      <c r="A86" s="69" t="s">
        <v>100</v>
      </c>
      <c r="B86" s="69"/>
      <c r="C86" s="56">
        <v>5552679.1100000059</v>
      </c>
      <c r="D86" s="70">
        <v>0.21009572911491536</v>
      </c>
      <c r="E86" s="71">
        <v>2139</v>
      </c>
      <c r="F86" s="70">
        <v>6.979020522692421E-2</v>
      </c>
      <c r="G86" s="69"/>
      <c r="H86" s="69" t="s">
        <v>100</v>
      </c>
      <c r="I86" s="69"/>
      <c r="J86" s="96">
        <v>9185564.8099999912</v>
      </c>
      <c r="K86" s="70">
        <v>0.16156233433706083</v>
      </c>
      <c r="L86" s="71">
        <v>3130</v>
      </c>
      <c r="M86" s="70">
        <v>0.26906215077795925</v>
      </c>
    </row>
    <row r="87" spans="1:13" ht="20.100000000000001" customHeight="1" x14ac:dyDescent="0.25">
      <c r="A87" s="69" t="s">
        <v>101</v>
      </c>
      <c r="B87" s="69"/>
      <c r="C87" s="56">
        <v>853790.94</v>
      </c>
      <c r="D87" s="70">
        <v>3.230473551550303E-2</v>
      </c>
      <c r="E87" s="71">
        <v>182</v>
      </c>
      <c r="F87" s="70">
        <v>5.9382035302946263E-3</v>
      </c>
      <c r="G87" s="69"/>
      <c r="H87" s="69" t="s">
        <v>101</v>
      </c>
      <c r="I87" s="69"/>
      <c r="J87" s="96">
        <v>9733790.7399999946</v>
      </c>
      <c r="K87" s="70">
        <v>0.17120492712552832</v>
      </c>
      <c r="L87" s="71">
        <v>1984</v>
      </c>
      <c r="M87" s="70">
        <v>0.17054929940685978</v>
      </c>
    </row>
    <row r="88" spans="1:13" ht="20.100000000000001" customHeight="1" x14ac:dyDescent="0.25">
      <c r="A88" s="69" t="s">
        <v>102</v>
      </c>
      <c r="B88" s="69"/>
      <c r="C88" s="56">
        <v>542600.21</v>
      </c>
      <c r="D88" s="70">
        <v>2.0530267368152676E-2</v>
      </c>
      <c r="E88" s="71">
        <v>79</v>
      </c>
      <c r="F88" s="70">
        <v>2.5775718620509643E-3</v>
      </c>
      <c r="G88" s="69"/>
      <c r="H88" s="69" t="s">
        <v>102</v>
      </c>
      <c r="I88" s="69"/>
      <c r="J88" s="96">
        <v>7054896.9800000032</v>
      </c>
      <c r="K88" s="70">
        <v>0.12408661287277796</v>
      </c>
      <c r="L88" s="71">
        <v>1027</v>
      </c>
      <c r="M88" s="70">
        <v>8.8283331900627524E-2</v>
      </c>
    </row>
    <row r="89" spans="1:13" ht="20.100000000000001" customHeight="1" x14ac:dyDescent="0.25">
      <c r="A89" s="69" t="s">
        <v>103</v>
      </c>
      <c r="B89" s="69"/>
      <c r="C89" s="56">
        <v>284425.96000000002</v>
      </c>
      <c r="D89" s="70">
        <v>1.0761774318597296E-2</v>
      </c>
      <c r="E89" s="71">
        <v>32</v>
      </c>
      <c r="F89" s="70">
        <v>1.0440797415902639E-3</v>
      </c>
      <c r="G89" s="69"/>
      <c r="H89" s="69" t="s">
        <v>103</v>
      </c>
      <c r="I89" s="69"/>
      <c r="J89" s="96">
        <v>7152960.8899999931</v>
      </c>
      <c r="K89" s="70">
        <v>0.12581143160102531</v>
      </c>
      <c r="L89" s="71">
        <v>797</v>
      </c>
      <c r="M89" s="70">
        <v>6.8511991747614548E-2</v>
      </c>
    </row>
    <row r="90" spans="1:13" ht="20.100000000000001" customHeight="1" x14ac:dyDescent="0.25">
      <c r="A90" s="69" t="s">
        <v>104</v>
      </c>
      <c r="B90" s="69"/>
      <c r="C90" s="56">
        <v>137947.84</v>
      </c>
      <c r="D90" s="70">
        <v>5.219507817844647E-3</v>
      </c>
      <c r="E90" s="71">
        <v>13</v>
      </c>
      <c r="F90" s="70">
        <v>4.2415739502104472E-4</v>
      </c>
      <c r="G90" s="69"/>
      <c r="H90" s="69" t="s">
        <v>104</v>
      </c>
      <c r="I90" s="69"/>
      <c r="J90" s="96">
        <v>4939142.87</v>
      </c>
      <c r="K90" s="70">
        <v>8.6873204664858317E-2</v>
      </c>
      <c r="L90" s="71">
        <v>451</v>
      </c>
      <c r="M90" s="70">
        <v>3.8769019169603715E-2</v>
      </c>
    </row>
    <row r="91" spans="1:13" ht="20.100000000000001" customHeight="1" x14ac:dyDescent="0.25">
      <c r="A91" s="69" t="s">
        <v>105</v>
      </c>
      <c r="B91" s="69"/>
      <c r="C91" s="56">
        <v>51860.82</v>
      </c>
      <c r="D91" s="70">
        <v>1.9622485964972992E-3</v>
      </c>
      <c r="E91" s="71">
        <v>4</v>
      </c>
      <c r="F91" s="70">
        <v>1.3050996769878298E-4</v>
      </c>
      <c r="G91" s="69"/>
      <c r="H91" s="69" t="s">
        <v>105</v>
      </c>
      <c r="I91" s="69"/>
      <c r="J91" s="96">
        <v>5024046.29</v>
      </c>
      <c r="K91" s="70">
        <v>8.8366547209615787E-2</v>
      </c>
      <c r="L91" s="71">
        <v>389</v>
      </c>
      <c r="M91" s="70">
        <v>3.3439353563139346E-2</v>
      </c>
    </row>
    <row r="92" spans="1:13" ht="20.100000000000001" customHeight="1" x14ac:dyDescent="0.25">
      <c r="A92" s="69" t="s">
        <v>106</v>
      </c>
      <c r="B92" s="69"/>
      <c r="C92" s="56">
        <v>75862.8</v>
      </c>
      <c r="D92" s="70">
        <v>2.8704072327887476E-3</v>
      </c>
      <c r="E92" s="71">
        <v>5</v>
      </c>
      <c r="F92" s="70">
        <v>1.6313745962347876E-4</v>
      </c>
      <c r="G92" s="69"/>
      <c r="H92" s="69" t="s">
        <v>106</v>
      </c>
      <c r="I92" s="69"/>
      <c r="J92" s="96">
        <v>2900292.67</v>
      </c>
      <c r="K92" s="70">
        <v>5.101243785420171E-2</v>
      </c>
      <c r="L92" s="71">
        <v>196</v>
      </c>
      <c r="M92" s="70">
        <v>1.6848620304306713E-2</v>
      </c>
    </row>
    <row r="93" spans="1:13" ht="20.100000000000001" customHeight="1" x14ac:dyDescent="0.25">
      <c r="A93" s="69" t="s">
        <v>107</v>
      </c>
      <c r="B93" s="69"/>
      <c r="C93" s="56">
        <v>33955.54</v>
      </c>
      <c r="D93" s="70">
        <v>1.2847697107046883E-3</v>
      </c>
      <c r="E93" s="71">
        <v>2</v>
      </c>
      <c r="F93" s="70">
        <v>6.5254983849391492E-5</v>
      </c>
      <c r="G93" s="69"/>
      <c r="H93" s="69" t="s">
        <v>107</v>
      </c>
      <c r="I93" s="69"/>
      <c r="J93" s="96">
        <v>1179639.53</v>
      </c>
      <c r="K93" s="70">
        <v>2.0748350274072413E-2</v>
      </c>
      <c r="L93" s="71">
        <v>70</v>
      </c>
      <c r="M93" s="70">
        <v>6.017364394395255E-3</v>
      </c>
    </row>
    <row r="94" spans="1:13" ht="20.100000000000001" customHeight="1" x14ac:dyDescent="0.25">
      <c r="A94" s="69" t="s">
        <v>108</v>
      </c>
      <c r="B94" s="69"/>
      <c r="C94" s="56">
        <v>18144</v>
      </c>
      <c r="D94" s="70">
        <v>6.8651129185475662E-4</v>
      </c>
      <c r="E94" s="71">
        <v>1</v>
      </c>
      <c r="F94" s="70">
        <v>3.2627491924695746E-5</v>
      </c>
      <c r="G94" s="69"/>
      <c r="H94" s="69" t="s">
        <v>108</v>
      </c>
      <c r="I94" s="69"/>
      <c r="J94" s="96">
        <v>662534.51</v>
      </c>
      <c r="K94" s="70">
        <v>1.1653134480955325E-2</v>
      </c>
      <c r="L94" s="71">
        <v>35</v>
      </c>
      <c r="M94" s="70">
        <v>3.0086821971976275E-3</v>
      </c>
    </row>
    <row r="95" spans="1:13" ht="20.100000000000001" customHeight="1" x14ac:dyDescent="0.25">
      <c r="A95" s="69" t="s">
        <v>109</v>
      </c>
      <c r="B95" s="69"/>
      <c r="C95" s="56">
        <v>0</v>
      </c>
      <c r="D95" s="70">
        <v>0</v>
      </c>
      <c r="E95" s="71">
        <v>0</v>
      </c>
      <c r="F95" s="70">
        <v>0</v>
      </c>
      <c r="G95" s="69"/>
      <c r="H95" s="69" t="s">
        <v>109</v>
      </c>
      <c r="I95" s="69"/>
      <c r="J95" s="96">
        <v>1407184.2</v>
      </c>
      <c r="K95" s="70">
        <v>2.4750569931935366E-2</v>
      </c>
      <c r="L95" s="71">
        <v>63</v>
      </c>
      <c r="M95" s="70">
        <v>5.4156279549557292E-3</v>
      </c>
    </row>
    <row r="96" spans="1:13" ht="20.100000000000001" customHeight="1" x14ac:dyDescent="0.25">
      <c r="A96" s="69" t="s">
        <v>110</v>
      </c>
      <c r="B96" s="69"/>
      <c r="C96" s="56">
        <v>0</v>
      </c>
      <c r="D96" s="70">
        <v>0</v>
      </c>
      <c r="E96" s="71">
        <v>0</v>
      </c>
      <c r="F96" s="70">
        <v>0</v>
      </c>
      <c r="G96" s="69"/>
      <c r="H96" s="69" t="s">
        <v>110</v>
      </c>
      <c r="I96" s="69"/>
      <c r="J96" s="96">
        <v>1019812.27</v>
      </c>
      <c r="K96" s="70">
        <v>1.793719323033954E-2</v>
      </c>
      <c r="L96" s="71">
        <v>37</v>
      </c>
      <c r="M96" s="70">
        <v>3.180606894180349E-3</v>
      </c>
    </row>
    <row r="97" spans="1:14" ht="20.100000000000001" customHeight="1" x14ac:dyDescent="0.25">
      <c r="A97" s="69" t="s">
        <v>111</v>
      </c>
      <c r="B97" s="69"/>
      <c r="C97" s="56">
        <v>0</v>
      </c>
      <c r="D97" s="70">
        <v>0</v>
      </c>
      <c r="E97" s="71">
        <v>0</v>
      </c>
      <c r="F97" s="70">
        <v>0</v>
      </c>
      <c r="G97" s="69"/>
      <c r="H97" s="69" t="s">
        <v>111</v>
      </c>
      <c r="I97" s="69"/>
      <c r="J97" s="96">
        <v>1744030.2</v>
      </c>
      <c r="K97" s="70">
        <v>3.0675260160330991E-2</v>
      </c>
      <c r="L97" s="71">
        <v>50</v>
      </c>
      <c r="M97" s="70">
        <v>4.2981174245680393E-3</v>
      </c>
    </row>
    <row r="98" spans="1:14" ht="20.100000000000001" customHeight="1" x14ac:dyDescent="0.25">
      <c r="A98" s="69" t="s">
        <v>112</v>
      </c>
      <c r="B98" s="69"/>
      <c r="C98" s="56">
        <v>0</v>
      </c>
      <c r="D98" s="70">
        <v>0</v>
      </c>
      <c r="E98" s="71">
        <v>0</v>
      </c>
      <c r="F98" s="70">
        <v>0</v>
      </c>
      <c r="G98" s="69"/>
      <c r="H98" s="69" t="s">
        <v>112</v>
      </c>
      <c r="I98" s="69"/>
      <c r="J98" s="96">
        <v>1580459.12</v>
      </c>
      <c r="K98" s="70">
        <v>2.7798254112094956E-2</v>
      </c>
      <c r="L98" s="71">
        <v>23</v>
      </c>
      <c r="M98" s="70">
        <v>1.9771340153012982E-3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26429281.230000041</v>
      </c>
      <c r="D100" s="69"/>
      <c r="E100" s="74">
        <f>SUM(E85:E99)</f>
        <v>30649</v>
      </c>
      <c r="F100" s="69"/>
      <c r="G100" s="69"/>
      <c r="H100" s="73"/>
      <c r="I100" s="69"/>
      <c r="J100" s="72">
        <f>SUM(J85:J99)</f>
        <v>56854618.04999999</v>
      </c>
      <c r="K100" s="69"/>
      <c r="L100" s="74">
        <f>SUM(L85:L99)</f>
        <v>11633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56">
        <v>1945466.27</v>
      </c>
      <c r="D107" s="70">
        <v>9.9626557046531023E-3</v>
      </c>
      <c r="E107" s="71">
        <v>44</v>
      </c>
      <c r="F107" s="70">
        <v>5.5366805083679376E-3</v>
      </c>
      <c r="G107" s="69"/>
      <c r="H107" s="69" t="s">
        <v>120</v>
      </c>
      <c r="I107" s="69"/>
      <c r="J107" s="96">
        <v>68399.98</v>
      </c>
      <c r="K107" s="70">
        <v>5.330101657881626E-4</v>
      </c>
      <c r="L107" s="71">
        <v>23</v>
      </c>
      <c r="M107" s="70">
        <v>1.1920186576833377E-3</v>
      </c>
      <c r="N107" s="95"/>
    </row>
    <row r="108" spans="1:14" ht="20.100000000000001" customHeight="1" x14ac:dyDescent="0.25">
      <c r="A108" s="69" t="s">
        <v>42</v>
      </c>
      <c r="B108" s="69"/>
      <c r="C108" s="56">
        <v>19890431.979999993</v>
      </c>
      <c r="D108" s="70">
        <v>0.10185811426767193</v>
      </c>
      <c r="E108" s="71">
        <v>496</v>
      </c>
      <c r="F108" s="70">
        <v>6.2413489367056749E-2</v>
      </c>
      <c r="G108" s="69"/>
      <c r="H108" s="69" t="s">
        <v>121</v>
      </c>
      <c r="I108" s="69"/>
      <c r="J108" s="96">
        <v>575540.1</v>
      </c>
      <c r="K108" s="70">
        <v>4.4849241786143173E-3</v>
      </c>
      <c r="L108" s="71">
        <v>62</v>
      </c>
      <c r="M108" s="70">
        <v>3.2132676859289973E-3</v>
      </c>
      <c r="N108" s="95"/>
    </row>
    <row r="109" spans="1:14" ht="20.100000000000001" customHeight="1" x14ac:dyDescent="0.25">
      <c r="A109" s="69" t="s">
        <v>43</v>
      </c>
      <c r="B109" s="69"/>
      <c r="C109" s="56">
        <v>47284688.199999958</v>
      </c>
      <c r="D109" s="70">
        <v>0.24214301522609946</v>
      </c>
      <c r="E109" s="71">
        <v>1444</v>
      </c>
      <c r="F109" s="70">
        <v>0.18170378759280231</v>
      </c>
      <c r="G109" s="69"/>
      <c r="H109" s="69" t="s">
        <v>122</v>
      </c>
      <c r="I109" s="69"/>
      <c r="J109" s="96">
        <v>4910992.5999999996</v>
      </c>
      <c r="K109" s="70">
        <v>3.8269148323003016E-2</v>
      </c>
      <c r="L109" s="71">
        <v>674</v>
      </c>
      <c r="M109" s="70">
        <v>3.4931329359937806E-2</v>
      </c>
      <c r="N109" s="95"/>
    </row>
    <row r="110" spans="1:14" ht="20.100000000000001" customHeight="1" x14ac:dyDescent="0.25">
      <c r="A110" s="69" t="s">
        <v>44</v>
      </c>
      <c r="B110" s="69"/>
      <c r="C110" s="56">
        <v>50469753.179999992</v>
      </c>
      <c r="D110" s="70">
        <v>0.25845360682154672</v>
      </c>
      <c r="E110" s="71">
        <v>1937</v>
      </c>
      <c r="F110" s="70">
        <v>0.24373977601610672</v>
      </c>
      <c r="G110" s="69"/>
      <c r="H110" s="69" t="s">
        <v>42</v>
      </c>
      <c r="I110" s="69"/>
      <c r="J110" s="96">
        <v>15075032.069999993</v>
      </c>
      <c r="K110" s="70">
        <v>0.11747291947881511</v>
      </c>
      <c r="L110" s="71">
        <v>2118</v>
      </c>
      <c r="M110" s="70">
        <v>0.10976937030318736</v>
      </c>
      <c r="N110" s="95"/>
    </row>
    <row r="111" spans="1:14" ht="20.100000000000001" customHeight="1" x14ac:dyDescent="0.25">
      <c r="A111" s="69" t="s">
        <v>25</v>
      </c>
      <c r="B111" s="69"/>
      <c r="C111" s="56">
        <v>59483288.749999955</v>
      </c>
      <c r="D111" s="70">
        <v>0.30461156543038648</v>
      </c>
      <c r="E111" s="71">
        <v>2331</v>
      </c>
      <c r="F111" s="70">
        <v>0.29331823329558326</v>
      </c>
      <c r="G111" s="69"/>
      <c r="H111" s="69" t="s">
        <v>43</v>
      </c>
      <c r="I111" s="69"/>
      <c r="J111" s="96">
        <v>25464125.049999993</v>
      </c>
      <c r="K111" s="70">
        <v>0.19843043104034533</v>
      </c>
      <c r="L111" s="71">
        <v>2283</v>
      </c>
      <c r="M111" s="70">
        <v>0.1183208084996113</v>
      </c>
      <c r="N111" s="95"/>
    </row>
    <row r="112" spans="1:14" ht="20.100000000000001" customHeight="1" x14ac:dyDescent="0.25">
      <c r="A112" s="69" t="s">
        <v>26</v>
      </c>
      <c r="B112" s="69"/>
      <c r="C112" s="56">
        <v>7117140.080000001</v>
      </c>
      <c r="D112" s="70">
        <v>3.6446592424769858E-2</v>
      </c>
      <c r="E112" s="71">
        <v>558</v>
      </c>
      <c r="F112" s="70">
        <v>7.0215175537938851E-2</v>
      </c>
      <c r="G112" s="69"/>
      <c r="H112" s="69" t="s">
        <v>44</v>
      </c>
      <c r="I112" s="69"/>
      <c r="J112" s="96">
        <v>33692500.240000039</v>
      </c>
      <c r="K112" s="70">
        <v>0.26255044429457625</v>
      </c>
      <c r="L112" s="71">
        <v>4032</v>
      </c>
      <c r="M112" s="70">
        <v>0.2089660533817051</v>
      </c>
      <c r="N112" s="95"/>
    </row>
    <row r="113" spans="1:14" ht="20.100000000000001" customHeight="1" x14ac:dyDescent="0.25">
      <c r="A113" s="69" t="s">
        <v>27</v>
      </c>
      <c r="B113" s="69"/>
      <c r="C113" s="56">
        <v>3780480.8</v>
      </c>
      <c r="D113" s="70">
        <v>1.9359692423992284E-2</v>
      </c>
      <c r="E113" s="71">
        <v>585</v>
      </c>
      <c r="F113" s="70">
        <v>7.3612684031710077E-2</v>
      </c>
      <c r="G113" s="69"/>
      <c r="H113" s="69" t="s">
        <v>25</v>
      </c>
      <c r="I113" s="69"/>
      <c r="J113" s="96">
        <v>22543804.45999996</v>
      </c>
      <c r="K113" s="70">
        <v>0.17567369102623273</v>
      </c>
      <c r="L113" s="71">
        <v>3697</v>
      </c>
      <c r="M113" s="70">
        <v>0.19160404249805649</v>
      </c>
      <c r="N113" s="95"/>
    </row>
    <row r="114" spans="1:14" ht="20.100000000000001" customHeight="1" x14ac:dyDescent="0.25">
      <c r="A114" s="69" t="s">
        <v>28</v>
      </c>
      <c r="B114" s="69"/>
      <c r="C114" s="56">
        <v>4913933.32</v>
      </c>
      <c r="D114" s="70">
        <v>2.5164057880470457E-2</v>
      </c>
      <c r="E114" s="71">
        <v>483</v>
      </c>
      <c r="F114" s="70">
        <v>6.077765194412986E-2</v>
      </c>
      <c r="G114" s="69"/>
      <c r="H114" s="69" t="s">
        <v>26</v>
      </c>
      <c r="I114" s="69"/>
      <c r="J114" s="96">
        <v>10393881.749999993</v>
      </c>
      <c r="K114" s="70">
        <v>8.0994828284307291E-2</v>
      </c>
      <c r="L114" s="71">
        <v>1833</v>
      </c>
      <c r="M114" s="70">
        <v>9.4998704327545994E-2</v>
      </c>
      <c r="N114" s="95"/>
    </row>
    <row r="115" spans="1:14" ht="20.100000000000001" customHeight="1" x14ac:dyDescent="0.25">
      <c r="A115" s="69" t="s">
        <v>29</v>
      </c>
      <c r="B115" s="69"/>
      <c r="C115" s="56">
        <v>107499.03</v>
      </c>
      <c r="D115" s="70">
        <v>5.5049827436698515E-4</v>
      </c>
      <c r="E115" s="71">
        <v>32</v>
      </c>
      <c r="F115" s="70">
        <v>4.0266767333584997E-3</v>
      </c>
      <c r="G115" s="69"/>
      <c r="H115" s="69" t="s">
        <v>27</v>
      </c>
      <c r="I115" s="69"/>
      <c r="J115" s="96">
        <v>6924683.3899999922</v>
      </c>
      <c r="K115" s="70">
        <v>5.3960931592881047E-2</v>
      </c>
      <c r="L115" s="71">
        <v>1570</v>
      </c>
      <c r="M115" s="70">
        <v>8.1368230111427825E-2</v>
      </c>
      <c r="N115" s="95"/>
    </row>
    <row r="116" spans="1:14" ht="20.100000000000001" customHeight="1" x14ac:dyDescent="0.25">
      <c r="A116" s="69" t="s">
        <v>65</v>
      </c>
      <c r="B116" s="69"/>
      <c r="C116" s="56">
        <v>283189.37</v>
      </c>
      <c r="D116" s="70">
        <v>1.4502015460425427E-3</v>
      </c>
      <c r="E116" s="71">
        <v>37</v>
      </c>
      <c r="F116" s="70">
        <v>4.6558449729457657E-3</v>
      </c>
      <c r="G116" s="69"/>
      <c r="H116" s="69" t="s">
        <v>28</v>
      </c>
      <c r="I116" s="69"/>
      <c r="J116" s="96">
        <v>3225658.97</v>
      </c>
      <c r="K116" s="70">
        <v>2.5136104168097341E-2</v>
      </c>
      <c r="L116" s="71">
        <v>983</v>
      </c>
      <c r="M116" s="70">
        <v>5.094584089142265E-2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96">
        <v>2985176.59</v>
      </c>
      <c r="K117" s="70">
        <v>2.3262133543647853E-2</v>
      </c>
      <c r="L117" s="71">
        <v>919</v>
      </c>
      <c r="M117" s="70">
        <v>4.7628919409173361E-2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195275870.97999993</v>
      </c>
      <c r="D118" s="73"/>
      <c r="E118" s="74">
        <f>SUM(E107:E117)</f>
        <v>7947</v>
      </c>
      <c r="F118" s="73"/>
      <c r="G118" s="73"/>
      <c r="H118" s="69" t="s">
        <v>123</v>
      </c>
      <c r="I118" s="69"/>
      <c r="J118" s="96">
        <v>2467926.09</v>
      </c>
      <c r="K118" s="70">
        <v>1.9231433903691666E-2</v>
      </c>
      <c r="L118" s="71">
        <v>1101</v>
      </c>
      <c r="M118" s="70">
        <v>5.7061414874319774E-2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128327721.28999996</v>
      </c>
      <c r="K120" s="69"/>
      <c r="L120" s="74">
        <f>SUM(L107:L119)</f>
        <v>19295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56">
        <v>4312485.1500000004</v>
      </c>
      <c r="D127" s="70">
        <v>0.16317073145011918</v>
      </c>
      <c r="E127" s="71">
        <v>3618</v>
      </c>
      <c r="F127" s="70">
        <v>0.11804626578354922</v>
      </c>
      <c r="G127" s="69"/>
      <c r="H127" s="69" t="s">
        <v>113</v>
      </c>
      <c r="I127" s="69"/>
      <c r="J127" s="96">
        <v>5548318.1400000034</v>
      </c>
      <c r="K127" s="70">
        <v>9.7587818374236676E-2</v>
      </c>
      <c r="L127" s="71">
        <v>658</v>
      </c>
      <c r="M127" s="70">
        <v>5.6563225307315397E-2</v>
      </c>
      <c r="N127" s="95"/>
    </row>
    <row r="128" spans="1:14" ht="20.100000000000001" customHeight="1" x14ac:dyDescent="0.25">
      <c r="A128" s="69" t="s">
        <v>42</v>
      </c>
      <c r="B128" s="69"/>
      <c r="C128" s="56">
        <v>8838656.2899999637</v>
      </c>
      <c r="D128" s="70">
        <v>0.33442666159105294</v>
      </c>
      <c r="E128" s="71">
        <v>10437</v>
      </c>
      <c r="F128" s="70">
        <v>0.34053313321804951</v>
      </c>
      <c r="G128" s="69"/>
      <c r="H128" s="69" t="s">
        <v>25</v>
      </c>
      <c r="I128" s="69"/>
      <c r="J128" s="96">
        <v>1077477.74</v>
      </c>
      <c r="K128" s="70">
        <v>1.895145507885438E-2</v>
      </c>
      <c r="L128" s="71">
        <v>230</v>
      </c>
      <c r="M128" s="70">
        <v>1.9771340153012979E-2</v>
      </c>
      <c r="N128" s="95"/>
    </row>
    <row r="129" spans="1:17" ht="20.100000000000001" customHeight="1" x14ac:dyDescent="0.25">
      <c r="A129" s="69" t="s">
        <v>43</v>
      </c>
      <c r="B129" s="69"/>
      <c r="C129" s="56">
        <v>2347843.7400000002</v>
      </c>
      <c r="D129" s="70">
        <v>8.8834944831377202E-2</v>
      </c>
      <c r="E129" s="71">
        <v>3148</v>
      </c>
      <c r="F129" s="70">
        <v>0.10271134457894222</v>
      </c>
      <c r="G129" s="69"/>
      <c r="H129" s="69" t="s">
        <v>26</v>
      </c>
      <c r="I129" s="69"/>
      <c r="J129" s="96">
        <v>3188141.91</v>
      </c>
      <c r="K129" s="70">
        <v>5.6075337753500161E-2</v>
      </c>
      <c r="L129" s="71">
        <v>698</v>
      </c>
      <c r="M129" s="70">
        <v>6.0001719246969829E-2</v>
      </c>
      <c r="N129" s="95"/>
    </row>
    <row r="130" spans="1:17" ht="20.100000000000001" customHeight="1" x14ac:dyDescent="0.25">
      <c r="A130" s="69" t="s">
        <v>44</v>
      </c>
      <c r="B130" s="69"/>
      <c r="C130" s="56">
        <v>1422546.72</v>
      </c>
      <c r="D130" s="70">
        <v>5.3824646520665154E-2</v>
      </c>
      <c r="E130" s="71">
        <v>1591</v>
      </c>
      <c r="F130" s="70">
        <v>5.1910339652190933E-2</v>
      </c>
      <c r="G130" s="69"/>
      <c r="H130" s="69" t="s">
        <v>27</v>
      </c>
      <c r="I130" s="69"/>
      <c r="J130" s="96">
        <v>2378887.1800000002</v>
      </c>
      <c r="K130" s="70">
        <v>4.1841582295178148E-2</v>
      </c>
      <c r="L130" s="71">
        <v>679</v>
      </c>
      <c r="M130" s="70">
        <v>5.8368434625633972E-2</v>
      </c>
      <c r="N130" s="95"/>
    </row>
    <row r="131" spans="1:17" ht="20.100000000000001" customHeight="1" x14ac:dyDescent="0.25">
      <c r="A131" s="69" t="s">
        <v>25</v>
      </c>
      <c r="B131" s="69"/>
      <c r="C131" s="56">
        <v>2045655.47</v>
      </c>
      <c r="D131" s="70">
        <v>7.740110115737725E-2</v>
      </c>
      <c r="E131" s="71">
        <v>2568</v>
      </c>
      <c r="F131" s="70">
        <v>8.3787399262618689E-2</v>
      </c>
      <c r="G131" s="69"/>
      <c r="H131" s="69" t="s">
        <v>28</v>
      </c>
      <c r="I131" s="69"/>
      <c r="J131" s="96">
        <v>6003212.6900000107</v>
      </c>
      <c r="K131" s="70">
        <v>0.10558883158304859</v>
      </c>
      <c r="L131" s="71">
        <v>1573</v>
      </c>
      <c r="M131" s="70">
        <v>0.1352187741769105</v>
      </c>
      <c r="N131" s="95"/>
    </row>
    <row r="132" spans="1:17" ht="20.100000000000001" customHeight="1" x14ac:dyDescent="0.25">
      <c r="A132" s="69" t="s">
        <v>26</v>
      </c>
      <c r="B132" s="69"/>
      <c r="C132" s="56">
        <v>731925.02999999863</v>
      </c>
      <c r="D132" s="70">
        <v>2.7693716814711868E-2</v>
      </c>
      <c r="E132" s="71">
        <v>1199</v>
      </c>
      <c r="F132" s="70">
        <v>3.9120362817710204E-2</v>
      </c>
      <c r="G132" s="69"/>
      <c r="H132" s="69" t="s">
        <v>29</v>
      </c>
      <c r="I132" s="69"/>
      <c r="J132" s="96">
        <v>24878333.310000036</v>
      </c>
      <c r="K132" s="70">
        <v>0.43757805721465065</v>
      </c>
      <c r="L132" s="71">
        <v>4913</v>
      </c>
      <c r="M132" s="70">
        <v>0.42233301813805552</v>
      </c>
      <c r="N132" s="95"/>
    </row>
    <row r="133" spans="1:17" ht="20.100000000000001" customHeight="1" x14ac:dyDescent="0.25">
      <c r="A133" s="69" t="s">
        <v>27</v>
      </c>
      <c r="B133" s="69"/>
      <c r="C133" s="56">
        <v>1158557.4099999999</v>
      </c>
      <c r="D133" s="70">
        <v>4.3836130083058089E-2</v>
      </c>
      <c r="E133" s="71">
        <v>1292</v>
      </c>
      <c r="F133" s="70">
        <v>4.2154719566706904E-2</v>
      </c>
      <c r="G133" s="69"/>
      <c r="H133" s="69" t="s">
        <v>114</v>
      </c>
      <c r="I133" s="69"/>
      <c r="J133" s="96">
        <v>869297.94</v>
      </c>
      <c r="K133" s="70">
        <v>1.5289838711703368E-2</v>
      </c>
      <c r="L133" s="71">
        <v>179</v>
      </c>
      <c r="M133" s="70">
        <v>1.5387260379953581E-2</v>
      </c>
      <c r="N133" s="95"/>
    </row>
    <row r="134" spans="1:17" ht="20.100000000000001" customHeight="1" x14ac:dyDescent="0.25">
      <c r="A134" s="69" t="s">
        <v>28</v>
      </c>
      <c r="B134" s="69"/>
      <c r="C134" s="56">
        <v>614595.99</v>
      </c>
      <c r="D134" s="70">
        <v>2.3254358854919208E-2</v>
      </c>
      <c r="E134" s="71">
        <v>980</v>
      </c>
      <c r="F134" s="70">
        <v>3.1974942086201837E-2</v>
      </c>
      <c r="G134" s="69"/>
      <c r="H134" s="69" t="s">
        <v>115</v>
      </c>
      <c r="I134" s="69"/>
      <c r="J134" s="96">
        <v>3736530.2</v>
      </c>
      <c r="K134" s="70">
        <v>6.5720786246667925E-2</v>
      </c>
      <c r="L134" s="71">
        <v>1589</v>
      </c>
      <c r="M134" s="70">
        <v>0.13659417175277228</v>
      </c>
      <c r="N134" s="95"/>
    </row>
    <row r="135" spans="1:17" ht="20.100000000000001" customHeight="1" x14ac:dyDescent="0.25">
      <c r="A135" s="69" t="s">
        <v>29</v>
      </c>
      <c r="B135" s="69"/>
      <c r="C135" s="56">
        <v>192229.26</v>
      </c>
      <c r="D135" s="70">
        <v>7.2733442248062311E-3</v>
      </c>
      <c r="E135" s="71">
        <v>527</v>
      </c>
      <c r="F135" s="70">
        <v>1.7194688244314658E-2</v>
      </c>
      <c r="G135" s="69"/>
      <c r="H135" s="69" t="s">
        <v>116</v>
      </c>
      <c r="I135" s="69"/>
      <c r="J135" s="96">
        <v>807110.31</v>
      </c>
      <c r="K135" s="70">
        <v>1.4196037853779927E-2</v>
      </c>
      <c r="L135" s="71">
        <v>122</v>
      </c>
      <c r="M135" s="70">
        <v>1.0487406515946016E-2</v>
      </c>
      <c r="N135" s="95"/>
    </row>
    <row r="136" spans="1:17" ht="20.100000000000001" customHeight="1" x14ac:dyDescent="0.25">
      <c r="A136" s="69" t="s">
        <v>114</v>
      </c>
      <c r="B136" s="69"/>
      <c r="C136" s="56">
        <v>130075.09</v>
      </c>
      <c r="D136" s="70">
        <v>4.9216279802702856E-3</v>
      </c>
      <c r="E136" s="71">
        <v>323</v>
      </c>
      <c r="F136" s="70">
        <v>1.0538679891676726E-2</v>
      </c>
      <c r="G136" s="69"/>
      <c r="H136" s="69" t="s">
        <v>117</v>
      </c>
      <c r="I136" s="69"/>
      <c r="J136" s="96">
        <v>2534586.92</v>
      </c>
      <c r="K136" s="70">
        <v>4.4580141542257715E-2</v>
      </c>
      <c r="L136" s="71">
        <v>316</v>
      </c>
      <c r="M136" s="70">
        <v>2.7164102123270008E-2</v>
      </c>
      <c r="N136" s="95"/>
    </row>
    <row r="137" spans="1:17" ht="20.100000000000001" customHeight="1" x14ac:dyDescent="0.25">
      <c r="A137" s="69" t="s">
        <v>115</v>
      </c>
      <c r="B137" s="69"/>
      <c r="C137" s="56">
        <v>143428.82999999999</v>
      </c>
      <c r="D137" s="70">
        <v>5.4268910588908988E-3</v>
      </c>
      <c r="E137" s="71">
        <v>503</v>
      </c>
      <c r="F137" s="70">
        <v>1.641162843812196E-2</v>
      </c>
      <c r="G137" s="69"/>
      <c r="H137" s="69" t="s">
        <v>118</v>
      </c>
      <c r="I137" s="69"/>
      <c r="J137" s="96">
        <v>810969.02</v>
      </c>
      <c r="K137" s="70">
        <v>1.426390762640959E-2</v>
      </c>
      <c r="L137" s="71">
        <v>159</v>
      </c>
      <c r="M137" s="70">
        <v>1.3668013410126365E-2</v>
      </c>
      <c r="N137" s="95"/>
    </row>
    <row r="138" spans="1:17" ht="20.100000000000001" customHeight="1" x14ac:dyDescent="0.25">
      <c r="A138" s="69" t="s">
        <v>116</v>
      </c>
      <c r="B138" s="73"/>
      <c r="C138" s="56">
        <v>156201.57</v>
      </c>
      <c r="D138" s="70">
        <v>5.9101709441380882E-3</v>
      </c>
      <c r="E138" s="71">
        <v>305</v>
      </c>
      <c r="F138" s="70">
        <v>9.9513850370322038E-3</v>
      </c>
      <c r="G138" s="73"/>
      <c r="H138" s="69" t="s">
        <v>119</v>
      </c>
      <c r="I138" s="69"/>
      <c r="J138" s="96">
        <v>5021752.6900000004</v>
      </c>
      <c r="K138" s="70">
        <v>8.8326205719712808E-2</v>
      </c>
      <c r="L138" s="71">
        <v>517</v>
      </c>
      <c r="M138" s="70">
        <v>4.4442534170033528E-2</v>
      </c>
      <c r="N138" s="95"/>
    </row>
    <row r="139" spans="1:17" ht="20.100000000000001" customHeight="1" x14ac:dyDescent="0.25">
      <c r="A139" s="69" t="s">
        <v>117</v>
      </c>
      <c r="B139" s="69"/>
      <c r="C139" s="56">
        <v>224988.39</v>
      </c>
      <c r="D139" s="70">
        <v>8.5128455837313929E-3</v>
      </c>
      <c r="E139" s="71">
        <v>405</v>
      </c>
      <c r="F139" s="70">
        <v>1.3214134229501778E-2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56">
        <v>114389.45</v>
      </c>
      <c r="D140" s="70">
        <v>4.3281332172649548E-3</v>
      </c>
      <c r="E140" s="71">
        <v>126</v>
      </c>
      <c r="F140" s="70">
        <v>4.1110639825116639E-3</v>
      </c>
      <c r="G140" s="69"/>
      <c r="H140" s="73"/>
      <c r="I140" s="69"/>
      <c r="J140" s="98">
        <f>SUM(J127:J139)</f>
        <v>56854618.050000049</v>
      </c>
      <c r="K140" s="69"/>
      <c r="L140" s="99">
        <f>SUM(L127:L139)</f>
        <v>11633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56">
        <v>3995702.84</v>
      </c>
      <c r="D141" s="70">
        <v>0.15118469568761739</v>
      </c>
      <c r="E141" s="71">
        <v>3627</v>
      </c>
      <c r="F141" s="70">
        <v>0.11833991321087148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26429281.229999959</v>
      </c>
      <c r="D143" s="69"/>
      <c r="E143" s="74">
        <f>SUM(E127:E142)</f>
        <v>30649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56">
        <v>782624.31</v>
      </c>
      <c r="D150" s="70">
        <v>4.0077880901125545E-3</v>
      </c>
      <c r="E150" s="71">
        <v>501</v>
      </c>
      <c r="F150" s="70">
        <v>6.3042657606644015E-2</v>
      </c>
      <c r="G150" s="69"/>
      <c r="H150" s="69" t="s">
        <v>6</v>
      </c>
      <c r="I150" s="69"/>
      <c r="J150" s="96">
        <v>9121257.2599999905</v>
      </c>
      <c r="K150" s="70">
        <v>7.1077840144822768E-2</v>
      </c>
      <c r="L150" s="71">
        <v>5117</v>
      </c>
      <c r="M150" s="70">
        <v>0.26519823788546254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56">
        <v>526110.37</v>
      </c>
      <c r="D151" s="70">
        <v>2.6941903644300408E-3</v>
      </c>
      <c r="E151" s="71">
        <v>165</v>
      </c>
      <c r="F151" s="70">
        <v>2.0762551906379767E-2</v>
      </c>
      <c r="G151" s="69"/>
      <c r="H151" s="69" t="s">
        <v>7</v>
      </c>
      <c r="I151" s="69"/>
      <c r="J151" s="96">
        <v>29162190.840000048</v>
      </c>
      <c r="K151" s="70">
        <v>0.22724778829430148</v>
      </c>
      <c r="L151" s="71">
        <v>6141</v>
      </c>
      <c r="M151" s="70">
        <v>0.31826898160145117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56">
        <v>1488646.84</v>
      </c>
      <c r="D152" s="70">
        <v>7.6233014992029662E-3</v>
      </c>
      <c r="E152" s="71">
        <v>219</v>
      </c>
      <c r="F152" s="70">
        <v>2.7557568893922236E-2</v>
      </c>
      <c r="G152" s="69"/>
      <c r="H152" s="69" t="s">
        <v>8</v>
      </c>
      <c r="I152" s="69"/>
      <c r="J152" s="96">
        <v>38940680.790000044</v>
      </c>
      <c r="K152" s="70">
        <v>0.30344714609246715</v>
      </c>
      <c r="L152" s="71">
        <v>4485</v>
      </c>
      <c r="M152" s="70">
        <v>0.23244363824825084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56">
        <v>2239185.73</v>
      </c>
      <c r="D153" s="70">
        <v>1.1466781424466591E-2</v>
      </c>
      <c r="E153" s="71">
        <v>228</v>
      </c>
      <c r="F153" s="70">
        <v>2.8690071725179313E-2</v>
      </c>
      <c r="G153" s="69"/>
      <c r="H153" s="69" t="s">
        <v>9</v>
      </c>
      <c r="I153" s="69"/>
      <c r="J153" s="96">
        <v>32237269.419999965</v>
      </c>
      <c r="K153" s="70">
        <v>0.2512104874608419</v>
      </c>
      <c r="L153" s="71">
        <v>2348</v>
      </c>
      <c r="M153" s="70">
        <v>0.12168955688002073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56">
        <v>2966468.25</v>
      </c>
      <c r="D154" s="70">
        <v>1.5191166400194031E-2</v>
      </c>
      <c r="E154" s="71">
        <v>255</v>
      </c>
      <c r="F154" s="70">
        <v>3.208758021895055E-2</v>
      </c>
      <c r="G154" s="69"/>
      <c r="H154" s="69" t="s">
        <v>10</v>
      </c>
      <c r="I154" s="69"/>
      <c r="J154" s="96">
        <v>15222784.640000004</v>
      </c>
      <c r="K154" s="70">
        <v>0.11862428855569684</v>
      </c>
      <c r="L154" s="71">
        <v>1035</v>
      </c>
      <c r="M154" s="70">
        <v>5.3640839595750195E-2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56">
        <v>3548348.24</v>
      </c>
      <c r="D155" s="70">
        <v>1.8170950779491945E-2</v>
      </c>
      <c r="E155" s="71">
        <v>243</v>
      </c>
      <c r="F155" s="70">
        <v>3.0577576443941108E-2</v>
      </c>
      <c r="G155" s="69"/>
      <c r="H155" s="69" t="s">
        <v>37</v>
      </c>
      <c r="I155" s="69"/>
      <c r="J155" s="96">
        <v>243133.19</v>
      </c>
      <c r="K155" s="70">
        <v>1.8946271901030493E-3</v>
      </c>
      <c r="L155" s="71">
        <v>13</v>
      </c>
      <c r="M155" s="70">
        <v>6.7374967608188651E-4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56">
        <v>4398858.68</v>
      </c>
      <c r="D156" s="70">
        <v>2.2526381052221885E-2</v>
      </c>
      <c r="E156" s="71">
        <v>270</v>
      </c>
      <c r="F156" s="70">
        <v>3.3975084937712341E-2</v>
      </c>
      <c r="G156" s="69"/>
      <c r="H156" s="69" t="s">
        <v>38</v>
      </c>
      <c r="I156" s="69"/>
      <c r="J156" s="96">
        <v>241283.63</v>
      </c>
      <c r="K156" s="70">
        <v>1.8802144039847617E-3</v>
      </c>
      <c r="L156" s="71">
        <v>14</v>
      </c>
      <c r="M156" s="70">
        <v>7.2557657424203166E-4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56">
        <v>11175204.220000001</v>
      </c>
      <c r="D157" s="70">
        <v>5.7227778137241288E-2</v>
      </c>
      <c r="E157" s="71">
        <v>538</v>
      </c>
      <c r="F157" s="70">
        <v>6.7698502579589787E-2</v>
      </c>
      <c r="G157" s="69"/>
      <c r="H157" s="69" t="s">
        <v>39</v>
      </c>
      <c r="I157" s="69"/>
      <c r="J157" s="96">
        <v>1532193.57</v>
      </c>
      <c r="K157" s="70">
        <v>1.1939692800571814E-2</v>
      </c>
      <c r="L157" s="71">
        <v>66</v>
      </c>
      <c r="M157" s="70">
        <v>3.4205752785695775E-3</v>
      </c>
      <c r="N157" s="95"/>
      <c r="O157" s="95"/>
    </row>
    <row r="158" spans="1:15" ht="20.100000000000001" customHeight="1" x14ac:dyDescent="0.25">
      <c r="A158" s="69" t="s">
        <v>40</v>
      </c>
      <c r="B158" s="69"/>
      <c r="C158" s="56">
        <v>12738378.359999999</v>
      </c>
      <c r="D158" s="70">
        <v>6.5232730987560911E-2</v>
      </c>
      <c r="E158" s="71">
        <v>600</v>
      </c>
      <c r="F158" s="70">
        <v>7.5500188750471875E-2</v>
      </c>
      <c r="G158" s="69"/>
      <c r="H158" s="69" t="s">
        <v>40</v>
      </c>
      <c r="I158" s="69"/>
      <c r="J158" s="96">
        <v>1626927.95</v>
      </c>
      <c r="K158" s="70">
        <v>1.2677915057210476E-2</v>
      </c>
      <c r="L158" s="71">
        <v>76</v>
      </c>
      <c r="M158" s="70">
        <v>3.9388442601710292E-3</v>
      </c>
      <c r="N158" s="95"/>
      <c r="O158" s="95"/>
    </row>
    <row r="159" spans="1:15" ht="20.100000000000001" customHeight="1" x14ac:dyDescent="0.25">
      <c r="A159" s="69" t="s">
        <v>41</v>
      </c>
      <c r="B159" s="69"/>
      <c r="C159" s="56">
        <v>10830405.479999995</v>
      </c>
      <c r="D159" s="70">
        <v>5.5462077447905635E-2</v>
      </c>
      <c r="E159" s="71">
        <v>466</v>
      </c>
      <c r="F159" s="70">
        <v>5.8638479929533159E-2</v>
      </c>
      <c r="G159" s="69"/>
      <c r="H159" s="69" t="s">
        <v>41</v>
      </c>
      <c r="I159" s="69"/>
      <c r="J159" s="96">
        <v>0</v>
      </c>
      <c r="K159" s="70">
        <v>0</v>
      </c>
      <c r="L159" s="71">
        <v>0</v>
      </c>
      <c r="M159" s="70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56">
        <v>50217130.660000131</v>
      </c>
      <c r="D160" s="70">
        <v>0.25715993690353739</v>
      </c>
      <c r="E160" s="71">
        <v>1779</v>
      </c>
      <c r="F160" s="70">
        <v>0.22385805964514913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56">
        <v>35425266.29999999</v>
      </c>
      <c r="D161" s="70">
        <v>0.18141138545288166</v>
      </c>
      <c r="E161" s="71">
        <v>1028</v>
      </c>
      <c r="F161" s="70">
        <v>0.12935699005914181</v>
      </c>
      <c r="G161" s="69"/>
      <c r="H161" s="73"/>
      <c r="I161" s="69"/>
      <c r="J161" s="98">
        <f>SUM(J150:J160)</f>
        <v>128327721.29000002</v>
      </c>
      <c r="K161" s="69"/>
      <c r="L161" s="74">
        <f>SUM(L150:L160)</f>
        <v>19295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56">
        <v>58939243.539999999</v>
      </c>
      <c r="D162" s="70">
        <v>0.30182553146075319</v>
      </c>
      <c r="E162" s="71">
        <v>1655</v>
      </c>
      <c r="F162" s="70">
        <v>0.20825468730338492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56">
        <v>0</v>
      </c>
      <c r="D163" s="70">
        <v>0</v>
      </c>
      <c r="E163" s="71">
        <v>0</v>
      </c>
      <c r="F163" s="70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195275870.98000011</v>
      </c>
      <c r="D165" s="73"/>
      <c r="E165" s="74">
        <f>SUM(E150:E164)</f>
        <v>7947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56">
        <v>13272798.180000063</v>
      </c>
      <c r="D173" s="70">
        <v>0.50220049741398232</v>
      </c>
      <c r="E173" s="71">
        <v>22423</v>
      </c>
      <c r="F173" s="70">
        <v>0.73160625142745273</v>
      </c>
      <c r="G173" s="69"/>
      <c r="H173" s="69" t="s">
        <v>6</v>
      </c>
      <c r="I173" s="69"/>
      <c r="J173" s="96">
        <v>9562016.3999999855</v>
      </c>
      <c r="K173" s="70">
        <v>0.16818363622794552</v>
      </c>
      <c r="L173" s="71">
        <v>2780</v>
      </c>
      <c r="M173" s="70">
        <v>0.23897532880598299</v>
      </c>
      <c r="N173" s="95"/>
    </row>
    <row r="174" spans="1:15" ht="20.100000000000001" customHeight="1" x14ac:dyDescent="0.25">
      <c r="A174" s="69" t="s">
        <v>7</v>
      </c>
      <c r="B174" s="69"/>
      <c r="C174" s="56">
        <v>8441836.5800000187</v>
      </c>
      <c r="D174" s="70">
        <v>0.31941226500014036</v>
      </c>
      <c r="E174" s="71">
        <v>5917</v>
      </c>
      <c r="F174" s="70">
        <v>0.19305686971842476</v>
      </c>
      <c r="G174" s="69"/>
      <c r="H174" s="69" t="s">
        <v>7</v>
      </c>
      <c r="I174" s="69"/>
      <c r="J174" s="96">
        <v>4053817.38</v>
      </c>
      <c r="K174" s="70">
        <v>7.1301461851962983E-2</v>
      </c>
      <c r="L174" s="71">
        <v>1386</v>
      </c>
      <c r="M174" s="70">
        <v>0.11914381500902604</v>
      </c>
      <c r="N174" s="95"/>
    </row>
    <row r="175" spans="1:15" ht="20.100000000000001" customHeight="1" x14ac:dyDescent="0.25">
      <c r="A175" s="69" t="s">
        <v>8</v>
      </c>
      <c r="B175" s="69"/>
      <c r="C175" s="56">
        <v>2675266.7899999926</v>
      </c>
      <c r="D175" s="70">
        <v>0.10122359237538694</v>
      </c>
      <c r="E175" s="71">
        <v>1414</v>
      </c>
      <c r="F175" s="70">
        <v>4.6135273581519788E-2</v>
      </c>
      <c r="G175" s="69"/>
      <c r="H175" s="69" t="s">
        <v>8</v>
      </c>
      <c r="I175" s="69"/>
      <c r="J175" s="96">
        <v>4889801.3499999996</v>
      </c>
      <c r="K175" s="70">
        <v>8.6005350448396911E-2</v>
      </c>
      <c r="L175" s="71">
        <v>1163</v>
      </c>
      <c r="M175" s="70">
        <v>9.9974211295452586E-2</v>
      </c>
      <c r="N175" s="95"/>
    </row>
    <row r="176" spans="1:15" ht="20.100000000000001" customHeight="1" x14ac:dyDescent="0.25">
      <c r="A176" s="69" t="s">
        <v>9</v>
      </c>
      <c r="B176" s="69"/>
      <c r="C176" s="56">
        <v>1449887.29</v>
      </c>
      <c r="D176" s="70">
        <v>5.4859126791318963E-2</v>
      </c>
      <c r="E176" s="71">
        <v>707</v>
      </c>
      <c r="F176" s="70">
        <v>2.3067636790759894E-2</v>
      </c>
      <c r="G176" s="69"/>
      <c r="H176" s="69" t="s">
        <v>9</v>
      </c>
      <c r="I176" s="69"/>
      <c r="J176" s="96">
        <v>6743319.6799999829</v>
      </c>
      <c r="K176" s="70">
        <v>0.11860636675229556</v>
      </c>
      <c r="L176" s="71">
        <v>1497</v>
      </c>
      <c r="M176" s="70">
        <v>0.1286856356915671</v>
      </c>
      <c r="N176" s="95"/>
    </row>
    <row r="177" spans="1:14" ht="20.100000000000001" customHeight="1" x14ac:dyDescent="0.25">
      <c r="A177" s="69" t="s">
        <v>10</v>
      </c>
      <c r="B177" s="69"/>
      <c r="C177" s="56">
        <v>468897.44</v>
      </c>
      <c r="D177" s="70">
        <v>1.7741588805213183E-2</v>
      </c>
      <c r="E177" s="71">
        <v>170</v>
      </c>
      <c r="F177" s="70">
        <v>5.546673627198277E-3</v>
      </c>
      <c r="G177" s="69"/>
      <c r="H177" s="69" t="s">
        <v>10</v>
      </c>
      <c r="I177" s="69"/>
      <c r="J177" s="96">
        <v>8796746.7399999984</v>
      </c>
      <c r="K177" s="70">
        <v>0.15472352188284552</v>
      </c>
      <c r="L177" s="71">
        <v>1506</v>
      </c>
      <c r="M177" s="70">
        <v>0.12945929682798935</v>
      </c>
      <c r="N177" s="95"/>
    </row>
    <row r="178" spans="1:14" ht="20.100000000000001" customHeight="1" x14ac:dyDescent="0.25">
      <c r="A178" s="69" t="s">
        <v>37</v>
      </c>
      <c r="B178" s="69"/>
      <c r="C178" s="56">
        <v>0</v>
      </c>
      <c r="D178" s="70">
        <v>0</v>
      </c>
      <c r="E178" s="71">
        <v>0</v>
      </c>
      <c r="F178" s="70">
        <v>0</v>
      </c>
      <c r="G178" s="69"/>
      <c r="H178" s="69" t="s">
        <v>37</v>
      </c>
      <c r="I178" s="69"/>
      <c r="J178" s="96">
        <v>11886852.680000018</v>
      </c>
      <c r="K178" s="70">
        <v>0.20907453233695619</v>
      </c>
      <c r="L178" s="71">
        <v>1889</v>
      </c>
      <c r="M178" s="70">
        <v>0.16238287630018053</v>
      </c>
      <c r="N178" s="95"/>
    </row>
    <row r="179" spans="1:14" ht="20.100000000000001" customHeight="1" x14ac:dyDescent="0.25">
      <c r="A179" s="69" t="s">
        <v>38</v>
      </c>
      <c r="B179" s="69"/>
      <c r="C179" s="56">
        <v>0</v>
      </c>
      <c r="D179" s="70">
        <v>0</v>
      </c>
      <c r="E179" s="71">
        <v>0</v>
      </c>
      <c r="F179" s="70">
        <v>0</v>
      </c>
      <c r="G179" s="69"/>
      <c r="H179" s="69" t="s">
        <v>38</v>
      </c>
      <c r="I179" s="69"/>
      <c r="J179" s="96">
        <v>7909989.1600000095</v>
      </c>
      <c r="K179" s="70">
        <v>0.13912659043885722</v>
      </c>
      <c r="L179" s="71">
        <v>1117</v>
      </c>
      <c r="M179" s="70">
        <v>9.601994326485E-2</v>
      </c>
      <c r="N179" s="95"/>
    </row>
    <row r="180" spans="1:14" ht="20.100000000000001" customHeight="1" x14ac:dyDescent="0.25">
      <c r="A180" s="69" t="s">
        <v>39</v>
      </c>
      <c r="B180" s="69"/>
      <c r="C180" s="56">
        <v>0</v>
      </c>
      <c r="D180" s="70">
        <v>0</v>
      </c>
      <c r="E180" s="71">
        <v>0</v>
      </c>
      <c r="F180" s="70">
        <v>0</v>
      </c>
      <c r="G180" s="69"/>
      <c r="H180" s="69" t="s">
        <v>39</v>
      </c>
      <c r="I180" s="69"/>
      <c r="J180" s="96">
        <v>2500212.14</v>
      </c>
      <c r="K180" s="70">
        <v>4.3975533136133726E-2</v>
      </c>
      <c r="L180" s="71">
        <v>235</v>
      </c>
      <c r="M180" s="70">
        <v>2.0201151895469786E-2</v>
      </c>
      <c r="N180" s="95"/>
    </row>
    <row r="181" spans="1:14" ht="20.100000000000001" customHeight="1" x14ac:dyDescent="0.25">
      <c r="A181" s="69" t="s">
        <v>40</v>
      </c>
      <c r="B181" s="69"/>
      <c r="C181" s="56">
        <v>120594.95</v>
      </c>
      <c r="D181" s="70">
        <v>4.5629296139583168E-3</v>
      </c>
      <c r="E181" s="71">
        <v>18</v>
      </c>
      <c r="F181" s="70">
        <v>5.8729485464452348E-4</v>
      </c>
      <c r="G181" s="69"/>
      <c r="H181" s="69" t="s">
        <v>40</v>
      </c>
      <c r="I181" s="69"/>
      <c r="J181" s="96">
        <v>441012.98</v>
      </c>
      <c r="K181" s="70">
        <v>7.7568541505662293E-3</v>
      </c>
      <c r="L181" s="71">
        <v>53</v>
      </c>
      <c r="M181" s="70">
        <v>4.5560044700421213E-3</v>
      </c>
      <c r="N181" s="95"/>
    </row>
    <row r="182" spans="1:14" ht="20.100000000000001" customHeight="1" x14ac:dyDescent="0.25">
      <c r="A182" s="69" t="s">
        <v>41</v>
      </c>
      <c r="B182" s="69"/>
      <c r="C182" s="56">
        <v>0</v>
      </c>
      <c r="D182" s="70">
        <v>0</v>
      </c>
      <c r="E182" s="71">
        <v>0</v>
      </c>
      <c r="F182" s="70">
        <v>0</v>
      </c>
      <c r="G182" s="69"/>
      <c r="H182" s="69" t="s">
        <v>41</v>
      </c>
      <c r="I182" s="69"/>
      <c r="J182" s="96">
        <v>70849.539999999994</v>
      </c>
      <c r="K182" s="70">
        <v>1.2461527740401379E-3</v>
      </c>
      <c r="L182" s="71">
        <v>7</v>
      </c>
      <c r="M182" s="70">
        <v>6.0173643943952553E-4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96">
        <v>0</v>
      </c>
      <c r="K183" s="70">
        <v>0</v>
      </c>
      <c r="L183" s="71">
        <v>0</v>
      </c>
      <c r="M183" s="70">
        <v>0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26429281.230000071</v>
      </c>
      <c r="D184" s="73"/>
      <c r="E184" s="74">
        <f>SUM(E173:E183)</f>
        <v>30649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56854618.049999997</v>
      </c>
      <c r="K185" s="69"/>
      <c r="L185" s="74">
        <f>SUM(L173:L184)</f>
        <v>11633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56">
        <v>9765515.9999999925</v>
      </c>
      <c r="D193" s="70">
        <v>5.0008820603341109E-2</v>
      </c>
      <c r="E193" s="71">
        <v>440</v>
      </c>
      <c r="F193" s="70">
        <v>5.5366805083679374E-2</v>
      </c>
      <c r="G193" s="69"/>
      <c r="H193" s="69" t="s">
        <v>12</v>
      </c>
      <c r="I193" s="69"/>
      <c r="J193" s="96">
        <v>8176575.5</v>
      </c>
      <c r="K193" s="70">
        <v>6.3716361654410275E-2</v>
      </c>
      <c r="L193" s="71">
        <v>1718</v>
      </c>
      <c r="M193" s="70">
        <v>8.9038611039129315E-2</v>
      </c>
    </row>
    <row r="194" spans="1:13" ht="20.100000000000001" customHeight="1" x14ac:dyDescent="0.25">
      <c r="A194" s="69" t="s">
        <v>13</v>
      </c>
      <c r="B194" s="69"/>
      <c r="C194" s="56">
        <v>19135413.479999971</v>
      </c>
      <c r="D194" s="70">
        <v>9.7991694437045043E-2</v>
      </c>
      <c r="E194" s="71">
        <v>846</v>
      </c>
      <c r="F194" s="70">
        <v>0.10645526613816535</v>
      </c>
      <c r="G194" s="69"/>
      <c r="H194" s="69" t="s">
        <v>13</v>
      </c>
      <c r="I194" s="69"/>
      <c r="J194" s="96">
        <v>21566493.759999987</v>
      </c>
      <c r="K194" s="70">
        <v>0.16805794993634457</v>
      </c>
      <c r="L194" s="71">
        <v>2333</v>
      </c>
      <c r="M194" s="70">
        <v>0.12091215340761856</v>
      </c>
    </row>
    <row r="195" spans="1:13" ht="20.100000000000001" customHeight="1" x14ac:dyDescent="0.25">
      <c r="A195" s="69" t="s">
        <v>14</v>
      </c>
      <c r="B195" s="69"/>
      <c r="C195" s="56">
        <v>14845309.510000015</v>
      </c>
      <c r="D195" s="70">
        <v>7.6022241946730199E-2</v>
      </c>
      <c r="E195" s="71">
        <v>657</v>
      </c>
      <c r="F195" s="70">
        <v>8.2672706681766711E-2</v>
      </c>
      <c r="G195" s="69"/>
      <c r="H195" s="69" t="s">
        <v>14</v>
      </c>
      <c r="I195" s="69"/>
      <c r="J195" s="96">
        <v>19607588.419999942</v>
      </c>
      <c r="K195" s="70">
        <v>0.15279308494608082</v>
      </c>
      <c r="L195" s="71">
        <v>2975</v>
      </c>
      <c r="M195" s="70">
        <v>0.15418502202643172</v>
      </c>
    </row>
    <row r="196" spans="1:13" ht="20.100000000000001" customHeight="1" x14ac:dyDescent="0.25">
      <c r="A196" s="69" t="s">
        <v>15</v>
      </c>
      <c r="B196" s="69"/>
      <c r="C196" s="56">
        <v>15348932.790000007</v>
      </c>
      <c r="D196" s="70">
        <v>7.8601276814031215E-2</v>
      </c>
      <c r="E196" s="71">
        <v>649</v>
      </c>
      <c r="F196" s="70">
        <v>8.1666037498427074E-2</v>
      </c>
      <c r="G196" s="69"/>
      <c r="H196" s="69" t="s">
        <v>15</v>
      </c>
      <c r="I196" s="69"/>
      <c r="J196" s="96">
        <v>7790776.1900000013</v>
      </c>
      <c r="K196" s="70">
        <v>6.0710001796058587E-2</v>
      </c>
      <c r="L196" s="71">
        <v>1078</v>
      </c>
      <c r="M196" s="70">
        <v>5.5869396216636433E-2</v>
      </c>
    </row>
    <row r="197" spans="1:13" ht="20.100000000000001" customHeight="1" x14ac:dyDescent="0.25">
      <c r="A197" s="69" t="s">
        <v>16</v>
      </c>
      <c r="B197" s="69"/>
      <c r="C197" s="56">
        <v>18627315.020000003</v>
      </c>
      <c r="D197" s="70">
        <v>9.5389742350235479E-2</v>
      </c>
      <c r="E197" s="71">
        <v>761</v>
      </c>
      <c r="F197" s="70">
        <v>9.5759406065181824E-2</v>
      </c>
      <c r="G197" s="69"/>
      <c r="H197" s="69" t="s">
        <v>16</v>
      </c>
      <c r="I197" s="69"/>
      <c r="J197" s="96">
        <v>9387137.7799999993</v>
      </c>
      <c r="K197" s="70">
        <v>7.3149727008606225E-2</v>
      </c>
      <c r="L197" s="71">
        <v>1358</v>
      </c>
      <c r="M197" s="70">
        <v>7.0380927701477067E-2</v>
      </c>
    </row>
    <row r="198" spans="1:13" ht="20.100000000000001" customHeight="1" x14ac:dyDescent="0.25">
      <c r="A198" s="69" t="s">
        <v>17</v>
      </c>
      <c r="B198" s="69"/>
      <c r="C198" s="56">
        <v>7991697.2699999977</v>
      </c>
      <c r="D198" s="70">
        <v>4.0925165151707403E-2</v>
      </c>
      <c r="E198" s="71">
        <v>326</v>
      </c>
      <c r="F198" s="70">
        <v>4.1021769221089723E-2</v>
      </c>
      <c r="G198" s="69"/>
      <c r="H198" s="69" t="s">
        <v>17</v>
      </c>
      <c r="I198" s="69"/>
      <c r="J198" s="96">
        <v>1454247.25</v>
      </c>
      <c r="K198" s="70">
        <v>1.1332292316744536E-2</v>
      </c>
      <c r="L198" s="71">
        <v>184</v>
      </c>
      <c r="M198" s="70">
        <v>9.5361492614667014E-3</v>
      </c>
    </row>
    <row r="199" spans="1:13" ht="20.100000000000001" customHeight="1" x14ac:dyDescent="0.25">
      <c r="A199" s="69" t="s">
        <v>18</v>
      </c>
      <c r="B199" s="69"/>
      <c r="C199" s="56">
        <v>54136223.329999894</v>
      </c>
      <c r="D199" s="70">
        <v>0.27722945522309073</v>
      </c>
      <c r="E199" s="71">
        <v>1904</v>
      </c>
      <c r="F199" s="70">
        <v>0.23958726563483076</v>
      </c>
      <c r="G199" s="69"/>
      <c r="H199" s="69" t="s">
        <v>18</v>
      </c>
      <c r="I199" s="69"/>
      <c r="J199" s="96">
        <v>21819570.100000016</v>
      </c>
      <c r="K199" s="70">
        <v>0.17003005960568185</v>
      </c>
      <c r="L199" s="71">
        <v>2535</v>
      </c>
      <c r="M199" s="70">
        <v>0.13138118683596786</v>
      </c>
    </row>
    <row r="200" spans="1:13" ht="20.100000000000001" customHeight="1" x14ac:dyDescent="0.25">
      <c r="A200" s="69" t="s">
        <v>19</v>
      </c>
      <c r="B200" s="69"/>
      <c r="C200" s="56">
        <v>14970151.409999995</v>
      </c>
      <c r="D200" s="70">
        <v>7.6661552371379477E-2</v>
      </c>
      <c r="E200" s="71">
        <v>599</v>
      </c>
      <c r="F200" s="70">
        <v>7.5374355102554427E-2</v>
      </c>
      <c r="G200" s="69"/>
      <c r="H200" s="69" t="s">
        <v>19</v>
      </c>
      <c r="I200" s="69"/>
      <c r="J200" s="96">
        <v>6924544.4900000002</v>
      </c>
      <c r="K200" s="70">
        <v>5.3959849207885859E-2</v>
      </c>
      <c r="L200" s="71">
        <v>1160</v>
      </c>
      <c r="M200" s="70">
        <v>6.0119201865768336E-2</v>
      </c>
    </row>
    <row r="201" spans="1:13" ht="20.100000000000001" customHeight="1" x14ac:dyDescent="0.25">
      <c r="A201" s="69" t="s">
        <v>20</v>
      </c>
      <c r="B201" s="69"/>
      <c r="C201" s="56">
        <v>9145986.0100000035</v>
      </c>
      <c r="D201" s="70">
        <v>4.6836232065439042E-2</v>
      </c>
      <c r="E201" s="71">
        <v>315</v>
      </c>
      <c r="F201" s="70">
        <v>3.9637599093997736E-2</v>
      </c>
      <c r="G201" s="69"/>
      <c r="H201" s="69" t="s">
        <v>20</v>
      </c>
      <c r="I201" s="69"/>
      <c r="J201" s="96">
        <v>3547327.7</v>
      </c>
      <c r="K201" s="70">
        <v>2.7642723367491361E-2</v>
      </c>
      <c r="L201" s="71">
        <v>280</v>
      </c>
      <c r="M201" s="70">
        <v>1.4511531484840632E-2</v>
      </c>
    </row>
    <row r="202" spans="1:13" ht="20.100000000000001" customHeight="1" x14ac:dyDescent="0.25">
      <c r="A202" s="69" t="s">
        <v>21</v>
      </c>
      <c r="B202" s="69"/>
      <c r="C202" s="56">
        <v>8762519.4799999967</v>
      </c>
      <c r="D202" s="70">
        <v>4.4872515155226E-2</v>
      </c>
      <c r="E202" s="71">
        <v>396</v>
      </c>
      <c r="F202" s="70">
        <v>4.9830124575311441E-2</v>
      </c>
      <c r="G202" s="69"/>
      <c r="H202" s="69" t="s">
        <v>21</v>
      </c>
      <c r="I202" s="69"/>
      <c r="J202" s="96">
        <v>5520018.3399999952</v>
      </c>
      <c r="K202" s="70">
        <v>4.3015010977446137E-2</v>
      </c>
      <c r="L202" s="71">
        <v>783</v>
      </c>
      <c r="M202" s="70">
        <v>4.0580461259393623E-2</v>
      </c>
    </row>
    <row r="203" spans="1:13" ht="20.100000000000001" customHeight="1" x14ac:dyDescent="0.25">
      <c r="A203" s="69" t="s">
        <v>22</v>
      </c>
      <c r="B203" s="69"/>
      <c r="C203" s="56">
        <v>19563209.729999974</v>
      </c>
      <c r="D203" s="70">
        <v>0.1001824220873845</v>
      </c>
      <c r="E203" s="71">
        <v>959</v>
      </c>
      <c r="F203" s="70">
        <v>0.12067446835283754</v>
      </c>
      <c r="G203" s="69"/>
      <c r="H203" s="69" t="s">
        <v>22</v>
      </c>
      <c r="I203" s="69"/>
      <c r="J203" s="96">
        <v>19916752.630000006</v>
      </c>
      <c r="K203" s="70">
        <v>0.15520226206613114</v>
      </c>
      <c r="L203" s="71">
        <v>4493</v>
      </c>
      <c r="M203" s="70">
        <v>0.232858253433532</v>
      </c>
    </row>
    <row r="204" spans="1:13" ht="20.100000000000001" customHeight="1" x14ac:dyDescent="0.25">
      <c r="A204" s="69" t="s">
        <v>23</v>
      </c>
      <c r="B204" s="69"/>
      <c r="C204" s="56">
        <v>2882871.73</v>
      </c>
      <c r="D204" s="70">
        <v>1.4763071932708286E-2</v>
      </c>
      <c r="E204" s="71">
        <v>92</v>
      </c>
      <c r="F204" s="70">
        <v>1.1576695608405688E-2</v>
      </c>
      <c r="G204" s="69"/>
      <c r="H204" s="69" t="s">
        <v>23</v>
      </c>
      <c r="I204" s="69"/>
      <c r="J204" s="96">
        <v>0</v>
      </c>
      <c r="K204" s="70">
        <v>0</v>
      </c>
      <c r="L204" s="71">
        <v>0</v>
      </c>
      <c r="M204" s="70">
        <v>0</v>
      </c>
    </row>
    <row r="205" spans="1:13" ht="20.100000000000001" customHeight="1" x14ac:dyDescent="0.25">
      <c r="A205" s="69" t="s">
        <v>70</v>
      </c>
      <c r="B205" s="69"/>
      <c r="C205" s="56">
        <v>100725.22</v>
      </c>
      <c r="D205" s="70">
        <v>5.1580986168186811E-4</v>
      </c>
      <c r="E205" s="71">
        <v>3</v>
      </c>
      <c r="F205" s="70">
        <v>3.7750094375235937E-4</v>
      </c>
      <c r="G205" s="69"/>
      <c r="H205" s="69" t="s">
        <v>70</v>
      </c>
      <c r="I205" s="69"/>
      <c r="J205" s="96">
        <v>2616689.13</v>
      </c>
      <c r="K205" s="70">
        <v>2.0390677117118797E-2</v>
      </c>
      <c r="L205" s="71">
        <v>398</v>
      </c>
      <c r="M205" s="70">
        <v>2.0627105467737755E-2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195275870.97999978</v>
      </c>
      <c r="D207" s="97"/>
      <c r="E207" s="74">
        <f>SUM(E193:E206)</f>
        <v>7947</v>
      </c>
      <c r="F207" s="97"/>
      <c r="G207" s="69"/>
      <c r="H207" s="73"/>
      <c r="I207" s="69"/>
      <c r="J207" s="98">
        <f>SUM(J193:J206)</f>
        <v>128327721.28999993</v>
      </c>
      <c r="K207" s="69"/>
      <c r="L207" s="74">
        <f>SUM(L193:L206)</f>
        <v>19295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56">
        <v>3423449.4999999907</v>
      </c>
      <c r="D215" s="70">
        <v>0.12953244812855569</v>
      </c>
      <c r="E215" s="71">
        <v>4667</v>
      </c>
      <c r="F215" s="70">
        <v>0.15227250481255505</v>
      </c>
      <c r="G215" s="69"/>
      <c r="H215" s="69" t="s">
        <v>12</v>
      </c>
      <c r="I215" s="69"/>
      <c r="J215" s="96">
        <v>4860208.47</v>
      </c>
      <c r="K215" s="70">
        <v>8.5484849546008074E-2</v>
      </c>
      <c r="L215" s="71">
        <v>838</v>
      </c>
      <c r="M215" s="70">
        <v>7.2036448035760342E-2</v>
      </c>
      <c r="N215" s="95"/>
    </row>
    <row r="216" spans="1:15" ht="20.100000000000001" customHeight="1" x14ac:dyDescent="0.25">
      <c r="A216" s="69" t="s">
        <v>13</v>
      </c>
      <c r="B216" s="69"/>
      <c r="C216" s="56">
        <v>880201.66000000096</v>
      </c>
      <c r="D216" s="70">
        <v>3.3304033217554124E-2</v>
      </c>
      <c r="E216" s="71">
        <v>1307</v>
      </c>
      <c r="F216" s="70">
        <v>4.264413194557734E-2</v>
      </c>
      <c r="G216" s="69"/>
      <c r="H216" s="69" t="s">
        <v>13</v>
      </c>
      <c r="I216" s="69"/>
      <c r="J216" s="96">
        <v>6720087.5200000051</v>
      </c>
      <c r="K216" s="70">
        <v>0.11819774277773039</v>
      </c>
      <c r="L216" s="71">
        <v>1329</v>
      </c>
      <c r="M216" s="70">
        <v>0.11424396114501849</v>
      </c>
      <c r="N216" s="95"/>
    </row>
    <row r="217" spans="1:15" ht="20.100000000000001" customHeight="1" x14ac:dyDescent="0.25">
      <c r="A217" s="69" t="s">
        <v>14</v>
      </c>
      <c r="B217" s="69"/>
      <c r="C217" s="56">
        <v>1605175.45</v>
      </c>
      <c r="D217" s="70">
        <v>6.0734737204201993E-2</v>
      </c>
      <c r="E217" s="71">
        <v>2079</v>
      </c>
      <c r="F217" s="70">
        <v>6.7832555711442463E-2</v>
      </c>
      <c r="G217" s="69"/>
      <c r="H217" s="69" t="s">
        <v>14</v>
      </c>
      <c r="I217" s="69"/>
      <c r="J217" s="96">
        <v>5639884.9500000011</v>
      </c>
      <c r="K217" s="70">
        <v>9.9198361424925677E-2</v>
      </c>
      <c r="L217" s="71">
        <v>1023</v>
      </c>
      <c r="M217" s="70">
        <v>8.7939482506662087E-2</v>
      </c>
      <c r="N217" s="95"/>
    </row>
    <row r="218" spans="1:15" ht="20.100000000000001" customHeight="1" x14ac:dyDescent="0.25">
      <c r="A218" s="69" t="s">
        <v>15</v>
      </c>
      <c r="B218" s="69"/>
      <c r="C218" s="56">
        <v>882537.73</v>
      </c>
      <c r="D218" s="70">
        <v>3.3392422681485033E-2</v>
      </c>
      <c r="E218" s="71">
        <v>1022</v>
      </c>
      <c r="F218" s="70">
        <v>3.3345296747039052E-2</v>
      </c>
      <c r="G218" s="69"/>
      <c r="H218" s="69" t="s">
        <v>15</v>
      </c>
      <c r="I218" s="69"/>
      <c r="J218" s="96">
        <v>3326768.34</v>
      </c>
      <c r="K218" s="70">
        <v>5.8513599318780432E-2</v>
      </c>
      <c r="L218" s="71">
        <v>656</v>
      </c>
      <c r="M218" s="70">
        <v>5.6391300610332672E-2</v>
      </c>
      <c r="N218" s="95"/>
    </row>
    <row r="219" spans="1:15" ht="20.100000000000001" customHeight="1" x14ac:dyDescent="0.25">
      <c r="A219" s="69" t="s">
        <v>16</v>
      </c>
      <c r="B219" s="69"/>
      <c r="C219" s="56">
        <v>3367119.8300000094</v>
      </c>
      <c r="D219" s="70">
        <v>0.1274011124516686</v>
      </c>
      <c r="E219" s="71">
        <v>3002</v>
      </c>
      <c r="F219" s="70">
        <v>9.7947730757936641E-2</v>
      </c>
      <c r="G219" s="69"/>
      <c r="H219" s="69" t="s">
        <v>16</v>
      </c>
      <c r="I219" s="69"/>
      <c r="J219" s="96">
        <v>4278153.75</v>
      </c>
      <c r="K219" s="70">
        <v>7.5247251617056629E-2</v>
      </c>
      <c r="L219" s="71">
        <v>845</v>
      </c>
      <c r="M219" s="70">
        <v>7.263818447519986E-2</v>
      </c>
      <c r="N219" s="95"/>
    </row>
    <row r="220" spans="1:15" ht="20.100000000000001" customHeight="1" x14ac:dyDescent="0.25">
      <c r="A220" s="69" t="s">
        <v>17</v>
      </c>
      <c r="B220" s="69"/>
      <c r="C220" s="56">
        <v>653823.99</v>
      </c>
      <c r="D220" s="70">
        <v>2.4738621694253286E-2</v>
      </c>
      <c r="E220" s="71">
        <v>608</v>
      </c>
      <c r="F220" s="70">
        <v>1.9837515090215016E-2</v>
      </c>
      <c r="G220" s="69"/>
      <c r="H220" s="69" t="s">
        <v>17</v>
      </c>
      <c r="I220" s="69"/>
      <c r="J220" s="96">
        <v>2054741.09</v>
      </c>
      <c r="K220" s="70">
        <v>3.6140267237271477E-2</v>
      </c>
      <c r="L220" s="71">
        <v>497</v>
      </c>
      <c r="M220" s="70">
        <v>4.2723287200206309E-2</v>
      </c>
      <c r="N220" s="95"/>
    </row>
    <row r="221" spans="1:15" ht="20.100000000000001" customHeight="1" x14ac:dyDescent="0.25">
      <c r="A221" s="69" t="s">
        <v>18</v>
      </c>
      <c r="B221" s="69"/>
      <c r="C221" s="56">
        <v>9098056.1000000332</v>
      </c>
      <c r="D221" s="70">
        <v>0.34424152593574031</v>
      </c>
      <c r="E221" s="71">
        <v>9893</v>
      </c>
      <c r="F221" s="70">
        <v>0.32278377761101507</v>
      </c>
      <c r="G221" s="69"/>
      <c r="H221" s="69" t="s">
        <v>18</v>
      </c>
      <c r="I221" s="69"/>
      <c r="J221" s="96">
        <v>9494880.5499999821</v>
      </c>
      <c r="K221" s="70">
        <v>0.16700280251025246</v>
      </c>
      <c r="L221" s="71">
        <v>2140</v>
      </c>
      <c r="M221" s="70">
        <v>0.18395942577151209</v>
      </c>
      <c r="N221" s="95"/>
    </row>
    <row r="222" spans="1:15" ht="20.100000000000001" customHeight="1" x14ac:dyDescent="0.25">
      <c r="A222" s="69" t="s">
        <v>19</v>
      </c>
      <c r="B222" s="69"/>
      <c r="C222" s="56">
        <v>1510954.6</v>
      </c>
      <c r="D222" s="70">
        <v>5.716971970788625E-2</v>
      </c>
      <c r="E222" s="71">
        <v>1866</v>
      </c>
      <c r="F222" s="70">
        <v>6.0882899931482264E-2</v>
      </c>
      <c r="G222" s="69"/>
      <c r="H222" s="69" t="s">
        <v>19</v>
      </c>
      <c r="I222" s="69"/>
      <c r="J222" s="96">
        <v>4956924.359999991</v>
      </c>
      <c r="K222" s="70">
        <v>8.7185958326915405E-2</v>
      </c>
      <c r="L222" s="71">
        <v>1288</v>
      </c>
      <c r="M222" s="70">
        <v>0.11071950485687269</v>
      </c>
      <c r="N222" s="95"/>
    </row>
    <row r="223" spans="1:15" ht="20.100000000000001" customHeight="1" x14ac:dyDescent="0.25">
      <c r="A223" s="69" t="s">
        <v>20</v>
      </c>
      <c r="B223" s="69"/>
      <c r="C223" s="56">
        <v>1078202.74</v>
      </c>
      <c r="D223" s="70">
        <v>4.0795764766244427E-2</v>
      </c>
      <c r="E223" s="71">
        <v>1171</v>
      </c>
      <c r="F223" s="70">
        <v>3.8206793043818722E-2</v>
      </c>
      <c r="G223" s="69"/>
      <c r="H223" s="69" t="s">
        <v>20</v>
      </c>
      <c r="I223" s="69"/>
      <c r="J223" s="96">
        <v>1868486.35</v>
      </c>
      <c r="K223" s="70">
        <v>3.2864284627799036E-2</v>
      </c>
      <c r="L223" s="71">
        <v>345</v>
      </c>
      <c r="M223" s="70">
        <v>2.965701022951947E-2</v>
      </c>
      <c r="N223" s="95"/>
    </row>
    <row r="224" spans="1:15" ht="20.100000000000001" customHeight="1" x14ac:dyDescent="0.25">
      <c r="A224" s="69" t="s">
        <v>21</v>
      </c>
      <c r="B224" s="69"/>
      <c r="C224" s="56">
        <v>1353849.46</v>
      </c>
      <c r="D224" s="70">
        <v>5.1225360546817797E-2</v>
      </c>
      <c r="E224" s="71">
        <v>1791</v>
      </c>
      <c r="F224" s="70">
        <v>5.8435838037130088E-2</v>
      </c>
      <c r="G224" s="69"/>
      <c r="H224" s="69" t="s">
        <v>21</v>
      </c>
      <c r="I224" s="69"/>
      <c r="J224" s="96">
        <v>4588842.0199999996</v>
      </c>
      <c r="K224" s="70">
        <v>8.071186083713397E-2</v>
      </c>
      <c r="L224" s="71">
        <v>1100</v>
      </c>
      <c r="M224" s="70">
        <v>9.4558583340496868E-2</v>
      </c>
      <c r="N224" s="95"/>
    </row>
    <row r="225" spans="1:16" ht="20.100000000000001" customHeight="1" x14ac:dyDescent="0.25">
      <c r="A225" s="69" t="s">
        <v>22</v>
      </c>
      <c r="B225" s="69"/>
      <c r="C225" s="56">
        <v>2250214.69</v>
      </c>
      <c r="D225" s="70">
        <v>8.5140971879544364E-2</v>
      </c>
      <c r="E225" s="71">
        <v>2864</v>
      </c>
      <c r="F225" s="70">
        <v>9.3445136872328624E-2</v>
      </c>
      <c r="G225" s="69"/>
      <c r="H225" s="69" t="s">
        <v>22</v>
      </c>
      <c r="I225" s="69"/>
      <c r="J225" s="96">
        <v>7228726.9699999979</v>
      </c>
      <c r="K225" s="70">
        <v>0.12714406002416193</v>
      </c>
      <c r="L225" s="71">
        <v>1256</v>
      </c>
      <c r="M225" s="70">
        <v>0.10796870970514914</v>
      </c>
      <c r="N225" s="95"/>
    </row>
    <row r="226" spans="1:16" ht="20.100000000000001" customHeight="1" x14ac:dyDescent="0.25">
      <c r="A226" s="69" t="s">
        <v>23</v>
      </c>
      <c r="B226" s="69"/>
      <c r="C226" s="56">
        <v>132833.96</v>
      </c>
      <c r="D226" s="70">
        <v>5.0260148523910437E-3</v>
      </c>
      <c r="E226" s="71">
        <v>171</v>
      </c>
      <c r="F226" s="70">
        <v>5.5793011191229728E-3</v>
      </c>
      <c r="G226" s="69"/>
      <c r="H226" s="69" t="s">
        <v>23</v>
      </c>
      <c r="I226" s="69"/>
      <c r="J226" s="96">
        <v>0</v>
      </c>
      <c r="K226" s="70">
        <v>0</v>
      </c>
      <c r="L226" s="71">
        <v>0</v>
      </c>
      <c r="M226" s="70">
        <v>0</v>
      </c>
      <c r="N226" s="95"/>
    </row>
    <row r="227" spans="1:16" ht="20.100000000000001" customHeight="1" x14ac:dyDescent="0.25">
      <c r="A227" s="69" t="s">
        <v>70</v>
      </c>
      <c r="B227" s="69"/>
      <c r="C227" s="56">
        <v>192861.52</v>
      </c>
      <c r="D227" s="70">
        <v>7.2972669336569644E-3</v>
      </c>
      <c r="E227" s="71">
        <v>208</v>
      </c>
      <c r="F227" s="70">
        <v>6.7865183203367156E-3</v>
      </c>
      <c r="G227" s="69"/>
      <c r="H227" s="69" t="s">
        <v>70</v>
      </c>
      <c r="I227" s="69"/>
      <c r="J227" s="96">
        <v>1836913.68</v>
      </c>
      <c r="K227" s="70">
        <v>3.2308961751964523E-2</v>
      </c>
      <c r="L227" s="71">
        <v>316</v>
      </c>
      <c r="M227" s="70">
        <v>2.7164102123270008E-2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26429281.230000038</v>
      </c>
      <c r="D229" s="97"/>
      <c r="E229" s="74">
        <f>SUM(E215:E228)</f>
        <v>30649</v>
      </c>
      <c r="F229" s="97"/>
      <c r="G229" s="69"/>
      <c r="H229" s="73"/>
      <c r="I229" s="69"/>
      <c r="J229" s="98">
        <f>SUM(J215:J228)</f>
        <v>56854618.049999975</v>
      </c>
      <c r="K229" s="69"/>
      <c r="L229" s="74">
        <f>SUM(L215:L228)</f>
        <v>11633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56">
        <v>0</v>
      </c>
      <c r="D238" s="70">
        <v>0</v>
      </c>
      <c r="E238" s="71">
        <v>0</v>
      </c>
      <c r="F238" s="70">
        <v>0</v>
      </c>
      <c r="G238" s="69"/>
      <c r="H238" s="100">
        <v>1996</v>
      </c>
      <c r="I238" s="69"/>
      <c r="J238" s="56">
        <v>0</v>
      </c>
      <c r="K238" s="70">
        <v>0</v>
      </c>
      <c r="L238" s="71">
        <v>0</v>
      </c>
      <c r="M238" s="70">
        <v>0</v>
      </c>
    </row>
    <row r="239" spans="1:16" ht="20.100000000000001" customHeight="1" x14ac:dyDescent="0.25">
      <c r="A239" s="100">
        <v>1997</v>
      </c>
      <c r="B239" s="69"/>
      <c r="C239" s="56">
        <v>0</v>
      </c>
      <c r="D239" s="70">
        <v>0</v>
      </c>
      <c r="E239" s="71">
        <v>0</v>
      </c>
      <c r="F239" s="70">
        <v>0</v>
      </c>
      <c r="G239" s="69"/>
      <c r="H239" s="100">
        <v>1997</v>
      </c>
      <c r="I239" s="69"/>
      <c r="J239" s="56">
        <v>0</v>
      </c>
      <c r="K239" s="70">
        <v>0</v>
      </c>
      <c r="L239" s="71">
        <v>0</v>
      </c>
      <c r="M239" s="70">
        <v>0</v>
      </c>
    </row>
    <row r="240" spans="1:16" ht="20.100000000000001" customHeight="1" x14ac:dyDescent="0.25">
      <c r="A240" s="100">
        <v>1998</v>
      </c>
      <c r="B240" s="69"/>
      <c r="C240" s="56">
        <v>0</v>
      </c>
      <c r="D240" s="70">
        <v>0</v>
      </c>
      <c r="E240" s="71">
        <v>0</v>
      </c>
      <c r="F240" s="70">
        <v>0</v>
      </c>
      <c r="G240" s="69"/>
      <c r="H240" s="100">
        <v>1998</v>
      </c>
      <c r="I240" s="69"/>
      <c r="J240" s="56">
        <v>0</v>
      </c>
      <c r="K240" s="70">
        <v>0</v>
      </c>
      <c r="L240" s="71">
        <v>0</v>
      </c>
      <c r="M240" s="70">
        <v>0</v>
      </c>
    </row>
    <row r="241" spans="1:13" ht="20.100000000000001" customHeight="1" x14ac:dyDescent="0.25">
      <c r="A241" s="100">
        <v>1999</v>
      </c>
      <c r="B241" s="69"/>
      <c r="C241" s="56">
        <v>0</v>
      </c>
      <c r="D241" s="70">
        <v>0</v>
      </c>
      <c r="E241" s="71">
        <v>0</v>
      </c>
      <c r="F241" s="70">
        <v>0</v>
      </c>
      <c r="G241" s="69"/>
      <c r="H241" s="100">
        <v>1999</v>
      </c>
      <c r="I241" s="69"/>
      <c r="J241" s="56">
        <v>0</v>
      </c>
      <c r="K241" s="70">
        <v>0</v>
      </c>
      <c r="L241" s="71">
        <v>0</v>
      </c>
      <c r="M241" s="70">
        <v>0</v>
      </c>
    </row>
    <row r="242" spans="1:13" ht="20.100000000000001" customHeight="1" x14ac:dyDescent="0.25">
      <c r="A242" s="100">
        <v>2000</v>
      </c>
      <c r="B242" s="69"/>
      <c r="C242" s="56">
        <v>27131.43</v>
      </c>
      <c r="D242" s="70">
        <v>1.3893897829690786E-4</v>
      </c>
      <c r="E242" s="71">
        <v>5</v>
      </c>
      <c r="F242" s="70">
        <v>6.2916823958726565E-4</v>
      </c>
      <c r="G242" s="69"/>
      <c r="H242" s="100">
        <v>2000</v>
      </c>
      <c r="I242" s="69"/>
      <c r="J242" s="56">
        <v>107524.72</v>
      </c>
      <c r="K242" s="70">
        <v>8.3789160221283245E-4</v>
      </c>
      <c r="L242" s="71">
        <v>270</v>
      </c>
      <c r="M242" s="70">
        <v>1.3993262503239181E-2</v>
      </c>
    </row>
    <row r="243" spans="1:13" ht="20.100000000000001" customHeight="1" x14ac:dyDescent="0.25">
      <c r="A243" s="100">
        <v>2001</v>
      </c>
      <c r="B243" s="69"/>
      <c r="C243" s="56">
        <v>5669748.6499999892</v>
      </c>
      <c r="D243" s="70">
        <v>2.9034558245963113E-2</v>
      </c>
      <c r="E243" s="71">
        <v>875</v>
      </c>
      <c r="F243" s="70">
        <v>0.11010444192777148</v>
      </c>
      <c r="G243" s="69"/>
      <c r="H243" s="100">
        <v>2001</v>
      </c>
      <c r="I243" s="69"/>
      <c r="J243" s="56">
        <v>2143968.1800000002</v>
      </c>
      <c r="K243" s="70">
        <v>1.670697615798054E-2</v>
      </c>
      <c r="L243" s="71">
        <v>1488</v>
      </c>
      <c r="M243" s="70">
        <v>7.7118424462295929E-2</v>
      </c>
    </row>
    <row r="244" spans="1:13" ht="20.100000000000001" customHeight="1" x14ac:dyDescent="0.25">
      <c r="A244" s="100">
        <v>2002</v>
      </c>
      <c r="B244" s="69"/>
      <c r="C244" s="56">
        <v>15664866.75</v>
      </c>
      <c r="D244" s="70">
        <v>8.0219162108381425E-2</v>
      </c>
      <c r="E244" s="71">
        <v>743</v>
      </c>
      <c r="F244" s="70">
        <v>9.3494400402667668E-2</v>
      </c>
      <c r="G244" s="69"/>
      <c r="H244" s="100">
        <v>2002</v>
      </c>
      <c r="I244" s="69"/>
      <c r="J244" s="56">
        <v>15842016.080000054</v>
      </c>
      <c r="K244" s="70">
        <v>0.1234496796229993</v>
      </c>
      <c r="L244" s="71">
        <v>5263</v>
      </c>
      <c r="M244" s="70">
        <v>0.27276496501684372</v>
      </c>
    </row>
    <row r="245" spans="1:13" ht="20.100000000000001" customHeight="1" x14ac:dyDescent="0.25">
      <c r="A245" s="100">
        <v>2003</v>
      </c>
      <c r="B245" s="69"/>
      <c r="C245" s="56">
        <v>66673663.620000109</v>
      </c>
      <c r="D245" s="70">
        <v>0.34143319031376262</v>
      </c>
      <c r="E245" s="71">
        <v>2567</v>
      </c>
      <c r="F245" s="70">
        <v>0.32301497420410219</v>
      </c>
      <c r="G245" s="69"/>
      <c r="H245" s="100">
        <v>2003</v>
      </c>
      <c r="I245" s="69"/>
      <c r="J245" s="56">
        <v>24733612.300000004</v>
      </c>
      <c r="K245" s="70">
        <v>0.19273787496082789</v>
      </c>
      <c r="L245" s="71">
        <v>5397</v>
      </c>
      <c r="M245" s="70">
        <v>0.27970976937030317</v>
      </c>
    </row>
    <row r="246" spans="1:13" ht="20.100000000000001" customHeight="1" x14ac:dyDescent="0.25">
      <c r="A246" s="100">
        <v>2004</v>
      </c>
      <c r="B246" s="69"/>
      <c r="C246" s="56">
        <v>82066863.559999928</v>
      </c>
      <c r="D246" s="70">
        <v>0.42026115744942771</v>
      </c>
      <c r="E246" s="71">
        <v>2973</v>
      </c>
      <c r="F246" s="70">
        <v>0.37410343525858814</v>
      </c>
      <c r="G246" s="69"/>
      <c r="H246" s="100">
        <v>2004</v>
      </c>
      <c r="I246" s="69"/>
      <c r="J246" s="56">
        <v>44741801.550000012</v>
      </c>
      <c r="K246" s="70">
        <v>0.3486526613286518</v>
      </c>
      <c r="L246" s="71">
        <v>4183</v>
      </c>
      <c r="M246" s="70">
        <v>0.216791915003887</v>
      </c>
    </row>
    <row r="247" spans="1:13" ht="20.100000000000001" customHeight="1" x14ac:dyDescent="0.25">
      <c r="A247" s="69">
        <v>2005</v>
      </c>
      <c r="B247" s="69"/>
      <c r="C247" s="56">
        <v>25173596.969999995</v>
      </c>
      <c r="D247" s="70">
        <v>0.12891299290416811</v>
      </c>
      <c r="E247" s="71">
        <v>784</v>
      </c>
      <c r="F247" s="70">
        <v>9.8653579967283245E-2</v>
      </c>
      <c r="G247" s="69"/>
      <c r="H247" s="69">
        <v>2005</v>
      </c>
      <c r="I247" s="69"/>
      <c r="J247" s="56">
        <v>40758798.459999993</v>
      </c>
      <c r="K247" s="70">
        <v>0.31761491632732763</v>
      </c>
      <c r="L247" s="71">
        <v>2694</v>
      </c>
      <c r="M247" s="70">
        <v>0.13962166364343095</v>
      </c>
    </row>
    <row r="248" spans="1:13" ht="20.100000000000001" customHeight="1" x14ac:dyDescent="0.25">
      <c r="A248" s="69"/>
      <c r="B248" s="69"/>
      <c r="C248" s="56"/>
      <c r="D248" s="69"/>
      <c r="E248" s="71"/>
      <c r="F248" s="69"/>
      <c r="G248" s="69"/>
      <c r="H248" s="69"/>
      <c r="I248" s="69"/>
      <c r="J248" s="56"/>
      <c r="K248" s="69"/>
      <c r="L248" s="71"/>
      <c r="M248" s="69"/>
    </row>
    <row r="249" spans="1:13" ht="20.100000000000001" customHeight="1" thickBot="1" x14ac:dyDescent="0.3">
      <c r="A249" s="69"/>
      <c r="B249" s="69"/>
      <c r="C249" s="72">
        <f>SUM(C238:C247)</f>
        <v>195275870.98000005</v>
      </c>
      <c r="D249" s="69"/>
      <c r="E249" s="74">
        <f>SUM(E238:E247)</f>
        <v>7947</v>
      </c>
      <c r="F249" s="69"/>
      <c r="G249" s="69"/>
      <c r="H249" s="69"/>
      <c r="I249" s="69"/>
      <c r="J249" s="72">
        <f>SUM(J238:J247)</f>
        <v>128327721.29000007</v>
      </c>
      <c r="K249" s="69"/>
      <c r="L249" s="74">
        <f>SUM(L238:L247)</f>
        <v>19295</v>
      </c>
      <c r="M249" s="69"/>
    </row>
    <row r="250" spans="1:13" ht="20.100000000000001" customHeight="1" thickTop="1" x14ac:dyDescent="0.25">
      <c r="A250" s="69"/>
      <c r="B250" s="69"/>
      <c r="C250" s="56"/>
      <c r="D250" s="69"/>
      <c r="E250" s="71"/>
      <c r="F250" s="69"/>
      <c r="G250" s="69"/>
      <c r="H250" s="73"/>
      <c r="I250" s="69"/>
      <c r="J250" s="69"/>
      <c r="K250" s="69"/>
      <c r="L250" s="69"/>
      <c r="M250" s="69"/>
    </row>
    <row r="251" spans="1:13" ht="20.100000000000001" customHeight="1" x14ac:dyDescent="0.25">
      <c r="A251" s="69"/>
      <c r="B251" s="69"/>
      <c r="C251" s="56"/>
      <c r="D251" s="69"/>
      <c r="E251" s="71"/>
      <c r="F251" s="69"/>
      <c r="G251" s="69"/>
      <c r="H251" s="73"/>
      <c r="I251" s="69"/>
      <c r="J251" s="69"/>
      <c r="K251" s="69"/>
      <c r="L251" s="69"/>
      <c r="M251" s="69"/>
    </row>
    <row r="252" spans="1:13" s="78" customFormat="1" ht="20.100000000000001" customHeight="1" x14ac:dyDescent="0.25">
      <c r="A252" s="67" t="s">
        <v>136</v>
      </c>
      <c r="B252" s="66"/>
      <c r="C252" s="90"/>
      <c r="D252" s="66"/>
      <c r="E252" s="91"/>
      <c r="F252" s="66"/>
      <c r="G252" s="66"/>
      <c r="H252" s="67" t="s">
        <v>137</v>
      </c>
      <c r="I252" s="66"/>
      <c r="J252" s="90"/>
      <c r="K252" s="66"/>
      <c r="L252" s="91"/>
      <c r="M252" s="66"/>
    </row>
    <row r="253" spans="1:13" ht="20.100000000000001" customHeight="1" x14ac:dyDescent="0.25">
      <c r="A253" s="61" t="s">
        <v>30</v>
      </c>
      <c r="B253" s="69"/>
      <c r="C253" s="56"/>
      <c r="D253" s="69"/>
      <c r="E253" s="71"/>
      <c r="F253" s="69"/>
      <c r="G253" s="69"/>
      <c r="H253" s="61" t="s">
        <v>30</v>
      </c>
      <c r="I253" s="69"/>
      <c r="J253" s="56"/>
      <c r="K253" s="69"/>
      <c r="L253" s="71"/>
      <c r="M253" s="69"/>
    </row>
    <row r="254" spans="1:13" ht="20.100000000000001" customHeight="1" x14ac:dyDescent="0.25">
      <c r="A254" s="19"/>
      <c r="B254" s="19"/>
      <c r="C254" s="18"/>
      <c r="D254" s="19"/>
      <c r="E254" s="21"/>
      <c r="F254" s="19"/>
      <c r="G254" s="19"/>
      <c r="H254" s="19"/>
      <c r="I254" s="19"/>
      <c r="J254" s="18"/>
      <c r="K254" s="19"/>
      <c r="L254" s="21"/>
      <c r="M254" s="19"/>
    </row>
    <row r="255" spans="1:13" s="78" customFormat="1" ht="20.100000000000001" customHeight="1" x14ac:dyDescent="0.25">
      <c r="A255" s="66"/>
      <c r="B255" s="66"/>
      <c r="C255" s="63" t="s">
        <v>91</v>
      </c>
      <c r="D255" s="64" t="s">
        <v>4</v>
      </c>
      <c r="E255" s="65" t="s">
        <v>5</v>
      </c>
      <c r="F255" s="64" t="s">
        <v>4</v>
      </c>
      <c r="G255" s="66"/>
      <c r="H255" s="66"/>
      <c r="I255" s="66"/>
      <c r="J255" s="63" t="s">
        <v>91</v>
      </c>
      <c r="K255" s="64" t="s">
        <v>4</v>
      </c>
      <c r="L255" s="65" t="s">
        <v>5</v>
      </c>
      <c r="M255" s="64" t="s">
        <v>4</v>
      </c>
    </row>
    <row r="256" spans="1:13" ht="20.100000000000001" customHeight="1" x14ac:dyDescent="0.25">
      <c r="A256" s="19"/>
      <c r="B256" s="19"/>
      <c r="C256" s="18"/>
      <c r="D256" s="19"/>
      <c r="E256" s="21"/>
      <c r="F256" s="19"/>
      <c r="G256" s="19"/>
      <c r="H256" s="19"/>
      <c r="I256" s="19"/>
      <c r="J256" s="18"/>
      <c r="K256" s="19"/>
      <c r="L256" s="21"/>
      <c r="M256" s="19"/>
    </row>
    <row r="257" spans="1:14" ht="20.100000000000001" customHeight="1" x14ac:dyDescent="0.25">
      <c r="A257" s="100">
        <v>1996</v>
      </c>
      <c r="B257" s="69"/>
      <c r="C257" s="56">
        <v>0</v>
      </c>
      <c r="D257" s="70">
        <v>0</v>
      </c>
      <c r="E257" s="71">
        <v>0</v>
      </c>
      <c r="F257" s="70">
        <v>0</v>
      </c>
      <c r="G257" s="69"/>
      <c r="H257" s="101" t="s">
        <v>148</v>
      </c>
      <c r="I257" s="69"/>
      <c r="J257" s="56">
        <v>2808636.49</v>
      </c>
      <c r="K257" s="70">
        <v>4.940032289953971E-2</v>
      </c>
      <c r="L257" s="71">
        <v>176</v>
      </c>
      <c r="M257" s="70">
        <v>1.5129373334479498E-2</v>
      </c>
      <c r="N257" s="95"/>
    </row>
    <row r="258" spans="1:14" ht="20.100000000000001" customHeight="1" x14ac:dyDescent="0.25">
      <c r="A258" s="100">
        <v>1997</v>
      </c>
      <c r="B258" s="69"/>
      <c r="C258" s="56">
        <v>519.04999999999995</v>
      </c>
      <c r="D258" s="70">
        <v>1.9639202272774013E-5</v>
      </c>
      <c r="E258" s="71">
        <v>2</v>
      </c>
      <c r="F258" s="70">
        <v>6.5254983849391492E-5</v>
      </c>
      <c r="G258" s="69"/>
      <c r="H258" s="100">
        <v>1994</v>
      </c>
      <c r="I258" s="69"/>
      <c r="J258" s="56">
        <v>733719.13</v>
      </c>
      <c r="K258" s="70">
        <v>1.2905180883543017E-2</v>
      </c>
      <c r="L258" s="71">
        <v>76</v>
      </c>
      <c r="M258" s="70">
        <v>6.5331384853434199E-3</v>
      </c>
      <c r="N258" s="95"/>
    </row>
    <row r="259" spans="1:14" ht="20.100000000000001" customHeight="1" x14ac:dyDescent="0.25">
      <c r="A259" s="100">
        <v>1998</v>
      </c>
      <c r="B259" s="69"/>
      <c r="C259" s="56">
        <v>13032.51</v>
      </c>
      <c r="D259" s="70">
        <v>4.9310875640487441E-4</v>
      </c>
      <c r="E259" s="71">
        <v>54</v>
      </c>
      <c r="F259" s="70">
        <v>1.7618845639335704E-3</v>
      </c>
      <c r="G259" s="69"/>
      <c r="H259" s="69">
        <v>1995</v>
      </c>
      <c r="I259" s="69"/>
      <c r="J259" s="56">
        <v>1306324.31</v>
      </c>
      <c r="K259" s="70">
        <v>2.2976573492256513E-2</v>
      </c>
      <c r="L259" s="71">
        <v>256</v>
      </c>
      <c r="M259" s="70">
        <v>2.2006361213788361E-2</v>
      </c>
      <c r="N259" s="95"/>
    </row>
    <row r="260" spans="1:14" ht="20.100000000000001" customHeight="1" x14ac:dyDescent="0.25">
      <c r="A260" s="100">
        <v>1999</v>
      </c>
      <c r="B260" s="69"/>
      <c r="C260" s="56">
        <v>71341.66</v>
      </c>
      <c r="D260" s="70">
        <v>2.6993416649946454E-3</v>
      </c>
      <c r="E260" s="71">
        <v>212</v>
      </c>
      <c r="F260" s="70">
        <v>6.9170282880354986E-3</v>
      </c>
      <c r="G260" s="69"/>
      <c r="H260" s="69">
        <v>1996</v>
      </c>
      <c r="I260" s="69"/>
      <c r="J260" s="56">
        <v>3036599.67</v>
      </c>
      <c r="K260" s="70">
        <v>5.3409903612922062E-2</v>
      </c>
      <c r="L260" s="71">
        <v>674</v>
      </c>
      <c r="M260" s="70">
        <v>5.7938622883177165E-2</v>
      </c>
      <c r="N260" s="95"/>
    </row>
    <row r="261" spans="1:14" ht="20.100000000000001" customHeight="1" x14ac:dyDescent="0.25">
      <c r="A261" s="100">
        <v>2000</v>
      </c>
      <c r="B261" s="69"/>
      <c r="C261" s="56">
        <v>151747.26999999999</v>
      </c>
      <c r="D261" s="70">
        <v>5.74163438950247E-3</v>
      </c>
      <c r="E261" s="71">
        <v>524</v>
      </c>
      <c r="F261" s="70">
        <v>1.7096805768540571E-2</v>
      </c>
      <c r="G261" s="69"/>
      <c r="H261" s="69">
        <v>1997</v>
      </c>
      <c r="I261" s="69"/>
      <c r="J261" s="56">
        <v>3952656.19</v>
      </c>
      <c r="K261" s="70">
        <v>6.9522165930723301E-2</v>
      </c>
      <c r="L261" s="71">
        <v>977</v>
      </c>
      <c r="M261" s="70">
        <v>8.3985214476059486E-2</v>
      </c>
      <c r="N261" s="95"/>
    </row>
    <row r="262" spans="1:14" ht="20.100000000000001" customHeight="1" x14ac:dyDescent="0.25">
      <c r="A262" s="100">
        <v>2001</v>
      </c>
      <c r="B262" s="69"/>
      <c r="C262" s="56">
        <v>491583.18999999942</v>
      </c>
      <c r="D262" s="70">
        <v>1.8599945481756072E-2</v>
      </c>
      <c r="E262" s="71">
        <v>1135</v>
      </c>
      <c r="F262" s="70">
        <v>3.7032203334529674E-2</v>
      </c>
      <c r="G262" s="69"/>
      <c r="H262" s="69">
        <v>1998</v>
      </c>
      <c r="I262" s="69"/>
      <c r="J262" s="56">
        <v>5023879.9000000004</v>
      </c>
      <c r="K262" s="70">
        <v>8.836362062237095E-2</v>
      </c>
      <c r="L262" s="71">
        <v>1343</v>
      </c>
      <c r="M262" s="70">
        <v>0.11544743402389754</v>
      </c>
      <c r="N262" s="95"/>
    </row>
    <row r="263" spans="1:14" ht="20.100000000000001" customHeight="1" x14ac:dyDescent="0.25">
      <c r="A263" s="100">
        <v>2002</v>
      </c>
      <c r="B263" s="69"/>
      <c r="C263" s="56">
        <v>1410806.7</v>
      </c>
      <c r="D263" s="70">
        <v>5.3380441477862868E-2</v>
      </c>
      <c r="E263" s="71">
        <v>2198</v>
      </c>
      <c r="F263" s="70">
        <v>7.1715227250481253E-2</v>
      </c>
      <c r="G263" s="69"/>
      <c r="H263" s="69">
        <v>1999</v>
      </c>
      <c r="I263" s="69"/>
      <c r="J263" s="56">
        <v>7216884.8899999997</v>
      </c>
      <c r="K263" s="70">
        <v>0.12693577298599049</v>
      </c>
      <c r="L263" s="71">
        <v>1985</v>
      </c>
      <c r="M263" s="70">
        <v>0.17063526175535115</v>
      </c>
      <c r="N263" s="95"/>
    </row>
    <row r="264" spans="1:14" ht="20.100000000000001" customHeight="1" x14ac:dyDescent="0.25">
      <c r="A264" s="100">
        <v>2003</v>
      </c>
      <c r="B264" s="69"/>
      <c r="C264" s="56">
        <v>2036984.77</v>
      </c>
      <c r="D264" s="70">
        <v>7.7073029427974268E-2</v>
      </c>
      <c r="E264" s="71">
        <v>2906</v>
      </c>
      <c r="F264" s="70">
        <v>9.4815491533165847E-2</v>
      </c>
      <c r="G264" s="69"/>
      <c r="H264" s="69">
        <v>2000</v>
      </c>
      <c r="I264" s="69"/>
      <c r="J264" s="56">
        <v>10611256.600000001</v>
      </c>
      <c r="K264" s="70">
        <v>0.18663842910118711</v>
      </c>
      <c r="L264" s="71">
        <v>2270</v>
      </c>
      <c r="M264" s="70">
        <v>0.19513453107538897</v>
      </c>
      <c r="N264" s="95"/>
    </row>
    <row r="265" spans="1:14" ht="20.100000000000001" customHeight="1" x14ac:dyDescent="0.25">
      <c r="A265" s="100">
        <v>2004</v>
      </c>
      <c r="B265" s="69"/>
      <c r="C265" s="56">
        <v>6870654.1100000106</v>
      </c>
      <c r="D265" s="70">
        <v>0.25996371411724561</v>
      </c>
      <c r="E265" s="71">
        <v>8735</v>
      </c>
      <c r="F265" s="70">
        <v>0.28500114196221737</v>
      </c>
      <c r="G265" s="69"/>
      <c r="H265" s="69">
        <v>2001</v>
      </c>
      <c r="I265" s="69"/>
      <c r="J265" s="56">
        <v>13404981.270000014</v>
      </c>
      <c r="K265" s="70">
        <v>0.23577647216293293</v>
      </c>
      <c r="L265" s="71">
        <v>2520</v>
      </c>
      <c r="M265" s="70">
        <v>0.21662511819822919</v>
      </c>
      <c r="N265" s="95"/>
    </row>
    <row r="266" spans="1:14" ht="20.100000000000001" customHeight="1" x14ac:dyDescent="0.25">
      <c r="A266" s="69">
        <v>2005</v>
      </c>
      <c r="B266" s="69"/>
      <c r="C266" s="56">
        <v>15382611.970000016</v>
      </c>
      <c r="D266" s="70">
        <v>0.58202914548198648</v>
      </c>
      <c r="E266" s="71">
        <v>14883</v>
      </c>
      <c r="F266" s="70">
        <v>0.48559496231524685</v>
      </c>
      <c r="G266" s="69"/>
      <c r="H266" s="69">
        <v>2002</v>
      </c>
      <c r="I266" s="69"/>
      <c r="J266" s="56">
        <v>7753561.1500000032</v>
      </c>
      <c r="K266" s="70">
        <v>0.1363752218541199</v>
      </c>
      <c r="L266" s="71">
        <v>1161</v>
      </c>
      <c r="M266" s="70">
        <v>9.9802286598469875E-2</v>
      </c>
      <c r="N266" s="95"/>
    </row>
    <row r="267" spans="1:14" ht="20.100000000000001" customHeight="1" x14ac:dyDescent="0.25">
      <c r="A267" s="69"/>
      <c r="B267" s="69"/>
      <c r="C267" s="56"/>
      <c r="D267" s="69"/>
      <c r="E267" s="71"/>
      <c r="F267" s="69"/>
      <c r="G267" s="69"/>
      <c r="H267" s="69">
        <v>2003</v>
      </c>
      <c r="I267" s="69"/>
      <c r="J267" s="56">
        <v>870284.41</v>
      </c>
      <c r="K267" s="70">
        <v>1.5307189457057647E-2</v>
      </c>
      <c r="L267" s="71">
        <v>157</v>
      </c>
      <c r="M267" s="70">
        <v>1.3496088713143643E-2</v>
      </c>
      <c r="N267" s="95"/>
    </row>
    <row r="268" spans="1:14" ht="20.100000000000001" customHeight="1" thickBot="1" x14ac:dyDescent="0.3">
      <c r="A268" s="69"/>
      <c r="B268" s="69"/>
      <c r="C268" s="72">
        <f>SUM(C257:C266)</f>
        <v>26429281.230000027</v>
      </c>
      <c r="D268" s="69"/>
      <c r="E268" s="74">
        <f>SUM(E257:E266)</f>
        <v>30649</v>
      </c>
      <c r="F268" s="69"/>
      <c r="G268" s="69"/>
      <c r="H268" s="69">
        <v>2004</v>
      </c>
      <c r="I268" s="69"/>
      <c r="J268" s="56">
        <v>112225.4</v>
      </c>
      <c r="K268" s="70">
        <v>1.9739012212043163E-3</v>
      </c>
      <c r="L268" s="71">
        <v>34</v>
      </c>
      <c r="M268" s="70">
        <v>2.9227198487062666E-3</v>
      </c>
      <c r="N268" s="95"/>
    </row>
    <row r="269" spans="1:14" ht="20.100000000000001" customHeight="1" thickTop="1" x14ac:dyDescent="0.25">
      <c r="A269" s="69"/>
      <c r="B269" s="69"/>
      <c r="C269" s="75"/>
      <c r="D269" s="69"/>
      <c r="E269" s="76"/>
      <c r="F269" s="69"/>
      <c r="G269" s="69"/>
      <c r="H269" s="69">
        <v>2005</v>
      </c>
      <c r="I269" s="69"/>
      <c r="J269" s="56">
        <v>23608.639999999999</v>
      </c>
      <c r="K269" s="70">
        <v>4.1524577615203924E-4</v>
      </c>
      <c r="L269" s="71">
        <v>4</v>
      </c>
      <c r="M269" s="70">
        <v>3.4384939396544313E-4</v>
      </c>
      <c r="N269" s="95"/>
    </row>
    <row r="270" spans="1:14" ht="20.100000000000001" customHeight="1" x14ac:dyDescent="0.25">
      <c r="A270" s="69"/>
      <c r="B270" s="69"/>
      <c r="C270" s="75"/>
      <c r="D270" s="69"/>
      <c r="E270" s="76"/>
      <c r="F270" s="69"/>
      <c r="G270" s="69"/>
      <c r="H270" s="69"/>
      <c r="I270" s="69"/>
      <c r="J270" s="75"/>
      <c r="K270" s="69"/>
      <c r="L270" s="76"/>
      <c r="M270" s="69"/>
      <c r="N270" s="95"/>
    </row>
    <row r="271" spans="1:14" ht="20.100000000000001" customHeight="1" thickBot="1" x14ac:dyDescent="0.3">
      <c r="A271" s="69"/>
      <c r="B271" s="69"/>
      <c r="C271" s="75"/>
      <c r="D271" s="69"/>
      <c r="E271" s="76"/>
      <c r="F271" s="69"/>
      <c r="G271" s="69"/>
      <c r="H271" s="73"/>
      <c r="I271" s="69"/>
      <c r="J271" s="98">
        <f>SUM(J257:J270)</f>
        <v>56854618.050000019</v>
      </c>
      <c r="K271" s="69"/>
      <c r="L271" s="74">
        <f>SUM(L257:L270)</f>
        <v>11633</v>
      </c>
      <c r="M271" s="69"/>
      <c r="N271" s="95"/>
    </row>
    <row r="272" spans="1:14" ht="20.100000000000001" customHeight="1" thickTop="1" x14ac:dyDescent="0.3">
      <c r="A272" s="69"/>
      <c r="B272" s="69"/>
      <c r="C272" s="75"/>
      <c r="D272" s="69"/>
      <c r="E272" s="76"/>
      <c r="F272" s="69"/>
      <c r="G272" s="69"/>
      <c r="H272" s="46"/>
      <c r="I272" s="95"/>
      <c r="J272" s="95"/>
      <c r="K272" s="95"/>
      <c r="L272" s="95"/>
      <c r="M272" s="95"/>
      <c r="N272" s="95"/>
    </row>
    <row r="273" spans="1:13" ht="20.100000000000001" customHeight="1" x14ac:dyDescent="0.3">
      <c r="A273" s="19"/>
      <c r="B273" s="19"/>
      <c r="C273" s="27"/>
      <c r="D273" s="19"/>
      <c r="E273" s="28"/>
      <c r="F273" s="19"/>
      <c r="G273" s="19"/>
    </row>
    <row r="274" spans="1:13" s="78" customFormat="1" ht="20.100000000000001" customHeight="1" x14ac:dyDescent="0.25">
      <c r="A274" s="67" t="s">
        <v>141</v>
      </c>
      <c r="B274" s="66"/>
      <c r="C274" s="90"/>
      <c r="D274" s="66"/>
      <c r="E274" s="91"/>
      <c r="F274" s="66"/>
      <c r="G274" s="66"/>
      <c r="H274" s="67" t="s">
        <v>143</v>
      </c>
      <c r="I274" s="66"/>
      <c r="J274" s="90"/>
      <c r="K274" s="66"/>
      <c r="L274" s="91"/>
      <c r="M274" s="66"/>
    </row>
    <row r="275" spans="1:13" s="95" customFormat="1" ht="20.100000000000001" customHeight="1" x14ac:dyDescent="0.25">
      <c r="A275" s="61" t="s">
        <v>142</v>
      </c>
      <c r="B275" s="69"/>
      <c r="C275" s="56"/>
      <c r="D275" s="69"/>
      <c r="E275" s="71"/>
      <c r="F275" s="69"/>
      <c r="G275" s="69"/>
      <c r="H275" s="61" t="s">
        <v>142</v>
      </c>
      <c r="I275" s="69"/>
      <c r="J275" s="56"/>
      <c r="K275" s="69"/>
      <c r="L275" s="71"/>
      <c r="M275" s="69"/>
    </row>
    <row r="276" spans="1:13" ht="20.100000000000001" customHeight="1" x14ac:dyDescent="0.25">
      <c r="A276" s="20"/>
      <c r="B276" s="19"/>
      <c r="C276" s="18"/>
      <c r="D276" s="19"/>
      <c r="E276" s="21"/>
      <c r="F276" s="19"/>
      <c r="G276" s="19"/>
      <c r="H276" s="20"/>
      <c r="I276" s="19"/>
      <c r="J276" s="18"/>
      <c r="K276" s="19"/>
      <c r="L276" s="21"/>
      <c r="M276" s="19"/>
    </row>
    <row r="277" spans="1:13" s="78" customFormat="1" ht="20.100000000000001" customHeight="1" x14ac:dyDescent="0.25">
      <c r="A277" s="66"/>
      <c r="B277" s="67"/>
      <c r="C277" s="63" t="s">
        <v>91</v>
      </c>
      <c r="D277" s="64" t="s">
        <v>4</v>
      </c>
      <c r="E277" s="65" t="s">
        <v>5</v>
      </c>
      <c r="F277" s="64" t="s">
        <v>4</v>
      </c>
      <c r="G277" s="66"/>
      <c r="H277" s="66"/>
      <c r="I277" s="67"/>
      <c r="J277" s="63" t="s">
        <v>91</v>
      </c>
      <c r="K277" s="64" t="s">
        <v>4</v>
      </c>
      <c r="L277" s="65" t="s">
        <v>5</v>
      </c>
      <c r="M277" s="64" t="s">
        <v>4</v>
      </c>
    </row>
    <row r="278" spans="1:13" ht="20.100000000000001" customHeight="1" x14ac:dyDescent="0.25">
      <c r="A278" s="22"/>
      <c r="B278" s="19"/>
      <c r="C278" s="18"/>
      <c r="D278" s="19"/>
      <c r="E278" s="21"/>
      <c r="F278" s="19"/>
      <c r="G278" s="19"/>
      <c r="H278" s="22"/>
      <c r="I278" s="19"/>
      <c r="J278" s="18"/>
      <c r="K278" s="19"/>
      <c r="L278" s="21"/>
      <c r="M278" s="19"/>
    </row>
    <row r="279" spans="1:13" s="95" customFormat="1" ht="20.100000000000001" customHeight="1" x14ac:dyDescent="0.25">
      <c r="A279" s="69" t="s">
        <v>31</v>
      </c>
      <c r="B279" s="69"/>
      <c r="C279" s="56">
        <v>181232301.12999958</v>
      </c>
      <c r="D279" s="70">
        <v>0.92808343509353308</v>
      </c>
      <c r="E279" s="71">
        <v>7439</v>
      </c>
      <c r="F279" s="70">
        <v>0.93607650685793387</v>
      </c>
      <c r="G279" s="69"/>
      <c r="H279" s="69" t="s">
        <v>31</v>
      </c>
      <c r="I279" s="69"/>
      <c r="J279" s="56">
        <v>126178570.89000018</v>
      </c>
      <c r="K279" s="70">
        <v>0.98325264114101063</v>
      </c>
      <c r="L279" s="71">
        <v>19007</v>
      </c>
      <c r="M279" s="70">
        <v>0.98507385332987818</v>
      </c>
    </row>
    <row r="280" spans="1:13" s="95" customFormat="1" ht="20.100000000000001" customHeight="1" x14ac:dyDescent="0.25">
      <c r="A280" s="69" t="s">
        <v>32</v>
      </c>
      <c r="B280" s="69"/>
      <c r="C280" s="56">
        <v>4929630.79</v>
      </c>
      <c r="D280" s="70">
        <v>2.524444400253064E-2</v>
      </c>
      <c r="E280" s="71">
        <v>183</v>
      </c>
      <c r="F280" s="70">
        <v>2.3027557568893922E-2</v>
      </c>
      <c r="G280" s="69"/>
      <c r="H280" s="69" t="s">
        <v>32</v>
      </c>
      <c r="I280" s="69"/>
      <c r="J280" s="56">
        <v>771585.97</v>
      </c>
      <c r="K280" s="70">
        <v>6.0126211409640713E-3</v>
      </c>
      <c r="L280" s="71">
        <v>111</v>
      </c>
      <c r="M280" s="70">
        <v>5.7527856957761076E-3</v>
      </c>
    </row>
    <row r="281" spans="1:13" s="95" customFormat="1" ht="20.100000000000001" customHeight="1" x14ac:dyDescent="0.25">
      <c r="A281" s="69" t="s">
        <v>33</v>
      </c>
      <c r="B281" s="69"/>
      <c r="C281" s="56">
        <v>2495614.3199999998</v>
      </c>
      <c r="D281" s="70">
        <v>1.2779942076180032E-2</v>
      </c>
      <c r="E281" s="71">
        <v>93</v>
      </c>
      <c r="F281" s="70">
        <v>1.1702529256323141E-2</v>
      </c>
      <c r="G281" s="69"/>
      <c r="H281" s="69" t="s">
        <v>33</v>
      </c>
      <c r="I281" s="69"/>
      <c r="J281" s="56">
        <v>300161.03999999998</v>
      </c>
      <c r="K281" s="70">
        <v>2.3390194806131091E-3</v>
      </c>
      <c r="L281" s="71">
        <v>47</v>
      </c>
      <c r="M281" s="70">
        <v>2.4358642135268206E-3</v>
      </c>
    </row>
    <row r="282" spans="1:13" s="95" customFormat="1" ht="20.100000000000001" customHeight="1" x14ac:dyDescent="0.25">
      <c r="A282" s="69" t="s">
        <v>34</v>
      </c>
      <c r="B282" s="69"/>
      <c r="C282" s="56">
        <v>1461619.78</v>
      </c>
      <c r="D282" s="70">
        <v>7.4848969955417658E-3</v>
      </c>
      <c r="E282" s="71">
        <v>53</v>
      </c>
      <c r="F282" s="70">
        <v>6.669183339625016E-3</v>
      </c>
      <c r="G282" s="69"/>
      <c r="H282" s="69" t="s">
        <v>34</v>
      </c>
      <c r="I282" s="69"/>
      <c r="J282" s="56">
        <v>154930.01999999999</v>
      </c>
      <c r="K282" s="70">
        <v>1.2072997045578552E-3</v>
      </c>
      <c r="L282" s="71">
        <v>20</v>
      </c>
      <c r="M282" s="70">
        <v>1.0365379632029023E-3</v>
      </c>
    </row>
    <row r="283" spans="1:13" s="95" customFormat="1" ht="20.100000000000001" customHeight="1" x14ac:dyDescent="0.25">
      <c r="A283" s="69" t="s">
        <v>35</v>
      </c>
      <c r="B283" s="69"/>
      <c r="C283" s="56">
        <v>1345687.89</v>
      </c>
      <c r="D283" s="70">
        <v>6.8912143791581264E-3</v>
      </c>
      <c r="E283" s="71">
        <v>52</v>
      </c>
      <c r="F283" s="70">
        <v>6.5433496917075623E-3</v>
      </c>
      <c r="G283" s="69"/>
      <c r="H283" s="69" t="s">
        <v>35</v>
      </c>
      <c r="I283" s="69"/>
      <c r="J283" s="56">
        <v>134939.76</v>
      </c>
      <c r="K283" s="70">
        <v>1.0515246327413364E-3</v>
      </c>
      <c r="L283" s="71">
        <v>21</v>
      </c>
      <c r="M283" s="70">
        <v>1.0883648613630474E-3</v>
      </c>
    </row>
    <row r="284" spans="1:13" s="95" customFormat="1" ht="20.100000000000001" customHeight="1" x14ac:dyDescent="0.25">
      <c r="A284" s="69" t="s">
        <v>36</v>
      </c>
      <c r="B284" s="69"/>
      <c r="C284" s="56">
        <v>1124415.49</v>
      </c>
      <c r="D284" s="70">
        <v>5.7580871838239771E-3</v>
      </c>
      <c r="E284" s="71">
        <v>36</v>
      </c>
      <c r="F284" s="70">
        <v>4.5300113250283129E-3</v>
      </c>
      <c r="G284" s="69"/>
      <c r="H284" s="69" t="s">
        <v>36</v>
      </c>
      <c r="I284" s="69"/>
      <c r="J284" s="56">
        <v>141237.72</v>
      </c>
      <c r="K284" s="70">
        <v>1.1006017918827162E-3</v>
      </c>
      <c r="L284" s="71">
        <v>21</v>
      </c>
      <c r="M284" s="70">
        <v>1.0883648613630474E-3</v>
      </c>
    </row>
    <row r="285" spans="1:13" s="95" customFormat="1" ht="20.100000000000001" customHeight="1" x14ac:dyDescent="0.25">
      <c r="A285" s="69" t="s">
        <v>45</v>
      </c>
      <c r="B285" s="69"/>
      <c r="C285" s="56">
        <v>788643.45</v>
      </c>
      <c r="D285" s="70">
        <v>4.0386118676217497E-3</v>
      </c>
      <c r="E285" s="71">
        <v>29</v>
      </c>
      <c r="F285" s="70">
        <v>3.6491757896061406E-3</v>
      </c>
      <c r="G285" s="69"/>
      <c r="H285" s="69" t="s">
        <v>45</v>
      </c>
      <c r="I285" s="69"/>
      <c r="J285" s="56">
        <v>97016.29</v>
      </c>
      <c r="K285" s="70">
        <v>7.560041511277104E-4</v>
      </c>
      <c r="L285" s="71">
        <v>7</v>
      </c>
      <c r="M285" s="70">
        <v>3.6278828712101583E-4</v>
      </c>
    </row>
    <row r="286" spans="1:13" s="95" customFormat="1" ht="20.100000000000001" customHeight="1" x14ac:dyDescent="0.25">
      <c r="A286" s="69" t="s">
        <v>46</v>
      </c>
      <c r="B286" s="69"/>
      <c r="C286" s="56">
        <v>637783.16</v>
      </c>
      <c r="D286" s="70">
        <v>3.2660622984256081E-3</v>
      </c>
      <c r="E286" s="71">
        <v>20</v>
      </c>
      <c r="F286" s="70">
        <v>2.5166729583490626E-3</v>
      </c>
      <c r="G286" s="69"/>
      <c r="H286" s="69" t="s">
        <v>46</v>
      </c>
      <c r="I286" s="69"/>
      <c r="J286" s="56">
        <v>127410.6</v>
      </c>
      <c r="K286" s="70">
        <v>9.9285328781045182E-4</v>
      </c>
      <c r="L286" s="71">
        <v>12</v>
      </c>
      <c r="M286" s="70">
        <v>6.2192277792174136E-4</v>
      </c>
    </row>
    <row r="287" spans="1:13" s="95" customFormat="1" ht="20.100000000000001" customHeight="1" x14ac:dyDescent="0.25">
      <c r="A287" s="69" t="s">
        <v>47</v>
      </c>
      <c r="B287" s="69"/>
      <c r="C287" s="56">
        <v>502825.55</v>
      </c>
      <c r="D287" s="70">
        <v>2.5749497235708148E-3</v>
      </c>
      <c r="E287" s="71">
        <v>18</v>
      </c>
      <c r="F287" s="70">
        <v>2.2650056625141564E-3</v>
      </c>
      <c r="G287" s="69"/>
      <c r="H287" s="69" t="s">
        <v>47</v>
      </c>
      <c r="I287" s="69"/>
      <c r="J287" s="56">
        <v>143808.54</v>
      </c>
      <c r="K287" s="70">
        <v>1.1206350315768145E-3</v>
      </c>
      <c r="L287" s="71">
        <v>17</v>
      </c>
      <c r="M287" s="70">
        <v>8.81057268722467E-4</v>
      </c>
    </row>
    <row r="288" spans="1:13" s="95" customFormat="1" ht="20.100000000000001" customHeight="1" x14ac:dyDescent="0.25">
      <c r="A288" s="69" t="s">
        <v>48</v>
      </c>
      <c r="B288" s="69"/>
      <c r="C288" s="56">
        <v>189933.47</v>
      </c>
      <c r="D288" s="70">
        <v>9.7264177620517804E-4</v>
      </c>
      <c r="E288" s="71">
        <v>8</v>
      </c>
      <c r="F288" s="70">
        <v>1.0066691833396249E-3</v>
      </c>
      <c r="G288" s="69"/>
      <c r="H288" s="69" t="s">
        <v>48</v>
      </c>
      <c r="I288" s="69"/>
      <c r="J288" s="56">
        <v>133012.35</v>
      </c>
      <c r="K288" s="70">
        <v>1.0365051967174987E-3</v>
      </c>
      <c r="L288" s="71">
        <v>14</v>
      </c>
      <c r="M288" s="70">
        <v>7.2557657424203166E-4</v>
      </c>
    </row>
    <row r="289" spans="1:13" s="95" customFormat="1" ht="20.100000000000001" customHeight="1" x14ac:dyDescent="0.25">
      <c r="A289" s="69" t="s">
        <v>49</v>
      </c>
      <c r="B289" s="73"/>
      <c r="C289" s="56">
        <v>347535.3</v>
      </c>
      <c r="D289" s="70">
        <v>1.77971450469472E-3</v>
      </c>
      <c r="E289" s="71">
        <v>9</v>
      </c>
      <c r="F289" s="70">
        <v>1.1325028312570782E-3</v>
      </c>
      <c r="G289" s="73"/>
      <c r="H289" s="69" t="s">
        <v>49</v>
      </c>
      <c r="I289" s="73"/>
      <c r="J289" s="56">
        <v>109263.42</v>
      </c>
      <c r="K289" s="70">
        <v>8.5144050639753899E-4</v>
      </c>
      <c r="L289" s="71">
        <v>11</v>
      </c>
      <c r="M289" s="70">
        <v>5.7009587976159632E-4</v>
      </c>
    </row>
    <row r="290" spans="1:13" s="95" customFormat="1" ht="20.100000000000001" customHeight="1" x14ac:dyDescent="0.25">
      <c r="A290" s="69" t="s">
        <v>50</v>
      </c>
      <c r="B290" s="69"/>
      <c r="C290" s="56">
        <v>219880.65</v>
      </c>
      <c r="D290" s="70">
        <v>1.1260000987142979E-3</v>
      </c>
      <c r="E290" s="71">
        <v>7</v>
      </c>
      <c r="F290" s="70">
        <v>8.8083553542217194E-4</v>
      </c>
      <c r="G290" s="69"/>
      <c r="H290" s="69" t="s">
        <v>50</v>
      </c>
      <c r="I290" s="69"/>
      <c r="J290" s="56">
        <v>35784.69</v>
      </c>
      <c r="K290" s="70">
        <v>2.7885393460024357E-4</v>
      </c>
      <c r="L290" s="71">
        <v>7</v>
      </c>
      <c r="M290" s="70">
        <v>3.6278828712101583E-4</v>
      </c>
    </row>
    <row r="291" spans="1:13" s="95" customFormat="1" ht="20.100000000000001" customHeight="1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</row>
    <row r="292" spans="1:13" s="95" customFormat="1" ht="20.100000000000001" customHeight="1" thickBot="1" x14ac:dyDescent="0.3">
      <c r="A292" s="69"/>
      <c r="B292" s="69"/>
      <c r="C292" s="72">
        <f>SUM(C279:C291)</f>
        <v>195275870.97999957</v>
      </c>
      <c r="D292" s="73"/>
      <c r="E292" s="74">
        <f>SUM(E279:E291)</f>
        <v>7947</v>
      </c>
      <c r="F292" s="69"/>
      <c r="G292" s="69"/>
      <c r="H292" s="69"/>
      <c r="I292" s="69"/>
      <c r="J292" s="72">
        <f>SUM(J279:J291)</f>
        <v>128327721.29000019</v>
      </c>
      <c r="K292" s="73"/>
      <c r="L292" s="74">
        <f>SUM(L279:L291)</f>
        <v>19295</v>
      </c>
      <c r="M292" s="69"/>
    </row>
    <row r="293" spans="1:13" ht="20.100000000000001" customHeight="1" thickTop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</row>
    <row r="294" spans="1:13" ht="20.100000000000001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</row>
    <row r="295" spans="1:13" ht="20.100000000000001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</row>
    <row r="296" spans="1:13" s="78" customFormat="1" ht="20.100000000000001" customHeight="1" x14ac:dyDescent="0.25">
      <c r="A296" s="67" t="s">
        <v>136</v>
      </c>
      <c r="B296" s="66"/>
      <c r="C296" s="90"/>
      <c r="D296" s="66"/>
      <c r="E296" s="91"/>
      <c r="F296" s="66"/>
      <c r="G296" s="66"/>
      <c r="H296" s="67" t="s">
        <v>137</v>
      </c>
      <c r="I296" s="66"/>
      <c r="J296" s="90"/>
      <c r="K296" s="66"/>
      <c r="L296" s="91"/>
      <c r="M296" s="66"/>
    </row>
    <row r="297" spans="1:13" s="95" customFormat="1" ht="20.100000000000001" customHeight="1" x14ac:dyDescent="0.25">
      <c r="A297" s="61" t="s">
        <v>142</v>
      </c>
      <c r="B297" s="69"/>
      <c r="C297" s="56"/>
      <c r="D297" s="69"/>
      <c r="E297" s="71"/>
      <c r="F297" s="69"/>
      <c r="G297" s="69"/>
      <c r="H297" s="61" t="s">
        <v>142</v>
      </c>
      <c r="I297" s="69"/>
      <c r="J297" s="56"/>
      <c r="K297" s="69"/>
      <c r="L297" s="71"/>
      <c r="M297" s="69"/>
    </row>
    <row r="298" spans="1:13" ht="20.100000000000001" customHeight="1" x14ac:dyDescent="0.25">
      <c r="A298" s="20"/>
      <c r="B298" s="19"/>
      <c r="C298" s="18"/>
      <c r="D298" s="19"/>
      <c r="E298" s="21"/>
      <c r="F298" s="19"/>
      <c r="G298" s="19"/>
      <c r="H298" s="20"/>
      <c r="I298" s="19"/>
      <c r="J298" s="18"/>
      <c r="K298" s="19"/>
      <c r="L298" s="21"/>
      <c r="M298" s="19"/>
    </row>
    <row r="299" spans="1:13" s="78" customFormat="1" ht="20.100000000000001" customHeight="1" x14ac:dyDescent="0.25">
      <c r="A299" s="66"/>
      <c r="B299" s="67"/>
      <c r="C299" s="63" t="s">
        <v>91</v>
      </c>
      <c r="D299" s="64" t="s">
        <v>4</v>
      </c>
      <c r="E299" s="65" t="s">
        <v>5</v>
      </c>
      <c r="F299" s="64" t="s">
        <v>4</v>
      </c>
      <c r="G299" s="66"/>
      <c r="H299" s="66"/>
      <c r="I299" s="67"/>
      <c r="J299" s="63" t="s">
        <v>91</v>
      </c>
      <c r="K299" s="64" t="s">
        <v>4</v>
      </c>
      <c r="L299" s="65" t="s">
        <v>5</v>
      </c>
      <c r="M299" s="64" t="s">
        <v>4</v>
      </c>
    </row>
    <row r="300" spans="1:13" ht="20.100000000000001" customHeight="1" x14ac:dyDescent="0.25">
      <c r="A300" s="22"/>
      <c r="B300" s="19"/>
      <c r="C300" s="18"/>
      <c r="D300" s="19"/>
      <c r="E300" s="21"/>
      <c r="F300" s="19"/>
      <c r="G300" s="19"/>
      <c r="H300" s="22"/>
      <c r="I300" s="19"/>
      <c r="J300" s="18"/>
      <c r="K300" s="19"/>
      <c r="L300" s="21"/>
      <c r="M300" s="19"/>
    </row>
    <row r="301" spans="1:13" s="95" customFormat="1" ht="20.100000000000001" customHeight="1" x14ac:dyDescent="0.25">
      <c r="A301" s="69" t="s">
        <v>31</v>
      </c>
      <c r="B301" s="69"/>
      <c r="C301" s="56">
        <v>25418151.079999976</v>
      </c>
      <c r="D301" s="70">
        <v>0.96174204885858716</v>
      </c>
      <c r="E301" s="71">
        <v>29219</v>
      </c>
      <c r="F301" s="70">
        <v>0.95334268654768506</v>
      </c>
      <c r="G301" s="69"/>
      <c r="H301" s="69" t="s">
        <v>31</v>
      </c>
      <c r="I301" s="69"/>
      <c r="J301" s="56">
        <v>46487273.230000086</v>
      </c>
      <c r="K301" s="70">
        <v>0.81765166708388448</v>
      </c>
      <c r="L301" s="71">
        <v>9930</v>
      </c>
      <c r="M301" s="70">
        <v>0.85360612051921259</v>
      </c>
    </row>
    <row r="302" spans="1:13" s="95" customFormat="1" ht="20.100000000000001" customHeight="1" x14ac:dyDescent="0.25">
      <c r="A302" s="69" t="s">
        <v>32</v>
      </c>
      <c r="B302" s="69"/>
      <c r="C302" s="56">
        <v>108499.94</v>
      </c>
      <c r="D302" s="70">
        <v>4.1052928778419146E-3</v>
      </c>
      <c r="E302" s="71">
        <v>176</v>
      </c>
      <c r="F302" s="70">
        <v>5.7424385787464517E-3</v>
      </c>
      <c r="G302" s="69"/>
      <c r="H302" s="69" t="s">
        <v>32</v>
      </c>
      <c r="I302" s="69"/>
      <c r="J302" s="56">
        <v>1268303.49</v>
      </c>
      <c r="K302" s="70">
        <v>2.2307835906743862E-2</v>
      </c>
      <c r="L302" s="71">
        <v>229</v>
      </c>
      <c r="M302" s="70">
        <v>1.968537780452162E-2</v>
      </c>
    </row>
    <row r="303" spans="1:13" s="95" customFormat="1" ht="20.100000000000001" customHeight="1" x14ac:dyDescent="0.25">
      <c r="A303" s="69" t="s">
        <v>33</v>
      </c>
      <c r="B303" s="69"/>
      <c r="C303" s="56">
        <v>102716.45</v>
      </c>
      <c r="D303" s="70">
        <v>3.8864639982492673E-3</v>
      </c>
      <c r="E303" s="71">
        <v>185</v>
      </c>
      <c r="F303" s="70">
        <v>6.0360860060687136E-3</v>
      </c>
      <c r="G303" s="69"/>
      <c r="H303" s="69" t="s">
        <v>33</v>
      </c>
      <c r="I303" s="69"/>
      <c r="J303" s="56">
        <v>1012135.28</v>
      </c>
      <c r="K303" s="70">
        <v>1.7802164797059938E-2</v>
      </c>
      <c r="L303" s="71">
        <v>168</v>
      </c>
      <c r="M303" s="70">
        <v>1.4441674546548612E-2</v>
      </c>
    </row>
    <row r="304" spans="1:13" s="95" customFormat="1" ht="20.100000000000001" customHeight="1" x14ac:dyDescent="0.25">
      <c r="A304" s="69" t="s">
        <v>34</v>
      </c>
      <c r="B304" s="69"/>
      <c r="C304" s="56">
        <v>103853.08</v>
      </c>
      <c r="D304" s="70">
        <v>3.9294704648311033E-3</v>
      </c>
      <c r="E304" s="71">
        <v>188</v>
      </c>
      <c r="F304" s="70">
        <v>6.133968481842801E-3</v>
      </c>
      <c r="G304" s="69"/>
      <c r="H304" s="69" t="s">
        <v>34</v>
      </c>
      <c r="I304" s="69"/>
      <c r="J304" s="56">
        <v>838150.6</v>
      </c>
      <c r="K304" s="70">
        <v>1.474199684646371E-2</v>
      </c>
      <c r="L304" s="71">
        <v>146</v>
      </c>
      <c r="M304" s="70">
        <v>1.2550502879738674E-2</v>
      </c>
    </row>
    <row r="305" spans="1:13" s="95" customFormat="1" ht="20.100000000000001" customHeight="1" x14ac:dyDescent="0.25">
      <c r="A305" s="69" t="s">
        <v>35</v>
      </c>
      <c r="B305" s="69"/>
      <c r="C305" s="56">
        <v>139709.54</v>
      </c>
      <c r="D305" s="70">
        <v>5.2861649465296562E-3</v>
      </c>
      <c r="E305" s="71">
        <v>219</v>
      </c>
      <c r="F305" s="70">
        <v>7.1454207315083691E-3</v>
      </c>
      <c r="G305" s="69"/>
      <c r="H305" s="69" t="s">
        <v>35</v>
      </c>
      <c r="I305" s="69"/>
      <c r="J305" s="56">
        <v>963636.77</v>
      </c>
      <c r="K305" s="70">
        <v>1.6949138048074509E-2</v>
      </c>
      <c r="L305" s="71">
        <v>156</v>
      </c>
      <c r="M305" s="70">
        <v>1.3410126364652282E-2</v>
      </c>
    </row>
    <row r="306" spans="1:13" s="95" customFormat="1" ht="20.100000000000001" customHeight="1" x14ac:dyDescent="0.25">
      <c r="A306" s="69" t="s">
        <v>36</v>
      </c>
      <c r="B306" s="69"/>
      <c r="C306" s="56">
        <v>202775.24</v>
      </c>
      <c r="D306" s="70">
        <v>7.6723705890960397E-3</v>
      </c>
      <c r="E306" s="71">
        <v>238</v>
      </c>
      <c r="F306" s="70">
        <v>7.7653430780775879E-3</v>
      </c>
      <c r="G306" s="69"/>
      <c r="H306" s="69" t="s">
        <v>36</v>
      </c>
      <c r="I306" s="69"/>
      <c r="J306" s="56">
        <v>960262.47</v>
      </c>
      <c r="K306" s="70">
        <v>1.6889788427661392E-2</v>
      </c>
      <c r="L306" s="71">
        <v>168</v>
      </c>
      <c r="M306" s="70">
        <v>1.4441674546548612E-2</v>
      </c>
    </row>
    <row r="307" spans="1:13" s="95" customFormat="1" ht="20.100000000000001" customHeight="1" x14ac:dyDescent="0.25">
      <c r="A307" s="69" t="s">
        <v>45</v>
      </c>
      <c r="B307" s="69"/>
      <c r="C307" s="56">
        <v>141250.75</v>
      </c>
      <c r="D307" s="70">
        <v>5.3444794344110202E-3</v>
      </c>
      <c r="E307" s="71">
        <v>165</v>
      </c>
      <c r="F307" s="70">
        <v>5.3835361675747982E-3</v>
      </c>
      <c r="G307" s="69"/>
      <c r="H307" s="69" t="s">
        <v>45</v>
      </c>
      <c r="I307" s="69"/>
      <c r="J307" s="56">
        <v>906205.17</v>
      </c>
      <c r="K307" s="70">
        <v>1.593898967368049E-2</v>
      </c>
      <c r="L307" s="71">
        <v>128</v>
      </c>
      <c r="M307" s="70">
        <v>1.100318060689418E-2</v>
      </c>
    </row>
    <row r="308" spans="1:13" s="95" customFormat="1" ht="20.100000000000001" customHeight="1" x14ac:dyDescent="0.25">
      <c r="A308" s="69" t="s">
        <v>46</v>
      </c>
      <c r="B308" s="69"/>
      <c r="C308" s="56">
        <v>122659.84</v>
      </c>
      <c r="D308" s="70">
        <v>4.6410584885966701E-3</v>
      </c>
      <c r="E308" s="71">
        <v>161</v>
      </c>
      <c r="F308" s="70">
        <v>5.253026199876016E-3</v>
      </c>
      <c r="G308" s="69"/>
      <c r="H308" s="69" t="s">
        <v>46</v>
      </c>
      <c r="I308" s="69"/>
      <c r="J308" s="56">
        <v>827520.35</v>
      </c>
      <c r="K308" s="70">
        <v>1.4555024347753907E-2</v>
      </c>
      <c r="L308" s="71">
        <v>142</v>
      </c>
      <c r="M308" s="70">
        <v>1.2206653485773232E-2</v>
      </c>
    </row>
    <row r="309" spans="1:13" s="95" customFormat="1" ht="20.100000000000001" customHeight="1" x14ac:dyDescent="0.25">
      <c r="A309" s="69" t="s">
        <v>47</v>
      </c>
      <c r="B309" s="69"/>
      <c r="C309" s="56">
        <v>76913.78</v>
      </c>
      <c r="D309" s="70">
        <v>2.9101729755970397E-3</v>
      </c>
      <c r="E309" s="71">
        <v>91</v>
      </c>
      <c r="F309" s="70">
        <v>2.9691017651473132E-3</v>
      </c>
      <c r="G309" s="69"/>
      <c r="H309" s="69" t="s">
        <v>47</v>
      </c>
      <c r="I309" s="69"/>
      <c r="J309" s="56">
        <v>887604.51</v>
      </c>
      <c r="K309" s="70">
        <v>1.5611827859249829E-2</v>
      </c>
      <c r="L309" s="71">
        <v>149</v>
      </c>
      <c r="M309" s="70">
        <v>1.2808389925212757E-2</v>
      </c>
    </row>
    <row r="310" spans="1:13" s="95" customFormat="1" ht="20.100000000000001" customHeight="1" x14ac:dyDescent="0.25">
      <c r="A310" s="69" t="s">
        <v>48</v>
      </c>
      <c r="B310" s="69"/>
      <c r="C310" s="56">
        <v>12156.09</v>
      </c>
      <c r="D310" s="70">
        <v>4.5994780918224811E-4</v>
      </c>
      <c r="E310" s="71">
        <v>6</v>
      </c>
      <c r="F310" s="70">
        <v>1.957649515481745E-4</v>
      </c>
      <c r="G310" s="69"/>
      <c r="H310" s="69" t="s">
        <v>48</v>
      </c>
      <c r="I310" s="69"/>
      <c r="J310" s="56">
        <v>954721.25000000058</v>
      </c>
      <c r="K310" s="70">
        <v>1.679232545648944E-2</v>
      </c>
      <c r="L310" s="71">
        <v>144</v>
      </c>
      <c r="M310" s="70">
        <v>1.2378578182755952E-2</v>
      </c>
    </row>
    <row r="311" spans="1:13" s="95" customFormat="1" ht="20.100000000000001" customHeight="1" x14ac:dyDescent="0.25">
      <c r="A311" s="69" t="s">
        <v>49</v>
      </c>
      <c r="B311" s="73"/>
      <c r="C311" s="56">
        <v>0</v>
      </c>
      <c r="D311" s="70">
        <v>0</v>
      </c>
      <c r="E311" s="71">
        <v>0</v>
      </c>
      <c r="F311" s="70">
        <v>0</v>
      </c>
      <c r="G311" s="69"/>
      <c r="H311" s="69" t="s">
        <v>49</v>
      </c>
      <c r="I311" s="73"/>
      <c r="J311" s="56">
        <v>936520.88</v>
      </c>
      <c r="K311" s="70">
        <v>1.6472204231086168E-2</v>
      </c>
      <c r="L311" s="71">
        <v>150</v>
      </c>
      <c r="M311" s="70">
        <v>1.2894352273704118E-2</v>
      </c>
    </row>
    <row r="312" spans="1:13" s="95" customFormat="1" ht="20.100000000000001" customHeight="1" x14ac:dyDescent="0.25">
      <c r="A312" s="69" t="s">
        <v>50</v>
      </c>
      <c r="B312" s="69"/>
      <c r="C312" s="56">
        <v>595.44000000000005</v>
      </c>
      <c r="D312" s="70">
        <v>2.2529557077931955E-5</v>
      </c>
      <c r="E312" s="71">
        <v>1</v>
      </c>
      <c r="F312" s="70">
        <v>3.2627491924695746E-5</v>
      </c>
      <c r="G312" s="69"/>
      <c r="H312" s="69" t="s">
        <v>50</v>
      </c>
      <c r="I312" s="69"/>
      <c r="J312" s="56">
        <v>812284.05</v>
      </c>
      <c r="K312" s="70">
        <v>1.4287037321852148E-2</v>
      </c>
      <c r="L312" s="71">
        <v>123</v>
      </c>
      <c r="M312" s="70">
        <v>1.0573368864437377E-2</v>
      </c>
    </row>
    <row r="313" spans="1:13" s="95" customFormat="1" ht="20.100000000000001" customHeight="1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</row>
    <row r="314" spans="1:13" s="95" customFormat="1" ht="20.100000000000001" customHeight="1" thickBot="1" x14ac:dyDescent="0.3">
      <c r="A314" s="69"/>
      <c r="B314" s="69"/>
      <c r="C314" s="72">
        <f>SUM(C301:C313)</f>
        <v>26429281.229999974</v>
      </c>
      <c r="D314" s="73"/>
      <c r="E314" s="74">
        <f>SUM(E301:E313)</f>
        <v>30649</v>
      </c>
      <c r="F314" s="69"/>
      <c r="G314" s="69"/>
      <c r="H314" s="69"/>
      <c r="I314" s="69"/>
      <c r="J314" s="72">
        <f>SUM(J301:J313)</f>
        <v>56854618.050000094</v>
      </c>
      <c r="K314" s="73"/>
      <c r="L314" s="74">
        <f>SUM(L301:L313)</f>
        <v>11633</v>
      </c>
      <c r="M314" s="69"/>
    </row>
    <row r="315" spans="1:13" ht="20.100000000000001" customHeight="1" thickTop="1" x14ac:dyDescent="0.25">
      <c r="A315" s="19"/>
      <c r="B315" s="19"/>
      <c r="C315" s="19"/>
      <c r="D315" s="19"/>
      <c r="E315" s="19"/>
      <c r="F315" s="19"/>
      <c r="G315" s="19"/>
      <c r="H315" s="22"/>
      <c r="I315" s="19"/>
      <c r="J315" s="19"/>
      <c r="K315" s="19"/>
      <c r="L315" s="19"/>
      <c r="M315" s="19"/>
    </row>
    <row r="317" spans="1:13" x14ac:dyDescent="0.3">
      <c r="C317" s="17"/>
      <c r="D317" s="25"/>
    </row>
    <row r="318" spans="1:13" x14ac:dyDescent="0.3">
      <c r="C318" s="17"/>
      <c r="D318" s="25"/>
    </row>
    <row r="319" spans="1:13" x14ac:dyDescent="0.3">
      <c r="C319" s="17"/>
      <c r="D319" s="25"/>
    </row>
    <row r="320" spans="1:13" x14ac:dyDescent="0.3">
      <c r="C320" s="17"/>
      <c r="D320" s="25"/>
    </row>
  </sheetData>
  <mergeCells count="2">
    <mergeCell ref="A1:F1"/>
    <mergeCell ref="A2:F2"/>
  </mergeCells>
  <phoneticPr fontId="2" type="noConversion"/>
  <pageMargins left="0.15748031496062992" right="0.15748031496062992" top="0.19685039370078741" bottom="0.19685039370078741" header="0.51181102362204722" footer="0.51181102362204722"/>
  <pageSetup paperSize="9" scale="52" orientation="landscape" r:id="rId1"/>
  <headerFooter alignWithMargins="0"/>
  <rowBreaks count="6" manualBreakCount="6">
    <brk id="57" max="13" man="1"/>
    <brk id="101" max="13" man="1"/>
    <brk id="144" max="13" man="1"/>
    <brk id="186" max="13" man="1"/>
    <brk id="232" max="13" man="1"/>
    <brk id="273" max="1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23"/>
  </sheetPr>
  <dimension ref="A1:X351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182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237524480.33000058</v>
      </c>
      <c r="D9" s="194">
        <f>+J323</f>
        <v>30515931.680000056</v>
      </c>
      <c r="E9" s="194">
        <f>+C345</f>
        <v>3442703.5200000005</v>
      </c>
      <c r="F9" s="194">
        <f>+J345</f>
        <v>7443096.0000000009</v>
      </c>
      <c r="G9" s="194">
        <f>SUM(C9:F9)</f>
        <v>278926211.53000063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0.79470431719445755</v>
      </c>
      <c r="D10" s="197" t="s">
        <v>96</v>
      </c>
      <c r="E10" s="197" t="s">
        <v>96</v>
      </c>
      <c r="F10" s="197" t="s">
        <v>96</v>
      </c>
      <c r="G10" s="198">
        <f>+C10</f>
        <v>0.79470431719445755</v>
      </c>
      <c r="H10" s="189"/>
    </row>
    <row r="11" spans="1:13" s="190" customFormat="1" ht="20.100000000000001" customHeight="1" x14ac:dyDescent="0.3">
      <c r="A11" s="193" t="s">
        <v>173</v>
      </c>
      <c r="B11" s="193"/>
      <c r="C11" s="196">
        <v>0.81753469268861267</v>
      </c>
      <c r="D11" s="197" t="s">
        <v>96</v>
      </c>
      <c r="E11" s="197" t="s">
        <v>96</v>
      </c>
      <c r="F11" s="197" t="s">
        <v>96</v>
      </c>
      <c r="G11" s="198">
        <f>+C11</f>
        <v>0.81753469268861267</v>
      </c>
      <c r="H11" s="189"/>
    </row>
    <row r="12" spans="1:13" s="190" customFormat="1" ht="20.100000000000001" customHeight="1" x14ac:dyDescent="0.3">
      <c r="A12" s="193" t="s">
        <v>174</v>
      </c>
      <c r="B12" s="193"/>
      <c r="C12" s="196">
        <v>0.85692095340474939</v>
      </c>
      <c r="D12" s="197" t="s">
        <v>96</v>
      </c>
      <c r="E12" s="197" t="s">
        <v>96</v>
      </c>
      <c r="F12" s="197" t="s">
        <v>96</v>
      </c>
      <c r="G12" s="198">
        <f>+C12</f>
        <v>0.85692095340474939</v>
      </c>
      <c r="H12" s="189"/>
    </row>
    <row r="13" spans="1:13" s="190" customFormat="1" ht="20.100000000000001" customHeight="1" x14ac:dyDescent="0.3">
      <c r="A13" s="193" t="s">
        <v>134</v>
      </c>
      <c r="B13" s="193"/>
      <c r="C13" s="199">
        <v>26138.932577308238</v>
      </c>
      <c r="D13" s="199">
        <v>11459.230822380774</v>
      </c>
      <c r="E13" s="199">
        <v>1014.0511104565539</v>
      </c>
      <c r="F13" s="199">
        <v>2806.5972850678741</v>
      </c>
      <c r="G13" s="194">
        <f>+G9/(E45+L45+L81+L125)</f>
        <v>15672.653342136351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32.179965079265166</v>
      </c>
      <c r="D14" s="202">
        <v>37.88592191755756</v>
      </c>
      <c r="E14" s="202">
        <v>32.015850211812655</v>
      </c>
      <c r="F14" s="202">
        <v>104.06403032970736</v>
      </c>
      <c r="G14" s="203">
        <f>+((C9*C14)+(D9*D14)+(E9*E14)+(F9*F14))/G9</f>
        <v>34.720413267540174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9.1225068394566608E-2</v>
      </c>
      <c r="D15" s="206">
        <v>9.9457254540720352E-2</v>
      </c>
      <c r="E15" s="206">
        <v>0.12524060740496165</v>
      </c>
      <c r="F15" s="206">
        <v>0.13597999376017716</v>
      </c>
      <c r="G15" s="207">
        <f>+((C9*C15)+(D9*D15)+(E9*E15)+(F9*F15))/G9</f>
        <v>9.3739831879935523E-2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9">
        <v>175.66743401896679</v>
      </c>
      <c r="D16" s="202">
        <v>23.554305172700527</v>
      </c>
      <c r="E16" s="202">
        <v>28.578194679976384</v>
      </c>
      <c r="F16" s="202">
        <v>39.545029490471315</v>
      </c>
      <c r="G16" s="194">
        <f>+((C9*C16)+(D9*D16)+(E9*E16)+(F9*F16))/G9</f>
        <v>153.5776111214013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0.99765351870583752</v>
      </c>
      <c r="D17" s="211">
        <v>0</v>
      </c>
      <c r="E17" s="211">
        <v>0</v>
      </c>
      <c r="F17" s="211">
        <v>0</v>
      </c>
      <c r="G17" s="211">
        <f>+J28/G9</f>
        <v>0.84956925446396525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209468313.37000057</v>
      </c>
      <c r="D18" s="194">
        <f>+J310</f>
        <v>28230598.060000062</v>
      </c>
      <c r="E18" s="194">
        <f>+C332</f>
        <v>2821827.27</v>
      </c>
      <c r="F18" s="213">
        <f>+J332</f>
        <v>6104572.0300000031</v>
      </c>
      <c r="G18" s="194">
        <f>SUM(C18:F18)</f>
        <v>246625310.73000064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0.88188094582494958</v>
      </c>
      <c r="D19" s="211">
        <f>+K310</f>
        <v>0.92511014757914845</v>
      </c>
      <c r="E19" s="211">
        <f>+D332</f>
        <v>0.81965445284698801</v>
      </c>
      <c r="F19" s="211">
        <f>+K332</f>
        <v>0.82016569852115329</v>
      </c>
      <c r="G19" s="211">
        <f>+G18/G9</f>
        <v>0.88419553464402256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0.42066983424688953</v>
      </c>
      <c r="D20" s="215">
        <v>0.23190278947432705</v>
      </c>
      <c r="E20" s="215">
        <v>1.2128158163326241</v>
      </c>
      <c r="F20" s="215">
        <v>1.0608595307651563</v>
      </c>
      <c r="G20" s="215">
        <f>+((C9*C20)+(D9*D20)+(E9*E20)+(F9*F20))/G9</f>
        <v>0.42687833963999228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5.6661540745962951</v>
      </c>
      <c r="D21" s="214">
        <v>5.3849347026658281</v>
      </c>
      <c r="E21" s="214">
        <v>7.4686986035613669</v>
      </c>
      <c r="F21" s="214">
        <v>7.5550377662737009</v>
      </c>
      <c r="G21" s="215">
        <f>+((C9*C21)+(D9*D21)+(E9*E21)+(F9*F21))/G9</f>
        <v>5.7080400552641066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150" t="s">
        <v>4</v>
      </c>
      <c r="E26" s="151" t="s">
        <v>5</v>
      </c>
      <c r="F26" s="150" t="s">
        <v>4</v>
      </c>
      <c r="G26" s="148"/>
      <c r="H26" s="141"/>
      <c r="I26" s="152"/>
      <c r="J26" s="149" t="s">
        <v>91</v>
      </c>
      <c r="K26" s="150" t="s">
        <v>4</v>
      </c>
      <c r="L26" s="151" t="s">
        <v>5</v>
      </c>
      <c r="M26" s="150" t="s">
        <v>4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1775581.25</v>
      </c>
      <c r="D28" s="196">
        <v>7.4753610555557534E-3</v>
      </c>
      <c r="E28" s="221">
        <v>133</v>
      </c>
      <c r="F28" s="196">
        <v>1.4636293606250688E-2</v>
      </c>
      <c r="G28" s="193"/>
      <c r="H28" s="220" t="s">
        <v>72</v>
      </c>
      <c r="I28" s="220"/>
      <c r="J28" s="213">
        <v>236967133.58000091</v>
      </c>
      <c r="K28" s="196">
        <v>0.99765351870583752</v>
      </c>
      <c r="L28" s="221">
        <v>9065</v>
      </c>
      <c r="M28" s="196">
        <v>0.99757895895234949</v>
      </c>
    </row>
    <row r="29" spans="1:13" s="190" customFormat="1" ht="20.100000000000001" customHeight="1" x14ac:dyDescent="0.25">
      <c r="A29" s="193" t="s">
        <v>54</v>
      </c>
      <c r="B29" s="193"/>
      <c r="C29" s="213">
        <v>20089138.690000013</v>
      </c>
      <c r="D29" s="196">
        <v>8.4577129321952674E-2</v>
      </c>
      <c r="E29" s="221">
        <v>930</v>
      </c>
      <c r="F29" s="196">
        <v>0.10234400792340706</v>
      </c>
      <c r="G29" s="193"/>
      <c r="H29" s="220" t="s">
        <v>73</v>
      </c>
      <c r="I29" s="220"/>
      <c r="J29" s="213">
        <v>557346.75</v>
      </c>
      <c r="K29" s="196">
        <v>2.3464812941624336E-3</v>
      </c>
      <c r="L29" s="221">
        <v>22</v>
      </c>
      <c r="M29" s="196">
        <v>2.4210410476504895E-3</v>
      </c>
    </row>
    <row r="30" spans="1:13" s="190" customFormat="1" ht="20.100000000000001" customHeight="1" x14ac:dyDescent="0.25">
      <c r="A30" s="193" t="s">
        <v>55</v>
      </c>
      <c r="B30" s="193"/>
      <c r="C30" s="213">
        <v>8957839.3600000013</v>
      </c>
      <c r="D30" s="196">
        <v>3.7713331053517526E-2</v>
      </c>
      <c r="E30" s="221">
        <v>395</v>
      </c>
      <c r="F30" s="196">
        <v>4.3468691537361062E-2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11048366.189999994</v>
      </c>
      <c r="D31" s="196">
        <v>4.6514642089312913E-2</v>
      </c>
      <c r="E31" s="221">
        <v>437</v>
      </c>
      <c r="F31" s="196">
        <v>4.8090678991966548E-2</v>
      </c>
      <c r="G31" s="193"/>
      <c r="H31" s="220"/>
      <c r="I31" s="220"/>
      <c r="J31" s="222">
        <f>SUM(J28:J30)</f>
        <v>237524480.33000091</v>
      </c>
      <c r="K31" s="223"/>
      <c r="L31" s="224">
        <f>SUM(L28:L30)</f>
        <v>9087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13443580.290000001</v>
      </c>
      <c r="D32" s="196">
        <v>5.6598714672788361E-2</v>
      </c>
      <c r="E32" s="221">
        <v>546</v>
      </c>
      <c r="F32" s="196">
        <v>6.0085836909871244E-2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20599095.729999993</v>
      </c>
      <c r="D33" s="196">
        <v>8.6724095560091502E-2</v>
      </c>
      <c r="E33" s="221">
        <v>785</v>
      </c>
      <c r="F33" s="196">
        <v>8.6387146472983387E-2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23784295.140000019</v>
      </c>
      <c r="D34" s="196">
        <v>0.10013407926187555</v>
      </c>
      <c r="E34" s="221">
        <v>857</v>
      </c>
      <c r="F34" s="196">
        <v>9.4310553538021355E-2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27280407.159999959</v>
      </c>
      <c r="D35" s="196">
        <v>0.11485303376771296</v>
      </c>
      <c r="E35" s="221">
        <v>1029</v>
      </c>
      <c r="F35" s="196">
        <v>0.11323869263783427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17487454.529999994</v>
      </c>
      <c r="D36" s="196">
        <v>7.3623798716259237E-2</v>
      </c>
      <c r="E36" s="221">
        <v>692</v>
      </c>
      <c r="F36" s="196">
        <v>7.6152745680642675E-2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16739611.670000004</v>
      </c>
      <c r="D37" s="196">
        <v>7.0475311204736255E-2</v>
      </c>
      <c r="E37" s="221">
        <v>671</v>
      </c>
      <c r="F37" s="196">
        <v>7.3841751953339932E-2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21733240.739999995</v>
      </c>
      <c r="D38" s="196">
        <v>9.1498950802061926E-2</v>
      </c>
      <c r="E38" s="221">
        <v>882</v>
      </c>
      <c r="F38" s="196">
        <v>9.7061736546715086E-2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18309198.330000013</v>
      </c>
      <c r="D39" s="196">
        <v>7.7083416010688618E-2</v>
      </c>
      <c r="E39" s="221">
        <v>707</v>
      </c>
      <c r="F39" s="196">
        <v>7.7803455485858916E-2</v>
      </c>
      <c r="G39" s="132"/>
      <c r="H39" s="225" t="s">
        <v>150</v>
      </c>
      <c r="I39" s="226"/>
      <c r="J39" s="227">
        <v>27165.78</v>
      </c>
      <c r="K39" s="228">
        <v>7.8908276132938666E-3</v>
      </c>
      <c r="L39" s="229">
        <v>14</v>
      </c>
      <c r="M39" s="228">
        <v>4.1237113402061857E-3</v>
      </c>
    </row>
    <row r="40" spans="1:13" ht="20.100000000000001" customHeight="1" x14ac:dyDescent="0.25">
      <c r="A40" s="193" t="s">
        <v>75</v>
      </c>
      <c r="B40" s="193"/>
      <c r="C40" s="213">
        <v>15587587.009999998</v>
      </c>
      <c r="D40" s="196">
        <v>6.5625180984897599E-2</v>
      </c>
      <c r="E40" s="221">
        <v>490</v>
      </c>
      <c r="F40" s="196">
        <v>5.3923186970397267E-2</v>
      </c>
      <c r="G40" s="132"/>
      <c r="H40" s="225" t="s">
        <v>132</v>
      </c>
      <c r="I40" s="226"/>
      <c r="J40" s="227">
        <v>1254611.76</v>
      </c>
      <c r="K40" s="228">
        <v>0.36442631574617868</v>
      </c>
      <c r="L40" s="229">
        <v>2162</v>
      </c>
      <c r="M40" s="228">
        <v>0.6368188512518409</v>
      </c>
    </row>
    <row r="41" spans="1:13" ht="20.100000000000001" customHeight="1" x14ac:dyDescent="0.25">
      <c r="A41" s="193" t="s">
        <v>76</v>
      </c>
      <c r="B41" s="193"/>
      <c r="C41" s="213">
        <v>11451256.469999997</v>
      </c>
      <c r="D41" s="196">
        <v>4.8210847379143482E-2</v>
      </c>
      <c r="E41" s="221">
        <v>313</v>
      </c>
      <c r="F41" s="196">
        <v>3.4444811268845604E-2</v>
      </c>
      <c r="G41" s="132"/>
      <c r="H41" s="225" t="s">
        <v>151</v>
      </c>
      <c r="I41" s="226"/>
      <c r="J41" s="227">
        <v>1102769.8899999999</v>
      </c>
      <c r="K41" s="228">
        <v>0.32032090001174435</v>
      </c>
      <c r="L41" s="229">
        <v>413</v>
      </c>
      <c r="M41" s="228">
        <v>0.12164948453608247</v>
      </c>
    </row>
    <row r="42" spans="1:13" ht="20.100000000000001" customHeight="1" x14ac:dyDescent="0.25">
      <c r="A42" s="193" t="s">
        <v>77</v>
      </c>
      <c r="B42" s="193"/>
      <c r="C42" s="213">
        <v>7065561.5699999947</v>
      </c>
      <c r="D42" s="196">
        <v>2.9746666786444897E-2</v>
      </c>
      <c r="E42" s="221">
        <v>174</v>
      </c>
      <c r="F42" s="196">
        <v>1.9148233740508419E-2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2172266.2000000002</v>
      </c>
      <c r="D43" s="196">
        <v>9.1454413329607326E-3</v>
      </c>
      <c r="E43" s="221">
        <v>46</v>
      </c>
      <c r="F43" s="196">
        <v>5.0621767359964789E-3</v>
      </c>
      <c r="G43" s="132"/>
      <c r="H43" s="225" t="s">
        <v>133</v>
      </c>
      <c r="I43" s="226"/>
      <c r="J43" s="227">
        <v>1058156.0900000001</v>
      </c>
      <c r="K43" s="228">
        <v>0.30736195662878313</v>
      </c>
      <c r="L43" s="229">
        <v>806</v>
      </c>
      <c r="M43" s="228">
        <v>0.23740795287187039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31"/>
      <c r="L44" s="232"/>
      <c r="M44" s="231"/>
    </row>
    <row r="45" spans="1:13" ht="20.100000000000001" customHeight="1" thickBot="1" x14ac:dyDescent="0.35">
      <c r="A45" s="193"/>
      <c r="B45" s="193"/>
      <c r="C45" s="222">
        <f>SUM(C28:C44)</f>
        <v>237524480.32999998</v>
      </c>
      <c r="D45" s="193"/>
      <c r="E45" s="224">
        <f>SUM(E28:E44)</f>
        <v>9087</v>
      </c>
      <c r="F45" s="193"/>
      <c r="G45" s="132"/>
      <c r="H45" s="233"/>
      <c r="I45" s="226"/>
      <c r="J45" s="234">
        <f>SUM(J39:J44)</f>
        <v>3442703.5199999996</v>
      </c>
      <c r="K45" s="225"/>
      <c r="L45" s="235">
        <f>SUM(L39:L44)</f>
        <v>3395</v>
      </c>
      <c r="M45" s="226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179</v>
      </c>
      <c r="B49" s="136"/>
      <c r="C49" s="137"/>
      <c r="D49" s="136"/>
      <c r="E49" s="143"/>
      <c r="F49" s="136"/>
      <c r="G49" s="132"/>
      <c r="H49" s="217" t="s">
        <v>180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150" t="s">
        <v>4</v>
      </c>
      <c r="E51" s="151" t="s">
        <v>5</v>
      </c>
      <c r="F51" s="150" t="s">
        <v>4</v>
      </c>
      <c r="G51" s="132"/>
      <c r="H51" s="148"/>
      <c r="I51" s="148"/>
      <c r="J51" s="149" t="s">
        <v>91</v>
      </c>
      <c r="K51" s="150" t="s">
        <v>4</v>
      </c>
      <c r="L51" s="151" t="s">
        <v>5</v>
      </c>
      <c r="M51" s="150" t="s">
        <v>4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2033507.71</v>
      </c>
      <c r="D53" s="196">
        <v>8.5612552742975676E-3</v>
      </c>
      <c r="E53" s="221">
        <v>160</v>
      </c>
      <c r="F53" s="196">
        <v>1.7607571255639925E-2</v>
      </c>
      <c r="G53" s="193"/>
      <c r="H53" s="193" t="s">
        <v>53</v>
      </c>
      <c r="I53" s="193"/>
      <c r="J53" s="213">
        <v>1756780.33</v>
      </c>
      <c r="K53" s="196">
        <v>7.3962074458988501E-3</v>
      </c>
      <c r="L53" s="221">
        <v>143</v>
      </c>
      <c r="M53" s="196">
        <v>1.5736766809728183E-2</v>
      </c>
    </row>
    <row r="54" spans="1:13" s="190" customFormat="1" ht="20.100000000000001" customHeight="1" x14ac:dyDescent="0.25">
      <c r="A54" s="193" t="s">
        <v>54</v>
      </c>
      <c r="B54" s="193"/>
      <c r="C54" s="213">
        <v>20326948.749999978</v>
      </c>
      <c r="D54" s="196">
        <v>8.557833163873943E-2</v>
      </c>
      <c r="E54" s="221">
        <v>1006</v>
      </c>
      <c r="F54" s="196">
        <v>0.11070760426983603</v>
      </c>
      <c r="G54" s="193"/>
      <c r="H54" s="193" t="s">
        <v>54</v>
      </c>
      <c r="I54" s="193"/>
      <c r="J54" s="213">
        <v>17644115.059999987</v>
      </c>
      <c r="K54" s="196">
        <v>7.4283354016758535E-2</v>
      </c>
      <c r="L54" s="221">
        <v>899</v>
      </c>
      <c r="M54" s="196">
        <v>9.8932540992626827E-2</v>
      </c>
    </row>
    <row r="55" spans="1:13" s="190" customFormat="1" ht="20.100000000000001" customHeight="1" x14ac:dyDescent="0.25">
      <c r="A55" s="193" t="s">
        <v>55</v>
      </c>
      <c r="B55" s="193"/>
      <c r="C55" s="213">
        <v>10550513.510000002</v>
      </c>
      <c r="D55" s="196">
        <v>4.4418636324735257E-2</v>
      </c>
      <c r="E55" s="221">
        <v>434</v>
      </c>
      <c r="F55" s="196">
        <v>4.7760537030923297E-2</v>
      </c>
      <c r="G55" s="193"/>
      <c r="H55" s="193" t="s">
        <v>55</v>
      </c>
      <c r="I55" s="193"/>
      <c r="J55" s="213">
        <v>8853036.9199999925</v>
      </c>
      <c r="K55" s="196">
        <v>3.7272103101542206E-2</v>
      </c>
      <c r="L55" s="221">
        <v>369</v>
      </c>
      <c r="M55" s="196">
        <v>4.0607461208319574E-2</v>
      </c>
    </row>
    <row r="56" spans="1:13" s="190" customFormat="1" ht="20.100000000000001" customHeight="1" x14ac:dyDescent="0.25">
      <c r="A56" s="193" t="s">
        <v>56</v>
      </c>
      <c r="B56" s="193"/>
      <c r="C56" s="213">
        <v>10039039.529999999</v>
      </c>
      <c r="D56" s="196">
        <v>4.2265283629091439E-2</v>
      </c>
      <c r="E56" s="221">
        <v>437</v>
      </c>
      <c r="F56" s="196">
        <v>4.8090678991966548E-2</v>
      </c>
      <c r="G56" s="193"/>
      <c r="H56" s="193" t="s">
        <v>56</v>
      </c>
      <c r="I56" s="193"/>
      <c r="J56" s="213">
        <v>9717186.1799999978</v>
      </c>
      <c r="K56" s="196">
        <v>4.0910251299148687E-2</v>
      </c>
      <c r="L56" s="221">
        <v>428</v>
      </c>
      <c r="M56" s="196">
        <v>4.7100253108836802E-2</v>
      </c>
    </row>
    <row r="57" spans="1:13" s="190" customFormat="1" ht="20.100000000000001" customHeight="1" x14ac:dyDescent="0.25">
      <c r="A57" s="193" t="s">
        <v>57</v>
      </c>
      <c r="B57" s="193"/>
      <c r="C57" s="213">
        <v>15098997.459999995</v>
      </c>
      <c r="D57" s="196">
        <v>6.3568173853164517E-2</v>
      </c>
      <c r="E57" s="221">
        <v>580</v>
      </c>
      <c r="F57" s="196">
        <v>6.3827445801694735E-2</v>
      </c>
      <c r="G57" s="193"/>
      <c r="H57" s="193" t="s">
        <v>57</v>
      </c>
      <c r="I57" s="193"/>
      <c r="J57" s="213">
        <v>12036746.07000001</v>
      </c>
      <c r="K57" s="196">
        <v>5.0675812671085493E-2</v>
      </c>
      <c r="L57" s="221">
        <v>485</v>
      </c>
      <c r="M57" s="196">
        <v>5.3372950368658523E-2</v>
      </c>
    </row>
    <row r="58" spans="1:13" s="190" customFormat="1" ht="20.100000000000001" customHeight="1" x14ac:dyDescent="0.25">
      <c r="A58" s="193" t="s">
        <v>58</v>
      </c>
      <c r="B58" s="193"/>
      <c r="C58" s="213">
        <v>19904841.31000004</v>
      </c>
      <c r="D58" s="196">
        <v>8.380122033040821E-2</v>
      </c>
      <c r="E58" s="221">
        <v>721</v>
      </c>
      <c r="F58" s="196">
        <v>7.9344117970727407E-2</v>
      </c>
      <c r="G58" s="193"/>
      <c r="H58" s="193" t="s">
        <v>58</v>
      </c>
      <c r="I58" s="193"/>
      <c r="J58" s="213">
        <v>17786577.760000017</v>
      </c>
      <c r="K58" s="196">
        <v>7.4883135141643437E-2</v>
      </c>
      <c r="L58" s="221">
        <v>658</v>
      </c>
      <c r="M58" s="196">
        <v>7.2411136788819191E-2</v>
      </c>
    </row>
    <row r="59" spans="1:13" s="190" customFormat="1" ht="20.100000000000001" customHeight="1" x14ac:dyDescent="0.25">
      <c r="A59" s="193" t="s">
        <v>59</v>
      </c>
      <c r="B59" s="193"/>
      <c r="C59" s="213">
        <v>19245224.650000013</v>
      </c>
      <c r="D59" s="196">
        <v>8.1024173269475377E-2</v>
      </c>
      <c r="E59" s="221">
        <v>714</v>
      </c>
      <c r="F59" s="196">
        <v>7.8573786728293168E-2</v>
      </c>
      <c r="G59" s="193"/>
      <c r="H59" s="193" t="s">
        <v>59</v>
      </c>
      <c r="I59" s="193"/>
      <c r="J59" s="213">
        <v>18360688.359999996</v>
      </c>
      <c r="K59" s="196">
        <v>7.7300193792618488E-2</v>
      </c>
      <c r="L59" s="221">
        <v>669</v>
      </c>
      <c r="M59" s="196">
        <v>7.3621657312644431E-2</v>
      </c>
    </row>
    <row r="60" spans="1:13" s="190" customFormat="1" ht="20.100000000000001" customHeight="1" x14ac:dyDescent="0.25">
      <c r="A60" s="193" t="s">
        <v>60</v>
      </c>
      <c r="B60" s="193"/>
      <c r="C60" s="213">
        <v>19847603.300000008</v>
      </c>
      <c r="D60" s="196">
        <v>8.3560243021793504E-2</v>
      </c>
      <c r="E60" s="221">
        <v>689</v>
      </c>
      <c r="F60" s="196">
        <v>7.5822603719599424E-2</v>
      </c>
      <c r="G60" s="193"/>
      <c r="H60" s="193" t="s">
        <v>60</v>
      </c>
      <c r="I60" s="193"/>
      <c r="J60" s="213">
        <v>15986135.139999982</v>
      </c>
      <c r="K60" s="196">
        <v>6.7303105422186205E-2</v>
      </c>
      <c r="L60" s="221">
        <v>582</v>
      </c>
      <c r="M60" s="196">
        <v>6.4047540442390222E-2</v>
      </c>
    </row>
    <row r="61" spans="1:13" s="190" customFormat="1" ht="20.100000000000001" customHeight="1" x14ac:dyDescent="0.25">
      <c r="A61" s="193" t="s">
        <v>61</v>
      </c>
      <c r="B61" s="193"/>
      <c r="C61" s="213">
        <v>16924264.610000014</v>
      </c>
      <c r="D61" s="196">
        <v>7.1252717136720475E-2</v>
      </c>
      <c r="E61" s="221">
        <v>640</v>
      </c>
      <c r="F61" s="196">
        <v>7.0430285022559699E-2</v>
      </c>
      <c r="G61" s="193"/>
      <c r="H61" s="193" t="s">
        <v>61</v>
      </c>
      <c r="I61" s="193"/>
      <c r="J61" s="213">
        <v>18278932.790000007</v>
      </c>
      <c r="K61" s="196">
        <v>7.6955995291956972E-2</v>
      </c>
      <c r="L61" s="221">
        <v>643</v>
      </c>
      <c r="M61" s="196">
        <v>7.076042698360295E-2</v>
      </c>
    </row>
    <row r="62" spans="1:13" s="190" customFormat="1" ht="20.100000000000001" customHeight="1" x14ac:dyDescent="0.25">
      <c r="A62" s="193" t="s">
        <v>62</v>
      </c>
      <c r="B62" s="193"/>
      <c r="C62" s="213">
        <v>16759973.07000001</v>
      </c>
      <c r="D62" s="196">
        <v>7.0561034579319448E-2</v>
      </c>
      <c r="E62" s="221">
        <v>655</v>
      </c>
      <c r="F62" s="196">
        <v>7.208099482777594E-2</v>
      </c>
      <c r="G62" s="193"/>
      <c r="H62" s="193" t="s">
        <v>62</v>
      </c>
      <c r="I62" s="193"/>
      <c r="J62" s="213">
        <v>16402471.490000021</v>
      </c>
      <c r="K62" s="196">
        <v>6.9055919908598759E-2</v>
      </c>
      <c r="L62" s="221">
        <v>609</v>
      </c>
      <c r="M62" s="196">
        <v>6.7018818091779467E-2</v>
      </c>
    </row>
    <row r="63" spans="1:13" s="190" customFormat="1" ht="20.100000000000001" customHeight="1" x14ac:dyDescent="0.25">
      <c r="A63" s="193" t="s">
        <v>63</v>
      </c>
      <c r="B63" s="193"/>
      <c r="C63" s="213">
        <v>14782720.770000011</v>
      </c>
      <c r="D63" s="196">
        <v>6.2236619776883322E-2</v>
      </c>
      <c r="E63" s="221">
        <v>567</v>
      </c>
      <c r="F63" s="196">
        <v>6.2396830637173988E-2</v>
      </c>
      <c r="G63" s="193"/>
      <c r="H63" s="193" t="s">
        <v>63</v>
      </c>
      <c r="I63" s="193"/>
      <c r="J63" s="213">
        <v>15902552.520000033</v>
      </c>
      <c r="K63" s="196">
        <v>6.6951214872278147E-2</v>
      </c>
      <c r="L63" s="221">
        <v>622</v>
      </c>
      <c r="M63" s="196">
        <v>6.8449433256300207E-2</v>
      </c>
    </row>
    <row r="64" spans="1:13" s="190" customFormat="1" ht="20.100000000000001" customHeight="1" x14ac:dyDescent="0.25">
      <c r="A64" s="193" t="s">
        <v>64</v>
      </c>
      <c r="B64" s="193"/>
      <c r="C64" s="213">
        <v>15398832.12999998</v>
      </c>
      <c r="D64" s="196">
        <v>6.483050550665731E-2</v>
      </c>
      <c r="E64" s="221">
        <v>594</v>
      </c>
      <c r="F64" s="196">
        <v>6.5368108286563226E-2</v>
      </c>
      <c r="G64" s="193"/>
      <c r="H64" s="193" t="s">
        <v>64</v>
      </c>
      <c r="I64" s="193"/>
      <c r="J64" s="213">
        <v>13728783.080000004</v>
      </c>
      <c r="K64" s="196">
        <v>5.7799444760077728E-2</v>
      </c>
      <c r="L64" s="221">
        <v>535</v>
      </c>
      <c r="M64" s="196">
        <v>5.8875316386045998E-2</v>
      </c>
    </row>
    <row r="65" spans="1:16" s="190" customFormat="1" ht="20.100000000000001" customHeight="1" x14ac:dyDescent="0.25">
      <c r="A65" s="193" t="s">
        <v>75</v>
      </c>
      <c r="B65" s="193"/>
      <c r="C65" s="213">
        <v>27747701.03000002</v>
      </c>
      <c r="D65" s="196">
        <v>0.11682038411977282</v>
      </c>
      <c r="E65" s="221">
        <v>1049</v>
      </c>
      <c r="F65" s="196">
        <v>0.11543963904478927</v>
      </c>
      <c r="G65" s="193"/>
      <c r="H65" s="193" t="s">
        <v>75</v>
      </c>
      <c r="I65" s="193"/>
      <c r="J65" s="213">
        <v>28511838.24000001</v>
      </c>
      <c r="K65" s="196">
        <v>0.12003747234974536</v>
      </c>
      <c r="L65" s="221">
        <v>1085</v>
      </c>
      <c r="M65" s="196">
        <v>0.11940134257730824</v>
      </c>
    </row>
    <row r="66" spans="1:16" s="190" customFormat="1" ht="20.100000000000001" customHeight="1" x14ac:dyDescent="0.25">
      <c r="A66" s="193" t="s">
        <v>76</v>
      </c>
      <c r="B66" s="193"/>
      <c r="C66" s="213">
        <v>13837698.130000003</v>
      </c>
      <c r="D66" s="196">
        <v>5.825798717999453E-2</v>
      </c>
      <c r="E66" s="221">
        <v>441</v>
      </c>
      <c r="F66" s="196">
        <v>4.8530868273357543E-2</v>
      </c>
      <c r="G66" s="193"/>
      <c r="H66" s="193" t="s">
        <v>76</v>
      </c>
      <c r="I66" s="193"/>
      <c r="J66" s="213">
        <v>20474345.559999987</v>
      </c>
      <c r="K66" s="196">
        <v>8.6198885822439675E-2</v>
      </c>
      <c r="L66" s="221">
        <v>734</v>
      </c>
      <c r="M66" s="196">
        <v>8.0774733135248161E-2</v>
      </c>
    </row>
    <row r="67" spans="1:16" s="190" customFormat="1" ht="20.100000000000001" customHeight="1" x14ac:dyDescent="0.25">
      <c r="A67" s="193" t="s">
        <v>77</v>
      </c>
      <c r="B67" s="193"/>
      <c r="C67" s="213">
        <v>8061952.2899999944</v>
      </c>
      <c r="D67" s="196">
        <v>3.3941563744500268E-2</v>
      </c>
      <c r="E67" s="221">
        <v>225</v>
      </c>
      <c r="F67" s="196">
        <v>2.4760647078243644E-2</v>
      </c>
      <c r="G67" s="193"/>
      <c r="H67" s="193" t="s">
        <v>77</v>
      </c>
      <c r="I67" s="193"/>
      <c r="J67" s="213">
        <v>10038114.809999993</v>
      </c>
      <c r="K67" s="196">
        <v>4.2261390472484076E-2</v>
      </c>
      <c r="L67" s="221">
        <v>299</v>
      </c>
      <c r="M67" s="196">
        <v>3.2904148783977114E-2</v>
      </c>
    </row>
    <row r="68" spans="1:16" s="190" customFormat="1" ht="20.100000000000001" customHeight="1" x14ac:dyDescent="0.25">
      <c r="A68" s="193" t="s">
        <v>78</v>
      </c>
      <c r="B68" s="193"/>
      <c r="C68" s="213">
        <v>6964662.0799999945</v>
      </c>
      <c r="D68" s="196">
        <v>2.9321870614446889E-2</v>
      </c>
      <c r="E68" s="221">
        <v>175</v>
      </c>
      <c r="F68" s="196">
        <v>1.9258281060856169E-2</v>
      </c>
      <c r="G68" s="193"/>
      <c r="H68" s="193" t="s">
        <v>78</v>
      </c>
      <c r="I68" s="193"/>
      <c r="J68" s="213">
        <v>12046176.019999996</v>
      </c>
      <c r="K68" s="196">
        <v>5.071551363153759E-2</v>
      </c>
      <c r="L68" s="221">
        <v>327</v>
      </c>
      <c r="M68" s="196">
        <v>3.5985473753714095E-2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f>SUM(C53:C69)</f>
        <v>237524480.33000007</v>
      </c>
      <c r="D70" s="193"/>
      <c r="E70" s="224">
        <f>SUM(E53:E69)</f>
        <v>9087</v>
      </c>
      <c r="F70" s="193"/>
      <c r="G70" s="193"/>
      <c r="H70" s="193"/>
      <c r="I70" s="193"/>
      <c r="J70" s="222">
        <f>SUM(J53:J69)</f>
        <v>237524480.33000004</v>
      </c>
      <c r="K70" s="193"/>
      <c r="L70" s="224">
        <f>SUM(L53:L69)</f>
        <v>9087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6522616.200000002</v>
      </c>
      <c r="K77" s="196">
        <v>0.21374461931551991</v>
      </c>
      <c r="L77" s="221">
        <v>956</v>
      </c>
      <c r="M77" s="196">
        <v>0.35899361622230569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21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3442703.52</v>
      </c>
      <c r="D79" s="196">
        <v>1</v>
      </c>
      <c r="E79" s="221">
        <v>3395</v>
      </c>
      <c r="F79" s="196">
        <v>1</v>
      </c>
      <c r="G79" s="220"/>
      <c r="H79" s="220" t="s">
        <v>146</v>
      </c>
      <c r="I79" s="220"/>
      <c r="J79" s="213">
        <v>23993315.479999941</v>
      </c>
      <c r="K79" s="196">
        <v>0.78625538068448009</v>
      </c>
      <c r="L79" s="221">
        <v>1707</v>
      </c>
      <c r="M79" s="196">
        <v>0.64100638377769437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f>SUM(C78:C80)</f>
        <v>3442703.52</v>
      </c>
      <c r="D81" s="220"/>
      <c r="E81" s="224">
        <f>SUM(E78:E80)</f>
        <v>3395</v>
      </c>
      <c r="F81" s="220"/>
      <c r="G81" s="220"/>
      <c r="H81" s="220"/>
      <c r="I81" s="223"/>
      <c r="J81" s="222">
        <f>SUM(J77:J80)</f>
        <v>30515931.679999944</v>
      </c>
      <c r="K81" s="236"/>
      <c r="L81" s="224">
        <f>SUM(L77:L80)</f>
        <v>2663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44042080.589999981</v>
      </c>
      <c r="D88" s="196">
        <v>0.18542122701967809</v>
      </c>
      <c r="E88" s="221">
        <v>3751</v>
      </c>
      <c r="F88" s="196">
        <v>0.4127874986244085</v>
      </c>
      <c r="G88" s="220"/>
      <c r="H88" s="220" t="s">
        <v>99</v>
      </c>
      <c r="I88" s="220"/>
      <c r="J88" s="213">
        <v>342882.63</v>
      </c>
      <c r="K88" s="196">
        <v>1.1236184219953654E-2</v>
      </c>
      <c r="L88" s="221">
        <v>366</v>
      </c>
      <c r="M88" s="196">
        <v>0.13743897859556892</v>
      </c>
    </row>
    <row r="89" spans="1:13" s="190" customFormat="1" ht="20.100000000000001" customHeight="1" x14ac:dyDescent="0.25">
      <c r="A89" s="220" t="s">
        <v>80</v>
      </c>
      <c r="B89" s="220"/>
      <c r="C89" s="213">
        <v>55525784.019999944</v>
      </c>
      <c r="D89" s="196">
        <v>0.23376867909722943</v>
      </c>
      <c r="E89" s="221">
        <v>2230</v>
      </c>
      <c r="F89" s="196">
        <v>0.24540552437548147</v>
      </c>
      <c r="G89" s="220"/>
      <c r="H89" s="220" t="s">
        <v>100</v>
      </c>
      <c r="I89" s="220"/>
      <c r="J89" s="213">
        <v>688006.89</v>
      </c>
      <c r="K89" s="196">
        <v>2.254582613484209E-2</v>
      </c>
      <c r="L89" s="221">
        <v>239</v>
      </c>
      <c r="M89" s="196">
        <v>8.9748404055576422E-2</v>
      </c>
    </row>
    <row r="90" spans="1:13" s="190" customFormat="1" ht="20.100000000000001" customHeight="1" x14ac:dyDescent="0.25">
      <c r="A90" s="220" t="s">
        <v>81</v>
      </c>
      <c r="B90" s="220"/>
      <c r="C90" s="213">
        <v>50726011.030000016</v>
      </c>
      <c r="D90" s="196">
        <v>0.21356119150129213</v>
      </c>
      <c r="E90" s="221">
        <v>1471</v>
      </c>
      <c r="F90" s="196">
        <v>0.16187960823153957</v>
      </c>
      <c r="G90" s="220"/>
      <c r="H90" s="220" t="s">
        <v>101</v>
      </c>
      <c r="I90" s="220"/>
      <c r="J90" s="213">
        <v>1088037.8</v>
      </c>
      <c r="K90" s="196">
        <v>3.5654746229265379E-2</v>
      </c>
      <c r="L90" s="221">
        <v>220</v>
      </c>
      <c r="M90" s="196">
        <v>8.2613593691325579E-2</v>
      </c>
    </row>
    <row r="91" spans="1:13" s="190" customFormat="1" ht="20.100000000000001" customHeight="1" x14ac:dyDescent="0.25">
      <c r="A91" s="220" t="s">
        <v>82</v>
      </c>
      <c r="B91" s="220"/>
      <c r="C91" s="213">
        <v>39358397.39000003</v>
      </c>
      <c r="D91" s="196">
        <v>0.16570248816171798</v>
      </c>
      <c r="E91" s="221">
        <v>880</v>
      </c>
      <c r="F91" s="196">
        <v>9.6841641906019585E-2</v>
      </c>
      <c r="G91" s="220"/>
      <c r="H91" s="220" t="s">
        <v>102</v>
      </c>
      <c r="I91" s="220"/>
      <c r="J91" s="213">
        <v>1715386.59</v>
      </c>
      <c r="K91" s="196">
        <v>5.6212820502683711E-2</v>
      </c>
      <c r="L91" s="221">
        <v>243</v>
      </c>
      <c r="M91" s="196">
        <v>9.1250469395418699E-2</v>
      </c>
    </row>
    <row r="92" spans="1:13" s="190" customFormat="1" ht="20.100000000000001" customHeight="1" x14ac:dyDescent="0.25">
      <c r="A92" s="220" t="s">
        <v>83</v>
      </c>
      <c r="B92" s="220"/>
      <c r="C92" s="213">
        <v>22055567.200000003</v>
      </c>
      <c r="D92" s="196">
        <v>9.2855974968801255E-2</v>
      </c>
      <c r="E92" s="221">
        <v>405</v>
      </c>
      <c r="F92" s="196">
        <v>4.4569164740838559E-2</v>
      </c>
      <c r="G92" s="220"/>
      <c r="H92" s="220" t="s">
        <v>103</v>
      </c>
      <c r="I92" s="220"/>
      <c r="J92" s="213">
        <v>2259329.61</v>
      </c>
      <c r="K92" s="196">
        <v>7.4037707047324167E-2</v>
      </c>
      <c r="L92" s="221">
        <v>251</v>
      </c>
      <c r="M92" s="196">
        <v>9.4254600075103265E-2</v>
      </c>
    </row>
    <row r="93" spans="1:13" s="190" customFormat="1" ht="20.100000000000001" customHeight="1" x14ac:dyDescent="0.25">
      <c r="A93" s="220" t="s">
        <v>84</v>
      </c>
      <c r="B93" s="220"/>
      <c r="C93" s="213">
        <v>11226338.11999999</v>
      </c>
      <c r="D93" s="196">
        <v>4.7263920352137591E-2</v>
      </c>
      <c r="E93" s="221">
        <v>174</v>
      </c>
      <c r="F93" s="196">
        <v>1.9148233740508419E-2</v>
      </c>
      <c r="G93" s="220"/>
      <c r="H93" s="220" t="s">
        <v>104</v>
      </c>
      <c r="I93" s="220"/>
      <c r="J93" s="213">
        <v>2529912.2999999998</v>
      </c>
      <c r="K93" s="196">
        <v>8.2904639010516978E-2</v>
      </c>
      <c r="L93" s="221">
        <v>230</v>
      </c>
      <c r="M93" s="196">
        <v>8.6368757040931277E-2</v>
      </c>
    </row>
    <row r="94" spans="1:13" s="190" customFormat="1" ht="20.100000000000001" customHeight="1" x14ac:dyDescent="0.25">
      <c r="A94" s="220" t="s">
        <v>85</v>
      </c>
      <c r="B94" s="220"/>
      <c r="C94" s="213">
        <v>7948946.4799999967</v>
      </c>
      <c r="D94" s="196">
        <v>3.3465798847160028E-2</v>
      </c>
      <c r="E94" s="221">
        <v>107</v>
      </c>
      <c r="F94" s="196">
        <v>1.1775063277209201E-2</v>
      </c>
      <c r="G94" s="220"/>
      <c r="H94" s="220" t="s">
        <v>105</v>
      </c>
      <c r="I94" s="220"/>
      <c r="J94" s="213">
        <v>2938466.21</v>
      </c>
      <c r="K94" s="196">
        <v>9.6292855837197266E-2</v>
      </c>
      <c r="L94" s="221">
        <v>227</v>
      </c>
      <c r="M94" s="196">
        <v>8.5242208036049566E-2</v>
      </c>
    </row>
    <row r="95" spans="1:13" s="190" customFormat="1" ht="20.100000000000001" customHeight="1" x14ac:dyDescent="0.25">
      <c r="A95" s="220" t="s">
        <v>86</v>
      </c>
      <c r="B95" s="220"/>
      <c r="C95" s="213">
        <v>2799187.56</v>
      </c>
      <c r="D95" s="196">
        <v>1.1784838161148711E-2</v>
      </c>
      <c r="E95" s="221">
        <v>33</v>
      </c>
      <c r="F95" s="196">
        <v>3.6315615714757345E-3</v>
      </c>
      <c r="G95" s="220"/>
      <c r="H95" s="220" t="s">
        <v>106</v>
      </c>
      <c r="I95" s="220"/>
      <c r="J95" s="213">
        <v>2772310.92</v>
      </c>
      <c r="K95" s="196">
        <v>9.0847985539860163E-2</v>
      </c>
      <c r="L95" s="221">
        <v>185</v>
      </c>
      <c r="M95" s="196">
        <v>6.947052196770559E-2</v>
      </c>
    </row>
    <row r="96" spans="1:13" s="190" customFormat="1" ht="20.100000000000001" customHeight="1" x14ac:dyDescent="0.25">
      <c r="A96" s="220" t="s">
        <v>87</v>
      </c>
      <c r="B96" s="220"/>
      <c r="C96" s="213">
        <v>1801271.79</v>
      </c>
      <c r="D96" s="196">
        <v>7.5835206017394021E-3</v>
      </c>
      <c r="E96" s="221">
        <v>19</v>
      </c>
      <c r="F96" s="196">
        <v>2.0908990866072411E-3</v>
      </c>
      <c r="G96" s="220"/>
      <c r="H96" s="220" t="s">
        <v>107</v>
      </c>
      <c r="I96" s="220"/>
      <c r="J96" s="213">
        <v>3039942.53</v>
      </c>
      <c r="K96" s="196">
        <v>9.9618211296244499E-2</v>
      </c>
      <c r="L96" s="221">
        <v>179</v>
      </c>
      <c r="M96" s="196">
        <v>6.7217423957942168E-2</v>
      </c>
    </row>
    <row r="97" spans="1:13" s="190" customFormat="1" ht="20.100000000000001" customHeight="1" x14ac:dyDescent="0.25">
      <c r="A97" s="220" t="s">
        <v>88</v>
      </c>
      <c r="B97" s="220"/>
      <c r="C97" s="213">
        <v>2040896.15</v>
      </c>
      <c r="D97" s="196">
        <v>8.5923612890954279E-3</v>
      </c>
      <c r="E97" s="221">
        <v>17</v>
      </c>
      <c r="F97" s="196">
        <v>1.870804445911742E-3</v>
      </c>
      <c r="G97" s="220"/>
      <c r="H97" s="220" t="s">
        <v>108</v>
      </c>
      <c r="I97" s="220"/>
      <c r="J97" s="213">
        <v>2766327.59</v>
      </c>
      <c r="K97" s="196">
        <v>9.0651913204178453E-2</v>
      </c>
      <c r="L97" s="221">
        <v>146</v>
      </c>
      <c r="M97" s="196">
        <v>5.4825384904243338E-2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4564863.18</v>
      </c>
      <c r="K98" s="196">
        <v>0.14958950714232308</v>
      </c>
      <c r="L98" s="221">
        <v>206</v>
      </c>
      <c r="M98" s="196">
        <v>7.7356365001877578E-2</v>
      </c>
    </row>
    <row r="99" spans="1:13" s="190" customFormat="1" ht="20.100000000000001" customHeight="1" thickBot="1" x14ac:dyDescent="0.3">
      <c r="A99" s="220"/>
      <c r="B99" s="223"/>
      <c r="C99" s="222">
        <f>SUM(C88:C98)</f>
        <v>237524480.32999995</v>
      </c>
      <c r="D99" s="237"/>
      <c r="E99" s="224">
        <f>SUM(E88:E98)</f>
        <v>9087</v>
      </c>
      <c r="F99" s="223"/>
      <c r="G99" s="220"/>
      <c r="H99" s="220" t="s">
        <v>110</v>
      </c>
      <c r="I99" s="220"/>
      <c r="J99" s="213">
        <v>2123086.1800000002</v>
      </c>
      <c r="K99" s="196">
        <v>6.9573041461207005E-2</v>
      </c>
      <c r="L99" s="221">
        <v>78</v>
      </c>
      <c r="M99" s="196">
        <v>2.9290274126924521E-2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2579539.21</v>
      </c>
      <c r="K100" s="196">
        <v>8.4530901335403696E-2</v>
      </c>
      <c r="L100" s="221">
        <v>74</v>
      </c>
      <c r="M100" s="196">
        <v>2.7788208787082238E-2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1107840.04</v>
      </c>
      <c r="K101" s="196">
        <v>3.6303661038999936E-2</v>
      </c>
      <c r="L101" s="221">
        <v>19</v>
      </c>
      <c r="M101" s="196">
        <v>7.1348103642508449E-3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20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f>SUM(J88:J102)</f>
        <v>30515931.68</v>
      </c>
      <c r="K103" s="220"/>
      <c r="L103" s="224">
        <f>SUM(L88:L102)</f>
        <v>2663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1598297.69</v>
      </c>
      <c r="D110" s="196">
        <v>0.46425655904287683</v>
      </c>
      <c r="E110" s="221">
        <v>2952</v>
      </c>
      <c r="F110" s="196">
        <v>0.86951399116347572</v>
      </c>
      <c r="G110" s="220"/>
      <c r="H110" s="220" t="s">
        <v>99</v>
      </c>
      <c r="I110" s="220"/>
      <c r="J110" s="213">
        <v>1443802.31</v>
      </c>
      <c r="K110" s="196">
        <v>0.19397873008758718</v>
      </c>
      <c r="L110" s="221">
        <v>1573</v>
      </c>
      <c r="M110" s="196">
        <v>0.59313725490196079</v>
      </c>
    </row>
    <row r="111" spans="1:13" s="190" customFormat="1" ht="20.100000000000001" customHeight="1" x14ac:dyDescent="0.25">
      <c r="A111" s="220" t="s">
        <v>100</v>
      </c>
      <c r="B111" s="220"/>
      <c r="C111" s="213">
        <v>730538.04000000062</v>
      </c>
      <c r="D111" s="196">
        <v>0.21219894067439199</v>
      </c>
      <c r="E111" s="221">
        <v>260</v>
      </c>
      <c r="F111" s="196">
        <v>7.6583210603829166E-2</v>
      </c>
      <c r="G111" s="220"/>
      <c r="H111" s="220" t="s">
        <v>100</v>
      </c>
      <c r="I111" s="220"/>
      <c r="J111" s="213">
        <v>1612947.11</v>
      </c>
      <c r="K111" s="196">
        <v>0.2167037896595719</v>
      </c>
      <c r="L111" s="221">
        <v>565</v>
      </c>
      <c r="M111" s="196">
        <v>0.21304675716440422</v>
      </c>
    </row>
    <row r="112" spans="1:13" s="190" customFormat="1" ht="20.100000000000001" customHeight="1" x14ac:dyDescent="0.25">
      <c r="A112" s="220" t="s">
        <v>101</v>
      </c>
      <c r="B112" s="220"/>
      <c r="C112" s="213">
        <v>561750.25</v>
      </c>
      <c r="D112" s="196">
        <v>0.16317125385226317</v>
      </c>
      <c r="E112" s="221">
        <v>115</v>
      </c>
      <c r="F112" s="196">
        <v>3.3873343151693665E-2</v>
      </c>
      <c r="G112" s="220"/>
      <c r="H112" s="220" t="s">
        <v>101</v>
      </c>
      <c r="I112" s="220"/>
      <c r="J112" s="213">
        <v>921434.09000000055</v>
      </c>
      <c r="K112" s="196">
        <v>0.12379715242151926</v>
      </c>
      <c r="L112" s="221">
        <v>191</v>
      </c>
      <c r="M112" s="196">
        <v>7.2021116138763192E-2</v>
      </c>
    </row>
    <row r="113" spans="1:13" s="190" customFormat="1" ht="20.100000000000001" customHeight="1" x14ac:dyDescent="0.25">
      <c r="A113" s="220" t="s">
        <v>102</v>
      </c>
      <c r="B113" s="220"/>
      <c r="C113" s="213">
        <v>291369.33</v>
      </c>
      <c r="D113" s="196">
        <v>8.463387227721543E-2</v>
      </c>
      <c r="E113" s="221">
        <v>43</v>
      </c>
      <c r="F113" s="196">
        <v>1.2665684830633284E-2</v>
      </c>
      <c r="G113" s="220"/>
      <c r="H113" s="220" t="s">
        <v>102</v>
      </c>
      <c r="I113" s="220"/>
      <c r="J113" s="213">
        <v>890816.08</v>
      </c>
      <c r="K113" s="196">
        <v>0.11968354029022328</v>
      </c>
      <c r="L113" s="221">
        <v>129</v>
      </c>
      <c r="M113" s="196">
        <v>4.8642533936651584E-2</v>
      </c>
    </row>
    <row r="114" spans="1:13" s="190" customFormat="1" ht="20.100000000000001" customHeight="1" x14ac:dyDescent="0.25">
      <c r="A114" s="220" t="s">
        <v>103</v>
      </c>
      <c r="B114" s="220"/>
      <c r="C114" s="213">
        <v>141688.12</v>
      </c>
      <c r="D114" s="196">
        <v>4.1156062140372741E-2</v>
      </c>
      <c r="E114" s="221">
        <v>16</v>
      </c>
      <c r="F114" s="196">
        <v>4.7128129602356404E-3</v>
      </c>
      <c r="G114" s="220"/>
      <c r="H114" s="220" t="s">
        <v>103</v>
      </c>
      <c r="I114" s="220"/>
      <c r="J114" s="213">
        <v>501585.21</v>
      </c>
      <c r="K114" s="196">
        <v>6.73893242811862E-2</v>
      </c>
      <c r="L114" s="221">
        <v>56</v>
      </c>
      <c r="M114" s="196">
        <v>2.1116138763197588E-2</v>
      </c>
    </row>
    <row r="115" spans="1:13" s="190" customFormat="1" ht="20.100000000000001" customHeight="1" x14ac:dyDescent="0.25">
      <c r="A115" s="220" t="s">
        <v>104</v>
      </c>
      <c r="B115" s="220"/>
      <c r="C115" s="213">
        <v>53083.28</v>
      </c>
      <c r="D115" s="196">
        <v>1.5419068093322191E-2</v>
      </c>
      <c r="E115" s="221">
        <v>5</v>
      </c>
      <c r="F115" s="196">
        <v>1.4727540500736377E-3</v>
      </c>
      <c r="G115" s="220"/>
      <c r="H115" s="220" t="s">
        <v>104</v>
      </c>
      <c r="I115" s="220"/>
      <c r="J115" s="213">
        <v>423808.79</v>
      </c>
      <c r="K115" s="196">
        <v>5.6939852717202602E-2</v>
      </c>
      <c r="L115" s="221">
        <v>39</v>
      </c>
      <c r="M115" s="196">
        <v>1.4705882352941176E-2</v>
      </c>
    </row>
    <row r="116" spans="1:13" s="190" customFormat="1" ht="20.100000000000001" customHeight="1" x14ac:dyDescent="0.25">
      <c r="A116" s="220" t="s">
        <v>105</v>
      </c>
      <c r="B116" s="220"/>
      <c r="C116" s="213">
        <v>13525.48</v>
      </c>
      <c r="D116" s="196">
        <v>3.9287379588237087E-3</v>
      </c>
      <c r="E116" s="221">
        <v>1</v>
      </c>
      <c r="F116" s="196">
        <v>2.9455081001472752E-4</v>
      </c>
      <c r="G116" s="220"/>
      <c r="H116" s="220" t="s">
        <v>105</v>
      </c>
      <c r="I116" s="220"/>
      <c r="J116" s="213">
        <v>345619.14</v>
      </c>
      <c r="K116" s="196">
        <v>4.6434862589438582E-2</v>
      </c>
      <c r="L116" s="221">
        <v>27</v>
      </c>
      <c r="M116" s="196">
        <v>1.0180995475113122E-2</v>
      </c>
    </row>
    <row r="117" spans="1:13" s="190" customFormat="1" ht="20.100000000000001" customHeight="1" x14ac:dyDescent="0.25">
      <c r="A117" s="220" t="s">
        <v>106</v>
      </c>
      <c r="B117" s="220"/>
      <c r="C117" s="213">
        <v>15380.28</v>
      </c>
      <c r="D117" s="196">
        <v>4.4675005880262381E-3</v>
      </c>
      <c r="E117" s="221">
        <v>1</v>
      </c>
      <c r="F117" s="196">
        <v>2.9455081001472752E-4</v>
      </c>
      <c r="G117" s="220"/>
      <c r="H117" s="220" t="s">
        <v>106</v>
      </c>
      <c r="I117" s="220"/>
      <c r="J117" s="213">
        <v>314228.09999999998</v>
      </c>
      <c r="K117" s="196">
        <v>4.2217391795027225E-2</v>
      </c>
      <c r="L117" s="221">
        <v>21</v>
      </c>
      <c r="M117" s="196">
        <v>7.9185520361990946E-3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305755.51</v>
      </c>
      <c r="K118" s="196">
        <v>4.1079076502573648E-2</v>
      </c>
      <c r="L118" s="221">
        <v>18</v>
      </c>
      <c r="M118" s="196">
        <v>6.7873303167420816E-3</v>
      </c>
    </row>
    <row r="119" spans="1:13" s="190" customFormat="1" ht="20.100000000000001" customHeight="1" x14ac:dyDescent="0.25">
      <c r="A119" s="220" t="s">
        <v>108</v>
      </c>
      <c r="B119" s="220"/>
      <c r="C119" s="213">
        <v>37071.050000000003</v>
      </c>
      <c r="D119" s="196">
        <v>1.0768005372707784E-2</v>
      </c>
      <c r="E119" s="221">
        <v>2</v>
      </c>
      <c r="F119" s="196">
        <v>5.8910162002945505E-4</v>
      </c>
      <c r="G119" s="220"/>
      <c r="H119" s="220" t="s">
        <v>108</v>
      </c>
      <c r="I119" s="220"/>
      <c r="J119" s="213">
        <v>280730.96999999997</v>
      </c>
      <c r="K119" s="196">
        <v>3.7716962135111505E-2</v>
      </c>
      <c r="L119" s="221">
        <v>15</v>
      </c>
      <c r="M119" s="196">
        <v>5.6561085972850677E-3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347826.04</v>
      </c>
      <c r="K120" s="196">
        <v>4.6731365550034543E-2</v>
      </c>
      <c r="L120" s="221">
        <v>16</v>
      </c>
      <c r="M120" s="196">
        <v>6.0331825037707393E-3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54542.65</v>
      </c>
      <c r="K121" s="196">
        <v>7.3279519705240909E-3</v>
      </c>
      <c r="L121" s="221">
        <v>2</v>
      </c>
      <c r="M121" s="196">
        <v>7.5414781297134241E-4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20"/>
      <c r="K124" s="220"/>
      <c r="L124" s="220"/>
      <c r="M124" s="220"/>
    </row>
    <row r="125" spans="1:13" s="190" customFormat="1" ht="20.100000000000001" customHeight="1" thickBot="1" x14ac:dyDescent="0.3">
      <c r="A125" s="220"/>
      <c r="B125" s="220"/>
      <c r="C125" s="222">
        <f>SUM(C110:C124)</f>
        <v>3442703.52</v>
      </c>
      <c r="D125" s="220"/>
      <c r="E125" s="224">
        <f>SUM(E110:E124)</f>
        <v>3395</v>
      </c>
      <c r="F125" s="220"/>
      <c r="G125" s="220"/>
      <c r="H125" s="223"/>
      <c r="I125" s="220"/>
      <c r="J125" s="222">
        <f>SUM(J110:J124)</f>
        <v>7443096</v>
      </c>
      <c r="K125" s="220"/>
      <c r="L125" s="224">
        <f>SUM(L110:L124)</f>
        <v>2652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150" t="s">
        <v>4</v>
      </c>
      <c r="E130" s="151" t="s">
        <v>5</v>
      </c>
      <c r="F130" s="150" t="s">
        <v>4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27088468.599999998</v>
      </c>
      <c r="D132" s="196">
        <v>0.11404495470262749</v>
      </c>
      <c r="E132" s="221">
        <v>679</v>
      </c>
      <c r="F132" s="196">
        <v>7.4722130516121935E-2</v>
      </c>
      <c r="G132" s="220"/>
      <c r="H132" s="220" t="s">
        <v>120</v>
      </c>
      <c r="I132" s="220"/>
      <c r="J132" s="213">
        <v>211.58</v>
      </c>
      <c r="K132" s="196">
        <v>6.9334275033348744E-6</v>
      </c>
      <c r="L132" s="221">
        <v>1</v>
      </c>
      <c r="M132" s="196">
        <v>3.7551633496057078E-4</v>
      </c>
    </row>
    <row r="133" spans="1:13" s="190" customFormat="1" ht="20.100000000000001" customHeight="1" x14ac:dyDescent="0.25">
      <c r="A133" s="220" t="s">
        <v>42</v>
      </c>
      <c r="B133" s="220"/>
      <c r="C133" s="213">
        <v>43749270.130000047</v>
      </c>
      <c r="D133" s="196">
        <v>0.18418846793904287</v>
      </c>
      <c r="E133" s="221">
        <v>1208</v>
      </c>
      <c r="F133" s="196">
        <v>0.13293716298008143</v>
      </c>
      <c r="G133" s="220"/>
      <c r="H133" s="220" t="s">
        <v>121</v>
      </c>
      <c r="I133" s="220"/>
      <c r="J133" s="213">
        <v>2630.92</v>
      </c>
      <c r="K133" s="196">
        <v>8.6214637900906453E-5</v>
      </c>
      <c r="L133" s="221">
        <v>3</v>
      </c>
      <c r="M133" s="196">
        <v>1.1265490048817123E-3</v>
      </c>
    </row>
    <row r="134" spans="1:13" s="190" customFormat="1" ht="20.100000000000001" customHeight="1" x14ac:dyDescent="0.25">
      <c r="A134" s="220" t="s">
        <v>43</v>
      </c>
      <c r="B134" s="220"/>
      <c r="C134" s="213">
        <v>50175997.640000023</v>
      </c>
      <c r="D134" s="196">
        <v>0.21124558433004023</v>
      </c>
      <c r="E134" s="221">
        <v>1533</v>
      </c>
      <c r="F134" s="196">
        <v>0.16870254209310004</v>
      </c>
      <c r="G134" s="220"/>
      <c r="H134" s="220" t="s">
        <v>122</v>
      </c>
      <c r="I134" s="220"/>
      <c r="J134" s="213">
        <v>511312.39</v>
      </c>
      <c r="K134" s="196">
        <v>1.6755588371405079E-2</v>
      </c>
      <c r="L134" s="221">
        <v>68</v>
      </c>
      <c r="M134" s="196">
        <v>2.5535110777318813E-2</v>
      </c>
    </row>
    <row r="135" spans="1:13" s="190" customFormat="1" ht="20.100000000000001" customHeight="1" x14ac:dyDescent="0.25">
      <c r="A135" s="220" t="s">
        <v>44</v>
      </c>
      <c r="B135" s="220"/>
      <c r="C135" s="213">
        <v>57810090.270000003</v>
      </c>
      <c r="D135" s="196">
        <v>0.24338581938873269</v>
      </c>
      <c r="E135" s="221">
        <v>2659</v>
      </c>
      <c r="F135" s="196">
        <v>0.29261582480466602</v>
      </c>
      <c r="G135" s="220"/>
      <c r="H135" s="220" t="s">
        <v>42</v>
      </c>
      <c r="I135" s="220"/>
      <c r="J135" s="213">
        <v>1930671.71</v>
      </c>
      <c r="K135" s="196">
        <v>6.3267663928653781E-2</v>
      </c>
      <c r="L135" s="221">
        <v>183</v>
      </c>
      <c r="M135" s="196">
        <v>6.8719489297784458E-2</v>
      </c>
    </row>
    <row r="136" spans="1:13" s="190" customFormat="1" ht="20.100000000000001" customHeight="1" x14ac:dyDescent="0.25">
      <c r="A136" s="220" t="s">
        <v>25</v>
      </c>
      <c r="B136" s="220"/>
      <c r="C136" s="213">
        <v>28293623.670000039</v>
      </c>
      <c r="D136" s="196">
        <v>0.11911876885570206</v>
      </c>
      <c r="E136" s="221">
        <v>1342</v>
      </c>
      <c r="F136" s="196">
        <v>0.14768350390667986</v>
      </c>
      <c r="G136" s="220"/>
      <c r="H136" s="220" t="s">
        <v>43</v>
      </c>
      <c r="I136" s="220"/>
      <c r="J136" s="213">
        <v>6321340.6299999999</v>
      </c>
      <c r="K136" s="196">
        <v>0.20714886559216464</v>
      </c>
      <c r="L136" s="221">
        <v>432</v>
      </c>
      <c r="M136" s="196">
        <v>0.16222305670296658</v>
      </c>
    </row>
    <row r="137" spans="1:13" s="190" customFormat="1" ht="20.100000000000001" customHeight="1" x14ac:dyDescent="0.25">
      <c r="A137" s="220" t="s">
        <v>26</v>
      </c>
      <c r="B137" s="220"/>
      <c r="C137" s="213">
        <v>21620967.770000003</v>
      </c>
      <c r="D137" s="196">
        <v>9.102627122880691E-2</v>
      </c>
      <c r="E137" s="221">
        <v>1048</v>
      </c>
      <c r="F137" s="196">
        <v>0.11532959172444152</v>
      </c>
      <c r="G137" s="220"/>
      <c r="H137" s="220" t="s">
        <v>44</v>
      </c>
      <c r="I137" s="220"/>
      <c r="J137" s="213">
        <v>8637072.5699999928</v>
      </c>
      <c r="K137" s="196">
        <v>0.28303486390555427</v>
      </c>
      <c r="L137" s="221">
        <v>678</v>
      </c>
      <c r="M137" s="196">
        <v>0.25460007510326699</v>
      </c>
    </row>
    <row r="138" spans="1:13" s="190" customFormat="1" ht="20.100000000000001" customHeight="1" x14ac:dyDescent="0.25">
      <c r="A138" s="220" t="s">
        <v>27</v>
      </c>
      <c r="B138" s="220"/>
      <c r="C138" s="213">
        <v>5550028.8800000008</v>
      </c>
      <c r="D138" s="196">
        <v>2.3366134186628567E-2</v>
      </c>
      <c r="E138" s="221">
        <v>429</v>
      </c>
      <c r="F138" s="196">
        <v>4.7210300429184553E-2</v>
      </c>
      <c r="G138" s="220"/>
      <c r="H138" s="220" t="s">
        <v>25</v>
      </c>
      <c r="I138" s="220"/>
      <c r="J138" s="213">
        <v>6522818.7200000044</v>
      </c>
      <c r="K138" s="196">
        <v>0.21375125584892526</v>
      </c>
      <c r="L138" s="221">
        <v>563</v>
      </c>
      <c r="M138" s="196">
        <v>0.21141569658280135</v>
      </c>
    </row>
    <row r="139" spans="1:13" s="190" customFormat="1" ht="20.100000000000001" customHeight="1" x14ac:dyDescent="0.25">
      <c r="A139" s="220" t="s">
        <v>28</v>
      </c>
      <c r="B139" s="220"/>
      <c r="C139" s="213">
        <v>1474414.19</v>
      </c>
      <c r="D139" s="196">
        <v>6.2074199171030719E-3</v>
      </c>
      <c r="E139" s="221">
        <v>92</v>
      </c>
      <c r="F139" s="196">
        <v>1.0124353471992958E-2</v>
      </c>
      <c r="G139" s="220"/>
      <c r="H139" s="220" t="s">
        <v>26</v>
      </c>
      <c r="I139" s="220"/>
      <c r="J139" s="213">
        <v>3148232.01</v>
      </c>
      <c r="K139" s="196">
        <v>0.10316683242751327</v>
      </c>
      <c r="L139" s="221">
        <v>316</v>
      </c>
      <c r="M139" s="196">
        <v>0.11866316184754037</v>
      </c>
    </row>
    <row r="140" spans="1:13" s="190" customFormat="1" ht="20.100000000000001" customHeight="1" x14ac:dyDescent="0.25">
      <c r="A140" s="220" t="s">
        <v>29</v>
      </c>
      <c r="B140" s="220"/>
      <c r="C140" s="213">
        <v>1725338.33</v>
      </c>
      <c r="D140" s="196">
        <v>7.2638337219091435E-3</v>
      </c>
      <c r="E140" s="221">
        <v>91</v>
      </c>
      <c r="F140" s="196">
        <v>1.0014306151645207E-2</v>
      </c>
      <c r="G140" s="220"/>
      <c r="H140" s="220" t="s">
        <v>27</v>
      </c>
      <c r="I140" s="220"/>
      <c r="J140" s="213">
        <v>2091810.62</v>
      </c>
      <c r="K140" s="196">
        <v>6.8548148617430638E-2</v>
      </c>
      <c r="L140" s="221">
        <v>220</v>
      </c>
      <c r="M140" s="196">
        <v>8.2613593691325579E-2</v>
      </c>
    </row>
    <row r="141" spans="1:13" s="190" customFormat="1" ht="20.100000000000001" customHeight="1" x14ac:dyDescent="0.25">
      <c r="A141" s="220" t="s">
        <v>65</v>
      </c>
      <c r="B141" s="220"/>
      <c r="C141" s="213">
        <v>36280.85</v>
      </c>
      <c r="D141" s="196">
        <v>1.5274572940689689E-4</v>
      </c>
      <c r="E141" s="221">
        <v>6</v>
      </c>
      <c r="F141" s="196">
        <v>6.6028392208649722E-4</v>
      </c>
      <c r="G141" s="220"/>
      <c r="H141" s="220" t="s">
        <v>28</v>
      </c>
      <c r="I141" s="220"/>
      <c r="J141" s="213">
        <v>738449.59</v>
      </c>
      <c r="K141" s="196">
        <v>2.4198821708726542E-2</v>
      </c>
      <c r="L141" s="221">
        <v>79</v>
      </c>
      <c r="M141" s="196">
        <v>2.9665790461885094E-2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414210.66</v>
      </c>
      <c r="K142" s="196">
        <v>1.3573587211544051E-2</v>
      </c>
      <c r="L142" s="221">
        <v>77</v>
      </c>
      <c r="M142" s="196">
        <v>2.8914757791963952E-2</v>
      </c>
    </row>
    <row r="143" spans="1:13" s="190" customFormat="1" ht="20.100000000000001" customHeight="1" thickBot="1" x14ac:dyDescent="0.3">
      <c r="A143" s="220"/>
      <c r="B143" s="223"/>
      <c r="C143" s="222">
        <f>SUM(C132:C142)</f>
        <v>237524480.33000013</v>
      </c>
      <c r="D143" s="223"/>
      <c r="E143" s="224">
        <f>SUM(E132:E142)</f>
        <v>9087</v>
      </c>
      <c r="F143" s="223"/>
      <c r="G143" s="223"/>
      <c r="H143" s="220" t="s">
        <v>123</v>
      </c>
      <c r="I143" s="220"/>
      <c r="J143" s="213">
        <v>197170.28</v>
      </c>
      <c r="K143" s="196">
        <v>6.4612243226781262E-3</v>
      </c>
      <c r="L143" s="221">
        <v>43</v>
      </c>
      <c r="M143" s="196">
        <v>1.6147202403304545E-2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20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f>SUM(J132:J144)</f>
        <v>30515931.679999996</v>
      </c>
      <c r="K145" s="220"/>
      <c r="L145" s="224">
        <f>SUM(L132:L144)</f>
        <v>2663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491781.94</v>
      </c>
      <c r="D152" s="196">
        <v>0.14284760135255561</v>
      </c>
      <c r="E152" s="221">
        <v>354</v>
      </c>
      <c r="F152" s="196">
        <v>0.10427098674521355</v>
      </c>
      <c r="G152" s="220"/>
      <c r="H152" s="220" t="s">
        <v>113</v>
      </c>
      <c r="I152" s="220"/>
      <c r="J152" s="213">
        <v>2047684.12</v>
      </c>
      <c r="K152" s="196">
        <v>0.27511187817542604</v>
      </c>
      <c r="L152" s="221">
        <v>305</v>
      </c>
      <c r="M152" s="196">
        <v>0.11500754147812971</v>
      </c>
    </row>
    <row r="153" spans="1:14" s="190" customFormat="1" ht="20.100000000000001" customHeight="1" x14ac:dyDescent="0.25">
      <c r="A153" s="220" t="s">
        <v>42</v>
      </c>
      <c r="B153" s="220"/>
      <c r="C153" s="213">
        <v>135910.47</v>
      </c>
      <c r="D153" s="196">
        <v>3.9477831654815311E-2</v>
      </c>
      <c r="E153" s="221">
        <v>194</v>
      </c>
      <c r="F153" s="196">
        <v>5.7142857142857141E-2</v>
      </c>
      <c r="G153" s="220"/>
      <c r="H153" s="220" t="s">
        <v>25</v>
      </c>
      <c r="I153" s="220"/>
      <c r="J153" s="213">
        <v>97553.26</v>
      </c>
      <c r="K153" s="196">
        <v>1.3106543298648833E-2</v>
      </c>
      <c r="L153" s="221">
        <v>34</v>
      </c>
      <c r="M153" s="196">
        <v>1.282051282051282E-2</v>
      </c>
    </row>
    <row r="154" spans="1:14" s="190" customFormat="1" ht="20.100000000000001" customHeight="1" x14ac:dyDescent="0.25">
      <c r="A154" s="220" t="s">
        <v>43</v>
      </c>
      <c r="B154" s="220"/>
      <c r="C154" s="213">
        <v>339337.73</v>
      </c>
      <c r="D154" s="196">
        <v>9.8567224284245067E-2</v>
      </c>
      <c r="E154" s="221">
        <v>357</v>
      </c>
      <c r="F154" s="196">
        <v>0.10515463917525773</v>
      </c>
      <c r="G154" s="220"/>
      <c r="H154" s="220" t="s">
        <v>26</v>
      </c>
      <c r="I154" s="220"/>
      <c r="J154" s="213">
        <v>124160.76</v>
      </c>
      <c r="K154" s="196">
        <v>1.6681332606753956E-2</v>
      </c>
      <c r="L154" s="221">
        <v>75</v>
      </c>
      <c r="M154" s="196">
        <v>2.828054298642534E-2</v>
      </c>
    </row>
    <row r="155" spans="1:14" s="190" customFormat="1" ht="20.100000000000001" customHeight="1" x14ac:dyDescent="0.25">
      <c r="A155" s="220" t="s">
        <v>44</v>
      </c>
      <c r="B155" s="220"/>
      <c r="C155" s="213">
        <v>796295.37</v>
      </c>
      <c r="D155" s="196">
        <v>0.23129943237168438</v>
      </c>
      <c r="E155" s="221">
        <v>504</v>
      </c>
      <c r="F155" s="196">
        <v>0.14845360824742268</v>
      </c>
      <c r="G155" s="220"/>
      <c r="H155" s="220" t="s">
        <v>27</v>
      </c>
      <c r="I155" s="220"/>
      <c r="J155" s="213">
        <v>181085.2</v>
      </c>
      <c r="K155" s="196">
        <v>2.4329284480544104E-2</v>
      </c>
      <c r="L155" s="221">
        <v>103</v>
      </c>
      <c r="M155" s="196">
        <v>3.8838612368024134E-2</v>
      </c>
    </row>
    <row r="156" spans="1:14" s="190" customFormat="1" ht="20.100000000000001" customHeight="1" x14ac:dyDescent="0.25">
      <c r="A156" s="220" t="s">
        <v>25</v>
      </c>
      <c r="B156" s="220"/>
      <c r="C156" s="213">
        <v>178120.67</v>
      </c>
      <c r="D156" s="196">
        <v>5.1738602805971534E-2</v>
      </c>
      <c r="E156" s="221">
        <v>155</v>
      </c>
      <c r="F156" s="196">
        <v>4.5655375552282766E-2</v>
      </c>
      <c r="G156" s="220"/>
      <c r="H156" s="220" t="s">
        <v>28</v>
      </c>
      <c r="I156" s="220"/>
      <c r="J156" s="213">
        <v>755017.29999999935</v>
      </c>
      <c r="K156" s="196">
        <v>0.10143860834254982</v>
      </c>
      <c r="L156" s="221">
        <v>499</v>
      </c>
      <c r="M156" s="196">
        <v>0.18815987933634992</v>
      </c>
    </row>
    <row r="157" spans="1:14" s="190" customFormat="1" ht="20.100000000000001" customHeight="1" x14ac:dyDescent="0.25">
      <c r="A157" s="220" t="s">
        <v>26</v>
      </c>
      <c r="B157" s="220"/>
      <c r="C157" s="213">
        <v>57476.56</v>
      </c>
      <c r="D157" s="196">
        <v>1.6695181465989264E-2</v>
      </c>
      <c r="E157" s="221">
        <v>48</v>
      </c>
      <c r="F157" s="196">
        <v>1.4138438880706922E-2</v>
      </c>
      <c r="G157" s="220"/>
      <c r="H157" s="220" t="s">
        <v>29</v>
      </c>
      <c r="I157" s="220"/>
      <c r="J157" s="213">
        <v>1673454.9</v>
      </c>
      <c r="K157" s="196">
        <v>0.22483317425974375</v>
      </c>
      <c r="L157" s="221">
        <v>868</v>
      </c>
      <c r="M157" s="196">
        <v>0.3273001508295626</v>
      </c>
    </row>
    <row r="158" spans="1:14" s="190" customFormat="1" ht="20.100000000000001" customHeight="1" x14ac:dyDescent="0.25">
      <c r="A158" s="220" t="s">
        <v>27</v>
      </c>
      <c r="B158" s="220"/>
      <c r="C158" s="213">
        <v>59947.18</v>
      </c>
      <c r="D158" s="196">
        <v>1.7412820956479003E-2</v>
      </c>
      <c r="E158" s="221">
        <v>79</v>
      </c>
      <c r="F158" s="196">
        <v>2.3269513991163476E-2</v>
      </c>
      <c r="G158" s="220"/>
      <c r="H158" s="220" t="s">
        <v>114</v>
      </c>
      <c r="I158" s="220"/>
      <c r="J158" s="213">
        <v>66684.58</v>
      </c>
      <c r="K158" s="196">
        <v>8.9592529775244043E-3</v>
      </c>
      <c r="L158" s="221">
        <v>20</v>
      </c>
      <c r="M158" s="196">
        <v>7.5414781297134239E-3</v>
      </c>
    </row>
    <row r="159" spans="1:14" s="190" customFormat="1" ht="20.100000000000001" customHeight="1" x14ac:dyDescent="0.25">
      <c r="A159" s="220" t="s">
        <v>28</v>
      </c>
      <c r="B159" s="220"/>
      <c r="C159" s="213">
        <v>50736.83</v>
      </c>
      <c r="D159" s="196">
        <v>1.4737496187298759E-2</v>
      </c>
      <c r="E159" s="221">
        <v>35</v>
      </c>
      <c r="F159" s="196">
        <v>1.0309278350515464E-2</v>
      </c>
      <c r="G159" s="220"/>
      <c r="H159" s="220" t="s">
        <v>115</v>
      </c>
      <c r="I159" s="220"/>
      <c r="J159" s="213">
        <v>354519.58</v>
      </c>
      <c r="K159" s="196">
        <v>4.7630660682060282E-2</v>
      </c>
      <c r="L159" s="221">
        <v>201</v>
      </c>
      <c r="M159" s="196">
        <v>7.5791855203619904E-2</v>
      </c>
    </row>
    <row r="160" spans="1:14" s="190" customFormat="1" ht="20.100000000000001" customHeight="1" x14ac:dyDescent="0.25">
      <c r="A160" s="220" t="s">
        <v>29</v>
      </c>
      <c r="B160" s="220"/>
      <c r="C160" s="213">
        <v>264991.42</v>
      </c>
      <c r="D160" s="196">
        <v>7.697189678418781E-2</v>
      </c>
      <c r="E160" s="221">
        <v>314</v>
      </c>
      <c r="F160" s="196">
        <v>9.2488954344624452E-2</v>
      </c>
      <c r="G160" s="220"/>
      <c r="H160" s="220" t="s">
        <v>116</v>
      </c>
      <c r="I160" s="220"/>
      <c r="J160" s="213">
        <v>141973.01</v>
      </c>
      <c r="K160" s="196">
        <v>1.9074456382129151E-2</v>
      </c>
      <c r="L160" s="221">
        <v>37</v>
      </c>
      <c r="M160" s="196">
        <v>1.3951734539969835E-2</v>
      </c>
    </row>
    <row r="161" spans="1:13" s="190" customFormat="1" ht="20.100000000000001" customHeight="1" x14ac:dyDescent="0.25">
      <c r="A161" s="220" t="s">
        <v>114</v>
      </c>
      <c r="B161" s="220"/>
      <c r="C161" s="213">
        <v>162859.82</v>
      </c>
      <c r="D161" s="196">
        <v>4.7305792977491122E-2</v>
      </c>
      <c r="E161" s="221">
        <v>517</v>
      </c>
      <c r="F161" s="196">
        <v>0.15228276877761412</v>
      </c>
      <c r="G161" s="220"/>
      <c r="H161" s="220" t="s">
        <v>117</v>
      </c>
      <c r="I161" s="220"/>
      <c r="J161" s="213">
        <v>117688.17</v>
      </c>
      <c r="K161" s="196">
        <v>1.5811722702488314E-2</v>
      </c>
      <c r="L161" s="221">
        <v>21</v>
      </c>
      <c r="M161" s="196">
        <v>7.9185520361990946E-3</v>
      </c>
    </row>
    <row r="162" spans="1:13" s="190" customFormat="1" ht="20.100000000000001" customHeight="1" x14ac:dyDescent="0.25">
      <c r="A162" s="220" t="s">
        <v>115</v>
      </c>
      <c r="B162" s="220"/>
      <c r="C162" s="213">
        <v>5173.4799999999996</v>
      </c>
      <c r="D162" s="196">
        <v>1.50273759269285E-3</v>
      </c>
      <c r="E162" s="221">
        <v>4</v>
      </c>
      <c r="F162" s="196">
        <v>1.1782032400589101E-3</v>
      </c>
      <c r="G162" s="220"/>
      <c r="H162" s="220" t="s">
        <v>118</v>
      </c>
      <c r="I162" s="220"/>
      <c r="J162" s="213">
        <v>33633.879999999997</v>
      </c>
      <c r="K162" s="196">
        <v>4.5188023908330618E-3</v>
      </c>
      <c r="L162" s="221">
        <v>11</v>
      </c>
      <c r="M162" s="196">
        <v>4.1478129713423831E-3</v>
      </c>
    </row>
    <row r="163" spans="1:13" s="190" customFormat="1" ht="20.100000000000001" customHeight="1" x14ac:dyDescent="0.25">
      <c r="A163" s="220" t="s">
        <v>116</v>
      </c>
      <c r="B163" s="223"/>
      <c r="C163" s="213">
        <v>19445.759999999998</v>
      </c>
      <c r="D163" s="196">
        <v>5.6483980938329559E-3</v>
      </c>
      <c r="E163" s="221">
        <v>37</v>
      </c>
      <c r="F163" s="196">
        <v>1.0898379970544918E-2</v>
      </c>
      <c r="G163" s="223"/>
      <c r="H163" s="220" t="s">
        <v>119</v>
      </c>
      <c r="I163" s="220"/>
      <c r="J163" s="213">
        <v>1849641.24</v>
      </c>
      <c r="K163" s="196">
        <v>0.24850428370129851</v>
      </c>
      <c r="L163" s="221">
        <v>478</v>
      </c>
      <c r="M163" s="196">
        <v>0.18024132730015083</v>
      </c>
    </row>
    <row r="164" spans="1:13" s="190" customFormat="1" ht="20.100000000000001" customHeight="1" x14ac:dyDescent="0.25">
      <c r="A164" s="220" t="s">
        <v>117</v>
      </c>
      <c r="B164" s="220"/>
      <c r="C164" s="213">
        <v>43774.17</v>
      </c>
      <c r="D164" s="196">
        <v>1.2715056566938998E-2</v>
      </c>
      <c r="E164" s="221">
        <v>65</v>
      </c>
      <c r="F164" s="196">
        <v>1.9145802650957292E-2</v>
      </c>
      <c r="G164" s="220"/>
      <c r="H164" s="223"/>
      <c r="I164" s="220"/>
      <c r="J164" s="220"/>
      <c r="K164" s="220"/>
      <c r="L164" s="220"/>
      <c r="M164" s="220"/>
    </row>
    <row r="165" spans="1:13" s="190" customFormat="1" ht="20.100000000000001" customHeight="1" thickBot="1" x14ac:dyDescent="0.3">
      <c r="A165" s="220" t="s">
        <v>118</v>
      </c>
      <c r="B165" s="220"/>
      <c r="C165" s="213">
        <v>106219.91</v>
      </c>
      <c r="D165" s="196">
        <v>3.0853632728734079E-2</v>
      </c>
      <c r="E165" s="221">
        <v>119</v>
      </c>
      <c r="F165" s="196">
        <v>3.5051546391752578E-2</v>
      </c>
      <c r="G165" s="220"/>
      <c r="H165" s="223"/>
      <c r="I165" s="220"/>
      <c r="J165" s="238">
        <f>SUM(J152:J164)</f>
        <v>7443095.9999999991</v>
      </c>
      <c r="K165" s="220"/>
      <c r="L165" s="241">
        <f>SUM(L152:L164)</f>
        <v>2652</v>
      </c>
      <c r="M165" s="220"/>
    </row>
    <row r="166" spans="1:13" s="190" customFormat="1" ht="20.100000000000001" customHeight="1" thickTop="1" x14ac:dyDescent="0.25">
      <c r="A166" s="220" t="s">
        <v>127</v>
      </c>
      <c r="B166" s="220"/>
      <c r="C166" s="213">
        <v>730632.21</v>
      </c>
      <c r="D166" s="196">
        <v>0.21222629417708339</v>
      </c>
      <c r="E166" s="221">
        <v>613</v>
      </c>
      <c r="F166" s="196">
        <v>0.18055964653902798</v>
      </c>
      <c r="G166" s="220"/>
      <c r="H166" s="223"/>
      <c r="I166" s="220"/>
      <c r="J166" s="220"/>
      <c r="K166" s="220"/>
      <c r="L166" s="220"/>
      <c r="M166" s="220"/>
    </row>
    <row r="167" spans="1:13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3" s="190" customFormat="1" ht="20.100000000000001" customHeight="1" thickBot="1" x14ac:dyDescent="0.3">
      <c r="A168" s="220"/>
      <c r="B168" s="220"/>
      <c r="C168" s="222">
        <f>SUM(C152:C167)</f>
        <v>3442703.5199999996</v>
      </c>
      <c r="D168" s="220"/>
      <c r="E168" s="224">
        <f>SUM(E152:E167)</f>
        <v>3395</v>
      </c>
      <c r="F168" s="220"/>
      <c r="G168" s="220"/>
      <c r="H168" s="223"/>
      <c r="I168" s="220"/>
      <c r="J168" s="220"/>
      <c r="K168" s="220"/>
      <c r="L168" s="220"/>
      <c r="M168" s="220"/>
    </row>
    <row r="169" spans="1:13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3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3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3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3" s="153" customFormat="1" ht="20.100000000000001" customHeight="1" x14ac:dyDescent="0.25">
      <c r="A173" s="169"/>
      <c r="B173" s="170"/>
      <c r="C173" s="149" t="s">
        <v>91</v>
      </c>
      <c r="D173" s="150" t="s">
        <v>4</v>
      </c>
      <c r="E173" s="151" t="s">
        <v>5</v>
      </c>
      <c r="F173" s="150" t="s">
        <v>4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3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3" s="190" customFormat="1" ht="20.100000000000001" customHeight="1" x14ac:dyDescent="0.25">
      <c r="A175" s="220" t="s">
        <v>6</v>
      </c>
      <c r="B175" s="220"/>
      <c r="C175" s="213">
        <v>168802.69</v>
      </c>
      <c r="D175" s="196">
        <v>7.1067491555176722E-4</v>
      </c>
      <c r="E175" s="221">
        <v>76</v>
      </c>
      <c r="F175" s="196">
        <v>8.3635963464289646E-3</v>
      </c>
      <c r="G175" s="220"/>
      <c r="H175" s="220" t="s">
        <v>6</v>
      </c>
      <c r="I175" s="220"/>
      <c r="J175" s="213">
        <v>9759092.5800000001</v>
      </c>
      <c r="K175" s="196">
        <v>0.31980319927102413</v>
      </c>
      <c r="L175" s="221">
        <v>1118</v>
      </c>
      <c r="M175" s="196">
        <v>0.41982726248591812</v>
      </c>
    </row>
    <row r="176" spans="1:13" s="190" customFormat="1" ht="20.100000000000001" customHeight="1" x14ac:dyDescent="0.25">
      <c r="A176" s="220" t="s">
        <v>7</v>
      </c>
      <c r="B176" s="220"/>
      <c r="C176" s="213">
        <v>539501.73</v>
      </c>
      <c r="D176" s="196">
        <v>2.2713521117926632E-3</v>
      </c>
      <c r="E176" s="221">
        <v>105</v>
      </c>
      <c r="F176" s="196">
        <v>1.1554968636513702E-2</v>
      </c>
      <c r="G176" s="220"/>
      <c r="H176" s="220" t="s">
        <v>7</v>
      </c>
      <c r="I176" s="220"/>
      <c r="J176" s="213">
        <v>11312056.349999998</v>
      </c>
      <c r="K176" s="196">
        <v>0.37069346165215938</v>
      </c>
      <c r="L176" s="221">
        <v>907</v>
      </c>
      <c r="M176" s="196">
        <v>0.34059331580923768</v>
      </c>
    </row>
    <row r="177" spans="1:15" s="190" customFormat="1" ht="20.100000000000001" customHeight="1" x14ac:dyDescent="0.25">
      <c r="A177" s="220" t="s">
        <v>8</v>
      </c>
      <c r="B177" s="220"/>
      <c r="C177" s="213">
        <v>2417206.66</v>
      </c>
      <c r="D177" s="196">
        <v>1.0176663292312862E-2</v>
      </c>
      <c r="E177" s="221">
        <v>305</v>
      </c>
      <c r="F177" s="196">
        <v>3.3564432706063609E-2</v>
      </c>
      <c r="G177" s="220"/>
      <c r="H177" s="220" t="s">
        <v>8</v>
      </c>
      <c r="I177" s="220"/>
      <c r="J177" s="213">
        <v>5555354.070000004</v>
      </c>
      <c r="K177" s="196">
        <v>0.18204766376643047</v>
      </c>
      <c r="L177" s="221">
        <v>438</v>
      </c>
      <c r="M177" s="196">
        <v>0.16447615471273</v>
      </c>
    </row>
    <row r="178" spans="1:15" s="190" customFormat="1" ht="20.100000000000001" customHeight="1" x14ac:dyDescent="0.25">
      <c r="A178" s="220" t="s">
        <v>9</v>
      </c>
      <c r="B178" s="220"/>
      <c r="C178" s="213">
        <v>5239886.7699999996</v>
      </c>
      <c r="D178" s="196">
        <v>2.2060407258738424E-2</v>
      </c>
      <c r="E178" s="221">
        <v>440</v>
      </c>
      <c r="F178" s="196">
        <v>4.8420820953009792E-2</v>
      </c>
      <c r="G178" s="220"/>
      <c r="H178" s="220" t="s">
        <v>9</v>
      </c>
      <c r="I178" s="220"/>
      <c r="J178" s="213">
        <v>186682.95</v>
      </c>
      <c r="K178" s="196">
        <v>6.1175569521395648E-3</v>
      </c>
      <c r="L178" s="221">
        <v>16</v>
      </c>
      <c r="M178" s="196">
        <v>6.0082613593691325E-3</v>
      </c>
    </row>
    <row r="179" spans="1:15" s="190" customFormat="1" ht="20.100000000000001" customHeight="1" x14ac:dyDescent="0.25">
      <c r="A179" s="220" t="s">
        <v>10</v>
      </c>
      <c r="B179" s="220"/>
      <c r="C179" s="213">
        <v>4457239.42</v>
      </c>
      <c r="D179" s="196">
        <v>1.8765389629765421E-2</v>
      </c>
      <c r="E179" s="221">
        <v>306</v>
      </c>
      <c r="F179" s="196">
        <v>3.3674480026411359E-2</v>
      </c>
      <c r="G179" s="220"/>
      <c r="H179" s="220" t="s">
        <v>10</v>
      </c>
      <c r="I179" s="220"/>
      <c r="J179" s="213">
        <v>1123588.78</v>
      </c>
      <c r="K179" s="196">
        <v>3.6819743594340086E-2</v>
      </c>
      <c r="L179" s="221">
        <v>65</v>
      </c>
      <c r="M179" s="196">
        <v>2.4408561772437103E-2</v>
      </c>
    </row>
    <row r="180" spans="1:15" s="190" customFormat="1" ht="20.100000000000001" customHeight="1" x14ac:dyDescent="0.25">
      <c r="A180" s="220" t="s">
        <v>37</v>
      </c>
      <c r="B180" s="220"/>
      <c r="C180" s="213">
        <v>7226543.679999995</v>
      </c>
      <c r="D180" s="196">
        <v>3.0424416337886267E-2</v>
      </c>
      <c r="E180" s="221">
        <v>398</v>
      </c>
      <c r="F180" s="196">
        <v>4.3798833498404313E-2</v>
      </c>
      <c r="G180" s="220"/>
      <c r="H180" s="220" t="s">
        <v>37</v>
      </c>
      <c r="I180" s="220"/>
      <c r="J180" s="213">
        <v>1173214.6499999999</v>
      </c>
      <c r="K180" s="196">
        <v>3.8445971838668103E-2</v>
      </c>
      <c r="L180" s="221">
        <v>60</v>
      </c>
      <c r="M180" s="196">
        <v>2.2530980097634247E-2</v>
      </c>
    </row>
    <row r="181" spans="1:15" s="190" customFormat="1" ht="20.100000000000001" customHeight="1" x14ac:dyDescent="0.25">
      <c r="A181" s="220" t="s">
        <v>38</v>
      </c>
      <c r="B181" s="220"/>
      <c r="C181" s="213">
        <v>7360355.620000001</v>
      </c>
      <c r="D181" s="196">
        <v>3.098777696418507E-2</v>
      </c>
      <c r="E181" s="221">
        <v>357</v>
      </c>
      <c r="F181" s="196">
        <v>3.9286893364146584E-2</v>
      </c>
      <c r="G181" s="220"/>
      <c r="H181" s="220" t="s">
        <v>38</v>
      </c>
      <c r="I181" s="220"/>
      <c r="J181" s="213">
        <v>1405942.3</v>
      </c>
      <c r="K181" s="196">
        <v>4.6072402925238155E-2</v>
      </c>
      <c r="L181" s="221">
        <v>59</v>
      </c>
      <c r="M181" s="196">
        <v>2.2155463762673678E-2</v>
      </c>
    </row>
    <row r="182" spans="1:15" s="190" customFormat="1" ht="20.100000000000001" customHeight="1" x14ac:dyDescent="0.25">
      <c r="A182" s="220" t="s">
        <v>39</v>
      </c>
      <c r="B182" s="220"/>
      <c r="C182" s="213">
        <v>11825069.380000003</v>
      </c>
      <c r="D182" s="196">
        <v>4.9784634255682095E-2</v>
      </c>
      <c r="E182" s="221">
        <v>568</v>
      </c>
      <c r="F182" s="196">
        <v>6.2506877957521731E-2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5" s="190" customFormat="1" ht="20.100000000000001" customHeight="1" x14ac:dyDescent="0.25">
      <c r="A183" s="220" t="s">
        <v>0</v>
      </c>
      <c r="B183" s="220"/>
      <c r="C183" s="213">
        <v>20146384.20000001</v>
      </c>
      <c r="D183" s="196">
        <v>8.4818138206259969E-2</v>
      </c>
      <c r="E183" s="221">
        <v>888</v>
      </c>
      <c r="F183" s="196">
        <v>9.7722020468801588E-2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5" s="190" customFormat="1" ht="20.100000000000001" customHeight="1" x14ac:dyDescent="0.25">
      <c r="A184" s="220" t="s">
        <v>1</v>
      </c>
      <c r="B184" s="220"/>
      <c r="C184" s="213">
        <v>7513501.2400000086</v>
      </c>
      <c r="D184" s="196">
        <v>3.1632534168946604E-2</v>
      </c>
      <c r="E184" s="221">
        <v>290</v>
      </c>
      <c r="F184" s="196">
        <v>3.1913722900847367E-2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5" s="190" customFormat="1" ht="20.100000000000001" customHeight="1" x14ac:dyDescent="0.25">
      <c r="A185" s="220" t="s">
        <v>66</v>
      </c>
      <c r="B185" s="220"/>
      <c r="C185" s="213">
        <v>57259348.900000028</v>
      </c>
      <c r="D185" s="196">
        <v>0.24106714735444484</v>
      </c>
      <c r="E185" s="221">
        <v>1921</v>
      </c>
      <c r="F185" s="196">
        <v>0.21140090238802686</v>
      </c>
      <c r="G185" s="220"/>
      <c r="H185" s="223"/>
      <c r="I185" s="220"/>
      <c r="J185" s="220"/>
      <c r="K185" s="220"/>
      <c r="L185" s="221"/>
      <c r="M185" s="220"/>
    </row>
    <row r="186" spans="1:15" s="190" customFormat="1" ht="20.100000000000001" customHeight="1" thickBot="1" x14ac:dyDescent="0.3">
      <c r="A186" s="220" t="s">
        <v>67</v>
      </c>
      <c r="B186" s="220"/>
      <c r="C186" s="213">
        <v>55723943.339999989</v>
      </c>
      <c r="D186" s="196">
        <v>0.2346029481364659</v>
      </c>
      <c r="E186" s="221">
        <v>1680</v>
      </c>
      <c r="F186" s="196">
        <v>0.18487949818421923</v>
      </c>
      <c r="G186" s="220"/>
      <c r="H186" s="223"/>
      <c r="I186" s="220"/>
      <c r="J186" s="238">
        <f>SUM(J175:J185)</f>
        <v>30515931.680000003</v>
      </c>
      <c r="K186" s="220"/>
      <c r="L186" s="224">
        <f>SUM(L175:L185)</f>
        <v>2663</v>
      </c>
      <c r="M186" s="220"/>
    </row>
    <row r="187" spans="1:15" s="190" customFormat="1" ht="20.100000000000001" customHeight="1" thickTop="1" x14ac:dyDescent="0.25">
      <c r="A187" s="220" t="s">
        <v>68</v>
      </c>
      <c r="B187" s="220"/>
      <c r="C187" s="213">
        <v>57646696.699999854</v>
      </c>
      <c r="D187" s="196">
        <v>0.24269791736796797</v>
      </c>
      <c r="E187" s="221">
        <v>1753</v>
      </c>
      <c r="F187" s="196">
        <v>0.19291295256960492</v>
      </c>
      <c r="G187" s="220"/>
      <c r="H187" s="223"/>
      <c r="I187" s="220"/>
      <c r="J187" s="220"/>
      <c r="K187" s="220"/>
      <c r="L187" s="220"/>
      <c r="M187" s="220"/>
    </row>
    <row r="188" spans="1:15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5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5" s="190" customFormat="1" ht="20.100000000000001" customHeight="1" thickBot="1" x14ac:dyDescent="0.3">
      <c r="A190" s="220"/>
      <c r="B190" s="220"/>
      <c r="C190" s="222">
        <f>SUM(C175:C189)</f>
        <v>237524480.32999992</v>
      </c>
      <c r="D190" s="223"/>
      <c r="E190" s="224">
        <f>SUM(E175:E189)</f>
        <v>9087</v>
      </c>
      <c r="F190" s="237"/>
      <c r="G190" s="220"/>
      <c r="H190" s="223"/>
      <c r="I190" s="220"/>
      <c r="J190" s="220"/>
      <c r="K190" s="220"/>
      <c r="L190" s="220"/>
      <c r="M190" s="220"/>
    </row>
    <row r="191" spans="1:15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5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3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3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3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3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3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3" s="190" customFormat="1" ht="20.100000000000001" customHeight="1" x14ac:dyDescent="0.25">
      <c r="A198" s="220" t="s">
        <v>6</v>
      </c>
      <c r="B198" s="220"/>
      <c r="C198" s="213">
        <v>925782.39000000164</v>
      </c>
      <c r="D198" s="196">
        <v>0.26891144840726844</v>
      </c>
      <c r="E198" s="221">
        <v>2052</v>
      </c>
      <c r="F198" s="196">
        <v>0.60441826215022088</v>
      </c>
      <c r="G198" s="220"/>
      <c r="H198" s="220" t="s">
        <v>6</v>
      </c>
      <c r="I198" s="220"/>
      <c r="J198" s="213">
        <v>2996768.97</v>
      </c>
      <c r="K198" s="196">
        <v>0.40262398469669047</v>
      </c>
      <c r="L198" s="221">
        <v>1181</v>
      </c>
      <c r="M198" s="196">
        <v>0.4453242835595777</v>
      </c>
    </row>
    <row r="199" spans="1:13" s="190" customFormat="1" ht="20.100000000000001" customHeight="1" x14ac:dyDescent="0.25">
      <c r="A199" s="220" t="s">
        <v>7</v>
      </c>
      <c r="B199" s="220"/>
      <c r="C199" s="213">
        <v>726214.68</v>
      </c>
      <c r="D199" s="196">
        <v>0.21094313692164801</v>
      </c>
      <c r="E199" s="221">
        <v>723</v>
      </c>
      <c r="F199" s="196">
        <v>0.212960235640648</v>
      </c>
      <c r="G199" s="220"/>
      <c r="H199" s="220" t="s">
        <v>7</v>
      </c>
      <c r="I199" s="220"/>
      <c r="J199" s="213">
        <v>1673319.69</v>
      </c>
      <c r="K199" s="196">
        <v>0.22481500843197527</v>
      </c>
      <c r="L199" s="221">
        <v>738</v>
      </c>
      <c r="M199" s="196">
        <v>0.27828054298642535</v>
      </c>
    </row>
    <row r="200" spans="1:13" s="190" customFormat="1" ht="20.100000000000001" customHeight="1" x14ac:dyDescent="0.25">
      <c r="A200" s="220" t="s">
        <v>8</v>
      </c>
      <c r="B200" s="220"/>
      <c r="C200" s="213">
        <v>1035924.44</v>
      </c>
      <c r="D200" s="196">
        <v>0.30090434275908806</v>
      </c>
      <c r="E200" s="221">
        <v>443</v>
      </c>
      <c r="F200" s="196">
        <v>0.13048600883652431</v>
      </c>
      <c r="G200" s="220"/>
      <c r="H200" s="220" t="s">
        <v>8</v>
      </c>
      <c r="I200" s="220"/>
      <c r="J200" s="213">
        <v>730945.75</v>
      </c>
      <c r="K200" s="196">
        <v>9.8204530749032348E-2</v>
      </c>
      <c r="L200" s="221">
        <v>206</v>
      </c>
      <c r="M200" s="196">
        <v>7.7677224736048267E-2</v>
      </c>
    </row>
    <row r="201" spans="1:13" s="190" customFormat="1" ht="20.100000000000001" customHeight="1" x14ac:dyDescent="0.25">
      <c r="A201" s="220" t="s">
        <v>9</v>
      </c>
      <c r="B201" s="220"/>
      <c r="C201" s="213">
        <v>232576.3</v>
      </c>
      <c r="D201" s="196">
        <v>6.7556296570086299E-2</v>
      </c>
      <c r="E201" s="221">
        <v>80</v>
      </c>
      <c r="F201" s="196">
        <v>2.3564064801178203E-2</v>
      </c>
      <c r="G201" s="220"/>
      <c r="H201" s="220" t="s">
        <v>9</v>
      </c>
      <c r="I201" s="220"/>
      <c r="J201" s="213">
        <v>161022.66</v>
      </c>
      <c r="K201" s="196">
        <v>2.163382818117621E-2</v>
      </c>
      <c r="L201" s="221">
        <v>42</v>
      </c>
      <c r="M201" s="196">
        <v>1.5837104072398189E-2</v>
      </c>
    </row>
    <row r="202" spans="1:13" s="190" customFormat="1" ht="20.100000000000001" customHeight="1" x14ac:dyDescent="0.25">
      <c r="A202" s="220" t="s">
        <v>10</v>
      </c>
      <c r="B202" s="220"/>
      <c r="C202" s="213">
        <v>332024.46999999997</v>
      </c>
      <c r="D202" s="196">
        <v>9.6442946094876025E-2</v>
      </c>
      <c r="E202" s="221">
        <v>70</v>
      </c>
      <c r="F202" s="196">
        <v>2.0618556701030927E-2</v>
      </c>
      <c r="G202" s="220"/>
      <c r="H202" s="220" t="s">
        <v>10</v>
      </c>
      <c r="I202" s="220"/>
      <c r="J202" s="213">
        <v>84546.19</v>
      </c>
      <c r="K202" s="196">
        <v>1.1359008401880075E-2</v>
      </c>
      <c r="L202" s="221">
        <v>26</v>
      </c>
      <c r="M202" s="196">
        <v>9.8039215686274508E-3</v>
      </c>
    </row>
    <row r="203" spans="1:13" s="190" customFormat="1" ht="20.100000000000001" customHeight="1" x14ac:dyDescent="0.25">
      <c r="A203" s="220" t="s">
        <v>37</v>
      </c>
      <c r="B203" s="220"/>
      <c r="C203" s="213">
        <v>75952.12</v>
      </c>
      <c r="D203" s="196">
        <v>2.2061766155222099E-2</v>
      </c>
      <c r="E203" s="221">
        <v>11</v>
      </c>
      <c r="F203" s="196">
        <v>3.2400589101620031E-3</v>
      </c>
      <c r="G203" s="220"/>
      <c r="H203" s="220" t="s">
        <v>37</v>
      </c>
      <c r="I203" s="220"/>
      <c r="J203" s="213">
        <v>151294.99</v>
      </c>
      <c r="K203" s="196">
        <v>2.0326889509419188E-2</v>
      </c>
      <c r="L203" s="221">
        <v>53</v>
      </c>
      <c r="M203" s="196">
        <v>1.9984917043740572E-2</v>
      </c>
    </row>
    <row r="204" spans="1:13" s="190" customFormat="1" ht="20.100000000000001" customHeight="1" x14ac:dyDescent="0.25">
      <c r="A204" s="220" t="s">
        <v>38</v>
      </c>
      <c r="B204" s="220"/>
      <c r="C204" s="213">
        <v>114229.12</v>
      </c>
      <c r="D204" s="196">
        <v>3.3180063091811055E-2</v>
      </c>
      <c r="E204" s="221">
        <v>16</v>
      </c>
      <c r="F204" s="196">
        <v>4.7128129602356404E-3</v>
      </c>
      <c r="G204" s="220"/>
      <c r="H204" s="220" t="s">
        <v>38</v>
      </c>
      <c r="I204" s="220"/>
      <c r="J204" s="213">
        <v>855750.03</v>
      </c>
      <c r="K204" s="196">
        <v>0.11497232200148973</v>
      </c>
      <c r="L204" s="221">
        <v>246</v>
      </c>
      <c r="M204" s="196">
        <v>9.2760180995475117E-2</v>
      </c>
    </row>
    <row r="205" spans="1:13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770069.31</v>
      </c>
      <c r="K205" s="196">
        <v>0.10346088643757918</v>
      </c>
      <c r="L205" s="221">
        <v>157</v>
      </c>
      <c r="M205" s="196">
        <v>5.9200603318250375E-2</v>
      </c>
    </row>
    <row r="206" spans="1:13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5485.87</v>
      </c>
      <c r="K206" s="196">
        <v>7.3704141394924881E-4</v>
      </c>
      <c r="L206" s="221">
        <v>1</v>
      </c>
      <c r="M206" s="196">
        <v>3.7707390648567121E-4</v>
      </c>
    </row>
    <row r="207" spans="1:13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</row>
    <row r="208" spans="1:13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13892.54</v>
      </c>
      <c r="K208" s="196">
        <v>1.8665001768081448E-3</v>
      </c>
      <c r="L208" s="221">
        <v>2</v>
      </c>
      <c r="M208" s="196">
        <v>7.5414781297134241E-4</v>
      </c>
    </row>
    <row r="209" spans="1:13" s="190" customFormat="1" ht="20.100000000000001" customHeight="1" thickBot="1" x14ac:dyDescent="0.3">
      <c r="A209" s="220"/>
      <c r="B209" s="220"/>
      <c r="C209" s="222">
        <f>SUM(C198:C208)</f>
        <v>3442703.5200000014</v>
      </c>
      <c r="D209" s="223"/>
      <c r="E209" s="224">
        <f>SUM(E198:E208)</f>
        <v>3395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f>SUM(J198:J209)</f>
        <v>7443096.0000000019</v>
      </c>
      <c r="K210" s="220"/>
      <c r="L210" s="224">
        <f>SUM(L198:L209)</f>
        <v>2652</v>
      </c>
      <c r="M210" s="220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150" t="s">
        <v>4</v>
      </c>
      <c r="E216" s="151" t="s">
        <v>5</v>
      </c>
      <c r="F216" s="150" t="s">
        <v>4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12968809.349999988</v>
      </c>
      <c r="D218" s="196">
        <v>5.4599885165444943E-2</v>
      </c>
      <c r="E218" s="221">
        <v>544</v>
      </c>
      <c r="F218" s="196">
        <v>5.9865742269175744E-2</v>
      </c>
      <c r="G218" s="220"/>
      <c r="H218" s="220" t="s">
        <v>12</v>
      </c>
      <c r="I218" s="220"/>
      <c r="J218" s="213">
        <v>1898102.25</v>
      </c>
      <c r="K218" s="196">
        <v>6.2200370282124023E-2</v>
      </c>
      <c r="L218" s="221">
        <v>169</v>
      </c>
      <c r="M218" s="196">
        <v>6.3462260608336457E-2</v>
      </c>
    </row>
    <row r="219" spans="1:13" s="190" customFormat="1" ht="20.100000000000001" customHeight="1" x14ac:dyDescent="0.25">
      <c r="A219" s="220" t="s">
        <v>13</v>
      </c>
      <c r="B219" s="220"/>
      <c r="C219" s="213">
        <v>23673674.520000033</v>
      </c>
      <c r="D219" s="196">
        <v>9.9668356234731983E-2</v>
      </c>
      <c r="E219" s="221">
        <v>975</v>
      </c>
      <c r="F219" s="196">
        <v>0.1072961373390558</v>
      </c>
      <c r="G219" s="220"/>
      <c r="H219" s="220" t="s">
        <v>13</v>
      </c>
      <c r="I219" s="220"/>
      <c r="J219" s="213">
        <v>5707794.2500000056</v>
      </c>
      <c r="K219" s="196">
        <v>0.18704309309162817</v>
      </c>
      <c r="L219" s="221">
        <v>503</v>
      </c>
      <c r="M219" s="196">
        <v>0.18888471648516711</v>
      </c>
    </row>
    <row r="220" spans="1:13" s="190" customFormat="1" ht="20.100000000000001" customHeight="1" x14ac:dyDescent="0.25">
      <c r="A220" s="220" t="s">
        <v>14</v>
      </c>
      <c r="B220" s="220"/>
      <c r="C220" s="213">
        <v>18714512.410000004</v>
      </c>
      <c r="D220" s="196">
        <v>7.8789825722381787E-2</v>
      </c>
      <c r="E220" s="221">
        <v>799</v>
      </c>
      <c r="F220" s="196">
        <v>8.7927808957851877E-2</v>
      </c>
      <c r="G220" s="220"/>
      <c r="H220" s="220" t="s">
        <v>14</v>
      </c>
      <c r="I220" s="220"/>
      <c r="J220" s="213">
        <v>4520442.6100000003</v>
      </c>
      <c r="K220" s="196">
        <v>0.1481338553711167</v>
      </c>
      <c r="L220" s="221">
        <v>567</v>
      </c>
      <c r="M220" s="196">
        <v>0.21291776192264364</v>
      </c>
    </row>
    <row r="221" spans="1:13" s="190" customFormat="1" ht="20.100000000000001" customHeight="1" x14ac:dyDescent="0.25">
      <c r="A221" s="220" t="s">
        <v>15</v>
      </c>
      <c r="B221" s="220"/>
      <c r="C221" s="213">
        <v>16516362.749999994</v>
      </c>
      <c r="D221" s="196">
        <v>6.953541263221924E-2</v>
      </c>
      <c r="E221" s="221">
        <v>645</v>
      </c>
      <c r="F221" s="196">
        <v>7.0980521624298451E-2</v>
      </c>
      <c r="G221" s="220"/>
      <c r="H221" s="220" t="s">
        <v>15</v>
      </c>
      <c r="I221" s="220"/>
      <c r="J221" s="213">
        <v>3142324.59</v>
      </c>
      <c r="K221" s="196">
        <v>0.10297324764491679</v>
      </c>
      <c r="L221" s="221">
        <v>233</v>
      </c>
      <c r="M221" s="196">
        <v>8.7495306045812987E-2</v>
      </c>
    </row>
    <row r="222" spans="1:13" s="190" customFormat="1" ht="20.100000000000001" customHeight="1" x14ac:dyDescent="0.25">
      <c r="A222" s="220" t="s">
        <v>16</v>
      </c>
      <c r="B222" s="220"/>
      <c r="C222" s="213">
        <v>19351056.48</v>
      </c>
      <c r="D222" s="196">
        <v>8.1469735048425265E-2</v>
      </c>
      <c r="E222" s="221">
        <v>771</v>
      </c>
      <c r="F222" s="196">
        <v>8.4846483988114896E-2</v>
      </c>
      <c r="G222" s="220"/>
      <c r="H222" s="220" t="s">
        <v>16</v>
      </c>
      <c r="I222" s="220"/>
      <c r="J222" s="213">
        <v>2975043.05</v>
      </c>
      <c r="K222" s="196">
        <v>9.7491470396423419E-2</v>
      </c>
      <c r="L222" s="221">
        <v>221</v>
      </c>
      <c r="M222" s="196">
        <v>8.2989110026286145E-2</v>
      </c>
    </row>
    <row r="223" spans="1:13" s="190" customFormat="1" ht="20.100000000000001" customHeight="1" x14ac:dyDescent="0.25">
      <c r="A223" s="220" t="s">
        <v>17</v>
      </c>
      <c r="B223" s="220"/>
      <c r="C223" s="213">
        <v>9479413.7599999998</v>
      </c>
      <c r="D223" s="196">
        <v>3.990920745023821E-2</v>
      </c>
      <c r="E223" s="221">
        <v>377</v>
      </c>
      <c r="F223" s="196">
        <v>4.1487839771101577E-2</v>
      </c>
      <c r="G223" s="220"/>
      <c r="H223" s="220" t="s">
        <v>17</v>
      </c>
      <c r="I223" s="220"/>
      <c r="J223" s="213">
        <v>475965.56</v>
      </c>
      <c r="K223" s="196">
        <v>1.559728095445782E-2</v>
      </c>
      <c r="L223" s="221">
        <v>34</v>
      </c>
      <c r="M223" s="196">
        <v>1.2767555388659407E-2</v>
      </c>
    </row>
    <row r="224" spans="1:13" s="190" customFormat="1" ht="20.100000000000001" customHeight="1" x14ac:dyDescent="0.25">
      <c r="A224" s="220" t="s">
        <v>18</v>
      </c>
      <c r="B224" s="220"/>
      <c r="C224" s="213">
        <v>62805594.779999986</v>
      </c>
      <c r="D224" s="196">
        <v>0.26441735476167444</v>
      </c>
      <c r="E224" s="221">
        <v>2138</v>
      </c>
      <c r="F224" s="196">
        <v>0.23528117090348849</v>
      </c>
      <c r="G224" s="220"/>
      <c r="H224" s="220" t="s">
        <v>18</v>
      </c>
      <c r="I224" s="220"/>
      <c r="J224" s="213">
        <v>4972308.43</v>
      </c>
      <c r="K224" s="196">
        <v>0.16294139343806535</v>
      </c>
      <c r="L224" s="221">
        <v>389</v>
      </c>
      <c r="M224" s="196">
        <v>0.14607585429966202</v>
      </c>
    </row>
    <row r="225" spans="1:13" s="190" customFormat="1" ht="20.100000000000001" customHeight="1" x14ac:dyDescent="0.25">
      <c r="A225" s="220" t="s">
        <v>19</v>
      </c>
      <c r="B225" s="220"/>
      <c r="C225" s="213">
        <v>17110103.259999998</v>
      </c>
      <c r="D225" s="196">
        <v>7.2035115017316978E-2</v>
      </c>
      <c r="E225" s="221">
        <v>629</v>
      </c>
      <c r="F225" s="196">
        <v>6.921976449873446E-2</v>
      </c>
      <c r="G225" s="220"/>
      <c r="H225" s="220" t="s">
        <v>19</v>
      </c>
      <c r="I225" s="220"/>
      <c r="J225" s="213">
        <v>1713923.63</v>
      </c>
      <c r="K225" s="196">
        <v>5.6164879642960311E-2</v>
      </c>
      <c r="L225" s="221">
        <v>140</v>
      </c>
      <c r="M225" s="196">
        <v>5.257228689447991E-2</v>
      </c>
    </row>
    <row r="226" spans="1:13" s="190" customFormat="1" ht="20.100000000000001" customHeight="1" x14ac:dyDescent="0.25">
      <c r="A226" s="220" t="s">
        <v>20</v>
      </c>
      <c r="B226" s="220"/>
      <c r="C226" s="213">
        <v>10573382.110000003</v>
      </c>
      <c r="D226" s="196">
        <v>4.451491524288393E-2</v>
      </c>
      <c r="E226" s="221">
        <v>333</v>
      </c>
      <c r="F226" s="196">
        <v>3.6645757675800597E-2</v>
      </c>
      <c r="G226" s="220"/>
      <c r="H226" s="220" t="s">
        <v>20</v>
      </c>
      <c r="I226" s="220"/>
      <c r="J226" s="213">
        <v>1044855.86</v>
      </c>
      <c r="K226" s="196">
        <v>3.4239684075737846E-2</v>
      </c>
      <c r="L226" s="221">
        <v>73</v>
      </c>
      <c r="M226" s="196">
        <v>2.7412692452121669E-2</v>
      </c>
    </row>
    <row r="227" spans="1:13" s="190" customFormat="1" ht="20.100000000000001" customHeight="1" x14ac:dyDescent="0.25">
      <c r="A227" s="220" t="s">
        <v>21</v>
      </c>
      <c r="B227" s="220"/>
      <c r="C227" s="213">
        <v>11990267.6</v>
      </c>
      <c r="D227" s="196">
        <v>5.0480134019624222E-2</v>
      </c>
      <c r="E227" s="221">
        <v>501</v>
      </c>
      <c r="F227" s="196">
        <v>5.5133707494222514E-2</v>
      </c>
      <c r="G227" s="220"/>
      <c r="H227" s="220" t="s">
        <v>21</v>
      </c>
      <c r="I227" s="220"/>
      <c r="J227" s="213">
        <v>1169586.77</v>
      </c>
      <c r="K227" s="196">
        <v>3.8327087052909541E-2</v>
      </c>
      <c r="L227" s="221">
        <v>111</v>
      </c>
      <c r="M227" s="196">
        <v>4.1682313180623355E-2</v>
      </c>
    </row>
    <row r="228" spans="1:13" s="190" customFormat="1" ht="20.100000000000001" customHeight="1" x14ac:dyDescent="0.25">
      <c r="A228" s="220" t="s">
        <v>22</v>
      </c>
      <c r="B228" s="220"/>
      <c r="C228" s="213">
        <v>22760796.580000002</v>
      </c>
      <c r="D228" s="196">
        <v>9.5825055793734307E-2</v>
      </c>
      <c r="E228" s="221">
        <v>979</v>
      </c>
      <c r="F228" s="196">
        <v>0.1077363266204468</v>
      </c>
      <c r="G228" s="220"/>
      <c r="H228" s="220" t="s">
        <v>22</v>
      </c>
      <c r="I228" s="220"/>
      <c r="J228" s="213">
        <v>2856136.33</v>
      </c>
      <c r="K228" s="196">
        <v>9.3594924774061478E-2</v>
      </c>
      <c r="L228" s="221">
        <v>209</v>
      </c>
      <c r="M228" s="196">
        <v>7.8482914006759288E-2</v>
      </c>
    </row>
    <row r="229" spans="1:13" s="190" customFormat="1" ht="20.100000000000001" customHeight="1" x14ac:dyDescent="0.25">
      <c r="A229" s="220" t="s">
        <v>23</v>
      </c>
      <c r="B229" s="220"/>
      <c r="C229" s="213">
        <v>11515396.830000009</v>
      </c>
      <c r="D229" s="196">
        <v>4.8480884218760588E-2</v>
      </c>
      <c r="E229" s="221">
        <v>394</v>
      </c>
      <c r="F229" s="196">
        <v>4.3358644217013319E-2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65109.9</v>
      </c>
      <c r="D230" s="196">
        <v>2.7411869256398674E-4</v>
      </c>
      <c r="E230" s="221">
        <v>2</v>
      </c>
      <c r="F230" s="196">
        <v>2.2009464069549907E-4</v>
      </c>
      <c r="G230" s="220"/>
      <c r="H230" s="220" t="s">
        <v>70</v>
      </c>
      <c r="I230" s="220"/>
      <c r="J230" s="213">
        <v>39448.35</v>
      </c>
      <c r="K230" s="196">
        <v>1.2927132755987348E-3</v>
      </c>
      <c r="L230" s="221">
        <v>14</v>
      </c>
      <c r="M230" s="196">
        <v>5.257228689447991E-3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20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f>SUM(C218:C231)</f>
        <v>237524480.33000004</v>
      </c>
      <c r="D232" s="237"/>
      <c r="E232" s="224">
        <f>SUM(E218:E231)</f>
        <v>9087</v>
      </c>
      <c r="F232" s="237"/>
      <c r="G232" s="220"/>
      <c r="H232" s="223"/>
      <c r="I232" s="220"/>
      <c r="J232" s="238">
        <f>SUM(J218:J231)</f>
        <v>30515931.680000007</v>
      </c>
      <c r="K232" s="220"/>
      <c r="L232" s="224">
        <f>SUM(L218:L231)</f>
        <v>2663</v>
      </c>
      <c r="M232" s="220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112105.55</v>
      </c>
      <c r="D240" s="196">
        <v>3.256323100398726E-2</v>
      </c>
      <c r="E240" s="221">
        <v>181</v>
      </c>
      <c r="F240" s="196">
        <v>5.3313696612665683E-2</v>
      </c>
      <c r="G240" s="220"/>
      <c r="H240" s="220" t="s">
        <v>12</v>
      </c>
      <c r="I240" s="220"/>
      <c r="J240" s="213">
        <v>521824.11</v>
      </c>
      <c r="K240" s="196">
        <v>7.0108475021684533E-2</v>
      </c>
      <c r="L240" s="221">
        <v>175</v>
      </c>
      <c r="M240" s="196">
        <v>6.598793363499246E-2</v>
      </c>
    </row>
    <row r="241" spans="1:14" s="190" customFormat="1" ht="20.100000000000001" customHeight="1" x14ac:dyDescent="0.25">
      <c r="A241" s="220" t="s">
        <v>13</v>
      </c>
      <c r="B241" s="220"/>
      <c r="C241" s="213">
        <v>557223.29999999935</v>
      </c>
      <c r="D241" s="196">
        <v>0.16185631343590096</v>
      </c>
      <c r="E241" s="221">
        <v>582</v>
      </c>
      <c r="F241" s="196">
        <v>0.17142857142857143</v>
      </c>
      <c r="G241" s="220"/>
      <c r="H241" s="220" t="s">
        <v>13</v>
      </c>
      <c r="I241" s="220"/>
      <c r="J241" s="213">
        <v>838716.36</v>
      </c>
      <c r="K241" s="196">
        <v>0.11268380254668216</v>
      </c>
      <c r="L241" s="221">
        <v>278</v>
      </c>
      <c r="M241" s="196">
        <v>0.10482654600301659</v>
      </c>
    </row>
    <row r="242" spans="1:14" s="190" customFormat="1" ht="20.100000000000001" customHeight="1" x14ac:dyDescent="0.25">
      <c r="A242" s="220" t="s">
        <v>14</v>
      </c>
      <c r="B242" s="220"/>
      <c r="C242" s="213">
        <v>548431.66</v>
      </c>
      <c r="D242" s="196">
        <v>0.15930261110605301</v>
      </c>
      <c r="E242" s="221">
        <v>991</v>
      </c>
      <c r="F242" s="196">
        <v>0.29189985272459501</v>
      </c>
      <c r="G242" s="220"/>
      <c r="H242" s="220" t="s">
        <v>14</v>
      </c>
      <c r="I242" s="220"/>
      <c r="J242" s="213">
        <v>561795.23</v>
      </c>
      <c r="K242" s="196">
        <v>7.5478702679637591E-2</v>
      </c>
      <c r="L242" s="221">
        <v>186</v>
      </c>
      <c r="M242" s="196">
        <v>7.0135746606334842E-2</v>
      </c>
    </row>
    <row r="243" spans="1:14" s="190" customFormat="1" ht="20.100000000000001" customHeight="1" x14ac:dyDescent="0.25">
      <c r="A243" s="220" t="s">
        <v>15</v>
      </c>
      <c r="B243" s="220"/>
      <c r="C243" s="213">
        <v>183264.86</v>
      </c>
      <c r="D243" s="196">
        <v>5.3232832550158156E-2</v>
      </c>
      <c r="E243" s="221">
        <v>110</v>
      </c>
      <c r="F243" s="196">
        <v>3.2400589101620032E-2</v>
      </c>
      <c r="G243" s="220"/>
      <c r="H243" s="220" t="s">
        <v>15</v>
      </c>
      <c r="I243" s="220"/>
      <c r="J243" s="213">
        <v>344667.98</v>
      </c>
      <c r="K243" s="196">
        <v>4.6307071680924169E-2</v>
      </c>
      <c r="L243" s="221">
        <v>108</v>
      </c>
      <c r="M243" s="196">
        <v>4.072398190045249E-2</v>
      </c>
    </row>
    <row r="244" spans="1:14" s="190" customFormat="1" ht="20.100000000000001" customHeight="1" x14ac:dyDescent="0.25">
      <c r="A244" s="220" t="s">
        <v>16</v>
      </c>
      <c r="B244" s="220"/>
      <c r="C244" s="213">
        <v>327709.09999999998</v>
      </c>
      <c r="D244" s="196">
        <v>9.5189463192578316E-2</v>
      </c>
      <c r="E244" s="221">
        <v>288</v>
      </c>
      <c r="F244" s="196">
        <v>8.4830633284241536E-2</v>
      </c>
      <c r="G244" s="220"/>
      <c r="H244" s="220" t="s">
        <v>16</v>
      </c>
      <c r="I244" s="220"/>
      <c r="J244" s="213">
        <v>451751.98</v>
      </c>
      <c r="K244" s="196">
        <v>6.0694095575282117E-2</v>
      </c>
      <c r="L244" s="221">
        <v>141</v>
      </c>
      <c r="M244" s="196">
        <v>5.3167420814479636E-2</v>
      </c>
    </row>
    <row r="245" spans="1:14" s="190" customFormat="1" ht="20.100000000000001" customHeight="1" x14ac:dyDescent="0.25">
      <c r="A245" s="220" t="s">
        <v>17</v>
      </c>
      <c r="B245" s="220"/>
      <c r="C245" s="213">
        <v>479660.35</v>
      </c>
      <c r="D245" s="196">
        <v>0.1393266504691639</v>
      </c>
      <c r="E245" s="221">
        <v>141</v>
      </c>
      <c r="F245" s="196">
        <v>4.1531664212076581E-2</v>
      </c>
      <c r="G245" s="220"/>
      <c r="H245" s="220" t="s">
        <v>17</v>
      </c>
      <c r="I245" s="220"/>
      <c r="J245" s="213">
        <v>345825.71</v>
      </c>
      <c r="K245" s="196">
        <v>4.6462615825457562E-2</v>
      </c>
      <c r="L245" s="221">
        <v>135</v>
      </c>
      <c r="M245" s="196">
        <v>5.090497737556561E-2</v>
      </c>
    </row>
    <row r="246" spans="1:14" s="190" customFormat="1" ht="20.100000000000001" customHeight="1" x14ac:dyDescent="0.25">
      <c r="A246" s="220" t="s">
        <v>18</v>
      </c>
      <c r="B246" s="220"/>
      <c r="C246" s="213">
        <v>512945.59</v>
      </c>
      <c r="D246" s="196">
        <v>0.14899499391106441</v>
      </c>
      <c r="E246" s="221">
        <v>327</v>
      </c>
      <c r="F246" s="196">
        <v>9.631811487481591E-2</v>
      </c>
      <c r="G246" s="220"/>
      <c r="H246" s="220" t="s">
        <v>18</v>
      </c>
      <c r="I246" s="220"/>
      <c r="J246" s="213">
        <v>1701299.91</v>
      </c>
      <c r="K246" s="196">
        <v>0.22857422637031688</v>
      </c>
      <c r="L246" s="221">
        <v>588</v>
      </c>
      <c r="M246" s="196">
        <v>0.22171945701357465</v>
      </c>
    </row>
    <row r="247" spans="1:14" s="190" customFormat="1" ht="20.100000000000001" customHeight="1" x14ac:dyDescent="0.25">
      <c r="A247" s="220" t="s">
        <v>19</v>
      </c>
      <c r="B247" s="220"/>
      <c r="C247" s="213">
        <v>112110.68</v>
      </c>
      <c r="D247" s="196">
        <v>3.2564721111970764E-2</v>
      </c>
      <c r="E247" s="221">
        <v>108</v>
      </c>
      <c r="F247" s="196">
        <v>3.1811487481590572E-2</v>
      </c>
      <c r="G247" s="220"/>
      <c r="H247" s="220" t="s">
        <v>19</v>
      </c>
      <c r="I247" s="220"/>
      <c r="J247" s="213">
        <v>470002.47</v>
      </c>
      <c r="K247" s="196">
        <v>6.3146098075317042E-2</v>
      </c>
      <c r="L247" s="221">
        <v>282</v>
      </c>
      <c r="M247" s="196">
        <v>0.10633484162895927</v>
      </c>
    </row>
    <row r="248" spans="1:14" s="190" customFormat="1" ht="20.100000000000001" customHeight="1" x14ac:dyDescent="0.25">
      <c r="A248" s="220" t="s">
        <v>20</v>
      </c>
      <c r="B248" s="220"/>
      <c r="C248" s="213">
        <v>53813.11</v>
      </c>
      <c r="D248" s="196">
        <v>1.5631061370047931E-2</v>
      </c>
      <c r="E248" s="221">
        <v>64</v>
      </c>
      <c r="F248" s="196">
        <v>1.8851251840942562E-2</v>
      </c>
      <c r="G248" s="220"/>
      <c r="H248" s="220" t="s">
        <v>20</v>
      </c>
      <c r="I248" s="220"/>
      <c r="J248" s="213">
        <v>251264.64000000001</v>
      </c>
      <c r="K248" s="196">
        <v>3.3758081314549764E-2</v>
      </c>
      <c r="L248" s="221">
        <v>79</v>
      </c>
      <c r="M248" s="196">
        <v>2.9788838612368026E-2</v>
      </c>
    </row>
    <row r="249" spans="1:14" s="190" customFormat="1" ht="20.100000000000001" customHeight="1" x14ac:dyDescent="0.25">
      <c r="A249" s="220" t="s">
        <v>21</v>
      </c>
      <c r="B249" s="220"/>
      <c r="C249" s="213">
        <v>237973.52</v>
      </c>
      <c r="D249" s="196">
        <v>6.9124023784656305E-2</v>
      </c>
      <c r="E249" s="221">
        <v>266</v>
      </c>
      <c r="F249" s="196">
        <v>7.8350515463917525E-2</v>
      </c>
      <c r="G249" s="220"/>
      <c r="H249" s="220" t="s">
        <v>21</v>
      </c>
      <c r="I249" s="220"/>
      <c r="J249" s="213">
        <v>592286.59</v>
      </c>
      <c r="K249" s="196">
        <v>7.9575299042226516E-2</v>
      </c>
      <c r="L249" s="221">
        <v>268</v>
      </c>
      <c r="M249" s="196">
        <v>0.10105580693815988</v>
      </c>
    </row>
    <row r="250" spans="1:14" s="190" customFormat="1" ht="20.100000000000001" customHeight="1" x14ac:dyDescent="0.25">
      <c r="A250" s="220" t="s">
        <v>22</v>
      </c>
      <c r="B250" s="220"/>
      <c r="C250" s="213">
        <v>260840.71</v>
      </c>
      <c r="D250" s="196">
        <v>7.5766242572058606E-2</v>
      </c>
      <c r="E250" s="221">
        <v>237</v>
      </c>
      <c r="F250" s="196">
        <v>6.9808541973490429E-2</v>
      </c>
      <c r="G250" s="220"/>
      <c r="H250" s="220" t="s">
        <v>22</v>
      </c>
      <c r="I250" s="220"/>
      <c r="J250" s="213">
        <v>1178848.1200000001</v>
      </c>
      <c r="K250" s="196">
        <v>0.15838142084960352</v>
      </c>
      <c r="L250" s="221">
        <v>350</v>
      </c>
      <c r="M250" s="196">
        <v>0.13197586726998492</v>
      </c>
    </row>
    <row r="251" spans="1:14" s="190" customFormat="1" ht="20.100000000000001" customHeight="1" x14ac:dyDescent="0.25">
      <c r="A251" s="220" t="s">
        <v>23</v>
      </c>
      <c r="B251" s="220"/>
      <c r="C251" s="213">
        <v>50834.74</v>
      </c>
      <c r="D251" s="196">
        <v>1.4765936045518095E-2</v>
      </c>
      <c r="E251" s="221">
        <v>89</v>
      </c>
      <c r="F251" s="196">
        <v>2.6215022091310752E-2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5790.35</v>
      </c>
      <c r="D252" s="196">
        <v>1.6819194468421731E-3</v>
      </c>
      <c r="E252" s="221">
        <v>11</v>
      </c>
      <c r="F252" s="196">
        <v>3.2400589101620031E-3</v>
      </c>
      <c r="G252" s="220"/>
      <c r="H252" s="220" t="s">
        <v>70</v>
      </c>
      <c r="I252" s="220"/>
      <c r="J252" s="213">
        <v>184812.9</v>
      </c>
      <c r="K252" s="196">
        <v>2.4830111018318189E-2</v>
      </c>
      <c r="L252" s="221">
        <v>62</v>
      </c>
      <c r="M252" s="196">
        <v>2.3378582202111614E-2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20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f>SUM(C240:C253)</f>
        <v>3442703.5199999996</v>
      </c>
      <c r="D254" s="237"/>
      <c r="E254" s="224">
        <f>SUM(E240:E253)</f>
        <v>3395</v>
      </c>
      <c r="F254" s="237"/>
      <c r="G254" s="220"/>
      <c r="H254" s="223"/>
      <c r="I254" s="220"/>
      <c r="J254" s="238">
        <f>SUM(J240:J253)</f>
        <v>7443095.9999999991</v>
      </c>
      <c r="K254" s="220"/>
      <c r="L254" s="224">
        <f>SUM(L240:L253)</f>
        <v>2652</v>
      </c>
      <c r="M254" s="220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731413.24</v>
      </c>
      <c r="D268" s="196">
        <v>3.079317293879879E-3</v>
      </c>
      <c r="E268" s="221">
        <v>73</v>
      </c>
      <c r="F268" s="196">
        <v>8.0334543853857153E-3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2385377.34</v>
      </c>
      <c r="D269" s="196">
        <v>1.004265891535021E-2</v>
      </c>
      <c r="E269" s="221">
        <v>139</v>
      </c>
      <c r="F269" s="196">
        <v>1.5296577528337185E-2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10774284.430000003</v>
      </c>
      <c r="D270" s="196">
        <v>4.5360732565464232E-2</v>
      </c>
      <c r="E270" s="221">
        <v>483</v>
      </c>
      <c r="F270" s="196">
        <v>5.3152855727963022E-2</v>
      </c>
      <c r="G270" s="220"/>
      <c r="H270" s="243">
        <v>2003</v>
      </c>
      <c r="I270" s="220"/>
      <c r="J270" s="213">
        <v>66020.44</v>
      </c>
      <c r="K270" s="196">
        <v>2.1634744989047598E-3</v>
      </c>
      <c r="L270" s="221">
        <v>7</v>
      </c>
      <c r="M270" s="196">
        <v>2.6286143447239955E-3</v>
      </c>
    </row>
    <row r="271" spans="1:13" s="190" customFormat="1" ht="20.100000000000001" customHeight="1" x14ac:dyDescent="0.25">
      <c r="A271" s="243">
        <v>2004</v>
      </c>
      <c r="B271" s="220"/>
      <c r="C271" s="213">
        <v>14911001.689999999</v>
      </c>
      <c r="D271" s="196">
        <v>6.2776694298135857E-2</v>
      </c>
      <c r="E271" s="221">
        <v>562</v>
      </c>
      <c r="F271" s="196">
        <v>6.1846594035435236E-2</v>
      </c>
      <c r="G271" s="220"/>
      <c r="H271" s="243">
        <v>2004</v>
      </c>
      <c r="I271" s="220"/>
      <c r="J271" s="213">
        <v>241013.21</v>
      </c>
      <c r="K271" s="196">
        <v>7.8979469651244017E-3</v>
      </c>
      <c r="L271" s="221">
        <v>28</v>
      </c>
      <c r="M271" s="196">
        <v>1.0514457378895982E-2</v>
      </c>
    </row>
    <row r="272" spans="1:13" s="190" customFormat="1" ht="20.100000000000001" customHeight="1" x14ac:dyDescent="0.25">
      <c r="A272" s="220">
        <v>2005</v>
      </c>
      <c r="B272" s="220"/>
      <c r="C272" s="213">
        <v>17053048.470000017</v>
      </c>
      <c r="D272" s="196">
        <v>7.1794909081824718E-2</v>
      </c>
      <c r="E272" s="221">
        <v>552</v>
      </c>
      <c r="F272" s="196">
        <v>6.0746120831957739E-2</v>
      </c>
      <c r="G272" s="220"/>
      <c r="H272" s="220">
        <v>2005</v>
      </c>
      <c r="I272" s="220"/>
      <c r="J272" s="213">
        <v>2056171.12</v>
      </c>
      <c r="K272" s="196">
        <v>6.7380250472496697E-2</v>
      </c>
      <c r="L272" s="221">
        <v>273</v>
      </c>
      <c r="M272" s="196">
        <v>0.10251595944423582</v>
      </c>
    </row>
    <row r="273" spans="1:13" s="190" customFormat="1" ht="20.100000000000001" customHeight="1" x14ac:dyDescent="0.25">
      <c r="A273" s="220">
        <v>2006</v>
      </c>
      <c r="B273" s="220"/>
      <c r="C273" s="213">
        <v>21227311.599999998</v>
      </c>
      <c r="D273" s="196">
        <v>8.9368942394940684E-2</v>
      </c>
      <c r="E273" s="221">
        <v>733</v>
      </c>
      <c r="F273" s="196">
        <v>8.0664685814900411E-2</v>
      </c>
      <c r="G273" s="220"/>
      <c r="H273" s="220">
        <v>2006</v>
      </c>
      <c r="I273" s="220"/>
      <c r="J273" s="213">
        <v>9377391.5900000166</v>
      </c>
      <c r="K273" s="196">
        <v>0.307294946401584</v>
      </c>
      <c r="L273" s="221">
        <v>928</v>
      </c>
      <c r="M273" s="196">
        <v>0.34847915884340969</v>
      </c>
    </row>
    <row r="274" spans="1:13" s="190" customFormat="1" ht="20.100000000000001" customHeight="1" x14ac:dyDescent="0.25">
      <c r="A274" s="220">
        <v>2007</v>
      </c>
      <c r="B274" s="220"/>
      <c r="C274" s="213">
        <v>42455000.129999988</v>
      </c>
      <c r="D274" s="196">
        <v>0.17873947169999466</v>
      </c>
      <c r="E274" s="221">
        <v>1507</v>
      </c>
      <c r="F274" s="196">
        <v>0.16584131176405856</v>
      </c>
      <c r="G274" s="220"/>
      <c r="H274" s="220">
        <v>2007</v>
      </c>
      <c r="I274" s="220"/>
      <c r="J274" s="213">
        <v>17970652.730000038</v>
      </c>
      <c r="K274" s="196">
        <v>0.58889411991238294</v>
      </c>
      <c r="L274" s="221">
        <v>1359</v>
      </c>
      <c r="M274" s="196">
        <v>0.51032669921141571</v>
      </c>
    </row>
    <row r="275" spans="1:13" s="190" customFormat="1" ht="20.100000000000001" customHeight="1" x14ac:dyDescent="0.25">
      <c r="A275" s="220">
        <v>2008</v>
      </c>
      <c r="B275" s="220"/>
      <c r="C275" s="213">
        <v>105554010.45000008</v>
      </c>
      <c r="D275" s="196">
        <v>0.4443921329849902</v>
      </c>
      <c r="E275" s="221">
        <v>4222</v>
      </c>
      <c r="F275" s="196">
        <v>0.46461978650819852</v>
      </c>
      <c r="G275" s="220"/>
      <c r="H275" s="220">
        <v>2008</v>
      </c>
      <c r="I275" s="220"/>
      <c r="J275" s="213">
        <v>804682.59</v>
      </c>
      <c r="K275" s="196">
        <v>2.636926174950719E-2</v>
      </c>
      <c r="L275" s="221">
        <v>68</v>
      </c>
      <c r="M275" s="196">
        <v>2.5535110777318813E-2</v>
      </c>
    </row>
    <row r="276" spans="1:13" s="190" customFormat="1" ht="20.100000000000001" customHeight="1" x14ac:dyDescent="0.25">
      <c r="A276" s="220">
        <v>2009</v>
      </c>
      <c r="B276" s="220"/>
      <c r="C276" s="213">
        <v>22433032.979999978</v>
      </c>
      <c r="D276" s="196">
        <v>9.444514076541953E-2</v>
      </c>
      <c r="E276" s="221">
        <v>816</v>
      </c>
      <c r="F276" s="196">
        <v>8.9798613403763619E-2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f>SUM(C263:C276)</f>
        <v>237524480.33000007</v>
      </c>
      <c r="D278" s="220"/>
      <c r="E278" s="224">
        <f>SUM(E263:E276)</f>
        <v>9087</v>
      </c>
      <c r="F278" s="220"/>
      <c r="G278" s="220"/>
      <c r="H278" s="220"/>
      <c r="I278" s="220"/>
      <c r="J278" s="222">
        <f>SUM(J263:J275)</f>
        <v>30515931.680000056</v>
      </c>
      <c r="K278" s="220"/>
      <c r="L278" s="224">
        <f>SUM(L263:L275)</f>
        <v>2663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436761.36</v>
      </c>
      <c r="K286" s="196">
        <v>5.8680065392143245E-2</v>
      </c>
      <c r="L286" s="221">
        <v>53</v>
      </c>
      <c r="M286" s="196">
        <v>1.9984917043740572E-2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134703.34</v>
      </c>
      <c r="K287" s="196">
        <v>1.8097756632455091E-2</v>
      </c>
      <c r="L287" s="221">
        <v>17</v>
      </c>
      <c r="M287" s="196">
        <v>6.41025641025641E-3</v>
      </c>
    </row>
    <row r="288" spans="1:13" s="190" customFormat="1" ht="20.100000000000001" customHeight="1" x14ac:dyDescent="0.25">
      <c r="A288" s="243">
        <v>1998</v>
      </c>
      <c r="B288" s="220"/>
      <c r="C288" s="213">
        <v>1553.91</v>
      </c>
      <c r="D288" s="196">
        <v>4.5136329369425325E-4</v>
      </c>
      <c r="E288" s="221">
        <v>2</v>
      </c>
      <c r="F288" s="196">
        <v>5.8910162002945505E-4</v>
      </c>
      <c r="G288" s="220"/>
      <c r="H288" s="220">
        <v>1995</v>
      </c>
      <c r="I288" s="220"/>
      <c r="J288" s="245">
        <v>246624.07</v>
      </c>
      <c r="K288" s="196">
        <v>3.3134608232918125E-2</v>
      </c>
      <c r="L288" s="221">
        <v>37</v>
      </c>
      <c r="M288" s="196">
        <v>1.3951734539969835E-2</v>
      </c>
    </row>
    <row r="289" spans="1:13" s="190" customFormat="1" ht="20.100000000000001" customHeight="1" x14ac:dyDescent="0.25">
      <c r="A289" s="243">
        <v>1999</v>
      </c>
      <c r="B289" s="220"/>
      <c r="C289" s="213">
        <v>787.42</v>
      </c>
      <c r="D289" s="196">
        <v>2.2872140903960257E-4</v>
      </c>
      <c r="E289" s="221">
        <v>2</v>
      </c>
      <c r="F289" s="196">
        <v>5.8910162002945505E-4</v>
      </c>
      <c r="G289" s="220"/>
      <c r="H289" s="220">
        <v>1996</v>
      </c>
      <c r="I289" s="220"/>
      <c r="J289" s="245">
        <v>414216.62</v>
      </c>
      <c r="K289" s="196">
        <v>5.5651118835495339E-2</v>
      </c>
      <c r="L289" s="221">
        <v>57</v>
      </c>
      <c r="M289" s="196">
        <v>2.1493212669683258E-2</v>
      </c>
    </row>
    <row r="290" spans="1:13" s="190" customFormat="1" ht="20.100000000000001" customHeight="1" x14ac:dyDescent="0.25">
      <c r="A290" s="243">
        <v>2000</v>
      </c>
      <c r="B290" s="220"/>
      <c r="C290" s="213">
        <v>5338.96</v>
      </c>
      <c r="D290" s="196">
        <v>1.5508044677631718E-3</v>
      </c>
      <c r="E290" s="221">
        <v>8</v>
      </c>
      <c r="F290" s="196">
        <v>2.3564064801178202E-3</v>
      </c>
      <c r="G290" s="220"/>
      <c r="H290" s="220">
        <v>1997</v>
      </c>
      <c r="I290" s="220"/>
      <c r="J290" s="245">
        <v>447428.9</v>
      </c>
      <c r="K290" s="196">
        <v>6.0113278130498382E-2</v>
      </c>
      <c r="L290" s="221">
        <v>81</v>
      </c>
      <c r="M290" s="196">
        <v>3.0542986425339366E-2</v>
      </c>
    </row>
    <row r="291" spans="1:13" s="190" customFormat="1" ht="20.100000000000001" customHeight="1" x14ac:dyDescent="0.25">
      <c r="A291" s="243">
        <v>2001</v>
      </c>
      <c r="B291" s="220"/>
      <c r="C291" s="213">
        <v>8996.08</v>
      </c>
      <c r="D291" s="196">
        <v>2.6130858924500108E-3</v>
      </c>
      <c r="E291" s="221">
        <v>18</v>
      </c>
      <c r="F291" s="196">
        <v>5.301914580265096E-3</v>
      </c>
      <c r="G291" s="220"/>
      <c r="H291" s="220">
        <v>1998</v>
      </c>
      <c r="I291" s="220"/>
      <c r="J291" s="245">
        <v>557147.47</v>
      </c>
      <c r="K291" s="196">
        <v>7.4854263602135471E-2</v>
      </c>
      <c r="L291" s="221">
        <v>91</v>
      </c>
      <c r="M291" s="196">
        <v>3.4313725490196081E-2</v>
      </c>
    </row>
    <row r="292" spans="1:13" s="190" customFormat="1" ht="20.100000000000001" customHeight="1" x14ac:dyDescent="0.25">
      <c r="A292" s="243">
        <v>2002</v>
      </c>
      <c r="B292" s="220"/>
      <c r="C292" s="213">
        <v>27398.02</v>
      </c>
      <c r="D292" s="196">
        <v>7.9582862250072543E-3</v>
      </c>
      <c r="E292" s="221">
        <v>37</v>
      </c>
      <c r="F292" s="196">
        <v>1.0898379970544918E-2</v>
      </c>
      <c r="G292" s="220"/>
      <c r="H292" s="220">
        <v>1999</v>
      </c>
      <c r="I292" s="220"/>
      <c r="J292" s="245">
        <v>177070.77</v>
      </c>
      <c r="K292" s="196">
        <v>2.3789934994792487E-2</v>
      </c>
      <c r="L292" s="221">
        <v>121</v>
      </c>
      <c r="M292" s="196">
        <v>4.5625942684766212E-2</v>
      </c>
    </row>
    <row r="293" spans="1:13" s="190" customFormat="1" ht="20.100000000000001" customHeight="1" x14ac:dyDescent="0.25">
      <c r="A293" s="243">
        <v>2003</v>
      </c>
      <c r="B293" s="220"/>
      <c r="C293" s="213">
        <v>31542.07</v>
      </c>
      <c r="D293" s="196">
        <v>9.1620059109824206E-3</v>
      </c>
      <c r="E293" s="221">
        <v>37</v>
      </c>
      <c r="F293" s="196">
        <v>1.0898379970544918E-2</v>
      </c>
      <c r="G293" s="220"/>
      <c r="H293" s="220">
        <v>2000</v>
      </c>
      <c r="I293" s="220"/>
      <c r="J293" s="245">
        <v>489858.75</v>
      </c>
      <c r="K293" s="196">
        <v>6.5813842788001051E-2</v>
      </c>
      <c r="L293" s="221">
        <v>536</v>
      </c>
      <c r="M293" s="196">
        <v>0.20211161387631976</v>
      </c>
    </row>
    <row r="294" spans="1:13" s="190" customFormat="1" ht="20.100000000000001" customHeight="1" x14ac:dyDescent="0.25">
      <c r="A294" s="243">
        <v>2004</v>
      </c>
      <c r="B294" s="220"/>
      <c r="C294" s="213">
        <v>21436.53</v>
      </c>
      <c r="D294" s="196">
        <v>6.2266558463332303E-3</v>
      </c>
      <c r="E294" s="221">
        <v>33</v>
      </c>
      <c r="F294" s="196">
        <v>9.720176730486009E-3</v>
      </c>
      <c r="G294" s="220"/>
      <c r="H294" s="220">
        <v>2001</v>
      </c>
      <c r="I294" s="220"/>
      <c r="J294" s="245">
        <v>1645645.57</v>
      </c>
      <c r="K294" s="196">
        <v>0.22109691585329563</v>
      </c>
      <c r="L294" s="221">
        <v>804</v>
      </c>
      <c r="M294" s="196">
        <v>0.30316742081447962</v>
      </c>
    </row>
    <row r="295" spans="1:13" s="190" customFormat="1" ht="20.100000000000001" customHeight="1" x14ac:dyDescent="0.25">
      <c r="A295" s="220">
        <v>2005</v>
      </c>
      <c r="B295" s="220"/>
      <c r="C295" s="213">
        <v>329684.23</v>
      </c>
      <c r="D295" s="196">
        <v>9.5763178003780064E-2</v>
      </c>
      <c r="E295" s="221">
        <v>235</v>
      </c>
      <c r="F295" s="196">
        <v>6.9219440353460976E-2</v>
      </c>
      <c r="G295" s="220"/>
      <c r="H295" s="220">
        <v>2002</v>
      </c>
      <c r="I295" s="220"/>
      <c r="J295" s="245">
        <v>839781.67</v>
      </c>
      <c r="K295" s="196">
        <v>0.11282692981522741</v>
      </c>
      <c r="L295" s="221">
        <v>269</v>
      </c>
      <c r="M295" s="196">
        <v>0.10143288084464555</v>
      </c>
    </row>
    <row r="296" spans="1:13" s="190" customFormat="1" ht="20.100000000000001" customHeight="1" x14ac:dyDescent="0.25">
      <c r="A296" s="220">
        <v>2006</v>
      </c>
      <c r="B296" s="220"/>
      <c r="C296" s="213">
        <v>1083778.8500000001</v>
      </c>
      <c r="D296" s="196">
        <v>0.31480458416006729</v>
      </c>
      <c r="E296" s="221">
        <v>1143</v>
      </c>
      <c r="F296" s="196">
        <v>0.3366715758468336</v>
      </c>
      <c r="G296" s="220"/>
      <c r="H296" s="220">
        <v>2003</v>
      </c>
      <c r="I296" s="220"/>
      <c r="J296" s="245">
        <v>161875.56</v>
      </c>
      <c r="K296" s="196">
        <v>2.174841759396896E-2</v>
      </c>
      <c r="L296" s="221">
        <v>46</v>
      </c>
      <c r="M296" s="196">
        <v>1.7345399698340876E-2</v>
      </c>
    </row>
    <row r="297" spans="1:13" s="190" customFormat="1" ht="20.100000000000001" customHeight="1" x14ac:dyDescent="0.25">
      <c r="A297" s="220">
        <v>2007</v>
      </c>
      <c r="B297" s="220"/>
      <c r="C297" s="213">
        <v>1658977.48</v>
      </c>
      <c r="D297" s="196">
        <v>0.48188218078099271</v>
      </c>
      <c r="E297" s="221">
        <v>1633</v>
      </c>
      <c r="F297" s="196">
        <v>0.48100147275405009</v>
      </c>
      <c r="G297" s="220"/>
      <c r="H297" s="220">
        <v>2004</v>
      </c>
      <c r="I297" s="220"/>
      <c r="J297" s="245">
        <v>18323.509999999998</v>
      </c>
      <c r="K297" s="196">
        <v>2.4618129337576722E-3</v>
      </c>
      <c r="L297" s="221">
        <v>7</v>
      </c>
      <c r="M297" s="196">
        <v>2.6395173453996985E-3</v>
      </c>
    </row>
    <row r="298" spans="1:13" s="190" customFormat="1" ht="20.100000000000001" customHeight="1" x14ac:dyDescent="0.25">
      <c r="A298" s="220">
        <v>2008</v>
      </c>
      <c r="B298" s="220"/>
      <c r="C298" s="213">
        <v>273209.96999999997</v>
      </c>
      <c r="D298" s="196">
        <v>7.935913400988992E-2</v>
      </c>
      <c r="E298" s="221">
        <v>247</v>
      </c>
      <c r="F298" s="196">
        <v>7.2754050073637708E-2</v>
      </c>
      <c r="G298" s="220"/>
      <c r="H298" s="220">
        <v>2005</v>
      </c>
      <c r="I298" s="220"/>
      <c r="J298" s="245">
        <v>25775.64</v>
      </c>
      <c r="K298" s="196">
        <v>3.4630266759961168E-3</v>
      </c>
      <c r="L298" s="221">
        <v>7</v>
      </c>
      <c r="M298" s="196">
        <v>2.6395173453996985E-3</v>
      </c>
    </row>
    <row r="299" spans="1:13" s="190" customFormat="1" ht="20.100000000000001" customHeight="1" x14ac:dyDescent="0.25">
      <c r="A299" s="220"/>
      <c r="B299" s="220"/>
      <c r="F299" s="220"/>
      <c r="G299" s="220"/>
      <c r="H299" s="220">
        <v>2006</v>
      </c>
      <c r="I299" s="220"/>
      <c r="J299" s="245">
        <v>762599.84</v>
      </c>
      <c r="K299" s="196">
        <v>0.1024573430196252</v>
      </c>
      <c r="L299" s="221">
        <v>258</v>
      </c>
      <c r="M299" s="196">
        <v>9.7285067873303169E-2</v>
      </c>
    </row>
    <row r="300" spans="1:13" s="190" customFormat="1" ht="20.100000000000001" customHeight="1" thickBot="1" x14ac:dyDescent="0.3">
      <c r="A300" s="220"/>
      <c r="B300" s="220"/>
      <c r="C300" s="222">
        <f>SUM(C286:C298)</f>
        <v>3442703.5199999996</v>
      </c>
      <c r="D300" s="220"/>
      <c r="E300" s="224">
        <f>SUM(E286:E298)</f>
        <v>3395</v>
      </c>
      <c r="F300" s="220"/>
      <c r="G300" s="220"/>
      <c r="H300" s="220">
        <v>2007</v>
      </c>
      <c r="I300" s="220"/>
      <c r="J300" s="194">
        <v>1046502.68</v>
      </c>
      <c r="K300" s="196">
        <v>0.14060045443455252</v>
      </c>
      <c r="L300" s="218">
        <v>256</v>
      </c>
      <c r="M300" s="196">
        <v>9.6530920060331829E-2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38780.25</v>
      </c>
      <c r="K301" s="196">
        <v>5.2102310651374103E-3</v>
      </c>
      <c r="L301" s="218">
        <v>12</v>
      </c>
      <c r="M301" s="196">
        <v>4.5248868778280547E-3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K302" s="246"/>
      <c r="M302" s="247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f>SUM(J286:J301)</f>
        <v>7443095.9999999981</v>
      </c>
      <c r="K303" s="220"/>
      <c r="L303" s="224">
        <f>SUM(L286:L301)</f>
        <v>2652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150" t="s">
        <v>4</v>
      </c>
      <c r="E308" s="151" t="s">
        <v>5</v>
      </c>
      <c r="F308" s="150" t="s">
        <v>4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209468313.37000057</v>
      </c>
      <c r="D310" s="196">
        <v>0.88188094582494958</v>
      </c>
      <c r="E310" s="221">
        <v>8113</v>
      </c>
      <c r="F310" s="196">
        <v>0.89281390998129195</v>
      </c>
      <c r="G310" s="220"/>
      <c r="H310" s="220" t="s">
        <v>31</v>
      </c>
      <c r="I310" s="220"/>
      <c r="J310" s="213">
        <v>28230598.060000062</v>
      </c>
      <c r="K310" s="196">
        <v>0.92511014757914845</v>
      </c>
      <c r="L310" s="221">
        <v>2492</v>
      </c>
      <c r="M310" s="196">
        <v>0.93578670672174236</v>
      </c>
    </row>
    <row r="311" spans="1:13" s="190" customFormat="1" ht="20.100000000000001" customHeight="1" x14ac:dyDescent="0.25">
      <c r="A311" s="220" t="s">
        <v>32</v>
      </c>
      <c r="B311" s="220"/>
      <c r="C311" s="213">
        <v>9129476.9200000018</v>
      </c>
      <c r="D311" s="196">
        <v>3.8435941033598382E-2</v>
      </c>
      <c r="E311" s="221">
        <v>318</v>
      </c>
      <c r="F311" s="196">
        <v>3.4995047870584349E-2</v>
      </c>
      <c r="G311" s="220"/>
      <c r="H311" s="220" t="s">
        <v>32</v>
      </c>
      <c r="I311" s="220"/>
      <c r="J311" s="213">
        <v>887569.04</v>
      </c>
      <c r="K311" s="196">
        <v>2.9085431482392086E-2</v>
      </c>
      <c r="L311" s="221">
        <v>74</v>
      </c>
      <c r="M311" s="196">
        <v>2.7788208787082238E-2</v>
      </c>
    </row>
    <row r="312" spans="1:13" s="190" customFormat="1" ht="20.100000000000001" customHeight="1" x14ac:dyDescent="0.25">
      <c r="A312" s="220" t="s">
        <v>33</v>
      </c>
      <c r="B312" s="220"/>
      <c r="C312" s="213">
        <v>4487436.8899999997</v>
      </c>
      <c r="D312" s="196">
        <v>1.8892523767510019E-2</v>
      </c>
      <c r="E312" s="221">
        <v>152</v>
      </c>
      <c r="F312" s="196">
        <v>1.6727192692857929E-2</v>
      </c>
      <c r="G312" s="220"/>
      <c r="H312" s="220" t="s">
        <v>33</v>
      </c>
      <c r="I312" s="220"/>
      <c r="J312" s="213">
        <v>395195.32</v>
      </c>
      <c r="K312" s="196">
        <v>1.2950458932211086E-2</v>
      </c>
      <c r="L312" s="221">
        <v>22</v>
      </c>
      <c r="M312" s="196">
        <v>8.2613593691325572E-3</v>
      </c>
    </row>
    <row r="313" spans="1:13" s="190" customFormat="1" ht="20.100000000000001" customHeight="1" x14ac:dyDescent="0.25">
      <c r="A313" s="220" t="s">
        <v>34</v>
      </c>
      <c r="B313" s="220"/>
      <c r="C313" s="213">
        <v>3579270.46</v>
      </c>
      <c r="D313" s="196">
        <v>1.506905921876853E-2</v>
      </c>
      <c r="E313" s="221">
        <v>127</v>
      </c>
      <c r="F313" s="196">
        <v>1.397600968416419E-2</v>
      </c>
      <c r="G313" s="220"/>
      <c r="H313" s="220" t="s">
        <v>34</v>
      </c>
      <c r="I313" s="220"/>
      <c r="J313" s="213">
        <v>284595.21000000002</v>
      </c>
      <c r="K313" s="196">
        <v>9.3261189920189093E-3</v>
      </c>
      <c r="L313" s="221">
        <v>19</v>
      </c>
      <c r="M313" s="196">
        <v>7.1348103642508449E-3</v>
      </c>
    </row>
    <row r="314" spans="1:13" s="190" customFormat="1" ht="20.100000000000001" customHeight="1" x14ac:dyDescent="0.25">
      <c r="A314" s="220" t="s">
        <v>35</v>
      </c>
      <c r="B314" s="220"/>
      <c r="C314" s="213">
        <v>2271440.34</v>
      </c>
      <c r="D314" s="196">
        <v>9.5629736221050279E-3</v>
      </c>
      <c r="E314" s="221">
        <v>83</v>
      </c>
      <c r="F314" s="196">
        <v>9.1339275888632117E-3</v>
      </c>
      <c r="G314" s="220"/>
      <c r="H314" s="220" t="s">
        <v>35</v>
      </c>
      <c r="I314" s="220"/>
      <c r="J314" s="213">
        <v>171977.79</v>
      </c>
      <c r="K314" s="196">
        <v>5.635672271238997E-3</v>
      </c>
      <c r="L314" s="221">
        <v>15</v>
      </c>
      <c r="M314" s="196">
        <v>5.6327450244085617E-3</v>
      </c>
    </row>
    <row r="315" spans="1:13" s="190" customFormat="1" ht="20.100000000000001" customHeight="1" x14ac:dyDescent="0.25">
      <c r="A315" s="220" t="s">
        <v>36</v>
      </c>
      <c r="B315" s="220"/>
      <c r="C315" s="213">
        <v>1950669.18</v>
      </c>
      <c r="D315" s="196">
        <v>8.2124974120135735E-3</v>
      </c>
      <c r="E315" s="221">
        <v>64</v>
      </c>
      <c r="F315" s="196">
        <v>7.0430285022559701E-3</v>
      </c>
      <c r="G315" s="220"/>
      <c r="H315" s="220" t="s">
        <v>36</v>
      </c>
      <c r="I315" s="220"/>
      <c r="J315" s="213">
        <v>155635.26</v>
      </c>
      <c r="K315" s="196">
        <v>5.1001313553864832E-3</v>
      </c>
      <c r="L315" s="221">
        <v>13</v>
      </c>
      <c r="M315" s="196">
        <v>4.8817123544874202E-3</v>
      </c>
    </row>
    <row r="316" spans="1:13" s="190" customFormat="1" ht="20.100000000000001" customHeight="1" x14ac:dyDescent="0.25">
      <c r="A316" s="220" t="s">
        <v>45</v>
      </c>
      <c r="B316" s="220"/>
      <c r="C316" s="213">
        <v>1771525.02</v>
      </c>
      <c r="D316" s="196">
        <v>7.4582839526214813E-3</v>
      </c>
      <c r="E316" s="221">
        <v>60</v>
      </c>
      <c r="F316" s="196">
        <v>6.6028392208649722E-3</v>
      </c>
      <c r="G316" s="220"/>
      <c r="H316" s="220" t="s">
        <v>45</v>
      </c>
      <c r="I316" s="220"/>
      <c r="J316" s="213">
        <v>130029.47</v>
      </c>
      <c r="K316" s="196">
        <v>4.2610355588527053E-3</v>
      </c>
      <c r="L316" s="221">
        <v>5</v>
      </c>
      <c r="M316" s="196">
        <v>1.8775816748028539E-3</v>
      </c>
    </row>
    <row r="317" spans="1:13" s="190" customFormat="1" ht="20.100000000000001" customHeight="1" x14ac:dyDescent="0.25">
      <c r="A317" s="220" t="s">
        <v>46</v>
      </c>
      <c r="B317" s="220"/>
      <c r="C317" s="213">
        <v>1340404.33</v>
      </c>
      <c r="D317" s="196">
        <v>5.6432260293243558E-3</v>
      </c>
      <c r="E317" s="221">
        <v>46</v>
      </c>
      <c r="F317" s="196">
        <v>5.0621767359964789E-3</v>
      </c>
      <c r="G317" s="220"/>
      <c r="H317" s="220" t="s">
        <v>46</v>
      </c>
      <c r="I317" s="220"/>
      <c r="J317" s="213">
        <v>34400.49</v>
      </c>
      <c r="K317" s="196">
        <v>1.1272960747433398E-3</v>
      </c>
      <c r="L317" s="221">
        <v>5</v>
      </c>
      <c r="M317" s="196">
        <v>1.8775816748028539E-3</v>
      </c>
    </row>
    <row r="318" spans="1:13" s="190" customFormat="1" ht="20.100000000000001" customHeight="1" x14ac:dyDescent="0.25">
      <c r="A318" s="220" t="s">
        <v>47</v>
      </c>
      <c r="B318" s="220"/>
      <c r="C318" s="213">
        <v>1169470.1200000001</v>
      </c>
      <c r="D318" s="196">
        <v>4.9235772177049558E-3</v>
      </c>
      <c r="E318" s="221">
        <v>39</v>
      </c>
      <c r="F318" s="196">
        <v>4.2918454935622317E-3</v>
      </c>
      <c r="G318" s="220"/>
      <c r="H318" s="220" t="s">
        <v>47</v>
      </c>
      <c r="I318" s="220"/>
      <c r="J318" s="213">
        <v>102699.56</v>
      </c>
      <c r="K318" s="196">
        <v>3.3654407499971112E-3</v>
      </c>
      <c r="L318" s="221">
        <v>8</v>
      </c>
      <c r="M318" s="196">
        <v>3.0041306796845663E-3</v>
      </c>
    </row>
    <row r="319" spans="1:13" s="190" customFormat="1" ht="20.100000000000001" customHeight="1" x14ac:dyDescent="0.25">
      <c r="A319" s="220" t="s">
        <v>48</v>
      </c>
      <c r="B319" s="220"/>
      <c r="C319" s="213">
        <v>1155311.3700000001</v>
      </c>
      <c r="D319" s="196">
        <v>4.8639675724998456E-3</v>
      </c>
      <c r="E319" s="221">
        <v>43</v>
      </c>
      <c r="F319" s="196">
        <v>4.7320347749532296E-3</v>
      </c>
      <c r="G319" s="220"/>
      <c r="H319" s="220" t="s">
        <v>48</v>
      </c>
      <c r="I319" s="220"/>
      <c r="J319" s="213">
        <v>27410.61</v>
      </c>
      <c r="K319" s="196">
        <v>8.9823932912933935E-4</v>
      </c>
      <c r="L319" s="221">
        <v>4</v>
      </c>
      <c r="M319" s="196">
        <v>1.5020653398422831E-3</v>
      </c>
    </row>
    <row r="320" spans="1:13" s="190" customFormat="1" ht="20.100000000000001" customHeight="1" x14ac:dyDescent="0.25">
      <c r="A320" s="220" t="s">
        <v>49</v>
      </c>
      <c r="B320" s="223"/>
      <c r="C320" s="213">
        <v>740214.92</v>
      </c>
      <c r="D320" s="196">
        <v>3.116373179604877E-3</v>
      </c>
      <c r="E320" s="221">
        <v>26</v>
      </c>
      <c r="F320" s="196">
        <v>2.8612303290414878E-3</v>
      </c>
      <c r="G320" s="223"/>
      <c r="H320" s="220" t="s">
        <v>49</v>
      </c>
      <c r="I320" s="223"/>
      <c r="J320" s="213">
        <v>64404.88</v>
      </c>
      <c r="K320" s="196">
        <v>2.1105329725918396E-3</v>
      </c>
      <c r="L320" s="221">
        <v>4</v>
      </c>
      <c r="M320" s="196">
        <v>1.5020653398422831E-3</v>
      </c>
    </row>
    <row r="321" spans="1:24" s="190" customFormat="1" ht="20.100000000000001" customHeight="1" x14ac:dyDescent="0.25">
      <c r="A321" s="220" t="s">
        <v>50</v>
      </c>
      <c r="B321" s="220"/>
      <c r="C321" s="213">
        <v>460947.41</v>
      </c>
      <c r="D321" s="196">
        <v>1.9406311692992259E-3</v>
      </c>
      <c r="E321" s="221">
        <v>16</v>
      </c>
      <c r="F321" s="196">
        <v>1.7607571255639925E-3</v>
      </c>
      <c r="G321" s="220"/>
      <c r="H321" s="220" t="s">
        <v>50</v>
      </c>
      <c r="I321" s="220"/>
      <c r="J321" s="213">
        <v>31415.99</v>
      </c>
      <c r="K321" s="196">
        <v>1.0294947022898807E-3</v>
      </c>
      <c r="L321" s="221">
        <v>2</v>
      </c>
      <c r="M321" s="196">
        <v>7.5103266992114157E-4</v>
      </c>
    </row>
    <row r="322" spans="1:24" s="190" customFormat="1" ht="20.100000000000001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</row>
    <row r="323" spans="1:24" s="190" customFormat="1" ht="20.100000000000001" customHeight="1" thickBot="1" x14ac:dyDescent="0.3">
      <c r="A323" s="220"/>
      <c r="B323" s="220"/>
      <c r="C323" s="222">
        <f>SUM(C310:C322)</f>
        <v>237524480.33000058</v>
      </c>
      <c r="D323" s="223"/>
      <c r="E323" s="224">
        <f>SUM(E310:E322)</f>
        <v>9087</v>
      </c>
      <c r="F323" s="220"/>
      <c r="G323" s="220"/>
      <c r="H323" s="220"/>
      <c r="I323" s="220"/>
      <c r="J323" s="222">
        <f>SUM(J310:J322)</f>
        <v>30515931.680000056</v>
      </c>
      <c r="K323" s="223"/>
      <c r="L323" s="224">
        <f>SUM(L310:L322)</f>
        <v>2663</v>
      </c>
      <c r="M323" s="220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2821827.27</v>
      </c>
      <c r="D332" s="196">
        <v>0.81965445284698801</v>
      </c>
      <c r="E332" s="221">
        <v>2889</v>
      </c>
      <c r="F332" s="196">
        <v>0.85095729013254784</v>
      </c>
      <c r="G332" s="220"/>
      <c r="H332" s="220" t="s">
        <v>31</v>
      </c>
      <c r="I332" s="220"/>
      <c r="J332" s="213">
        <v>6104572.0300000031</v>
      </c>
      <c r="K332" s="196">
        <v>0.82016569852115329</v>
      </c>
      <c r="L332" s="221">
        <v>2218</v>
      </c>
      <c r="M332" s="196">
        <v>0.83634992458521873</v>
      </c>
    </row>
    <row r="333" spans="1:24" s="190" customFormat="1" ht="20.100000000000001" customHeight="1" x14ac:dyDescent="0.25">
      <c r="A333" s="220" t="s">
        <v>32</v>
      </c>
      <c r="B333" s="220"/>
      <c r="C333" s="213">
        <v>33547.99</v>
      </c>
      <c r="D333" s="196">
        <v>9.7446642747790278E-3</v>
      </c>
      <c r="E333" s="221">
        <v>38</v>
      </c>
      <c r="F333" s="196">
        <v>1.1192930780559647E-2</v>
      </c>
      <c r="G333" s="220"/>
      <c r="H333" s="220" t="s">
        <v>32</v>
      </c>
      <c r="I333" s="220"/>
      <c r="J333" s="213">
        <v>196223.35</v>
      </c>
      <c r="K333" s="196">
        <v>2.6363135716642647E-2</v>
      </c>
      <c r="L333" s="221">
        <v>52</v>
      </c>
      <c r="M333" s="196">
        <v>1.9607843137254902E-2</v>
      </c>
    </row>
    <row r="334" spans="1:24" s="190" customFormat="1" ht="20.100000000000001" customHeight="1" x14ac:dyDescent="0.25">
      <c r="A334" s="220" t="s">
        <v>33</v>
      </c>
      <c r="B334" s="220"/>
      <c r="C334" s="213">
        <v>44756.62</v>
      </c>
      <c r="D334" s="196">
        <v>1.3000428221597193E-2</v>
      </c>
      <c r="E334" s="221">
        <v>55</v>
      </c>
      <c r="F334" s="196">
        <v>1.6200294550810016E-2</v>
      </c>
      <c r="G334" s="220"/>
      <c r="H334" s="220" t="s">
        <v>33</v>
      </c>
      <c r="I334" s="220"/>
      <c r="J334" s="213">
        <v>167463.91</v>
      </c>
      <c r="K334" s="196">
        <v>2.2499227472008953E-2</v>
      </c>
      <c r="L334" s="221">
        <v>45</v>
      </c>
      <c r="M334" s="196">
        <v>1.6968325791855202E-2</v>
      </c>
    </row>
    <row r="335" spans="1:24" s="190" customFormat="1" ht="20.100000000000001" customHeight="1" x14ac:dyDescent="0.25">
      <c r="A335" s="220" t="s">
        <v>34</v>
      </c>
      <c r="B335" s="220"/>
      <c r="C335" s="213">
        <v>40055.089999999997</v>
      </c>
      <c r="D335" s="196">
        <v>1.1634777658693071E-2</v>
      </c>
      <c r="E335" s="221">
        <v>34</v>
      </c>
      <c r="F335" s="196">
        <v>1.0014727540500737E-2</v>
      </c>
      <c r="G335" s="220"/>
      <c r="H335" s="220" t="s">
        <v>34</v>
      </c>
      <c r="I335" s="220"/>
      <c r="J335" s="213">
        <v>50757.34</v>
      </c>
      <c r="K335" s="196">
        <v>6.8193853740432754E-3</v>
      </c>
      <c r="L335" s="221">
        <v>26</v>
      </c>
      <c r="M335" s="196">
        <v>9.8039215686274508E-3</v>
      </c>
    </row>
    <row r="336" spans="1:24" s="190" customFormat="1" ht="20.100000000000001" customHeight="1" x14ac:dyDescent="0.25">
      <c r="A336" s="220" t="s">
        <v>35</v>
      </c>
      <c r="B336" s="220"/>
      <c r="C336" s="213">
        <v>56447.55</v>
      </c>
      <c r="D336" s="196">
        <v>1.639628555641643E-2</v>
      </c>
      <c r="E336" s="221">
        <v>57</v>
      </c>
      <c r="F336" s="196">
        <v>1.6789396170839469E-2</v>
      </c>
      <c r="G336" s="220"/>
      <c r="H336" s="220" t="s">
        <v>35</v>
      </c>
      <c r="I336" s="220"/>
      <c r="J336" s="213">
        <v>87802.13</v>
      </c>
      <c r="K336" s="196">
        <v>1.1796452712688374E-2</v>
      </c>
      <c r="L336" s="221">
        <v>28</v>
      </c>
      <c r="M336" s="196">
        <v>1.0558069381598794E-2</v>
      </c>
    </row>
    <row r="337" spans="1:22" s="190" customFormat="1" ht="20.100000000000001" customHeight="1" x14ac:dyDescent="0.25">
      <c r="A337" s="220" t="s">
        <v>36</v>
      </c>
      <c r="B337" s="220"/>
      <c r="C337" s="213">
        <v>29749.47</v>
      </c>
      <c r="D337" s="196">
        <v>8.641310477993179E-3</v>
      </c>
      <c r="E337" s="221">
        <v>38</v>
      </c>
      <c r="F337" s="196">
        <v>1.1192930780559647E-2</v>
      </c>
      <c r="G337" s="220"/>
      <c r="H337" s="220" t="s">
        <v>36</v>
      </c>
      <c r="I337" s="220"/>
      <c r="J337" s="213">
        <v>76453.42</v>
      </c>
      <c r="K337" s="196">
        <v>1.0271722949697274E-2</v>
      </c>
      <c r="L337" s="221">
        <v>31</v>
      </c>
      <c r="M337" s="196">
        <v>1.1689291101055807E-2</v>
      </c>
    </row>
    <row r="338" spans="1:22" s="190" customFormat="1" ht="20.100000000000001" customHeight="1" x14ac:dyDescent="0.25">
      <c r="A338" s="220" t="s">
        <v>45</v>
      </c>
      <c r="B338" s="220"/>
      <c r="C338" s="213">
        <v>70427.55</v>
      </c>
      <c r="D338" s="196">
        <v>2.0457047663517646E-2</v>
      </c>
      <c r="E338" s="221">
        <v>53</v>
      </c>
      <c r="F338" s="196">
        <v>1.561119293078056E-2</v>
      </c>
      <c r="G338" s="220"/>
      <c r="H338" s="220" t="s">
        <v>45</v>
      </c>
      <c r="I338" s="220"/>
      <c r="J338" s="213">
        <v>118036.27</v>
      </c>
      <c r="K338" s="196">
        <v>1.5858490875302427E-2</v>
      </c>
      <c r="L338" s="221">
        <v>53</v>
      </c>
      <c r="M338" s="196">
        <v>1.9984917043740572E-2</v>
      </c>
    </row>
    <row r="339" spans="1:22" s="190" customFormat="1" ht="20.100000000000001" customHeight="1" x14ac:dyDescent="0.25">
      <c r="A339" s="220" t="s">
        <v>46</v>
      </c>
      <c r="B339" s="220"/>
      <c r="C339" s="213">
        <v>65782.62</v>
      </c>
      <c r="D339" s="196">
        <v>1.9107837668228836E-2</v>
      </c>
      <c r="E339" s="221">
        <v>62</v>
      </c>
      <c r="F339" s="196">
        <v>1.8262150220913109E-2</v>
      </c>
      <c r="G339" s="220"/>
      <c r="H339" s="220" t="s">
        <v>46</v>
      </c>
      <c r="I339" s="220"/>
      <c r="J339" s="213">
        <v>123160.71</v>
      </c>
      <c r="K339" s="196">
        <v>1.6546973195025294E-2</v>
      </c>
      <c r="L339" s="221">
        <v>33</v>
      </c>
      <c r="M339" s="196">
        <v>1.2443438914027148E-2</v>
      </c>
    </row>
    <row r="340" spans="1:22" s="190" customFormat="1" ht="20.100000000000001" customHeight="1" x14ac:dyDescent="0.25">
      <c r="A340" s="220" t="s">
        <v>47</v>
      </c>
      <c r="B340" s="220"/>
      <c r="C340" s="213">
        <v>35636.04</v>
      </c>
      <c r="D340" s="196">
        <v>1.0351178889781366E-2</v>
      </c>
      <c r="E340" s="221">
        <v>37</v>
      </c>
      <c r="F340" s="196">
        <v>1.0898379970544918E-2</v>
      </c>
      <c r="G340" s="220"/>
      <c r="H340" s="220" t="s">
        <v>47</v>
      </c>
      <c r="I340" s="220"/>
      <c r="J340" s="213">
        <v>148076.79999999999</v>
      </c>
      <c r="K340" s="196">
        <v>1.9894517012812946E-2</v>
      </c>
      <c r="L340" s="221">
        <v>44</v>
      </c>
      <c r="M340" s="196">
        <v>1.6591251885369532E-2</v>
      </c>
    </row>
    <row r="341" spans="1:22" s="190" customFormat="1" ht="20.100000000000001" customHeight="1" x14ac:dyDescent="0.25">
      <c r="A341" s="220" t="s">
        <v>48</v>
      </c>
      <c r="B341" s="220"/>
      <c r="C341" s="213">
        <v>127797.45</v>
      </c>
      <c r="D341" s="196">
        <v>3.7121247664103234E-2</v>
      </c>
      <c r="E341" s="221">
        <v>62</v>
      </c>
      <c r="F341" s="196">
        <v>1.8262150220913109E-2</v>
      </c>
      <c r="G341" s="220"/>
      <c r="H341" s="220" t="s">
        <v>48</v>
      </c>
      <c r="I341" s="220"/>
      <c r="J341" s="213">
        <v>108243.89</v>
      </c>
      <c r="K341" s="196">
        <v>1.4542858240710582E-2</v>
      </c>
      <c r="L341" s="221">
        <v>37</v>
      </c>
      <c r="M341" s="196">
        <v>1.3951734539969835E-2</v>
      </c>
    </row>
    <row r="342" spans="1:22" s="190" customFormat="1" ht="20.100000000000001" customHeight="1" x14ac:dyDescent="0.25">
      <c r="A342" s="220" t="s">
        <v>49</v>
      </c>
      <c r="B342" s="223"/>
      <c r="C342" s="213">
        <v>44142.35</v>
      </c>
      <c r="D342" s="196">
        <v>1.2822001587868361E-2</v>
      </c>
      <c r="E342" s="221">
        <v>32</v>
      </c>
      <c r="F342" s="196">
        <v>9.4256259204712808E-3</v>
      </c>
      <c r="G342" s="220"/>
      <c r="H342" s="220" t="s">
        <v>49</v>
      </c>
      <c r="I342" s="223"/>
      <c r="J342" s="213">
        <v>135339.13</v>
      </c>
      <c r="K342" s="196">
        <v>1.8183176731833086E-2</v>
      </c>
      <c r="L342" s="221">
        <v>45</v>
      </c>
      <c r="M342" s="196">
        <v>1.6968325791855202E-2</v>
      </c>
    </row>
    <row r="343" spans="1:22" s="190" customFormat="1" ht="20.100000000000001" customHeight="1" x14ac:dyDescent="0.25">
      <c r="A343" s="220" t="s">
        <v>50</v>
      </c>
      <c r="B343" s="220"/>
      <c r="C343" s="213">
        <v>72533.52</v>
      </c>
      <c r="D343" s="196">
        <v>2.1068767490033537E-2</v>
      </c>
      <c r="E343" s="221">
        <v>38</v>
      </c>
      <c r="F343" s="196">
        <v>1.1192930780559647E-2</v>
      </c>
      <c r="G343" s="220"/>
      <c r="H343" s="220" t="s">
        <v>50</v>
      </c>
      <c r="I343" s="220"/>
      <c r="J343" s="213">
        <v>126967.02</v>
      </c>
      <c r="K343" s="196">
        <v>1.7058361198082087E-2</v>
      </c>
      <c r="L343" s="221">
        <v>40</v>
      </c>
      <c r="M343" s="196">
        <v>1.5082956259426848E-2</v>
      </c>
    </row>
    <row r="344" spans="1:22" s="190" customFormat="1" ht="20.100000000000001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</row>
    <row r="345" spans="1:22" s="190" customFormat="1" ht="20.100000000000001" customHeight="1" thickBot="1" x14ac:dyDescent="0.3">
      <c r="A345" s="220"/>
      <c r="B345" s="220"/>
      <c r="C345" s="222">
        <f>SUM(C332:C344)</f>
        <v>3442703.5200000005</v>
      </c>
      <c r="D345" s="223"/>
      <c r="E345" s="224">
        <f>SUM(E332:E344)</f>
        <v>3395</v>
      </c>
      <c r="F345" s="220"/>
      <c r="G345" s="220"/>
      <c r="H345" s="220"/>
      <c r="I345" s="220"/>
      <c r="J345" s="222">
        <f>SUM(J332:J344)</f>
        <v>7443096.0000000009</v>
      </c>
      <c r="K345" s="223"/>
      <c r="L345" s="224">
        <f>SUM(L332:L344)</f>
        <v>2652</v>
      </c>
      <c r="M345" s="220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x14ac:dyDescent="0.3">
      <c r="C349" s="138"/>
      <c r="D349" s="162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18"/>
  </sheetPr>
  <dimension ref="A1:X351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183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226675939.84999928</v>
      </c>
      <c r="D9" s="194">
        <f>+J323</f>
        <v>24232565.020000007</v>
      </c>
      <c r="E9" s="194">
        <f>+C345</f>
        <v>2829333.9000000004</v>
      </c>
      <c r="F9" s="194">
        <f>+J345</f>
        <v>6514189.0199999912</v>
      </c>
      <c r="G9" s="194">
        <f>SUM(C9:F9)</f>
        <v>260252027.78999928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0.79609227471083388</v>
      </c>
      <c r="D10" s="197" t="s">
        <v>96</v>
      </c>
      <c r="E10" s="197" t="s">
        <v>96</v>
      </c>
      <c r="F10" s="197" t="s">
        <v>96</v>
      </c>
      <c r="G10" s="198">
        <f>+C10</f>
        <v>0.79609227471083388</v>
      </c>
      <c r="H10" s="189"/>
    </row>
    <row r="11" spans="1:13" s="190" customFormat="1" ht="20.100000000000001" customHeight="1" x14ac:dyDescent="0.3">
      <c r="A11" s="193" t="s">
        <v>173</v>
      </c>
      <c r="B11" s="193"/>
      <c r="C11" s="196">
        <v>0.79527170804151315</v>
      </c>
      <c r="D11" s="197" t="s">
        <v>96</v>
      </c>
      <c r="E11" s="197" t="s">
        <v>96</v>
      </c>
      <c r="F11" s="197" t="s">
        <v>96</v>
      </c>
      <c r="G11" s="198">
        <f>+C11</f>
        <v>0.79527170804151315</v>
      </c>
      <c r="H11" s="189"/>
    </row>
    <row r="12" spans="1:13" s="190" customFormat="1" ht="20.100000000000001" customHeight="1" x14ac:dyDescent="0.3">
      <c r="A12" s="193" t="s">
        <v>174</v>
      </c>
      <c r="B12" s="193"/>
      <c r="C12" s="196">
        <v>0.85117016873184881</v>
      </c>
      <c r="D12" s="197" t="s">
        <v>96</v>
      </c>
      <c r="E12" s="197" t="s">
        <v>96</v>
      </c>
      <c r="F12" s="197" t="s">
        <v>96</v>
      </c>
      <c r="G12" s="198">
        <f>+C12</f>
        <v>0.85117016873184881</v>
      </c>
      <c r="H12" s="189"/>
    </row>
    <row r="13" spans="1:13" s="190" customFormat="1" ht="20.100000000000001" customHeight="1" x14ac:dyDescent="0.3">
      <c r="A13" s="193" t="s">
        <v>134</v>
      </c>
      <c r="B13" s="193"/>
      <c r="C13" s="199">
        <v>25935.462225400475</v>
      </c>
      <c r="D13" s="199">
        <v>11339.525044454846</v>
      </c>
      <c r="E13" s="199">
        <v>955.21063470627939</v>
      </c>
      <c r="F13" s="199">
        <v>2723.3231688963197</v>
      </c>
      <c r="G13" s="194">
        <f>+G9/(E45+L45+L81+L125)</f>
        <v>16034.257149282193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35.282811443518973</v>
      </c>
      <c r="D14" s="202">
        <v>40.188647351455721</v>
      </c>
      <c r="E14" s="202">
        <v>34.829589773762791</v>
      </c>
      <c r="F14" s="202">
        <v>110.83170611345197</v>
      </c>
      <c r="G14" s="203">
        <f>+((C9*C14)+(D9*D14)+(E9*E14)+(F9*F14))/G9</f>
        <v>37.625688298281041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9.1202121632502756E-2</v>
      </c>
      <c r="D15" s="206">
        <v>9.9523903614884418E-2</v>
      </c>
      <c r="E15" s="206">
        <v>0.12263297010154998</v>
      </c>
      <c r="F15" s="206">
        <v>0.13458109966311679</v>
      </c>
      <c r="G15" s="207">
        <f>+((C9*C15)+(D9*D15)+(E9*E15)+(F9*F15))/G9</f>
        <v>9.3404468931398366E-2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9">
        <v>173.76790521991506</v>
      </c>
      <c r="D16" s="202">
        <v>22.536911494068534</v>
      </c>
      <c r="E16" s="202">
        <v>27.825310010246746</v>
      </c>
      <c r="F16" s="202">
        <v>39.354220577392972</v>
      </c>
      <c r="G16" s="194">
        <f>+((C9*C16)+(D9*D16)+(E9*E16)+(F9*F16))/G9</f>
        <v>154.7354642000343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0.99757506019225628</v>
      </c>
      <c r="D17" s="211">
        <v>0</v>
      </c>
      <c r="E17" s="211">
        <v>0</v>
      </c>
      <c r="F17" s="211">
        <v>0</v>
      </c>
      <c r="G17" s="211">
        <f>+J28/G9</f>
        <v>0.8688741688593612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198578021.55999929</v>
      </c>
      <c r="D18" s="194">
        <f>+J310</f>
        <v>22466526.40000001</v>
      </c>
      <c r="E18" s="194">
        <f>+C332</f>
        <v>2310664</v>
      </c>
      <c r="F18" s="213">
        <f>+J332</f>
        <v>5372890.4399999911</v>
      </c>
      <c r="G18" s="194">
        <f>SUM(C18:F18)</f>
        <v>228728102.39999929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0.87604366696971214</v>
      </c>
      <c r="D19" s="211">
        <f>+K310</f>
        <v>0.92712126766017455</v>
      </c>
      <c r="E19" s="211">
        <f>+D332</f>
        <v>0.8166812690435723</v>
      </c>
      <c r="F19" s="211">
        <f>+K332</f>
        <v>0.82479805598272282</v>
      </c>
      <c r="G19" s="211">
        <f>+G18/G9</f>
        <v>0.87887154748535889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0.43921465536167037</v>
      </c>
      <c r="D20" s="215">
        <v>0.24689161816184832</v>
      </c>
      <c r="E20" s="215">
        <v>1.2368158173201151</v>
      </c>
      <c r="F20" s="215">
        <v>1.0327119675750538</v>
      </c>
      <c r="G20" s="215">
        <f>+((C9*C20)+(D9*D20)+(E9*E20)+(F9*F20))/G9</f>
        <v>0.44483364396075165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5.7908663972916257</v>
      </c>
      <c r="D21" s="214">
        <v>5.9384127720927991</v>
      </c>
      <c r="E21" s="214">
        <v>7.3500739904255621</v>
      </c>
      <c r="F21" s="214">
        <v>7.0437196753545015</v>
      </c>
      <c r="G21" s="215">
        <f>+((C9*C21)+(D9*D21)+(E9*E21)+(F9*F21))/G9</f>
        <v>5.8529149785302872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150" t="s">
        <v>4</v>
      </c>
      <c r="E26" s="151" t="s">
        <v>5</v>
      </c>
      <c r="F26" s="150" t="s">
        <v>4</v>
      </c>
      <c r="G26" s="148"/>
      <c r="H26" s="141"/>
      <c r="I26" s="152"/>
      <c r="J26" s="149" t="s">
        <v>91</v>
      </c>
      <c r="K26" s="150" t="s">
        <v>4</v>
      </c>
      <c r="L26" s="151" t="s">
        <v>5</v>
      </c>
      <c r="M26" s="150" t="s">
        <v>4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1644640.36</v>
      </c>
      <c r="D28" s="196">
        <v>7.2554694648594813E-3</v>
      </c>
      <c r="E28" s="221">
        <v>132</v>
      </c>
      <c r="F28" s="196">
        <v>1.5102974828375287E-2</v>
      </c>
      <c r="G28" s="193"/>
      <c r="H28" s="220" t="s">
        <v>72</v>
      </c>
      <c r="I28" s="220"/>
      <c r="J28" s="213">
        <v>226126264.33999899</v>
      </c>
      <c r="K28" s="196">
        <v>0.99757506019225628</v>
      </c>
      <c r="L28" s="221">
        <v>8718</v>
      </c>
      <c r="M28" s="196">
        <v>0.99748283752860412</v>
      </c>
    </row>
    <row r="29" spans="1:13" s="190" customFormat="1" ht="20.100000000000001" customHeight="1" x14ac:dyDescent="0.25">
      <c r="A29" s="193" t="s">
        <v>54</v>
      </c>
      <c r="B29" s="193"/>
      <c r="C29" s="213">
        <v>19000478.210000008</v>
      </c>
      <c r="D29" s="196">
        <v>8.3822209902706654E-2</v>
      </c>
      <c r="E29" s="221">
        <v>888</v>
      </c>
      <c r="F29" s="196">
        <v>0.10160183066361556</v>
      </c>
      <c r="G29" s="193"/>
      <c r="H29" s="220" t="s">
        <v>73</v>
      </c>
      <c r="I29" s="220"/>
      <c r="J29" s="213">
        <v>549675.51</v>
      </c>
      <c r="K29" s="196">
        <v>2.4249398077437921E-3</v>
      </c>
      <c r="L29" s="221">
        <v>22</v>
      </c>
      <c r="M29" s="196">
        <v>2.517162471395881E-3</v>
      </c>
    </row>
    <row r="30" spans="1:13" s="190" customFormat="1" ht="20.100000000000001" customHeight="1" x14ac:dyDescent="0.25">
      <c r="A30" s="193" t="s">
        <v>55</v>
      </c>
      <c r="B30" s="193"/>
      <c r="C30" s="213">
        <v>8118411.2400000039</v>
      </c>
      <c r="D30" s="196">
        <v>3.5815054943070981E-2</v>
      </c>
      <c r="E30" s="221">
        <v>359</v>
      </c>
      <c r="F30" s="196">
        <v>4.1075514874141877E-2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10612998.760000013</v>
      </c>
      <c r="D31" s="196">
        <v>4.6820137889460316E-2</v>
      </c>
      <c r="E31" s="221">
        <v>419</v>
      </c>
      <c r="F31" s="196">
        <v>4.7940503432494279E-2</v>
      </c>
      <c r="G31" s="193"/>
      <c r="H31" s="220"/>
      <c r="I31" s="220"/>
      <c r="J31" s="222">
        <f>SUM(J28:J30)</f>
        <v>226675939.84999898</v>
      </c>
      <c r="K31" s="223"/>
      <c r="L31" s="224">
        <f>SUM(L28:L30)</f>
        <v>8740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12626148.999999987</v>
      </c>
      <c r="D32" s="196">
        <v>5.5701319726986394E-2</v>
      </c>
      <c r="E32" s="221">
        <v>525</v>
      </c>
      <c r="F32" s="196">
        <v>6.0068649885583525E-2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19307650.449999996</v>
      </c>
      <c r="D33" s="196">
        <v>8.5177326110466745E-2</v>
      </c>
      <c r="E33" s="221">
        <v>741</v>
      </c>
      <c r="F33" s="196">
        <v>8.478260869565217E-2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22871429.920000028</v>
      </c>
      <c r="D34" s="196">
        <v>0.10089923939494819</v>
      </c>
      <c r="E34" s="221">
        <v>827</v>
      </c>
      <c r="F34" s="196">
        <v>9.4622425629290616E-2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25717888.379999999</v>
      </c>
      <c r="D35" s="196">
        <v>0.11345663062881085</v>
      </c>
      <c r="E35" s="221">
        <v>987</v>
      </c>
      <c r="F35" s="196">
        <v>0.11292906178489702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17127403.379999984</v>
      </c>
      <c r="D36" s="196">
        <v>7.5558982533981467E-2</v>
      </c>
      <c r="E36" s="221">
        <v>676</v>
      </c>
      <c r="F36" s="196">
        <v>7.7345537757437077E-2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16230621.940000001</v>
      </c>
      <c r="D37" s="196">
        <v>7.1602755681703198E-2</v>
      </c>
      <c r="E37" s="221">
        <v>661</v>
      </c>
      <c r="F37" s="196">
        <v>7.5629290617848968E-2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21325976.95999999</v>
      </c>
      <c r="D38" s="196">
        <v>9.4081343499059444E-2</v>
      </c>
      <c r="E38" s="221">
        <v>864</v>
      </c>
      <c r="F38" s="196">
        <v>9.8855835240274595E-2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17570799.860000022</v>
      </c>
      <c r="D39" s="196">
        <v>7.7515063449730387E-2</v>
      </c>
      <c r="E39" s="221">
        <v>682</v>
      </c>
      <c r="F39" s="196">
        <v>7.8032036613272307E-2</v>
      </c>
      <c r="G39" s="132"/>
      <c r="H39" s="225" t="s">
        <v>150</v>
      </c>
      <c r="I39" s="226"/>
      <c r="J39" s="227">
        <v>25899.75</v>
      </c>
      <c r="K39" s="228">
        <v>9.1540097123213628E-3</v>
      </c>
      <c r="L39" s="229">
        <v>14</v>
      </c>
      <c r="M39" s="228">
        <v>4.7265361242403783E-3</v>
      </c>
    </row>
    <row r="40" spans="1:13" ht="20.100000000000001" customHeight="1" x14ac:dyDescent="0.25">
      <c r="A40" s="193" t="s">
        <v>75</v>
      </c>
      <c r="B40" s="193"/>
      <c r="C40" s="213">
        <v>14850956.469999991</v>
      </c>
      <c r="D40" s="196">
        <v>6.5516245261086931E-2</v>
      </c>
      <c r="E40" s="221">
        <v>473</v>
      </c>
      <c r="F40" s="196">
        <v>5.4118993135011444E-2</v>
      </c>
      <c r="G40" s="132"/>
      <c r="H40" s="225" t="s">
        <v>132</v>
      </c>
      <c r="I40" s="226"/>
      <c r="J40" s="227">
        <v>965607.68</v>
      </c>
      <c r="K40" s="228">
        <v>0.34128445568054133</v>
      </c>
      <c r="L40" s="229">
        <v>1811</v>
      </c>
      <c r="M40" s="228">
        <v>0.61141120864280896</v>
      </c>
    </row>
    <row r="41" spans="1:13" ht="20.100000000000001" customHeight="1" x14ac:dyDescent="0.25">
      <c r="A41" s="193" t="s">
        <v>76</v>
      </c>
      <c r="B41" s="193"/>
      <c r="C41" s="213">
        <v>10935123.859999999</v>
      </c>
      <c r="D41" s="196">
        <v>4.8241219898486717E-2</v>
      </c>
      <c r="E41" s="221">
        <v>297</v>
      </c>
      <c r="F41" s="196">
        <v>3.3981693363844392E-2</v>
      </c>
      <c r="G41" s="132"/>
      <c r="H41" s="225" t="s">
        <v>151</v>
      </c>
      <c r="I41" s="226"/>
      <c r="J41" s="227">
        <v>975421</v>
      </c>
      <c r="K41" s="228">
        <v>0.34475287628653623</v>
      </c>
      <c r="L41" s="229">
        <v>387</v>
      </c>
      <c r="M41" s="228">
        <v>0.13065496286293046</v>
      </c>
    </row>
    <row r="42" spans="1:13" ht="20.100000000000001" customHeight="1" x14ac:dyDescent="0.25">
      <c r="A42" s="193" t="s">
        <v>77</v>
      </c>
      <c r="B42" s="193"/>
      <c r="C42" s="213">
        <v>6885663.459999999</v>
      </c>
      <c r="D42" s="196">
        <v>3.0376684285753932E-2</v>
      </c>
      <c r="E42" s="221">
        <v>170</v>
      </c>
      <c r="F42" s="196">
        <v>1.9450800915331808E-2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1849747.6</v>
      </c>
      <c r="D43" s="196">
        <v>8.1603173288883144E-3</v>
      </c>
      <c r="E43" s="221">
        <v>39</v>
      </c>
      <c r="F43" s="196">
        <v>4.4622425629290618E-3</v>
      </c>
      <c r="G43" s="132"/>
      <c r="H43" s="225" t="s">
        <v>133</v>
      </c>
      <c r="I43" s="226"/>
      <c r="J43" s="227">
        <v>862405.46999999124</v>
      </c>
      <c r="K43" s="228">
        <v>0.30480865832060106</v>
      </c>
      <c r="L43" s="229">
        <v>750</v>
      </c>
      <c r="M43" s="228">
        <v>0.25320729237002026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31"/>
      <c r="L44" s="232"/>
      <c r="M44" s="231"/>
    </row>
    <row r="45" spans="1:13" ht="20.100000000000001" customHeight="1" thickBot="1" x14ac:dyDescent="0.35">
      <c r="A45" s="193"/>
      <c r="B45" s="193"/>
      <c r="C45" s="222">
        <f>SUM(C28:C44)</f>
        <v>226675939.85000002</v>
      </c>
      <c r="D45" s="193"/>
      <c r="E45" s="224">
        <f>SUM(E28:E44)</f>
        <v>8740</v>
      </c>
      <c r="F45" s="193"/>
      <c r="G45" s="132"/>
      <c r="H45" s="233"/>
      <c r="I45" s="226"/>
      <c r="J45" s="234">
        <f>SUM(J39:J44)</f>
        <v>2829333.8999999915</v>
      </c>
      <c r="K45" s="225"/>
      <c r="L45" s="235">
        <f>SUM(L39:L44)</f>
        <v>2962</v>
      </c>
      <c r="M45" s="226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184</v>
      </c>
      <c r="B49" s="136"/>
      <c r="C49" s="137"/>
      <c r="D49" s="136"/>
      <c r="E49" s="143"/>
      <c r="F49" s="136"/>
      <c r="G49" s="132"/>
      <c r="H49" s="217" t="s">
        <v>185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150" t="s">
        <v>4</v>
      </c>
      <c r="E51" s="151" t="s">
        <v>5</v>
      </c>
      <c r="F51" s="150" t="s">
        <v>4</v>
      </c>
      <c r="G51" s="132"/>
      <c r="H51" s="148"/>
      <c r="I51" s="148"/>
      <c r="J51" s="149" t="s">
        <v>91</v>
      </c>
      <c r="K51" s="150" t="s">
        <v>4</v>
      </c>
      <c r="L51" s="151" t="s">
        <v>5</v>
      </c>
      <c r="M51" s="150" t="s">
        <v>4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2083703.94</v>
      </c>
      <c r="D53" s="196">
        <v>9.1924354273279548E-3</v>
      </c>
      <c r="E53" s="221">
        <v>177</v>
      </c>
      <c r="F53" s="196">
        <v>2.025171624713959E-2</v>
      </c>
      <c r="G53" s="193"/>
      <c r="H53" s="193" t="s">
        <v>53</v>
      </c>
      <c r="I53" s="193"/>
      <c r="J53" s="213">
        <v>1636766.39</v>
      </c>
      <c r="K53" s="196">
        <v>7.2207327830342716E-3</v>
      </c>
      <c r="L53" s="221">
        <v>140</v>
      </c>
      <c r="M53" s="196">
        <v>1.6018306636155607E-2</v>
      </c>
    </row>
    <row r="54" spans="1:13" s="190" customFormat="1" ht="20.100000000000001" customHeight="1" x14ac:dyDescent="0.25">
      <c r="A54" s="193" t="s">
        <v>54</v>
      </c>
      <c r="B54" s="193"/>
      <c r="C54" s="213">
        <v>22043052.809999995</v>
      </c>
      <c r="D54" s="196">
        <v>9.7244784005689838E-2</v>
      </c>
      <c r="E54" s="221">
        <v>1070</v>
      </c>
      <c r="F54" s="196">
        <v>0.12242562929061784</v>
      </c>
      <c r="G54" s="193"/>
      <c r="H54" s="193" t="s">
        <v>54</v>
      </c>
      <c r="I54" s="193"/>
      <c r="J54" s="213">
        <v>17365483.470000006</v>
      </c>
      <c r="K54" s="196">
        <v>7.6609292902861226E-2</v>
      </c>
      <c r="L54" s="221">
        <v>887</v>
      </c>
      <c r="M54" s="196">
        <v>0.10148741418764302</v>
      </c>
    </row>
    <row r="55" spans="1:13" s="190" customFormat="1" ht="20.100000000000001" customHeight="1" x14ac:dyDescent="0.25">
      <c r="A55" s="193" t="s">
        <v>55</v>
      </c>
      <c r="B55" s="193"/>
      <c r="C55" s="213">
        <v>9975370.0700000022</v>
      </c>
      <c r="D55" s="196">
        <v>4.4007185220456477E-2</v>
      </c>
      <c r="E55" s="221">
        <v>424</v>
      </c>
      <c r="F55" s="196">
        <v>4.8512585812356977E-2</v>
      </c>
      <c r="G55" s="193"/>
      <c r="H55" s="193" t="s">
        <v>55</v>
      </c>
      <c r="I55" s="193"/>
      <c r="J55" s="213">
        <v>8474501.6800000072</v>
      </c>
      <c r="K55" s="196">
        <v>3.7385977910173895E-2</v>
      </c>
      <c r="L55" s="221">
        <v>363</v>
      </c>
      <c r="M55" s="196">
        <v>4.1533180778032038E-2</v>
      </c>
    </row>
    <row r="56" spans="1:13" s="190" customFormat="1" ht="20.100000000000001" customHeight="1" x14ac:dyDescent="0.25">
      <c r="A56" s="193" t="s">
        <v>56</v>
      </c>
      <c r="B56" s="193"/>
      <c r="C56" s="213">
        <v>11367647.389999995</v>
      </c>
      <c r="D56" s="196">
        <v>5.0149333879556841E-2</v>
      </c>
      <c r="E56" s="221">
        <v>474</v>
      </c>
      <c r="F56" s="196">
        <v>5.4233409610983982E-2</v>
      </c>
      <c r="G56" s="193"/>
      <c r="H56" s="193" t="s">
        <v>56</v>
      </c>
      <c r="I56" s="193"/>
      <c r="J56" s="213">
        <v>9560595.8900000025</v>
      </c>
      <c r="K56" s="196">
        <v>4.2177373991816723E-2</v>
      </c>
      <c r="L56" s="221">
        <v>399</v>
      </c>
      <c r="M56" s="196">
        <v>4.5652173913043478E-2</v>
      </c>
    </row>
    <row r="57" spans="1:13" s="190" customFormat="1" ht="20.100000000000001" customHeight="1" x14ac:dyDescent="0.25">
      <c r="A57" s="193" t="s">
        <v>57</v>
      </c>
      <c r="B57" s="193"/>
      <c r="C57" s="213">
        <v>16785989.020000014</v>
      </c>
      <c r="D57" s="196">
        <v>7.4052804329863733E-2</v>
      </c>
      <c r="E57" s="221">
        <v>623</v>
      </c>
      <c r="F57" s="196">
        <v>7.1281464530892444E-2</v>
      </c>
      <c r="G57" s="193"/>
      <c r="H57" s="193" t="s">
        <v>57</v>
      </c>
      <c r="I57" s="193"/>
      <c r="J57" s="213">
        <v>11974614.889999991</v>
      </c>
      <c r="K57" s="196">
        <v>5.2827022126494955E-2</v>
      </c>
      <c r="L57" s="221">
        <v>494</v>
      </c>
      <c r="M57" s="196">
        <v>5.6521739130434782E-2</v>
      </c>
    </row>
    <row r="58" spans="1:13" s="190" customFormat="1" ht="20.100000000000001" customHeight="1" x14ac:dyDescent="0.25">
      <c r="A58" s="193" t="s">
        <v>58</v>
      </c>
      <c r="B58" s="193"/>
      <c r="C58" s="213">
        <v>19374000.959999997</v>
      </c>
      <c r="D58" s="196">
        <v>8.5470036973577787E-2</v>
      </c>
      <c r="E58" s="221">
        <v>726</v>
      </c>
      <c r="F58" s="196">
        <v>8.3066361556064075E-2</v>
      </c>
      <c r="G58" s="193"/>
      <c r="H58" s="193" t="s">
        <v>58</v>
      </c>
      <c r="I58" s="193"/>
      <c r="J58" s="213">
        <v>16922511.390000015</v>
      </c>
      <c r="K58" s="196">
        <v>7.4655084263456795E-2</v>
      </c>
      <c r="L58" s="221">
        <v>621</v>
      </c>
      <c r="M58" s="196">
        <v>7.1052631578947367E-2</v>
      </c>
    </row>
    <row r="59" spans="1:13" s="190" customFormat="1" ht="20.100000000000001" customHeight="1" x14ac:dyDescent="0.25">
      <c r="A59" s="193" t="s">
        <v>59</v>
      </c>
      <c r="B59" s="193"/>
      <c r="C59" s="213">
        <v>18741578.27999999</v>
      </c>
      <c r="D59" s="196">
        <v>8.2680051056155307E-2</v>
      </c>
      <c r="E59" s="221">
        <v>660</v>
      </c>
      <c r="F59" s="196">
        <v>7.5514874141876437E-2</v>
      </c>
      <c r="G59" s="193"/>
      <c r="H59" s="193" t="s">
        <v>59</v>
      </c>
      <c r="I59" s="193"/>
      <c r="J59" s="213">
        <v>16986327.909999993</v>
      </c>
      <c r="K59" s="196">
        <v>7.4936616216262228E-2</v>
      </c>
      <c r="L59" s="221">
        <v>638</v>
      </c>
      <c r="M59" s="196">
        <v>7.2997711670480553E-2</v>
      </c>
    </row>
    <row r="60" spans="1:13" s="190" customFormat="1" ht="20.100000000000001" customHeight="1" x14ac:dyDescent="0.25">
      <c r="A60" s="193" t="s">
        <v>60</v>
      </c>
      <c r="B60" s="193"/>
      <c r="C60" s="213">
        <v>18907314.230000004</v>
      </c>
      <c r="D60" s="196">
        <v>8.3411209158376853E-2</v>
      </c>
      <c r="E60" s="221">
        <v>686</v>
      </c>
      <c r="F60" s="196">
        <v>7.8489702517162474E-2</v>
      </c>
      <c r="G60" s="193"/>
      <c r="H60" s="193" t="s">
        <v>60</v>
      </c>
      <c r="I60" s="193"/>
      <c r="J60" s="213">
        <v>16254273.780000007</v>
      </c>
      <c r="K60" s="196">
        <v>7.1707097765894651E-2</v>
      </c>
      <c r="L60" s="221">
        <v>589</v>
      </c>
      <c r="M60" s="196">
        <v>6.7391304347826086E-2</v>
      </c>
    </row>
    <row r="61" spans="1:13" s="190" customFormat="1" ht="20.100000000000001" customHeight="1" x14ac:dyDescent="0.25">
      <c r="A61" s="193" t="s">
        <v>61</v>
      </c>
      <c r="B61" s="193"/>
      <c r="C61" s="213">
        <v>17128749.979999989</v>
      </c>
      <c r="D61" s="196">
        <v>7.5564923173296314E-2</v>
      </c>
      <c r="E61" s="221">
        <v>665</v>
      </c>
      <c r="F61" s="196">
        <v>7.6086956521739135E-2</v>
      </c>
      <c r="G61" s="193"/>
      <c r="H61" s="193" t="s">
        <v>61</v>
      </c>
      <c r="I61" s="193"/>
      <c r="J61" s="213">
        <v>16360792.59999999</v>
      </c>
      <c r="K61" s="196">
        <v>7.2177014511670454E-2</v>
      </c>
      <c r="L61" s="221">
        <v>594</v>
      </c>
      <c r="M61" s="196">
        <v>6.7963386727688785E-2</v>
      </c>
    </row>
    <row r="62" spans="1:13" s="190" customFormat="1" ht="20.100000000000001" customHeight="1" x14ac:dyDescent="0.25">
      <c r="A62" s="193" t="s">
        <v>62</v>
      </c>
      <c r="B62" s="193"/>
      <c r="C62" s="213">
        <v>14498394.410000006</v>
      </c>
      <c r="D62" s="196">
        <v>6.3960888039525224E-2</v>
      </c>
      <c r="E62" s="221">
        <v>586</v>
      </c>
      <c r="F62" s="196">
        <v>6.7048054919908465E-2</v>
      </c>
      <c r="G62" s="193"/>
      <c r="H62" s="193" t="s">
        <v>62</v>
      </c>
      <c r="I62" s="193"/>
      <c r="J62" s="213">
        <v>16560261.759999998</v>
      </c>
      <c r="K62" s="196">
        <v>7.305698951092271E-2</v>
      </c>
      <c r="L62" s="221">
        <v>621</v>
      </c>
      <c r="M62" s="196">
        <v>7.1052631578947367E-2</v>
      </c>
    </row>
    <row r="63" spans="1:13" s="190" customFormat="1" ht="20.100000000000001" customHeight="1" x14ac:dyDescent="0.25">
      <c r="A63" s="193" t="s">
        <v>63</v>
      </c>
      <c r="B63" s="193"/>
      <c r="C63" s="213">
        <v>15455258.269999998</v>
      </c>
      <c r="D63" s="196">
        <v>6.8182173547961564E-2</v>
      </c>
      <c r="E63" s="221">
        <v>595</v>
      </c>
      <c r="F63" s="196">
        <v>6.807780320366133E-2</v>
      </c>
      <c r="G63" s="193"/>
      <c r="H63" s="193" t="s">
        <v>63</v>
      </c>
      <c r="I63" s="193"/>
      <c r="J63" s="213">
        <v>14736806.289999992</v>
      </c>
      <c r="K63" s="196">
        <v>6.5012662127934218E-2</v>
      </c>
      <c r="L63" s="221">
        <v>585</v>
      </c>
      <c r="M63" s="196">
        <v>6.6933638443935933E-2</v>
      </c>
    </row>
    <row r="64" spans="1:13" s="190" customFormat="1" ht="20.100000000000001" customHeight="1" x14ac:dyDescent="0.25">
      <c r="A64" s="193" t="s">
        <v>64</v>
      </c>
      <c r="B64" s="193"/>
      <c r="C64" s="213">
        <v>14808534.160000008</v>
      </c>
      <c r="D64" s="196">
        <v>6.5329095667583298E-2</v>
      </c>
      <c r="E64" s="221">
        <v>577</v>
      </c>
      <c r="F64" s="196">
        <v>6.6018306636155613E-2</v>
      </c>
      <c r="G64" s="193"/>
      <c r="H64" s="193" t="s">
        <v>64</v>
      </c>
      <c r="I64" s="193"/>
      <c r="J64" s="213">
        <v>14478829.330000015</v>
      </c>
      <c r="K64" s="196">
        <v>6.387457504127346E-2</v>
      </c>
      <c r="L64" s="221">
        <v>560</v>
      </c>
      <c r="M64" s="196">
        <v>6.4073226544622428E-2</v>
      </c>
    </row>
    <row r="65" spans="1:16" s="190" customFormat="1" ht="20.100000000000001" customHeight="1" x14ac:dyDescent="0.25">
      <c r="A65" s="193" t="s">
        <v>75</v>
      </c>
      <c r="B65" s="193"/>
      <c r="C65" s="213">
        <v>23144757.579999991</v>
      </c>
      <c r="D65" s="196">
        <v>0.10210504738754252</v>
      </c>
      <c r="E65" s="221">
        <v>840</v>
      </c>
      <c r="F65" s="196">
        <v>9.6109839816933634E-2</v>
      </c>
      <c r="G65" s="193"/>
      <c r="H65" s="193" t="s">
        <v>75</v>
      </c>
      <c r="I65" s="193"/>
      <c r="J65" s="213">
        <v>26455347.290000025</v>
      </c>
      <c r="K65" s="196">
        <v>0.11670999272135596</v>
      </c>
      <c r="L65" s="221">
        <v>1004</v>
      </c>
      <c r="M65" s="196">
        <v>0.11487414187643021</v>
      </c>
    </row>
    <row r="66" spans="1:16" s="190" customFormat="1" ht="20.100000000000001" customHeight="1" x14ac:dyDescent="0.25">
      <c r="A66" s="193" t="s">
        <v>76</v>
      </c>
      <c r="B66" s="193"/>
      <c r="C66" s="213">
        <v>10603893.250000009</v>
      </c>
      <c r="D66" s="196">
        <v>4.6779968165200962E-2</v>
      </c>
      <c r="E66" s="221">
        <v>328</v>
      </c>
      <c r="F66" s="196">
        <v>3.7528604118993135E-2</v>
      </c>
      <c r="G66" s="193"/>
      <c r="H66" s="193" t="s">
        <v>76</v>
      </c>
      <c r="I66" s="193"/>
      <c r="J66" s="213">
        <v>19111811.329999998</v>
      </c>
      <c r="K66" s="196">
        <v>8.4313365338407775E-2</v>
      </c>
      <c r="L66" s="221">
        <v>685</v>
      </c>
      <c r="M66" s="196">
        <v>7.8375286041189929E-2</v>
      </c>
    </row>
    <row r="67" spans="1:16" s="190" customFormat="1" ht="20.100000000000001" customHeight="1" x14ac:dyDescent="0.25">
      <c r="A67" s="193" t="s">
        <v>77</v>
      </c>
      <c r="B67" s="193"/>
      <c r="C67" s="213">
        <v>7027719.7599999988</v>
      </c>
      <c r="D67" s="196">
        <v>3.1003377617626754E-2</v>
      </c>
      <c r="E67" s="221">
        <v>193</v>
      </c>
      <c r="F67" s="196">
        <v>2.208237986270023E-2</v>
      </c>
      <c r="G67" s="193"/>
      <c r="H67" s="193" t="s">
        <v>77</v>
      </c>
      <c r="I67" s="193"/>
      <c r="J67" s="213">
        <v>9610075.8700000048</v>
      </c>
      <c r="K67" s="196">
        <v>4.2395659090944338E-2</v>
      </c>
      <c r="L67" s="221">
        <v>293</v>
      </c>
      <c r="M67" s="196">
        <v>3.3524027459954232E-2</v>
      </c>
    </row>
    <row r="68" spans="1:16" s="190" customFormat="1" ht="20.100000000000001" customHeight="1" x14ac:dyDescent="0.25">
      <c r="A68" s="193" t="s">
        <v>78</v>
      </c>
      <c r="B68" s="193"/>
      <c r="C68" s="213">
        <v>4729975.74</v>
      </c>
      <c r="D68" s="196">
        <v>2.0866686350258439E-2</v>
      </c>
      <c r="E68" s="221">
        <v>116</v>
      </c>
      <c r="F68" s="196">
        <v>1.3272311212814645E-2</v>
      </c>
      <c r="G68" s="193"/>
      <c r="H68" s="193" t="s">
        <v>78</v>
      </c>
      <c r="I68" s="193"/>
      <c r="J68" s="213">
        <v>10186939.979999999</v>
      </c>
      <c r="K68" s="196">
        <v>4.4940543697496428E-2</v>
      </c>
      <c r="L68" s="221">
        <v>267</v>
      </c>
      <c r="M68" s="196">
        <v>3.0549199084668192E-2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f>SUM(C53:C69)</f>
        <v>226675939.84999996</v>
      </c>
      <c r="D70" s="193"/>
      <c r="E70" s="224">
        <f>SUM(E53:E69)</f>
        <v>8740</v>
      </c>
      <c r="F70" s="193"/>
      <c r="G70" s="193"/>
      <c r="H70" s="193"/>
      <c r="I70" s="193"/>
      <c r="J70" s="222">
        <f>SUM(J53:J69)</f>
        <v>226675939.85000005</v>
      </c>
      <c r="K70" s="193"/>
      <c r="L70" s="224">
        <f>SUM(L53:L69)</f>
        <v>8740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5351397.34</v>
      </c>
      <c r="K77" s="196">
        <v>0.22083495228768824</v>
      </c>
      <c r="L77" s="221">
        <v>762</v>
      </c>
      <c r="M77" s="196">
        <v>0.35657463734206835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21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2829333.899999992</v>
      </c>
      <c r="D79" s="196">
        <v>1</v>
      </c>
      <c r="E79" s="221">
        <v>2962</v>
      </c>
      <c r="F79" s="196">
        <v>1</v>
      </c>
      <c r="G79" s="220"/>
      <c r="H79" s="220" t="s">
        <v>146</v>
      </c>
      <c r="I79" s="220"/>
      <c r="J79" s="213">
        <v>18881167.679999992</v>
      </c>
      <c r="K79" s="196">
        <v>0.77916504771231165</v>
      </c>
      <c r="L79" s="221">
        <v>1375</v>
      </c>
      <c r="M79" s="196">
        <v>0.64342536265793171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f>SUM(C78:C80)</f>
        <v>2829333.899999992</v>
      </c>
      <c r="D81" s="220"/>
      <c r="E81" s="224">
        <f>SUM(E78:E80)</f>
        <v>2962</v>
      </c>
      <c r="F81" s="220"/>
      <c r="G81" s="220"/>
      <c r="H81" s="220"/>
      <c r="I81" s="223"/>
      <c r="J81" s="222">
        <f>SUM(J77:J80)</f>
        <v>24232565.019999992</v>
      </c>
      <c r="K81" s="236"/>
      <c r="L81" s="224">
        <f>SUM(L77:L80)</f>
        <v>2137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42389406.58000005</v>
      </c>
      <c r="D88" s="196">
        <v>0.18700443729515664</v>
      </c>
      <c r="E88" s="221">
        <v>3645</v>
      </c>
      <c r="F88" s="196">
        <v>0.41704805491990848</v>
      </c>
      <c r="G88" s="220"/>
      <c r="H88" s="220" t="s">
        <v>99</v>
      </c>
      <c r="I88" s="220"/>
      <c r="J88" s="213">
        <v>265417.14</v>
      </c>
      <c r="K88" s="196">
        <v>1.0952911496613819E-2</v>
      </c>
      <c r="L88" s="221">
        <v>286</v>
      </c>
      <c r="M88" s="196">
        <v>0.13383247543284979</v>
      </c>
    </row>
    <row r="89" spans="1:13" s="190" customFormat="1" ht="20.100000000000001" customHeight="1" x14ac:dyDescent="0.25">
      <c r="A89" s="220" t="s">
        <v>80</v>
      </c>
      <c r="B89" s="220"/>
      <c r="C89" s="213">
        <v>53299005.270000048</v>
      </c>
      <c r="D89" s="196">
        <v>0.23513305075637922</v>
      </c>
      <c r="E89" s="221">
        <v>2144</v>
      </c>
      <c r="F89" s="196">
        <v>0.24530892448512587</v>
      </c>
      <c r="G89" s="220"/>
      <c r="H89" s="220" t="s">
        <v>100</v>
      </c>
      <c r="I89" s="220"/>
      <c r="J89" s="213">
        <v>560163.56999999995</v>
      </c>
      <c r="K89" s="196">
        <v>2.3116148436522377E-2</v>
      </c>
      <c r="L89" s="221">
        <v>194</v>
      </c>
      <c r="M89" s="196">
        <v>9.0781469349555458E-2</v>
      </c>
    </row>
    <row r="90" spans="1:13" s="190" customFormat="1" ht="20.100000000000001" customHeight="1" x14ac:dyDescent="0.25">
      <c r="A90" s="220" t="s">
        <v>81</v>
      </c>
      <c r="B90" s="220"/>
      <c r="C90" s="213">
        <v>47929081.090000004</v>
      </c>
      <c r="D90" s="196">
        <v>0.21144317796461526</v>
      </c>
      <c r="E90" s="221">
        <v>1391</v>
      </c>
      <c r="F90" s="196">
        <v>0.1591533180778032</v>
      </c>
      <c r="G90" s="220"/>
      <c r="H90" s="220" t="s">
        <v>101</v>
      </c>
      <c r="I90" s="220"/>
      <c r="J90" s="213">
        <v>900525.28</v>
      </c>
      <c r="K90" s="196">
        <v>3.7161781233508044E-2</v>
      </c>
      <c r="L90" s="221">
        <v>183</v>
      </c>
      <c r="M90" s="196">
        <v>8.5634066448291996E-2</v>
      </c>
    </row>
    <row r="91" spans="1:13" s="190" customFormat="1" ht="20.100000000000001" customHeight="1" x14ac:dyDescent="0.25">
      <c r="A91" s="220" t="s">
        <v>82</v>
      </c>
      <c r="B91" s="220"/>
      <c r="C91" s="213">
        <v>37504882.960000031</v>
      </c>
      <c r="D91" s="196">
        <v>0.16545594995577564</v>
      </c>
      <c r="E91" s="221">
        <v>840</v>
      </c>
      <c r="F91" s="196">
        <v>9.6109839816933634E-2</v>
      </c>
      <c r="G91" s="220"/>
      <c r="H91" s="220" t="s">
        <v>102</v>
      </c>
      <c r="I91" s="220"/>
      <c r="J91" s="213">
        <v>1371027.91</v>
      </c>
      <c r="K91" s="196">
        <v>5.6577911123665288E-2</v>
      </c>
      <c r="L91" s="221">
        <v>194</v>
      </c>
      <c r="M91" s="196">
        <v>9.0781469349555458E-2</v>
      </c>
    </row>
    <row r="92" spans="1:13" s="190" customFormat="1" ht="20.100000000000001" customHeight="1" x14ac:dyDescent="0.25">
      <c r="A92" s="220" t="s">
        <v>83</v>
      </c>
      <c r="B92" s="220"/>
      <c r="C92" s="213">
        <v>21197173.179999989</v>
      </c>
      <c r="D92" s="196">
        <v>9.3513114775334971E-2</v>
      </c>
      <c r="E92" s="221">
        <v>390</v>
      </c>
      <c r="F92" s="196">
        <v>4.462242562929062E-2</v>
      </c>
      <c r="G92" s="220"/>
      <c r="H92" s="220" t="s">
        <v>103</v>
      </c>
      <c r="I92" s="220"/>
      <c r="J92" s="213">
        <v>1825068.62</v>
      </c>
      <c r="K92" s="196">
        <v>7.5314710534922988E-2</v>
      </c>
      <c r="L92" s="221">
        <v>204</v>
      </c>
      <c r="M92" s="196">
        <v>9.5460926532522222E-2</v>
      </c>
    </row>
    <row r="93" spans="1:13" s="190" customFormat="1" ht="20.100000000000001" customHeight="1" x14ac:dyDescent="0.25">
      <c r="A93" s="220" t="s">
        <v>84</v>
      </c>
      <c r="B93" s="220"/>
      <c r="C93" s="213">
        <v>10528516.279999997</v>
      </c>
      <c r="D93" s="196">
        <v>4.6447436313563344E-2</v>
      </c>
      <c r="E93" s="221">
        <v>163</v>
      </c>
      <c r="F93" s="196">
        <v>1.8649885583524029E-2</v>
      </c>
      <c r="G93" s="220"/>
      <c r="H93" s="220" t="s">
        <v>104</v>
      </c>
      <c r="I93" s="220"/>
      <c r="J93" s="213">
        <v>2314267.92</v>
      </c>
      <c r="K93" s="196">
        <v>9.5502391847084797E-2</v>
      </c>
      <c r="L93" s="221">
        <v>212</v>
      </c>
      <c r="M93" s="196">
        <v>9.9204492278895648E-2</v>
      </c>
    </row>
    <row r="94" spans="1:13" s="190" customFormat="1" ht="20.100000000000001" customHeight="1" x14ac:dyDescent="0.25">
      <c r="A94" s="220" t="s">
        <v>85</v>
      </c>
      <c r="B94" s="220"/>
      <c r="C94" s="213">
        <v>7567304.089999998</v>
      </c>
      <c r="D94" s="196">
        <v>3.3383799334889989E-2</v>
      </c>
      <c r="E94" s="221">
        <v>102</v>
      </c>
      <c r="F94" s="196">
        <v>1.1670480549199084E-2</v>
      </c>
      <c r="G94" s="220"/>
      <c r="H94" s="220" t="s">
        <v>105</v>
      </c>
      <c r="I94" s="220"/>
      <c r="J94" s="213">
        <v>2136448.63</v>
      </c>
      <c r="K94" s="196">
        <v>8.8164361809685121E-2</v>
      </c>
      <c r="L94" s="221">
        <v>165</v>
      </c>
      <c r="M94" s="196">
        <v>7.7211043518951805E-2</v>
      </c>
    </row>
    <row r="95" spans="1:13" s="190" customFormat="1" ht="20.100000000000001" customHeight="1" x14ac:dyDescent="0.25">
      <c r="A95" s="220" t="s">
        <v>86</v>
      </c>
      <c r="B95" s="220"/>
      <c r="C95" s="213">
        <v>2541373.21</v>
      </c>
      <c r="D95" s="196">
        <v>1.1211481958260416E-2</v>
      </c>
      <c r="E95" s="221">
        <v>30</v>
      </c>
      <c r="F95" s="196">
        <v>3.4324942791762012E-3</v>
      </c>
      <c r="G95" s="220"/>
      <c r="H95" s="220" t="s">
        <v>106</v>
      </c>
      <c r="I95" s="220"/>
      <c r="J95" s="213">
        <v>2292634.11</v>
      </c>
      <c r="K95" s="196">
        <v>9.4609634106327847E-2</v>
      </c>
      <c r="L95" s="221">
        <v>153</v>
      </c>
      <c r="M95" s="196">
        <v>7.1595694899391674E-2</v>
      </c>
    </row>
    <row r="96" spans="1:13" s="190" customFormat="1" ht="20.100000000000001" customHeight="1" x14ac:dyDescent="0.25">
      <c r="A96" s="220" t="s">
        <v>87</v>
      </c>
      <c r="B96" s="220"/>
      <c r="C96" s="213">
        <v>1694468.29</v>
      </c>
      <c r="D96" s="196">
        <v>7.4752895747175127E-3</v>
      </c>
      <c r="E96" s="221">
        <v>18</v>
      </c>
      <c r="F96" s="196">
        <v>2.0594965675057209E-3</v>
      </c>
      <c r="G96" s="220"/>
      <c r="H96" s="220" t="s">
        <v>107</v>
      </c>
      <c r="I96" s="220"/>
      <c r="J96" s="213">
        <v>2435226.16</v>
      </c>
      <c r="K96" s="196">
        <v>0.10049394927817673</v>
      </c>
      <c r="L96" s="221">
        <v>144</v>
      </c>
      <c r="M96" s="196">
        <v>6.7384183434721578E-2</v>
      </c>
    </row>
    <row r="97" spans="1:13" s="190" customFormat="1" ht="20.100000000000001" customHeight="1" x14ac:dyDescent="0.25">
      <c r="A97" s="220" t="s">
        <v>88</v>
      </c>
      <c r="B97" s="220"/>
      <c r="C97" s="213">
        <v>2024728.9</v>
      </c>
      <c r="D97" s="196">
        <v>8.9322620713068977E-3</v>
      </c>
      <c r="E97" s="221">
        <v>17</v>
      </c>
      <c r="F97" s="196">
        <v>1.9450800915331808E-3</v>
      </c>
      <c r="G97" s="220"/>
      <c r="H97" s="220" t="s">
        <v>108</v>
      </c>
      <c r="I97" s="220"/>
      <c r="J97" s="213">
        <v>2287111.46</v>
      </c>
      <c r="K97" s="196">
        <v>9.4381732107697444E-2</v>
      </c>
      <c r="L97" s="221">
        <v>121</v>
      </c>
      <c r="M97" s="196">
        <v>5.6621431913897985E-2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3304454.1</v>
      </c>
      <c r="K98" s="196">
        <v>0.13636418997628669</v>
      </c>
      <c r="L98" s="221">
        <v>149</v>
      </c>
      <c r="M98" s="196">
        <v>6.9723912026204954E-2</v>
      </c>
    </row>
    <row r="99" spans="1:13" s="190" customFormat="1" ht="20.100000000000001" customHeight="1" thickBot="1" x14ac:dyDescent="0.3">
      <c r="A99" s="220"/>
      <c r="B99" s="223"/>
      <c r="C99" s="222">
        <f>SUM(C88:C98)</f>
        <v>226675939.85000014</v>
      </c>
      <c r="D99" s="237"/>
      <c r="E99" s="224">
        <f>SUM(E88:E98)</f>
        <v>8740</v>
      </c>
      <c r="F99" s="223"/>
      <c r="G99" s="220"/>
      <c r="H99" s="220" t="s">
        <v>110</v>
      </c>
      <c r="I99" s="220"/>
      <c r="J99" s="213">
        <v>1467612.84</v>
      </c>
      <c r="K99" s="196">
        <v>6.0563660462222065E-2</v>
      </c>
      <c r="L99" s="221">
        <v>54</v>
      </c>
      <c r="M99" s="196">
        <v>2.5269068788020588E-2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2093933.07</v>
      </c>
      <c r="K100" s="196">
        <v>8.6409881424925603E-2</v>
      </c>
      <c r="L100" s="221">
        <v>61</v>
      </c>
      <c r="M100" s="196">
        <v>2.8544688816097334E-2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978674.21</v>
      </c>
      <c r="K101" s="196">
        <v>4.0386736162361069E-2</v>
      </c>
      <c r="L101" s="221">
        <v>17</v>
      </c>
      <c r="M101" s="196">
        <v>7.9550772110435191E-3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20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f>SUM(J88:J102)</f>
        <v>24232565.020000003</v>
      </c>
      <c r="K103" s="220"/>
      <c r="L103" s="224">
        <f>SUM(L88:L102)</f>
        <v>2137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1306184.48</v>
      </c>
      <c r="D110" s="196">
        <v>0.46165794712317287</v>
      </c>
      <c r="E110" s="221">
        <v>2582</v>
      </c>
      <c r="F110" s="196">
        <v>0.87170830519918974</v>
      </c>
      <c r="G110" s="220"/>
      <c r="H110" s="220" t="s">
        <v>99</v>
      </c>
      <c r="I110" s="220"/>
      <c r="J110" s="213">
        <v>1303170.8</v>
      </c>
      <c r="K110" s="196">
        <v>0.2000511185657918</v>
      </c>
      <c r="L110" s="221">
        <v>1491</v>
      </c>
      <c r="M110" s="196">
        <v>0.62332775919732442</v>
      </c>
    </row>
    <row r="111" spans="1:13" s="190" customFormat="1" ht="20.100000000000001" customHeight="1" x14ac:dyDescent="0.25">
      <c r="A111" s="220" t="s">
        <v>100</v>
      </c>
      <c r="B111" s="220"/>
      <c r="C111" s="213">
        <v>652999.39</v>
      </c>
      <c r="D111" s="196">
        <v>0.23079615665015718</v>
      </c>
      <c r="E111" s="221">
        <v>232</v>
      </c>
      <c r="F111" s="196">
        <v>7.832545577312626E-2</v>
      </c>
      <c r="G111" s="220"/>
      <c r="H111" s="220" t="s">
        <v>100</v>
      </c>
      <c r="I111" s="220"/>
      <c r="J111" s="213">
        <v>1320892.25</v>
      </c>
      <c r="K111" s="196">
        <v>0.20277155697272037</v>
      </c>
      <c r="L111" s="221">
        <v>459</v>
      </c>
      <c r="M111" s="196">
        <v>0.19188963210702342</v>
      </c>
    </row>
    <row r="112" spans="1:13" s="190" customFormat="1" ht="20.100000000000001" customHeight="1" x14ac:dyDescent="0.25">
      <c r="A112" s="220" t="s">
        <v>101</v>
      </c>
      <c r="B112" s="220"/>
      <c r="C112" s="213">
        <v>485748.87</v>
      </c>
      <c r="D112" s="196">
        <v>0.17168311947911133</v>
      </c>
      <c r="E112" s="221">
        <v>99</v>
      </c>
      <c r="F112" s="196">
        <v>3.3423362592842676E-2</v>
      </c>
      <c r="G112" s="220"/>
      <c r="H112" s="220" t="s">
        <v>101</v>
      </c>
      <c r="I112" s="220"/>
      <c r="J112" s="213">
        <v>776756.8</v>
      </c>
      <c r="K112" s="196">
        <v>0.11924075239683489</v>
      </c>
      <c r="L112" s="221">
        <v>159</v>
      </c>
      <c r="M112" s="196">
        <v>6.6471571906354512E-2</v>
      </c>
    </row>
    <row r="113" spans="1:13" s="190" customFormat="1" ht="20.100000000000001" customHeight="1" x14ac:dyDescent="0.25">
      <c r="A113" s="220" t="s">
        <v>102</v>
      </c>
      <c r="B113" s="220"/>
      <c r="C113" s="213">
        <v>217336.05</v>
      </c>
      <c r="D113" s="196">
        <v>7.6815270901748292E-2</v>
      </c>
      <c r="E113" s="221">
        <v>32</v>
      </c>
      <c r="F113" s="196">
        <v>1.0803511141120865E-2</v>
      </c>
      <c r="G113" s="220"/>
      <c r="H113" s="220" t="s">
        <v>102</v>
      </c>
      <c r="I113" s="220"/>
      <c r="J113" s="213">
        <v>726736.42</v>
      </c>
      <c r="K113" s="196">
        <v>0.11156207131367525</v>
      </c>
      <c r="L113" s="221">
        <v>105</v>
      </c>
      <c r="M113" s="196">
        <v>4.3896321070234112E-2</v>
      </c>
    </row>
    <row r="114" spans="1:13" s="190" customFormat="1" ht="20.100000000000001" customHeight="1" x14ac:dyDescent="0.25">
      <c r="A114" s="220" t="s">
        <v>103</v>
      </c>
      <c r="B114" s="220"/>
      <c r="C114" s="213">
        <v>107442.77</v>
      </c>
      <c r="D114" s="196">
        <v>3.7974581225637606E-2</v>
      </c>
      <c r="E114" s="221">
        <v>12</v>
      </c>
      <c r="F114" s="196">
        <v>4.0513166779203242E-3</v>
      </c>
      <c r="G114" s="220"/>
      <c r="H114" s="220" t="s">
        <v>103</v>
      </c>
      <c r="I114" s="220"/>
      <c r="J114" s="213">
        <v>451778.23</v>
      </c>
      <c r="K114" s="196">
        <v>6.9352950706978445E-2</v>
      </c>
      <c r="L114" s="221">
        <v>50</v>
      </c>
      <c r="M114" s="196">
        <v>2.0903010033444816E-2</v>
      </c>
    </row>
    <row r="115" spans="1:13" s="190" customFormat="1" ht="20.100000000000001" customHeight="1" x14ac:dyDescent="0.25">
      <c r="A115" s="220" t="s">
        <v>104</v>
      </c>
      <c r="B115" s="220"/>
      <c r="C115" s="213">
        <v>31865.26</v>
      </c>
      <c r="D115" s="196">
        <v>1.1262460044040757E-2</v>
      </c>
      <c r="E115" s="221">
        <v>3</v>
      </c>
      <c r="F115" s="196">
        <v>1.012829169480081E-3</v>
      </c>
      <c r="G115" s="220"/>
      <c r="H115" s="220" t="s">
        <v>104</v>
      </c>
      <c r="I115" s="220"/>
      <c r="J115" s="213">
        <v>402855.34</v>
      </c>
      <c r="K115" s="196">
        <v>6.1842746466696824E-2</v>
      </c>
      <c r="L115" s="221">
        <v>37</v>
      </c>
      <c r="M115" s="196">
        <v>1.5468227424749164E-2</v>
      </c>
    </row>
    <row r="116" spans="1:13" s="190" customFormat="1" ht="20.100000000000001" customHeight="1" x14ac:dyDescent="0.25">
      <c r="A116" s="220" t="s">
        <v>105</v>
      </c>
      <c r="B116" s="220"/>
      <c r="C116" s="213">
        <v>12744.3</v>
      </c>
      <c r="D116" s="196">
        <v>4.504346411711959E-3</v>
      </c>
      <c r="E116" s="221">
        <v>1</v>
      </c>
      <c r="F116" s="196">
        <v>3.3760972316002703E-4</v>
      </c>
      <c r="G116" s="220"/>
      <c r="H116" s="220" t="s">
        <v>105</v>
      </c>
      <c r="I116" s="220"/>
      <c r="J116" s="213">
        <v>284390.40999999997</v>
      </c>
      <c r="K116" s="196">
        <v>4.3657070608000274E-2</v>
      </c>
      <c r="L116" s="221">
        <v>22</v>
      </c>
      <c r="M116" s="196">
        <v>9.1973244147157199E-3</v>
      </c>
    </row>
    <row r="117" spans="1:13" s="190" customFormat="1" ht="20.100000000000001" customHeight="1" x14ac:dyDescent="0.25">
      <c r="A117" s="220" t="s">
        <v>106</v>
      </c>
      <c r="B117" s="220"/>
      <c r="C117" s="213">
        <v>15012.78</v>
      </c>
      <c r="D117" s="196">
        <v>5.3061181644202555E-3</v>
      </c>
      <c r="E117" s="221">
        <v>1</v>
      </c>
      <c r="F117" s="196">
        <v>3.3760972316002703E-4</v>
      </c>
      <c r="G117" s="220"/>
      <c r="H117" s="220" t="s">
        <v>106</v>
      </c>
      <c r="I117" s="220"/>
      <c r="J117" s="213">
        <v>298676.08</v>
      </c>
      <c r="K117" s="196">
        <v>4.585007881763925E-2</v>
      </c>
      <c r="L117" s="221">
        <v>20</v>
      </c>
      <c r="M117" s="196">
        <v>8.3612040133779261E-3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305701.21000000002</v>
      </c>
      <c r="K118" s="196">
        <v>4.6928513904252692E-2</v>
      </c>
      <c r="L118" s="221">
        <v>18</v>
      </c>
      <c r="M118" s="196">
        <v>7.525083612040134E-3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282182.56</v>
      </c>
      <c r="K119" s="196">
        <v>4.3318141235023623E-2</v>
      </c>
      <c r="L119" s="221">
        <v>15</v>
      </c>
      <c r="M119" s="196">
        <v>6.270903010033445E-3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306992.71000000002</v>
      </c>
      <c r="K120" s="196">
        <v>4.7126773426049616E-2</v>
      </c>
      <c r="L120" s="221">
        <v>14</v>
      </c>
      <c r="M120" s="196">
        <v>5.8528428093645481E-3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54056.21</v>
      </c>
      <c r="K121" s="196">
        <v>8.2982255863370737E-3</v>
      </c>
      <c r="L121" s="221">
        <v>2</v>
      </c>
      <c r="M121" s="196">
        <v>8.3612040133779263E-4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20"/>
      <c r="K124" s="220"/>
      <c r="L124" s="220"/>
      <c r="M124" s="220"/>
    </row>
    <row r="125" spans="1:13" s="190" customFormat="1" ht="20.100000000000001" customHeight="1" thickBot="1" x14ac:dyDescent="0.3">
      <c r="A125" s="220"/>
      <c r="B125" s="220"/>
      <c r="C125" s="222">
        <f>SUM(C110:C124)</f>
        <v>2829333.8999999994</v>
      </c>
      <c r="D125" s="220"/>
      <c r="E125" s="224">
        <f>SUM(E110:E124)</f>
        <v>2962</v>
      </c>
      <c r="F125" s="220"/>
      <c r="G125" s="220"/>
      <c r="H125" s="223"/>
      <c r="I125" s="220"/>
      <c r="J125" s="222">
        <f>SUM(J110:J124)</f>
        <v>6514189.0199999996</v>
      </c>
      <c r="K125" s="220"/>
      <c r="L125" s="224">
        <f>SUM(L110:L124)</f>
        <v>2392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150" t="s">
        <v>4</v>
      </c>
      <c r="E130" s="151" t="s">
        <v>5</v>
      </c>
      <c r="F130" s="150" t="s">
        <v>4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25914971.520000011</v>
      </c>
      <c r="D132" s="196">
        <v>0.11432607949987503</v>
      </c>
      <c r="E132" s="221">
        <v>655</v>
      </c>
      <c r="F132" s="196">
        <v>7.4942791762013725E-2</v>
      </c>
      <c r="G132" s="220"/>
      <c r="H132" s="220" t="s">
        <v>120</v>
      </c>
      <c r="I132" s="220"/>
      <c r="J132" s="213">
        <v>84.68</v>
      </c>
      <c r="K132" s="196">
        <v>3.4944711767041819E-6</v>
      </c>
      <c r="L132" s="221">
        <v>1</v>
      </c>
      <c r="M132" s="196">
        <v>4.6794571829667761E-4</v>
      </c>
    </row>
    <row r="133" spans="1:13" s="190" customFormat="1" ht="20.100000000000001" customHeight="1" x14ac:dyDescent="0.25">
      <c r="A133" s="220" t="s">
        <v>42</v>
      </c>
      <c r="B133" s="220"/>
      <c r="C133" s="213">
        <v>41681528.900000036</v>
      </c>
      <c r="D133" s="196">
        <v>0.18388157529017962</v>
      </c>
      <c r="E133" s="221">
        <v>1160</v>
      </c>
      <c r="F133" s="196">
        <v>0.13272311212814644</v>
      </c>
      <c r="G133" s="220"/>
      <c r="H133" s="220" t="s">
        <v>121</v>
      </c>
      <c r="I133" s="220"/>
      <c r="J133" s="213">
        <v>647.74</v>
      </c>
      <c r="K133" s="196">
        <v>2.6730145961246653E-5</v>
      </c>
      <c r="L133" s="221">
        <v>1</v>
      </c>
      <c r="M133" s="196">
        <v>4.6794571829667761E-4</v>
      </c>
    </row>
    <row r="134" spans="1:13" s="190" customFormat="1" ht="20.100000000000001" customHeight="1" x14ac:dyDescent="0.25">
      <c r="A134" s="220" t="s">
        <v>43</v>
      </c>
      <c r="B134" s="220"/>
      <c r="C134" s="213">
        <v>47820467.789999984</v>
      </c>
      <c r="D134" s="196">
        <v>0.21096402124391567</v>
      </c>
      <c r="E134" s="221">
        <v>1470</v>
      </c>
      <c r="F134" s="196">
        <v>0.16819221967963388</v>
      </c>
      <c r="G134" s="220"/>
      <c r="H134" s="220" t="s">
        <v>122</v>
      </c>
      <c r="I134" s="220"/>
      <c r="J134" s="213">
        <v>397487.04</v>
      </c>
      <c r="K134" s="196">
        <v>1.6403011388680468E-2</v>
      </c>
      <c r="L134" s="221">
        <v>56</v>
      </c>
      <c r="M134" s="196">
        <v>2.6204960224613945E-2</v>
      </c>
    </row>
    <row r="135" spans="1:13" s="190" customFormat="1" ht="20.100000000000001" customHeight="1" x14ac:dyDescent="0.25">
      <c r="A135" s="220" t="s">
        <v>44</v>
      </c>
      <c r="B135" s="220"/>
      <c r="C135" s="213">
        <v>55297353.780000031</v>
      </c>
      <c r="D135" s="196">
        <v>0.24394893351536262</v>
      </c>
      <c r="E135" s="221">
        <v>2574</v>
      </c>
      <c r="F135" s="196">
        <v>0.2945080091533181</v>
      </c>
      <c r="G135" s="220"/>
      <c r="H135" s="220" t="s">
        <v>42</v>
      </c>
      <c r="I135" s="220"/>
      <c r="J135" s="213">
        <v>1489582.2</v>
      </c>
      <c r="K135" s="196">
        <v>6.1470265271983966E-2</v>
      </c>
      <c r="L135" s="221">
        <v>130</v>
      </c>
      <c r="M135" s="196">
        <v>6.0832943378568087E-2</v>
      </c>
    </row>
    <row r="136" spans="1:13" s="190" customFormat="1" ht="20.100000000000001" customHeight="1" x14ac:dyDescent="0.25">
      <c r="A136" s="220" t="s">
        <v>25</v>
      </c>
      <c r="B136" s="220"/>
      <c r="C136" s="213">
        <v>26996995.230000041</v>
      </c>
      <c r="D136" s="196">
        <v>0.11909951822793786</v>
      </c>
      <c r="E136" s="221">
        <v>1291</v>
      </c>
      <c r="F136" s="196">
        <v>0.1477116704805492</v>
      </c>
      <c r="G136" s="220"/>
      <c r="H136" s="220" t="s">
        <v>43</v>
      </c>
      <c r="I136" s="220"/>
      <c r="J136" s="213">
        <v>4971245.41</v>
      </c>
      <c r="K136" s="196">
        <v>0.20514730512007512</v>
      </c>
      <c r="L136" s="221">
        <v>345</v>
      </c>
      <c r="M136" s="196">
        <v>0.16144127281235376</v>
      </c>
    </row>
    <row r="137" spans="1:13" s="190" customFormat="1" ht="20.100000000000001" customHeight="1" x14ac:dyDescent="0.25">
      <c r="A137" s="220" t="s">
        <v>26</v>
      </c>
      <c r="B137" s="220"/>
      <c r="C137" s="213">
        <v>20535113.340000022</v>
      </c>
      <c r="D137" s="196">
        <v>9.0592382030438984E-2</v>
      </c>
      <c r="E137" s="221">
        <v>998</v>
      </c>
      <c r="F137" s="196">
        <v>0.11418764302059496</v>
      </c>
      <c r="G137" s="220"/>
      <c r="H137" s="220" t="s">
        <v>44</v>
      </c>
      <c r="I137" s="220"/>
      <c r="J137" s="213">
        <v>6823455.7400000021</v>
      </c>
      <c r="K137" s="196">
        <v>0.28158206670933761</v>
      </c>
      <c r="L137" s="221">
        <v>544</v>
      </c>
      <c r="M137" s="196">
        <v>0.25456247075339261</v>
      </c>
    </row>
    <row r="138" spans="1:13" s="190" customFormat="1" ht="20.100000000000001" customHeight="1" x14ac:dyDescent="0.25">
      <c r="A138" s="220" t="s">
        <v>27</v>
      </c>
      <c r="B138" s="220"/>
      <c r="C138" s="213">
        <v>5332016.4400000004</v>
      </c>
      <c r="D138" s="196">
        <v>2.3522639604046158E-2</v>
      </c>
      <c r="E138" s="221">
        <v>409</v>
      </c>
      <c r="F138" s="196">
        <v>4.6796338672768882E-2</v>
      </c>
      <c r="G138" s="220"/>
      <c r="H138" s="220" t="s">
        <v>25</v>
      </c>
      <c r="I138" s="220"/>
      <c r="J138" s="213">
        <v>5411960.9299999969</v>
      </c>
      <c r="K138" s="196">
        <v>0.22333421680838622</v>
      </c>
      <c r="L138" s="221">
        <v>478</v>
      </c>
      <c r="M138" s="196">
        <v>0.22367805334581189</v>
      </c>
    </row>
    <row r="139" spans="1:13" s="190" customFormat="1" ht="20.100000000000001" customHeight="1" x14ac:dyDescent="0.25">
      <c r="A139" s="220" t="s">
        <v>28</v>
      </c>
      <c r="B139" s="220"/>
      <c r="C139" s="213">
        <v>1408818.93</v>
      </c>
      <c r="D139" s="196">
        <v>6.2151233648011671E-3</v>
      </c>
      <c r="E139" s="221">
        <v>89</v>
      </c>
      <c r="F139" s="196">
        <v>1.0183066361556064E-2</v>
      </c>
      <c r="G139" s="220"/>
      <c r="H139" s="220" t="s">
        <v>26</v>
      </c>
      <c r="I139" s="220"/>
      <c r="J139" s="213">
        <v>2448374.35</v>
      </c>
      <c r="K139" s="196">
        <v>0.10103653278054837</v>
      </c>
      <c r="L139" s="221">
        <v>243</v>
      </c>
      <c r="M139" s="196">
        <v>0.11371080954609265</v>
      </c>
    </row>
    <row r="140" spans="1:13" s="190" customFormat="1" ht="20.100000000000001" customHeight="1" x14ac:dyDescent="0.25">
      <c r="A140" s="220" t="s">
        <v>29</v>
      </c>
      <c r="B140" s="220"/>
      <c r="C140" s="213">
        <v>1654083.4</v>
      </c>
      <c r="D140" s="196">
        <v>7.2971282311416379E-3</v>
      </c>
      <c r="E140" s="221">
        <v>89</v>
      </c>
      <c r="F140" s="196">
        <v>1.0183066361556064E-2</v>
      </c>
      <c r="G140" s="220"/>
      <c r="H140" s="220" t="s">
        <v>27</v>
      </c>
      <c r="I140" s="220"/>
      <c r="J140" s="213">
        <v>1631259.96</v>
      </c>
      <c r="K140" s="196">
        <v>6.7316850636887304E-2</v>
      </c>
      <c r="L140" s="221">
        <v>174</v>
      </c>
      <c r="M140" s="196">
        <v>8.14225549836219E-2</v>
      </c>
    </row>
    <row r="141" spans="1:13" s="190" customFormat="1" ht="20.100000000000001" customHeight="1" x14ac:dyDescent="0.25">
      <c r="A141" s="220" t="s">
        <v>65</v>
      </c>
      <c r="B141" s="220"/>
      <c r="C141" s="213">
        <v>34590.519999999997</v>
      </c>
      <c r="D141" s="196">
        <v>1.5259899230103476E-4</v>
      </c>
      <c r="E141" s="221">
        <v>5</v>
      </c>
      <c r="F141" s="196">
        <v>5.7208237986270023E-4</v>
      </c>
      <c r="G141" s="220"/>
      <c r="H141" s="220" t="s">
        <v>28</v>
      </c>
      <c r="I141" s="220"/>
      <c r="J141" s="213">
        <v>562128.6</v>
      </c>
      <c r="K141" s="196">
        <v>2.3197238902941349E-2</v>
      </c>
      <c r="L141" s="221">
        <v>64</v>
      </c>
      <c r="M141" s="196">
        <v>2.9948525970987367E-2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341276.52</v>
      </c>
      <c r="K142" s="196">
        <v>1.4083384062658346E-2</v>
      </c>
      <c r="L142" s="221">
        <v>66</v>
      </c>
      <c r="M142" s="196">
        <v>3.088441740758072E-2</v>
      </c>
    </row>
    <row r="143" spans="1:13" s="190" customFormat="1" ht="20.100000000000001" customHeight="1" thickBot="1" x14ac:dyDescent="0.3">
      <c r="A143" s="220"/>
      <c r="B143" s="223"/>
      <c r="C143" s="222">
        <f>SUM(C132:C142)</f>
        <v>226675939.85000017</v>
      </c>
      <c r="D143" s="223"/>
      <c r="E143" s="224">
        <f>SUM(E132:E142)</f>
        <v>8740</v>
      </c>
      <c r="F143" s="223"/>
      <c r="G143" s="223"/>
      <c r="H143" s="220" t="s">
        <v>123</v>
      </c>
      <c r="I143" s="220"/>
      <c r="J143" s="213">
        <v>155061.85</v>
      </c>
      <c r="K143" s="196">
        <v>6.3989037013631005E-3</v>
      </c>
      <c r="L143" s="221">
        <v>35</v>
      </c>
      <c r="M143" s="196">
        <v>1.6378100140383715E-2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20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f>SUM(J132:J144)</f>
        <v>24232565.020000003</v>
      </c>
      <c r="K145" s="220"/>
      <c r="L145" s="224">
        <f>SUM(L132:L144)</f>
        <v>2137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426938.22</v>
      </c>
      <c r="D152" s="196">
        <v>0.15089707863748436</v>
      </c>
      <c r="E152" s="221">
        <v>315</v>
      </c>
      <c r="F152" s="196">
        <v>0.10634706279540851</v>
      </c>
      <c r="G152" s="220"/>
      <c r="H152" s="220" t="s">
        <v>113</v>
      </c>
      <c r="I152" s="220"/>
      <c r="J152" s="213">
        <v>1950517.99</v>
      </c>
      <c r="K152" s="196">
        <v>0.29942606577909836</v>
      </c>
      <c r="L152" s="221">
        <v>290</v>
      </c>
      <c r="M152" s="196">
        <v>0.12123745819397994</v>
      </c>
    </row>
    <row r="153" spans="1:14" s="190" customFormat="1" ht="20.100000000000001" customHeight="1" x14ac:dyDescent="0.25">
      <c r="A153" s="220" t="s">
        <v>42</v>
      </c>
      <c r="B153" s="220"/>
      <c r="C153" s="213">
        <v>103418.58</v>
      </c>
      <c r="D153" s="196">
        <v>3.6552271190049349E-2</v>
      </c>
      <c r="E153" s="221">
        <v>165</v>
      </c>
      <c r="F153" s="196">
        <v>5.5705604321404457E-2</v>
      </c>
      <c r="G153" s="220"/>
      <c r="H153" s="220" t="s">
        <v>25</v>
      </c>
      <c r="I153" s="220"/>
      <c r="J153" s="213">
        <v>81479.28</v>
      </c>
      <c r="K153" s="196">
        <v>1.2507969871589638E-2</v>
      </c>
      <c r="L153" s="221">
        <v>30</v>
      </c>
      <c r="M153" s="196">
        <v>1.254180602006689E-2</v>
      </c>
    </row>
    <row r="154" spans="1:14" s="190" customFormat="1" ht="20.100000000000001" customHeight="1" x14ac:dyDescent="0.25">
      <c r="A154" s="220" t="s">
        <v>43</v>
      </c>
      <c r="B154" s="220"/>
      <c r="C154" s="213">
        <v>275631.12</v>
      </c>
      <c r="D154" s="196">
        <v>9.7419085106922113E-2</v>
      </c>
      <c r="E154" s="221">
        <v>310</v>
      </c>
      <c r="F154" s="196">
        <v>0.10465901417960838</v>
      </c>
      <c r="G154" s="220"/>
      <c r="H154" s="220" t="s">
        <v>26</v>
      </c>
      <c r="I154" s="220"/>
      <c r="J154" s="213">
        <v>97491.24</v>
      </c>
      <c r="K154" s="196">
        <v>1.496598267269807E-2</v>
      </c>
      <c r="L154" s="221">
        <v>68</v>
      </c>
      <c r="M154" s="196">
        <v>2.8428093645484948E-2</v>
      </c>
    </row>
    <row r="155" spans="1:14" s="190" customFormat="1" ht="20.100000000000001" customHeight="1" x14ac:dyDescent="0.25">
      <c r="A155" s="220" t="s">
        <v>44</v>
      </c>
      <c r="B155" s="220"/>
      <c r="C155" s="213">
        <v>707730.3199999989</v>
      </c>
      <c r="D155" s="196">
        <v>0.25014026092855252</v>
      </c>
      <c r="E155" s="221">
        <v>462</v>
      </c>
      <c r="F155" s="196">
        <v>0.15597569209993248</v>
      </c>
      <c r="G155" s="220"/>
      <c r="H155" s="220" t="s">
        <v>27</v>
      </c>
      <c r="I155" s="220"/>
      <c r="J155" s="213">
        <v>149849.10999999999</v>
      </c>
      <c r="K155" s="196">
        <v>2.3003494301428805E-2</v>
      </c>
      <c r="L155" s="221">
        <v>91</v>
      </c>
      <c r="M155" s="196">
        <v>3.8043478260869568E-2</v>
      </c>
    </row>
    <row r="156" spans="1:14" s="190" customFormat="1" ht="20.100000000000001" customHeight="1" x14ac:dyDescent="0.25">
      <c r="A156" s="220" t="s">
        <v>25</v>
      </c>
      <c r="B156" s="220"/>
      <c r="C156" s="213">
        <v>146298.73000000001</v>
      </c>
      <c r="D156" s="196">
        <v>5.1707834837026477E-2</v>
      </c>
      <c r="E156" s="221">
        <v>130</v>
      </c>
      <c r="F156" s="196">
        <v>4.3889264010803508E-2</v>
      </c>
      <c r="G156" s="220"/>
      <c r="H156" s="220" t="s">
        <v>28</v>
      </c>
      <c r="I156" s="220"/>
      <c r="J156" s="213">
        <v>595734.81000000006</v>
      </c>
      <c r="K156" s="196">
        <v>9.1451876537656879E-2</v>
      </c>
      <c r="L156" s="221">
        <v>459</v>
      </c>
      <c r="M156" s="196">
        <v>0.19188963210702342</v>
      </c>
    </row>
    <row r="157" spans="1:14" s="190" customFormat="1" ht="20.100000000000001" customHeight="1" x14ac:dyDescent="0.25">
      <c r="A157" s="220" t="s">
        <v>26</v>
      </c>
      <c r="B157" s="220"/>
      <c r="C157" s="213">
        <v>41287.269999999997</v>
      </c>
      <c r="D157" s="196">
        <v>1.459257601232573E-2</v>
      </c>
      <c r="E157" s="221">
        <v>38</v>
      </c>
      <c r="F157" s="196">
        <v>1.2829169480081027E-2</v>
      </c>
      <c r="G157" s="220"/>
      <c r="H157" s="220" t="s">
        <v>29</v>
      </c>
      <c r="I157" s="220"/>
      <c r="J157" s="213">
        <v>1315881.95</v>
      </c>
      <c r="K157" s="196">
        <v>0.20200242055610451</v>
      </c>
      <c r="L157" s="221">
        <v>743</v>
      </c>
      <c r="M157" s="196">
        <v>0.31061872909698995</v>
      </c>
    </row>
    <row r="158" spans="1:14" s="190" customFormat="1" ht="20.100000000000001" customHeight="1" x14ac:dyDescent="0.25">
      <c r="A158" s="220" t="s">
        <v>27</v>
      </c>
      <c r="B158" s="220"/>
      <c r="C158" s="213">
        <v>42538.81</v>
      </c>
      <c r="D158" s="196">
        <v>1.5034920410065425E-2</v>
      </c>
      <c r="E158" s="221">
        <v>57</v>
      </c>
      <c r="F158" s="196">
        <v>1.9243754220121541E-2</v>
      </c>
      <c r="G158" s="220"/>
      <c r="H158" s="220" t="s">
        <v>114</v>
      </c>
      <c r="I158" s="220"/>
      <c r="J158" s="213">
        <v>54736.78</v>
      </c>
      <c r="K158" s="196">
        <v>8.4027006020160003E-3</v>
      </c>
      <c r="L158" s="221">
        <v>16</v>
      </c>
      <c r="M158" s="196">
        <v>6.688963210702341E-3</v>
      </c>
    </row>
    <row r="159" spans="1:14" s="190" customFormat="1" ht="20.100000000000001" customHeight="1" x14ac:dyDescent="0.25">
      <c r="A159" s="220" t="s">
        <v>28</v>
      </c>
      <c r="B159" s="220"/>
      <c r="C159" s="213">
        <v>39251.919999999998</v>
      </c>
      <c r="D159" s="196">
        <v>1.3873201745470905E-2</v>
      </c>
      <c r="E159" s="221">
        <v>32</v>
      </c>
      <c r="F159" s="196">
        <v>1.0803511141120865E-2</v>
      </c>
      <c r="G159" s="220"/>
      <c r="H159" s="220" t="s">
        <v>115</v>
      </c>
      <c r="I159" s="220"/>
      <c r="J159" s="213">
        <v>323569.12</v>
      </c>
      <c r="K159" s="196">
        <v>4.9671435539646071E-2</v>
      </c>
      <c r="L159" s="221">
        <v>192</v>
      </c>
      <c r="M159" s="196">
        <v>8.0267558528428096E-2</v>
      </c>
    </row>
    <row r="160" spans="1:14" s="190" customFormat="1" ht="20.100000000000001" customHeight="1" x14ac:dyDescent="0.25">
      <c r="A160" s="220" t="s">
        <v>29</v>
      </c>
      <c r="B160" s="220"/>
      <c r="C160" s="213">
        <v>223676.75</v>
      </c>
      <c r="D160" s="196">
        <v>7.9056328417087873E-2</v>
      </c>
      <c r="E160" s="221">
        <v>296</v>
      </c>
      <c r="F160" s="196">
        <v>9.9932478055367993E-2</v>
      </c>
      <c r="G160" s="220"/>
      <c r="H160" s="220" t="s">
        <v>116</v>
      </c>
      <c r="I160" s="220"/>
      <c r="J160" s="213">
        <v>126766.7</v>
      </c>
      <c r="K160" s="196">
        <v>1.9460089292895593E-2</v>
      </c>
      <c r="L160" s="221">
        <v>35</v>
      </c>
      <c r="M160" s="196">
        <v>1.4632107023411372E-2</v>
      </c>
    </row>
    <row r="161" spans="1:13" s="190" customFormat="1" ht="20.100000000000001" customHeight="1" x14ac:dyDescent="0.25">
      <c r="A161" s="220" t="s">
        <v>114</v>
      </c>
      <c r="B161" s="220"/>
      <c r="C161" s="213">
        <v>109690.05</v>
      </c>
      <c r="D161" s="196">
        <v>3.8768860048649594E-2</v>
      </c>
      <c r="E161" s="221">
        <v>439</v>
      </c>
      <c r="F161" s="196">
        <v>0.14821066846725187</v>
      </c>
      <c r="G161" s="220"/>
      <c r="H161" s="220" t="s">
        <v>117</v>
      </c>
      <c r="I161" s="220"/>
      <c r="J161" s="213">
        <v>106852.32</v>
      </c>
      <c r="K161" s="196">
        <v>1.6403011897864767E-2</v>
      </c>
      <c r="L161" s="221">
        <v>20</v>
      </c>
      <c r="M161" s="196">
        <v>8.3612040133779261E-3</v>
      </c>
    </row>
    <row r="162" spans="1:13" s="190" customFormat="1" ht="20.100000000000001" customHeight="1" x14ac:dyDescent="0.25">
      <c r="A162" s="220" t="s">
        <v>115</v>
      </c>
      <c r="B162" s="220"/>
      <c r="C162" s="213">
        <v>4456.2</v>
      </c>
      <c r="D162" s="196">
        <v>1.5749996845547288E-3</v>
      </c>
      <c r="E162" s="221">
        <v>4</v>
      </c>
      <c r="F162" s="196">
        <v>1.3504388926401081E-3</v>
      </c>
      <c r="G162" s="220"/>
      <c r="H162" s="220" t="s">
        <v>118</v>
      </c>
      <c r="I162" s="220"/>
      <c r="J162" s="213">
        <v>22725.07</v>
      </c>
      <c r="K162" s="196">
        <v>3.488549369726457E-3</v>
      </c>
      <c r="L162" s="221">
        <v>9</v>
      </c>
      <c r="M162" s="196">
        <v>3.762541806020067E-3</v>
      </c>
    </row>
    <row r="163" spans="1:13" s="190" customFormat="1" ht="20.100000000000001" customHeight="1" x14ac:dyDescent="0.25">
      <c r="A163" s="220" t="s">
        <v>116</v>
      </c>
      <c r="B163" s="223"/>
      <c r="C163" s="213">
        <v>16217.6</v>
      </c>
      <c r="D163" s="196">
        <v>5.7319498416217333E-3</v>
      </c>
      <c r="E163" s="221">
        <v>31</v>
      </c>
      <c r="F163" s="196">
        <v>1.0465901417960837E-2</v>
      </c>
      <c r="G163" s="223"/>
      <c r="H163" s="220" t="s">
        <v>119</v>
      </c>
      <c r="I163" s="220"/>
      <c r="J163" s="213">
        <v>1688584.65</v>
      </c>
      <c r="K163" s="196">
        <v>0.25921640357927467</v>
      </c>
      <c r="L163" s="221">
        <v>439</v>
      </c>
      <c r="M163" s="196">
        <v>0.18352842809364547</v>
      </c>
    </row>
    <row r="164" spans="1:13" s="190" customFormat="1" ht="20.100000000000001" customHeight="1" x14ac:dyDescent="0.25">
      <c r="A164" s="220" t="s">
        <v>117</v>
      </c>
      <c r="B164" s="220"/>
      <c r="C164" s="213">
        <v>37390.97</v>
      </c>
      <c r="D164" s="196">
        <v>1.3215467428570379E-2</v>
      </c>
      <c r="E164" s="221">
        <v>57</v>
      </c>
      <c r="F164" s="196">
        <v>1.9243754220121541E-2</v>
      </c>
      <c r="G164" s="220"/>
      <c r="H164" s="223"/>
      <c r="I164" s="220"/>
      <c r="J164" s="220"/>
      <c r="K164" s="220"/>
      <c r="L164" s="220"/>
      <c r="M164" s="220"/>
    </row>
    <row r="165" spans="1:13" s="190" customFormat="1" ht="20.100000000000001" customHeight="1" thickBot="1" x14ac:dyDescent="0.3">
      <c r="A165" s="220" t="s">
        <v>118</v>
      </c>
      <c r="B165" s="220"/>
      <c r="C165" s="213">
        <v>92895</v>
      </c>
      <c r="D165" s="196">
        <v>3.2832816232824275E-2</v>
      </c>
      <c r="E165" s="221">
        <v>112</v>
      </c>
      <c r="F165" s="196">
        <v>3.7812288993923027E-2</v>
      </c>
      <c r="G165" s="220"/>
      <c r="H165" s="223"/>
      <c r="I165" s="220"/>
      <c r="J165" s="238">
        <f>SUM(J152:J164)</f>
        <v>6514189.0200000014</v>
      </c>
      <c r="K165" s="220"/>
      <c r="L165" s="241">
        <f>SUM(L152:L164)</f>
        <v>2392</v>
      </c>
      <c r="M165" s="220"/>
    </row>
    <row r="166" spans="1:13" s="190" customFormat="1" ht="20.100000000000001" customHeight="1" thickTop="1" x14ac:dyDescent="0.25">
      <c r="A166" s="220" t="s">
        <v>127</v>
      </c>
      <c r="B166" s="220"/>
      <c r="C166" s="213">
        <v>561912.36</v>
      </c>
      <c r="D166" s="196">
        <v>0.19860234947879443</v>
      </c>
      <c r="E166" s="221">
        <v>514</v>
      </c>
      <c r="F166" s="196">
        <v>0.17353139770425388</v>
      </c>
      <c r="G166" s="220"/>
      <c r="H166" s="223"/>
      <c r="I166" s="220"/>
      <c r="J166" s="220"/>
      <c r="K166" s="220"/>
      <c r="L166" s="220"/>
      <c r="M166" s="220"/>
    </row>
    <row r="167" spans="1:13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3" s="190" customFormat="1" ht="20.100000000000001" customHeight="1" thickBot="1" x14ac:dyDescent="0.3">
      <c r="A168" s="220"/>
      <c r="B168" s="220"/>
      <c r="C168" s="222">
        <f>SUM(C152:C167)</f>
        <v>2829333.899999999</v>
      </c>
      <c r="D168" s="220"/>
      <c r="E168" s="224">
        <f>SUM(E152:E167)</f>
        <v>2962</v>
      </c>
      <c r="F168" s="220"/>
      <c r="G168" s="220"/>
      <c r="H168" s="223"/>
      <c r="I168" s="220"/>
      <c r="J168" s="220"/>
      <c r="K168" s="220"/>
      <c r="L168" s="220"/>
      <c r="M168" s="220"/>
    </row>
    <row r="169" spans="1:13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3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3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3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3" s="153" customFormat="1" ht="20.100000000000001" customHeight="1" x14ac:dyDescent="0.25">
      <c r="A173" s="169"/>
      <c r="B173" s="170"/>
      <c r="C173" s="149" t="s">
        <v>91</v>
      </c>
      <c r="D173" s="150" t="s">
        <v>4</v>
      </c>
      <c r="E173" s="151" t="s">
        <v>5</v>
      </c>
      <c r="F173" s="150" t="s">
        <v>4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3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3" s="190" customFormat="1" ht="20.100000000000001" customHeight="1" x14ac:dyDescent="0.25">
      <c r="A175" s="220" t="s">
        <v>6</v>
      </c>
      <c r="B175" s="220"/>
      <c r="C175" s="213">
        <v>157518.91</v>
      </c>
      <c r="D175" s="196">
        <v>6.9490793819686474E-4</v>
      </c>
      <c r="E175" s="221">
        <v>76</v>
      </c>
      <c r="F175" s="196">
        <v>8.6956521739130436E-3</v>
      </c>
      <c r="G175" s="220"/>
      <c r="H175" s="220" t="s">
        <v>6</v>
      </c>
      <c r="I175" s="220"/>
      <c r="J175" s="213">
        <v>9267108.040000001</v>
      </c>
      <c r="K175" s="196">
        <v>0.3824237356776522</v>
      </c>
      <c r="L175" s="221">
        <v>991</v>
      </c>
      <c r="M175" s="196">
        <v>0.4637342068320075</v>
      </c>
    </row>
    <row r="176" spans="1:13" s="190" customFormat="1" ht="20.100000000000001" customHeight="1" x14ac:dyDescent="0.25">
      <c r="A176" s="220" t="s">
        <v>7</v>
      </c>
      <c r="B176" s="220"/>
      <c r="C176" s="213">
        <v>615999.17000000004</v>
      </c>
      <c r="D176" s="196">
        <v>2.7175322198184329E-3</v>
      </c>
      <c r="E176" s="221">
        <v>116</v>
      </c>
      <c r="F176" s="196">
        <v>1.3272311212814645E-2</v>
      </c>
      <c r="G176" s="220"/>
      <c r="H176" s="220" t="s">
        <v>7</v>
      </c>
      <c r="I176" s="220"/>
      <c r="J176" s="213">
        <v>8644919.8200000022</v>
      </c>
      <c r="K176" s="196">
        <v>0.35674802947459511</v>
      </c>
      <c r="L176" s="221">
        <v>721</v>
      </c>
      <c r="M176" s="196">
        <v>0.33738886289190456</v>
      </c>
    </row>
    <row r="177" spans="1:15" s="190" customFormat="1" ht="20.100000000000001" customHeight="1" x14ac:dyDescent="0.25">
      <c r="A177" s="220" t="s">
        <v>8</v>
      </c>
      <c r="B177" s="220"/>
      <c r="C177" s="213">
        <v>2784115.69</v>
      </c>
      <c r="D177" s="196">
        <v>1.2282360853306062E-2</v>
      </c>
      <c r="E177" s="221">
        <v>362</v>
      </c>
      <c r="F177" s="196">
        <v>4.1418764302059499E-2</v>
      </c>
      <c r="G177" s="220"/>
      <c r="H177" s="220" t="s">
        <v>8</v>
      </c>
      <c r="I177" s="220"/>
      <c r="J177" s="213">
        <v>2914408.31</v>
      </c>
      <c r="K177" s="196">
        <v>0.12026825503592511</v>
      </c>
      <c r="L177" s="221">
        <v>244</v>
      </c>
      <c r="M177" s="196">
        <v>0.11417875526438934</v>
      </c>
    </row>
    <row r="178" spans="1:15" s="190" customFormat="1" ht="20.100000000000001" customHeight="1" x14ac:dyDescent="0.25">
      <c r="A178" s="220" t="s">
        <v>9</v>
      </c>
      <c r="B178" s="220"/>
      <c r="C178" s="213">
        <v>5080922.2300000004</v>
      </c>
      <c r="D178" s="196">
        <v>2.2414916348696919E-2</v>
      </c>
      <c r="E178" s="221">
        <v>416</v>
      </c>
      <c r="F178" s="196">
        <v>4.7597254004576657E-2</v>
      </c>
      <c r="G178" s="220"/>
      <c r="H178" s="220" t="s">
        <v>9</v>
      </c>
      <c r="I178" s="220"/>
      <c r="J178" s="213">
        <v>166354.99</v>
      </c>
      <c r="K178" s="196">
        <v>6.8649352581000517E-3</v>
      </c>
      <c r="L178" s="221">
        <v>15</v>
      </c>
      <c r="M178" s="196">
        <v>7.0191857744501636E-3</v>
      </c>
    </row>
    <row r="179" spans="1:15" s="190" customFormat="1" ht="20.100000000000001" customHeight="1" x14ac:dyDescent="0.25">
      <c r="A179" s="220" t="s">
        <v>10</v>
      </c>
      <c r="B179" s="220"/>
      <c r="C179" s="213">
        <v>3960971.05</v>
      </c>
      <c r="D179" s="196">
        <v>1.7474157392359871E-2</v>
      </c>
      <c r="E179" s="221">
        <v>267</v>
      </c>
      <c r="F179" s="196">
        <v>3.0549199084668192E-2</v>
      </c>
      <c r="G179" s="220"/>
      <c r="H179" s="220" t="s">
        <v>10</v>
      </c>
      <c r="I179" s="220"/>
      <c r="J179" s="213">
        <v>1200927.99</v>
      </c>
      <c r="K179" s="196">
        <v>4.9558434652247171E-2</v>
      </c>
      <c r="L179" s="221">
        <v>71</v>
      </c>
      <c r="M179" s="196">
        <v>3.3224145999064106E-2</v>
      </c>
    </row>
    <row r="180" spans="1:15" s="190" customFormat="1" ht="20.100000000000001" customHeight="1" x14ac:dyDescent="0.25">
      <c r="A180" s="220" t="s">
        <v>37</v>
      </c>
      <c r="B180" s="220"/>
      <c r="C180" s="213">
        <v>6498213.830000001</v>
      </c>
      <c r="D180" s="196">
        <v>2.866741761079766E-2</v>
      </c>
      <c r="E180" s="221">
        <v>379</v>
      </c>
      <c r="F180" s="196">
        <v>4.3363844393592678E-2</v>
      </c>
      <c r="G180" s="220"/>
      <c r="H180" s="220" t="s">
        <v>37</v>
      </c>
      <c r="I180" s="220"/>
      <c r="J180" s="213">
        <v>1047233.99</v>
      </c>
      <c r="K180" s="196">
        <v>4.3215977719885647E-2</v>
      </c>
      <c r="L180" s="221">
        <v>53</v>
      </c>
      <c r="M180" s="196">
        <v>2.4801123069723912E-2</v>
      </c>
    </row>
    <row r="181" spans="1:15" s="190" customFormat="1" ht="20.100000000000001" customHeight="1" x14ac:dyDescent="0.25">
      <c r="A181" s="220" t="s">
        <v>38</v>
      </c>
      <c r="B181" s="220"/>
      <c r="C181" s="213">
        <v>7942291.3299999991</v>
      </c>
      <c r="D181" s="196">
        <v>3.5038087126740107E-2</v>
      </c>
      <c r="E181" s="221">
        <v>369</v>
      </c>
      <c r="F181" s="196">
        <v>4.2219679633867274E-2</v>
      </c>
      <c r="G181" s="220"/>
      <c r="H181" s="220" t="s">
        <v>38</v>
      </c>
      <c r="I181" s="220"/>
      <c r="J181" s="213">
        <v>991611.88</v>
      </c>
      <c r="K181" s="196">
        <v>4.0920632181594786E-2</v>
      </c>
      <c r="L181" s="221">
        <v>42</v>
      </c>
      <c r="M181" s="196">
        <v>1.9653720168460457E-2</v>
      </c>
    </row>
    <row r="182" spans="1:15" s="190" customFormat="1" ht="20.100000000000001" customHeight="1" x14ac:dyDescent="0.25">
      <c r="A182" s="220" t="s">
        <v>39</v>
      </c>
      <c r="B182" s="220"/>
      <c r="C182" s="213">
        <v>13922908.259999998</v>
      </c>
      <c r="D182" s="196">
        <v>6.1422082419569146E-2</v>
      </c>
      <c r="E182" s="221">
        <v>682</v>
      </c>
      <c r="F182" s="196">
        <v>7.8032036613272307E-2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5" s="190" customFormat="1" ht="20.100000000000001" customHeight="1" x14ac:dyDescent="0.25">
      <c r="A183" s="220" t="s">
        <v>0</v>
      </c>
      <c r="B183" s="220"/>
      <c r="C183" s="213">
        <v>17176761.349999979</v>
      </c>
      <c r="D183" s="196">
        <v>7.5776729375717986E-2</v>
      </c>
      <c r="E183" s="221">
        <v>740</v>
      </c>
      <c r="F183" s="196">
        <v>8.4668192219679639E-2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5" s="190" customFormat="1" ht="20.100000000000001" customHeight="1" x14ac:dyDescent="0.25">
      <c r="A184" s="220" t="s">
        <v>1</v>
      </c>
      <c r="B184" s="220"/>
      <c r="C184" s="213">
        <v>5232654.46</v>
      </c>
      <c r="D184" s="196">
        <v>2.3084295860701598E-2</v>
      </c>
      <c r="E184" s="221">
        <v>202</v>
      </c>
      <c r="F184" s="196">
        <v>2.3112128146453088E-2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5" s="190" customFormat="1" ht="20.100000000000001" customHeight="1" x14ac:dyDescent="0.25">
      <c r="A185" s="220" t="s">
        <v>66</v>
      </c>
      <c r="B185" s="220"/>
      <c r="C185" s="213">
        <v>55118197.040000021</v>
      </c>
      <c r="D185" s="196">
        <v>0.24315856846771566</v>
      </c>
      <c r="E185" s="221">
        <v>1850</v>
      </c>
      <c r="F185" s="196">
        <v>0.2116704805491991</v>
      </c>
      <c r="G185" s="220"/>
      <c r="H185" s="223"/>
      <c r="I185" s="220"/>
      <c r="J185" s="220"/>
      <c r="K185" s="220"/>
      <c r="L185" s="221"/>
      <c r="M185" s="220"/>
    </row>
    <row r="186" spans="1:15" s="190" customFormat="1" ht="20.100000000000001" customHeight="1" thickBot="1" x14ac:dyDescent="0.3">
      <c r="A186" s="220" t="s">
        <v>67</v>
      </c>
      <c r="B186" s="220"/>
      <c r="C186" s="213">
        <v>53237766.470000051</v>
      </c>
      <c r="D186" s="196">
        <v>0.23486289063245744</v>
      </c>
      <c r="E186" s="221">
        <v>1605</v>
      </c>
      <c r="F186" s="196">
        <v>0.18363844393592677</v>
      </c>
      <c r="G186" s="220"/>
      <c r="H186" s="223"/>
      <c r="I186" s="220"/>
      <c r="J186" s="238">
        <f>SUM(J175:J185)</f>
        <v>24232565.019999996</v>
      </c>
      <c r="K186" s="220"/>
      <c r="L186" s="224">
        <f>SUM(L175:L185)</f>
        <v>2137</v>
      </c>
      <c r="M186" s="220"/>
    </row>
    <row r="187" spans="1:15" s="190" customFormat="1" ht="20.100000000000001" customHeight="1" thickTop="1" x14ac:dyDescent="0.25">
      <c r="A187" s="220" t="s">
        <v>68</v>
      </c>
      <c r="B187" s="220"/>
      <c r="C187" s="213">
        <v>54947620.059999935</v>
      </c>
      <c r="D187" s="196">
        <v>0.24240605375392221</v>
      </c>
      <c r="E187" s="221">
        <v>1676</v>
      </c>
      <c r="F187" s="196">
        <v>0.19176201372997712</v>
      </c>
      <c r="G187" s="220"/>
      <c r="H187" s="223"/>
      <c r="I187" s="220"/>
      <c r="J187" s="220"/>
      <c r="K187" s="220"/>
      <c r="L187" s="220"/>
      <c r="M187" s="220"/>
    </row>
    <row r="188" spans="1:15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5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5" s="190" customFormat="1" ht="20.100000000000001" customHeight="1" thickBot="1" x14ac:dyDescent="0.3">
      <c r="A190" s="220"/>
      <c r="B190" s="220"/>
      <c r="C190" s="222">
        <f>SUM(C175:C189)</f>
        <v>226675939.84999999</v>
      </c>
      <c r="D190" s="223"/>
      <c r="E190" s="224">
        <f>SUM(E175:E189)</f>
        <v>8740</v>
      </c>
      <c r="F190" s="237"/>
      <c r="G190" s="220"/>
      <c r="H190" s="223"/>
      <c r="I190" s="220"/>
      <c r="J190" s="220"/>
      <c r="K190" s="220"/>
      <c r="L190" s="220"/>
      <c r="M190" s="220"/>
    </row>
    <row r="191" spans="1:15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5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3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3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3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3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3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3" s="190" customFormat="1" ht="20.100000000000001" customHeight="1" x14ac:dyDescent="0.25">
      <c r="A198" s="220" t="s">
        <v>6</v>
      </c>
      <c r="B198" s="220"/>
      <c r="C198" s="213">
        <v>752036.16999999911</v>
      </c>
      <c r="D198" s="196">
        <v>0.26579972409760438</v>
      </c>
      <c r="E198" s="221">
        <v>1879</v>
      </c>
      <c r="F198" s="196">
        <v>0.6343686698176908</v>
      </c>
      <c r="G198" s="220"/>
      <c r="H198" s="220" t="s">
        <v>6</v>
      </c>
      <c r="I198" s="220"/>
      <c r="J198" s="213">
        <v>2922246.93</v>
      </c>
      <c r="K198" s="196">
        <v>0.44859719621706645</v>
      </c>
      <c r="L198" s="221">
        <v>1211</v>
      </c>
      <c r="M198" s="196">
        <v>0.50627090301003341</v>
      </c>
    </row>
    <row r="199" spans="1:13" s="190" customFormat="1" ht="20.100000000000001" customHeight="1" x14ac:dyDescent="0.25">
      <c r="A199" s="220" t="s">
        <v>7</v>
      </c>
      <c r="B199" s="220"/>
      <c r="C199" s="213">
        <v>656550.79</v>
      </c>
      <c r="D199" s="196">
        <v>0.23205136375031604</v>
      </c>
      <c r="E199" s="221">
        <v>596</v>
      </c>
      <c r="F199" s="196">
        <v>0.2012153950033761</v>
      </c>
      <c r="G199" s="220"/>
      <c r="H199" s="220" t="s">
        <v>7</v>
      </c>
      <c r="I199" s="220"/>
      <c r="J199" s="213">
        <v>1302352.6200000001</v>
      </c>
      <c r="K199" s="196">
        <v>0.1999255188944454</v>
      </c>
      <c r="L199" s="221">
        <v>599</v>
      </c>
      <c r="M199" s="196">
        <v>0.25041806020066892</v>
      </c>
    </row>
    <row r="200" spans="1:13" s="190" customFormat="1" ht="20.100000000000001" customHeight="1" x14ac:dyDescent="0.25">
      <c r="A200" s="220" t="s">
        <v>8</v>
      </c>
      <c r="B200" s="220"/>
      <c r="C200" s="213">
        <v>809784.56000000064</v>
      </c>
      <c r="D200" s="196">
        <v>0.28621031967983718</v>
      </c>
      <c r="E200" s="221">
        <v>351</v>
      </c>
      <c r="F200" s="196">
        <v>0.11850101282916949</v>
      </c>
      <c r="G200" s="220"/>
      <c r="H200" s="220" t="s">
        <v>8</v>
      </c>
      <c r="I200" s="220"/>
      <c r="J200" s="213">
        <v>450050.83</v>
      </c>
      <c r="K200" s="196">
        <v>6.908777571824283E-2</v>
      </c>
      <c r="L200" s="221">
        <v>105</v>
      </c>
      <c r="M200" s="196">
        <v>4.3896321070234112E-2</v>
      </c>
    </row>
    <row r="201" spans="1:13" s="190" customFormat="1" ht="20.100000000000001" customHeight="1" x14ac:dyDescent="0.25">
      <c r="A201" s="220" t="s">
        <v>9</v>
      </c>
      <c r="B201" s="220"/>
      <c r="C201" s="213">
        <v>122367.66</v>
      </c>
      <c r="D201" s="196">
        <v>4.3249635541425482E-2</v>
      </c>
      <c r="E201" s="221">
        <v>42</v>
      </c>
      <c r="F201" s="196">
        <v>1.4179608372721135E-2</v>
      </c>
      <c r="G201" s="220"/>
      <c r="H201" s="220" t="s">
        <v>9</v>
      </c>
      <c r="I201" s="220"/>
      <c r="J201" s="213">
        <v>108806.33</v>
      </c>
      <c r="K201" s="196">
        <v>1.6702974025767522E-2</v>
      </c>
      <c r="L201" s="221">
        <v>34</v>
      </c>
      <c r="M201" s="196">
        <v>1.4214046822742474E-2</v>
      </c>
    </row>
    <row r="202" spans="1:13" s="190" customFormat="1" ht="20.100000000000001" customHeight="1" x14ac:dyDescent="0.25">
      <c r="A202" s="220" t="s">
        <v>10</v>
      </c>
      <c r="B202" s="220"/>
      <c r="C202" s="213">
        <v>360248.73</v>
      </c>
      <c r="D202" s="196">
        <v>0.12732633995584619</v>
      </c>
      <c r="E202" s="221">
        <v>75</v>
      </c>
      <c r="F202" s="196">
        <v>2.5320729237002026E-2</v>
      </c>
      <c r="G202" s="220"/>
      <c r="H202" s="220" t="s">
        <v>10</v>
      </c>
      <c r="I202" s="220"/>
      <c r="J202" s="213">
        <v>91643.72</v>
      </c>
      <c r="K202" s="196">
        <v>1.4068323734333393E-2</v>
      </c>
      <c r="L202" s="221">
        <v>23</v>
      </c>
      <c r="M202" s="196">
        <v>9.6153846153846159E-3</v>
      </c>
    </row>
    <row r="203" spans="1:13" s="190" customFormat="1" ht="20.100000000000001" customHeight="1" x14ac:dyDescent="0.25">
      <c r="A203" s="220" t="s">
        <v>37</v>
      </c>
      <c r="B203" s="220"/>
      <c r="C203" s="213">
        <v>68628.97</v>
      </c>
      <c r="D203" s="196">
        <v>2.4256228648022064E-2</v>
      </c>
      <c r="E203" s="221">
        <v>12</v>
      </c>
      <c r="F203" s="196">
        <v>4.0513166779203242E-3</v>
      </c>
      <c r="G203" s="220"/>
      <c r="H203" s="220" t="s">
        <v>37</v>
      </c>
      <c r="I203" s="220"/>
      <c r="J203" s="213">
        <v>291947.48</v>
      </c>
      <c r="K203" s="196">
        <v>4.481716436284805E-2</v>
      </c>
      <c r="L203" s="221">
        <v>94</v>
      </c>
      <c r="M203" s="196">
        <v>3.9297658862876256E-2</v>
      </c>
    </row>
    <row r="204" spans="1:13" s="190" customFormat="1" ht="20.100000000000001" customHeight="1" x14ac:dyDescent="0.25">
      <c r="A204" s="220" t="s">
        <v>38</v>
      </c>
      <c r="B204" s="220"/>
      <c r="C204" s="213">
        <v>59717.02</v>
      </c>
      <c r="D204" s="196">
        <v>2.1106388326948611E-2</v>
      </c>
      <c r="E204" s="221">
        <v>7</v>
      </c>
      <c r="F204" s="196">
        <v>2.3632680621201892E-3</v>
      </c>
      <c r="G204" s="220"/>
      <c r="H204" s="220" t="s">
        <v>38</v>
      </c>
      <c r="I204" s="220"/>
      <c r="J204" s="213">
        <v>989604.04</v>
      </c>
      <c r="K204" s="196">
        <v>0.15191515581781503</v>
      </c>
      <c r="L204" s="221">
        <v>260</v>
      </c>
      <c r="M204" s="196">
        <v>0.10869565217391304</v>
      </c>
    </row>
    <row r="205" spans="1:13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343644.53</v>
      </c>
      <c r="K205" s="196">
        <v>5.2753232819148378E-2</v>
      </c>
      <c r="L205" s="221">
        <v>64</v>
      </c>
      <c r="M205" s="196">
        <v>2.6755852842809364E-2</v>
      </c>
    </row>
    <row r="206" spans="1:13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</row>
    <row r="207" spans="1:13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12692.54</v>
      </c>
      <c r="K207" s="196">
        <v>1.94844514966193E-3</v>
      </c>
      <c r="L207" s="221">
        <v>1</v>
      </c>
      <c r="M207" s="196">
        <v>4.1806020066889631E-4</v>
      </c>
    </row>
    <row r="208" spans="1:13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1200</v>
      </c>
      <c r="K208" s="196">
        <v>1.842132606707811E-4</v>
      </c>
      <c r="L208" s="221">
        <v>1</v>
      </c>
      <c r="M208" s="196">
        <v>4.1806020066889631E-4</v>
      </c>
    </row>
    <row r="209" spans="1:13" s="190" customFormat="1" ht="20.100000000000001" customHeight="1" thickBot="1" x14ac:dyDescent="0.3">
      <c r="A209" s="220"/>
      <c r="B209" s="220"/>
      <c r="C209" s="222">
        <f>SUM(C198:C208)</f>
        <v>2829333.9</v>
      </c>
      <c r="D209" s="223"/>
      <c r="E209" s="224">
        <f>SUM(E198:E208)</f>
        <v>2962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f>SUM(J198:J209)</f>
        <v>6514189.0200000005</v>
      </c>
      <c r="K210" s="220"/>
      <c r="L210" s="224">
        <f>SUM(L198:L209)</f>
        <v>2392</v>
      </c>
      <c r="M210" s="220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150" t="s">
        <v>4</v>
      </c>
      <c r="E216" s="151" t="s">
        <v>5</v>
      </c>
      <c r="F216" s="150" t="s">
        <v>4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12469187.289999999</v>
      </c>
      <c r="D218" s="196">
        <v>5.5008869923518715E-2</v>
      </c>
      <c r="E218" s="221">
        <v>528</v>
      </c>
      <c r="F218" s="196">
        <v>6.0411899313501147E-2</v>
      </c>
      <c r="G218" s="220"/>
      <c r="H218" s="220" t="s">
        <v>12</v>
      </c>
      <c r="I218" s="220"/>
      <c r="J218" s="213">
        <v>1521450.82</v>
      </c>
      <c r="K218" s="196">
        <v>6.2785380695122156E-2</v>
      </c>
      <c r="L218" s="221">
        <v>135</v>
      </c>
      <c r="M218" s="196">
        <v>6.3172671970051469E-2</v>
      </c>
    </row>
    <row r="219" spans="1:13" s="190" customFormat="1" ht="20.100000000000001" customHeight="1" x14ac:dyDescent="0.25">
      <c r="A219" s="220" t="s">
        <v>13</v>
      </c>
      <c r="B219" s="220"/>
      <c r="C219" s="213">
        <v>22808062.299999997</v>
      </c>
      <c r="D219" s="196">
        <v>0.10061968780230031</v>
      </c>
      <c r="E219" s="221">
        <v>946</v>
      </c>
      <c r="F219" s="196">
        <v>0.10823798627002289</v>
      </c>
      <c r="G219" s="220"/>
      <c r="H219" s="220" t="s">
        <v>13</v>
      </c>
      <c r="I219" s="220"/>
      <c r="J219" s="213">
        <v>4491122.04</v>
      </c>
      <c r="K219" s="196">
        <v>0.18533415824091728</v>
      </c>
      <c r="L219" s="221">
        <v>417</v>
      </c>
      <c r="M219" s="196">
        <v>0.19513336452971455</v>
      </c>
    </row>
    <row r="220" spans="1:13" s="190" customFormat="1" ht="20.100000000000001" customHeight="1" x14ac:dyDescent="0.25">
      <c r="A220" s="220" t="s">
        <v>14</v>
      </c>
      <c r="B220" s="220"/>
      <c r="C220" s="213">
        <v>17731359.569999985</v>
      </c>
      <c r="D220" s="196">
        <v>7.822338613323275E-2</v>
      </c>
      <c r="E220" s="221">
        <v>763</v>
      </c>
      <c r="F220" s="196">
        <v>8.7299771167048054E-2</v>
      </c>
      <c r="G220" s="220"/>
      <c r="H220" s="220" t="s">
        <v>14</v>
      </c>
      <c r="I220" s="220"/>
      <c r="J220" s="213">
        <v>3644970.7600000058</v>
      </c>
      <c r="K220" s="196">
        <v>0.15041621706128427</v>
      </c>
      <c r="L220" s="221">
        <v>461</v>
      </c>
      <c r="M220" s="196">
        <v>0.21572297613476837</v>
      </c>
    </row>
    <row r="221" spans="1:13" s="190" customFormat="1" ht="20.100000000000001" customHeight="1" x14ac:dyDescent="0.25">
      <c r="A221" s="220" t="s">
        <v>15</v>
      </c>
      <c r="B221" s="220"/>
      <c r="C221" s="213">
        <v>15748485.049999993</v>
      </c>
      <c r="D221" s="196">
        <v>6.9475768184401765E-2</v>
      </c>
      <c r="E221" s="221">
        <v>623</v>
      </c>
      <c r="F221" s="196">
        <v>7.1281464530892444E-2</v>
      </c>
      <c r="G221" s="220"/>
      <c r="H221" s="220" t="s">
        <v>15</v>
      </c>
      <c r="I221" s="220"/>
      <c r="J221" s="213">
        <v>2418724.71</v>
      </c>
      <c r="K221" s="196">
        <v>9.9812987523348842E-2</v>
      </c>
      <c r="L221" s="221">
        <v>177</v>
      </c>
      <c r="M221" s="196">
        <v>8.2826392138511937E-2</v>
      </c>
    </row>
    <row r="222" spans="1:13" s="190" customFormat="1" ht="20.100000000000001" customHeight="1" x14ac:dyDescent="0.25">
      <c r="A222" s="220" t="s">
        <v>16</v>
      </c>
      <c r="B222" s="220"/>
      <c r="C222" s="213">
        <v>18514948.940000009</v>
      </c>
      <c r="D222" s="196">
        <v>8.1680256635318471E-2</v>
      </c>
      <c r="E222" s="221">
        <v>748</v>
      </c>
      <c r="F222" s="196">
        <v>8.5583524027459959E-2</v>
      </c>
      <c r="G222" s="220"/>
      <c r="H222" s="220" t="s">
        <v>16</v>
      </c>
      <c r="I222" s="220"/>
      <c r="J222" s="213">
        <v>2256560.86</v>
      </c>
      <c r="K222" s="196">
        <v>9.3121007129768563E-2</v>
      </c>
      <c r="L222" s="221">
        <v>181</v>
      </c>
      <c r="M222" s="196">
        <v>8.4698175011698643E-2</v>
      </c>
    </row>
    <row r="223" spans="1:13" s="190" customFormat="1" ht="20.100000000000001" customHeight="1" x14ac:dyDescent="0.25">
      <c r="A223" s="220" t="s">
        <v>17</v>
      </c>
      <c r="B223" s="220"/>
      <c r="C223" s="213">
        <v>9015936.5099999942</v>
      </c>
      <c r="D223" s="196">
        <v>3.9774563264041968E-2</v>
      </c>
      <c r="E223" s="221">
        <v>361</v>
      </c>
      <c r="F223" s="196">
        <v>4.1304347826086954E-2</v>
      </c>
      <c r="G223" s="220"/>
      <c r="H223" s="220" t="s">
        <v>17</v>
      </c>
      <c r="I223" s="220"/>
      <c r="J223" s="213">
        <v>402290.92</v>
      </c>
      <c r="K223" s="196">
        <v>1.6601252061759653E-2</v>
      </c>
      <c r="L223" s="221">
        <v>26</v>
      </c>
      <c r="M223" s="196">
        <v>1.2166588675713618E-2</v>
      </c>
    </row>
    <row r="224" spans="1:13" s="190" customFormat="1" ht="20.100000000000001" customHeight="1" x14ac:dyDescent="0.25">
      <c r="A224" s="220" t="s">
        <v>18</v>
      </c>
      <c r="B224" s="220"/>
      <c r="C224" s="213">
        <v>59595449.149999954</v>
      </c>
      <c r="D224" s="196">
        <v>0.26291034323905976</v>
      </c>
      <c r="E224" s="221">
        <v>2042</v>
      </c>
      <c r="F224" s="196">
        <v>0.23363844393592678</v>
      </c>
      <c r="G224" s="220"/>
      <c r="H224" s="220" t="s">
        <v>18</v>
      </c>
      <c r="I224" s="220"/>
      <c r="J224" s="213">
        <v>4076992.16</v>
      </c>
      <c r="K224" s="196">
        <v>0.16824435038697355</v>
      </c>
      <c r="L224" s="221">
        <v>319</v>
      </c>
      <c r="M224" s="196">
        <v>0.14927468413664016</v>
      </c>
    </row>
    <row r="225" spans="1:13" s="190" customFormat="1" ht="20.100000000000001" customHeight="1" x14ac:dyDescent="0.25">
      <c r="A225" s="220" t="s">
        <v>19</v>
      </c>
      <c r="B225" s="220"/>
      <c r="C225" s="213">
        <v>16320324.540000001</v>
      </c>
      <c r="D225" s="196">
        <v>7.1998486256634825E-2</v>
      </c>
      <c r="E225" s="221">
        <v>599</v>
      </c>
      <c r="F225" s="196">
        <v>6.8535469107551483E-2</v>
      </c>
      <c r="G225" s="220"/>
      <c r="H225" s="220" t="s">
        <v>19</v>
      </c>
      <c r="I225" s="220"/>
      <c r="J225" s="213">
        <v>1405648.04</v>
      </c>
      <c r="K225" s="196">
        <v>5.8006572512644378E-2</v>
      </c>
      <c r="L225" s="221">
        <v>106</v>
      </c>
      <c r="M225" s="196">
        <v>4.9602246139447824E-2</v>
      </c>
    </row>
    <row r="226" spans="1:13" s="190" customFormat="1" ht="20.100000000000001" customHeight="1" x14ac:dyDescent="0.25">
      <c r="A226" s="220" t="s">
        <v>20</v>
      </c>
      <c r="B226" s="220"/>
      <c r="C226" s="213">
        <v>10154177.780000007</v>
      </c>
      <c r="D226" s="196">
        <v>4.4796010492862241E-2</v>
      </c>
      <c r="E226" s="221">
        <v>324</v>
      </c>
      <c r="F226" s="196">
        <v>3.7070938215102975E-2</v>
      </c>
      <c r="G226" s="220"/>
      <c r="H226" s="220" t="s">
        <v>20</v>
      </c>
      <c r="I226" s="220"/>
      <c r="J226" s="213">
        <v>809964.22</v>
      </c>
      <c r="K226" s="196">
        <v>3.3424617630511161E-2</v>
      </c>
      <c r="L226" s="221">
        <v>55</v>
      </c>
      <c r="M226" s="196">
        <v>2.5737014506317268E-2</v>
      </c>
    </row>
    <row r="227" spans="1:13" s="190" customFormat="1" ht="20.100000000000001" customHeight="1" x14ac:dyDescent="0.25">
      <c r="A227" s="220" t="s">
        <v>21</v>
      </c>
      <c r="B227" s="220"/>
      <c r="C227" s="213">
        <v>11581974.960000006</v>
      </c>
      <c r="D227" s="196">
        <v>5.109485800594557E-2</v>
      </c>
      <c r="E227" s="221">
        <v>487</v>
      </c>
      <c r="F227" s="196">
        <v>5.5720823798627001E-2</v>
      </c>
      <c r="G227" s="220"/>
      <c r="H227" s="220" t="s">
        <v>21</v>
      </c>
      <c r="I227" s="220"/>
      <c r="J227" s="213">
        <v>986063.64</v>
      </c>
      <c r="K227" s="196">
        <v>4.0691674165989712E-2</v>
      </c>
      <c r="L227" s="221">
        <v>85</v>
      </c>
      <c r="M227" s="196">
        <v>3.9775386055217597E-2</v>
      </c>
    </row>
    <row r="228" spans="1:13" s="190" customFormat="1" ht="20.100000000000001" customHeight="1" x14ac:dyDescent="0.25">
      <c r="A228" s="220" t="s">
        <v>22</v>
      </c>
      <c r="B228" s="220"/>
      <c r="C228" s="213">
        <v>21618029.519999992</v>
      </c>
      <c r="D228" s="196">
        <v>9.5369757965073229E-2</v>
      </c>
      <c r="E228" s="221">
        <v>937</v>
      </c>
      <c r="F228" s="196">
        <v>0.10720823798627002</v>
      </c>
      <c r="G228" s="220"/>
      <c r="H228" s="220" t="s">
        <v>22</v>
      </c>
      <c r="I228" s="220"/>
      <c r="J228" s="213">
        <v>2189289.14</v>
      </c>
      <c r="K228" s="196">
        <v>9.0344919664637258E-2</v>
      </c>
      <c r="L228" s="221">
        <v>165</v>
      </c>
      <c r="M228" s="196">
        <v>7.7211043518951805E-2</v>
      </c>
    </row>
    <row r="229" spans="1:13" s="190" customFormat="1" ht="20.100000000000001" customHeight="1" x14ac:dyDescent="0.25">
      <c r="A229" s="220" t="s">
        <v>23</v>
      </c>
      <c r="B229" s="220"/>
      <c r="C229" s="213">
        <v>11053734.990000002</v>
      </c>
      <c r="D229" s="196">
        <v>4.8764482888279531E-2</v>
      </c>
      <c r="E229" s="221">
        <v>380</v>
      </c>
      <c r="F229" s="196">
        <v>4.3478260869565216E-2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64269.25</v>
      </c>
      <c r="D230" s="196">
        <v>2.8352920933085975E-4</v>
      </c>
      <c r="E230" s="221">
        <v>2</v>
      </c>
      <c r="F230" s="196">
        <v>2.288329519450801E-4</v>
      </c>
      <c r="G230" s="220"/>
      <c r="H230" s="220" t="s">
        <v>70</v>
      </c>
      <c r="I230" s="220"/>
      <c r="J230" s="213">
        <v>29487.71</v>
      </c>
      <c r="K230" s="196">
        <v>1.2168629270431228E-3</v>
      </c>
      <c r="L230" s="221">
        <v>10</v>
      </c>
      <c r="M230" s="196">
        <v>4.679457182966776E-3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20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f>SUM(C218:C231)</f>
        <v>226675939.84999993</v>
      </c>
      <c r="D232" s="237"/>
      <c r="E232" s="224">
        <f>SUM(E218:E231)</f>
        <v>8740</v>
      </c>
      <c r="F232" s="237"/>
      <c r="G232" s="220"/>
      <c r="H232" s="223"/>
      <c r="I232" s="220"/>
      <c r="J232" s="238">
        <f>SUM(J218:J231)</f>
        <v>24232565.020000003</v>
      </c>
      <c r="K232" s="220"/>
      <c r="L232" s="224">
        <f>SUM(L218:L231)</f>
        <v>2137</v>
      </c>
      <c r="M232" s="220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89513.159999999945</v>
      </c>
      <c r="D240" s="196">
        <v>3.1637538432632485E-2</v>
      </c>
      <c r="E240" s="221">
        <v>161</v>
      </c>
      <c r="F240" s="196">
        <v>5.4355165428764347E-2</v>
      </c>
      <c r="G240" s="220"/>
      <c r="H240" s="220" t="s">
        <v>12</v>
      </c>
      <c r="I240" s="220"/>
      <c r="J240" s="213">
        <v>465108.64</v>
      </c>
      <c r="K240" s="196">
        <v>7.139931595046041E-2</v>
      </c>
      <c r="L240" s="221">
        <v>158</v>
      </c>
      <c r="M240" s="196">
        <v>6.6053511705685616E-2</v>
      </c>
    </row>
    <row r="241" spans="1:14" s="190" customFormat="1" ht="20.100000000000001" customHeight="1" x14ac:dyDescent="0.25">
      <c r="A241" s="220" t="s">
        <v>13</v>
      </c>
      <c r="B241" s="220"/>
      <c r="C241" s="213">
        <v>414668.77</v>
      </c>
      <c r="D241" s="196">
        <v>0.14656056324776659</v>
      </c>
      <c r="E241" s="221">
        <v>526</v>
      </c>
      <c r="F241" s="196">
        <v>0.17758271438217421</v>
      </c>
      <c r="G241" s="220"/>
      <c r="H241" s="220" t="s">
        <v>13</v>
      </c>
      <c r="I241" s="220"/>
      <c r="J241" s="213">
        <v>723805.93</v>
      </c>
      <c r="K241" s="196">
        <v>0.1111122087151226</v>
      </c>
      <c r="L241" s="221">
        <v>250</v>
      </c>
      <c r="M241" s="196">
        <v>0.10451505016722408</v>
      </c>
    </row>
    <row r="242" spans="1:14" s="190" customFormat="1" ht="20.100000000000001" customHeight="1" x14ac:dyDescent="0.25">
      <c r="A242" s="220" t="s">
        <v>14</v>
      </c>
      <c r="B242" s="220"/>
      <c r="C242" s="213">
        <v>415979.37</v>
      </c>
      <c r="D242" s="196">
        <v>0.14702378181663192</v>
      </c>
      <c r="E242" s="221">
        <v>819</v>
      </c>
      <c r="F242" s="196">
        <v>0.2765023632680621</v>
      </c>
      <c r="G242" s="220"/>
      <c r="H242" s="220" t="s">
        <v>14</v>
      </c>
      <c r="I242" s="220"/>
      <c r="J242" s="213">
        <v>464913.52</v>
      </c>
      <c r="K242" s="196">
        <v>7.1369362874275352E-2</v>
      </c>
      <c r="L242" s="221">
        <v>167</v>
      </c>
      <c r="M242" s="196">
        <v>6.9816053511705681E-2</v>
      </c>
    </row>
    <row r="243" spans="1:14" s="190" customFormat="1" ht="20.100000000000001" customHeight="1" x14ac:dyDescent="0.25">
      <c r="A243" s="220" t="s">
        <v>15</v>
      </c>
      <c r="B243" s="220"/>
      <c r="C243" s="213">
        <v>162651.22</v>
      </c>
      <c r="D243" s="196">
        <v>5.7487460211041175E-2</v>
      </c>
      <c r="E243" s="221">
        <v>94</v>
      </c>
      <c r="F243" s="196">
        <v>3.1735313977042538E-2</v>
      </c>
      <c r="G243" s="220"/>
      <c r="H243" s="220" t="s">
        <v>15</v>
      </c>
      <c r="I243" s="220"/>
      <c r="J243" s="213">
        <v>310172.21999999997</v>
      </c>
      <c r="K243" s="196">
        <v>4.7614863346412378E-2</v>
      </c>
      <c r="L243" s="221">
        <v>101</v>
      </c>
      <c r="M243" s="196">
        <v>4.2224080267558528E-2</v>
      </c>
    </row>
    <row r="244" spans="1:14" s="190" customFormat="1" ht="20.100000000000001" customHeight="1" x14ac:dyDescent="0.25">
      <c r="A244" s="220" t="s">
        <v>16</v>
      </c>
      <c r="B244" s="220"/>
      <c r="C244" s="213">
        <v>281378.46000000002</v>
      </c>
      <c r="D244" s="196">
        <v>9.9450425416385158E-2</v>
      </c>
      <c r="E244" s="221">
        <v>253</v>
      </c>
      <c r="F244" s="196">
        <v>8.5415259959486831E-2</v>
      </c>
      <c r="G244" s="220"/>
      <c r="H244" s="220" t="s">
        <v>16</v>
      </c>
      <c r="I244" s="220"/>
      <c r="J244" s="213">
        <v>407940.81</v>
      </c>
      <c r="K244" s="196">
        <v>6.2623422308983004E-2</v>
      </c>
      <c r="L244" s="221">
        <v>123</v>
      </c>
      <c r="M244" s="196">
        <v>5.1421404682274248E-2</v>
      </c>
    </row>
    <row r="245" spans="1:14" s="190" customFormat="1" ht="20.100000000000001" customHeight="1" x14ac:dyDescent="0.25">
      <c r="A245" s="220" t="s">
        <v>17</v>
      </c>
      <c r="B245" s="220"/>
      <c r="C245" s="213">
        <v>410217.37</v>
      </c>
      <c r="D245" s="196">
        <v>0.14498726007559587</v>
      </c>
      <c r="E245" s="221">
        <v>131</v>
      </c>
      <c r="F245" s="196">
        <v>4.4226873733963536E-2</v>
      </c>
      <c r="G245" s="220"/>
      <c r="H245" s="220" t="s">
        <v>17</v>
      </c>
      <c r="I245" s="220"/>
      <c r="J245" s="213">
        <v>311386.94</v>
      </c>
      <c r="K245" s="196">
        <v>4.7801336289747386E-2</v>
      </c>
      <c r="L245" s="221">
        <v>120</v>
      </c>
      <c r="M245" s="196">
        <v>5.016722408026756E-2</v>
      </c>
    </row>
    <row r="246" spans="1:14" s="190" customFormat="1" ht="20.100000000000001" customHeight="1" x14ac:dyDescent="0.25">
      <c r="A246" s="220" t="s">
        <v>18</v>
      </c>
      <c r="B246" s="220"/>
      <c r="C246" s="213">
        <v>453566.26</v>
      </c>
      <c r="D246" s="196">
        <v>0.16030849522567833</v>
      </c>
      <c r="E246" s="221">
        <v>279</v>
      </c>
      <c r="F246" s="196">
        <v>9.4193112761647532E-2</v>
      </c>
      <c r="G246" s="220"/>
      <c r="H246" s="220" t="s">
        <v>18</v>
      </c>
      <c r="I246" s="220"/>
      <c r="J246" s="213">
        <v>1512636</v>
      </c>
      <c r="K246" s="196">
        <v>0.23220634147333963</v>
      </c>
      <c r="L246" s="221">
        <v>532</v>
      </c>
      <c r="M246" s="196">
        <v>0.22240802675585283</v>
      </c>
    </row>
    <row r="247" spans="1:14" s="190" customFormat="1" ht="20.100000000000001" customHeight="1" x14ac:dyDescent="0.25">
      <c r="A247" s="220" t="s">
        <v>19</v>
      </c>
      <c r="B247" s="220"/>
      <c r="C247" s="213">
        <v>95930.240000000005</v>
      </c>
      <c r="D247" s="196">
        <v>3.3905591701283481E-2</v>
      </c>
      <c r="E247" s="221">
        <v>88</v>
      </c>
      <c r="F247" s="196">
        <v>2.9709655638082377E-2</v>
      </c>
      <c r="G247" s="220"/>
      <c r="H247" s="220" t="s">
        <v>19</v>
      </c>
      <c r="I247" s="220"/>
      <c r="J247" s="213">
        <v>394320.9</v>
      </c>
      <c r="K247" s="196">
        <v>6.0532615616364187E-2</v>
      </c>
      <c r="L247" s="221">
        <v>249</v>
      </c>
      <c r="M247" s="196">
        <v>0.10409698996655518</v>
      </c>
    </row>
    <row r="248" spans="1:14" s="190" customFormat="1" ht="20.100000000000001" customHeight="1" x14ac:dyDescent="0.25">
      <c r="A248" s="220" t="s">
        <v>20</v>
      </c>
      <c r="B248" s="220"/>
      <c r="C248" s="213">
        <v>45895.18</v>
      </c>
      <c r="D248" s="196">
        <v>1.6221196091419254E-2</v>
      </c>
      <c r="E248" s="221">
        <v>60</v>
      </c>
      <c r="F248" s="196">
        <v>2.025658338960162E-2</v>
      </c>
      <c r="G248" s="220"/>
      <c r="H248" s="220" t="s">
        <v>20</v>
      </c>
      <c r="I248" s="220"/>
      <c r="J248" s="213">
        <v>228428.1</v>
      </c>
      <c r="K248" s="196">
        <v>3.5066237608192705E-2</v>
      </c>
      <c r="L248" s="221">
        <v>72</v>
      </c>
      <c r="M248" s="196">
        <v>3.0100334448160536E-2</v>
      </c>
    </row>
    <row r="249" spans="1:14" s="190" customFormat="1" ht="20.100000000000001" customHeight="1" x14ac:dyDescent="0.25">
      <c r="A249" s="220" t="s">
        <v>21</v>
      </c>
      <c r="B249" s="220"/>
      <c r="C249" s="213">
        <v>196101.86</v>
      </c>
      <c r="D249" s="196">
        <v>6.9310257089133243E-2</v>
      </c>
      <c r="E249" s="221">
        <v>238</v>
      </c>
      <c r="F249" s="196">
        <v>8.0351114112086425E-2</v>
      </c>
      <c r="G249" s="220"/>
      <c r="H249" s="220" t="s">
        <v>21</v>
      </c>
      <c r="I249" s="220"/>
      <c r="J249" s="213">
        <v>514895.8</v>
      </c>
      <c r="K249" s="196">
        <v>7.904219518640862E-2</v>
      </c>
      <c r="L249" s="221">
        <v>248</v>
      </c>
      <c r="M249" s="196">
        <v>0.10367892976588629</v>
      </c>
    </row>
    <row r="250" spans="1:14" s="190" customFormat="1" ht="20.100000000000001" customHeight="1" x14ac:dyDescent="0.25">
      <c r="A250" s="220" t="s">
        <v>22</v>
      </c>
      <c r="B250" s="220"/>
      <c r="C250" s="213">
        <v>216335.55</v>
      </c>
      <c r="D250" s="196">
        <v>7.6461654101695115E-2</v>
      </c>
      <c r="E250" s="221">
        <v>215</v>
      </c>
      <c r="F250" s="196">
        <v>7.2586090479405813E-2</v>
      </c>
      <c r="G250" s="220"/>
      <c r="H250" s="220" t="s">
        <v>22</v>
      </c>
      <c r="I250" s="220"/>
      <c r="J250" s="213">
        <v>1032892.03</v>
      </c>
      <c r="K250" s="196">
        <v>0.15856034063930191</v>
      </c>
      <c r="L250" s="221">
        <v>316</v>
      </c>
      <c r="M250" s="196">
        <v>0.13210702341137123</v>
      </c>
    </row>
    <row r="251" spans="1:14" s="190" customFormat="1" ht="20.100000000000001" customHeight="1" x14ac:dyDescent="0.25">
      <c r="A251" s="220" t="s">
        <v>23</v>
      </c>
      <c r="B251" s="220"/>
      <c r="C251" s="213">
        <v>42818.57</v>
      </c>
      <c r="D251" s="196">
        <v>1.5133798806849905E-2</v>
      </c>
      <c r="E251" s="221">
        <v>88</v>
      </c>
      <c r="F251" s="196">
        <v>2.9709655638082377E-2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4277.8900000000003</v>
      </c>
      <c r="D252" s="196">
        <v>1.5119777838875786E-3</v>
      </c>
      <c r="E252" s="221">
        <v>10</v>
      </c>
      <c r="F252" s="196">
        <v>3.37609723160027E-3</v>
      </c>
      <c r="G252" s="220"/>
      <c r="H252" s="220" t="s">
        <v>70</v>
      </c>
      <c r="I252" s="220"/>
      <c r="J252" s="213">
        <v>147688.13</v>
      </c>
      <c r="K252" s="196">
        <v>2.2671759991391843E-2</v>
      </c>
      <c r="L252" s="221">
        <v>56</v>
      </c>
      <c r="M252" s="196">
        <v>2.3411371237458192E-2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20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f>SUM(C240:C253)</f>
        <v>2829333.9000000004</v>
      </c>
      <c r="D254" s="237"/>
      <c r="E254" s="224">
        <f>SUM(E240:E253)</f>
        <v>2962</v>
      </c>
      <c r="F254" s="237"/>
      <c r="G254" s="220"/>
      <c r="H254" s="223"/>
      <c r="I254" s="220"/>
      <c r="J254" s="238">
        <f>SUM(J240:J253)</f>
        <v>6514189.0200000005</v>
      </c>
      <c r="K254" s="220"/>
      <c r="L254" s="224">
        <f>SUM(L240:L253)</f>
        <v>2392</v>
      </c>
      <c r="M254" s="220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671194.06</v>
      </c>
      <c r="D268" s="196">
        <v>2.9610291257385051E-3</v>
      </c>
      <c r="E268" s="221">
        <v>70</v>
      </c>
      <c r="F268" s="196">
        <v>8.0091533180778034E-3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2230739.7999999998</v>
      </c>
      <c r="D269" s="196">
        <v>9.8410965075347769E-3</v>
      </c>
      <c r="E269" s="221">
        <v>131</v>
      </c>
      <c r="F269" s="196">
        <v>1.4988558352402747E-2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10301058.070000008</v>
      </c>
      <c r="D270" s="196">
        <v>4.5443985262911428E-2</v>
      </c>
      <c r="E270" s="221">
        <v>467</v>
      </c>
      <c r="F270" s="196">
        <v>5.34324942791762E-2</v>
      </c>
      <c r="G270" s="220"/>
      <c r="H270" s="243">
        <v>2003</v>
      </c>
      <c r="I270" s="220"/>
      <c r="J270" s="213">
        <v>41244.03</v>
      </c>
      <c r="K270" s="196">
        <v>1.7020084322877025E-3</v>
      </c>
      <c r="L270" s="221">
        <v>5</v>
      </c>
      <c r="M270" s="196">
        <v>2.339728591483388E-3</v>
      </c>
    </row>
    <row r="271" spans="1:13" s="190" customFormat="1" ht="20.100000000000001" customHeight="1" x14ac:dyDescent="0.25">
      <c r="A271" s="243">
        <v>2004</v>
      </c>
      <c r="B271" s="220"/>
      <c r="C271" s="213">
        <v>14395394.199999986</v>
      </c>
      <c r="D271" s="196">
        <v>6.3506493938112474E-2</v>
      </c>
      <c r="E271" s="221">
        <v>541</v>
      </c>
      <c r="F271" s="196">
        <v>6.1899313501144165E-2</v>
      </c>
      <c r="G271" s="220"/>
      <c r="H271" s="243">
        <v>2004</v>
      </c>
      <c r="I271" s="220"/>
      <c r="J271" s="213">
        <v>171817.07</v>
      </c>
      <c r="K271" s="196">
        <v>7.0903377276897144E-3</v>
      </c>
      <c r="L271" s="221">
        <v>22</v>
      </c>
      <c r="M271" s="196">
        <v>1.0294805802526907E-2</v>
      </c>
    </row>
    <row r="272" spans="1:13" s="190" customFormat="1" ht="20.100000000000001" customHeight="1" x14ac:dyDescent="0.25">
      <c r="A272" s="220">
        <v>2005</v>
      </c>
      <c r="B272" s="220"/>
      <c r="C272" s="213">
        <v>16385539.830000021</v>
      </c>
      <c r="D272" s="196">
        <v>7.228618900110409E-2</v>
      </c>
      <c r="E272" s="221">
        <v>536</v>
      </c>
      <c r="F272" s="196">
        <v>6.1327231121281467E-2</v>
      </c>
      <c r="G272" s="220"/>
      <c r="H272" s="220">
        <v>2005</v>
      </c>
      <c r="I272" s="220"/>
      <c r="J272" s="213">
        <v>1361079.05</v>
      </c>
      <c r="K272" s="196">
        <v>5.616735367785676E-2</v>
      </c>
      <c r="L272" s="221">
        <v>178</v>
      </c>
      <c r="M272" s="196">
        <v>8.3294337856808606E-2</v>
      </c>
    </row>
    <row r="273" spans="1:13" s="190" customFormat="1" ht="20.100000000000001" customHeight="1" x14ac:dyDescent="0.25">
      <c r="A273" s="220">
        <v>2006</v>
      </c>
      <c r="B273" s="220"/>
      <c r="C273" s="213">
        <v>20311602.109999999</v>
      </c>
      <c r="D273" s="196">
        <v>8.9606343414483827E-2</v>
      </c>
      <c r="E273" s="221">
        <v>708</v>
      </c>
      <c r="F273" s="196">
        <v>8.1006864988558358E-2</v>
      </c>
      <c r="G273" s="220"/>
      <c r="H273" s="220">
        <v>2006</v>
      </c>
      <c r="I273" s="220"/>
      <c r="J273" s="213">
        <v>7002436.9899999946</v>
      </c>
      <c r="K273" s="196">
        <v>0.28896804709780566</v>
      </c>
      <c r="L273" s="221">
        <v>707</v>
      </c>
      <c r="M273" s="196">
        <v>0.33083762283575108</v>
      </c>
    </row>
    <row r="274" spans="1:13" s="190" customFormat="1" ht="20.100000000000001" customHeight="1" x14ac:dyDescent="0.25">
      <c r="A274" s="220">
        <v>2007</v>
      </c>
      <c r="B274" s="220"/>
      <c r="C274" s="213">
        <v>41177176.830000058</v>
      </c>
      <c r="D274" s="196">
        <v>0.18165658365527679</v>
      </c>
      <c r="E274" s="221">
        <v>1471</v>
      </c>
      <c r="F274" s="196">
        <v>0.1683066361556064</v>
      </c>
      <c r="G274" s="220"/>
      <c r="H274" s="220">
        <v>2007</v>
      </c>
      <c r="I274" s="220"/>
      <c r="J274" s="213">
        <v>14978530.689999994</v>
      </c>
      <c r="K274" s="196">
        <v>0.61811577427472852</v>
      </c>
      <c r="L274" s="221">
        <v>1162</v>
      </c>
      <c r="M274" s="196">
        <v>0.54375292466073932</v>
      </c>
    </row>
    <row r="275" spans="1:13" s="190" customFormat="1" ht="20.100000000000001" customHeight="1" x14ac:dyDescent="0.25">
      <c r="A275" s="220">
        <v>2008</v>
      </c>
      <c r="B275" s="220"/>
      <c r="C275" s="213">
        <v>100361199.68000014</v>
      </c>
      <c r="D275" s="196">
        <v>0.4427518851202859</v>
      </c>
      <c r="E275" s="221">
        <v>4056</v>
      </c>
      <c r="F275" s="196">
        <v>0.46407322654462241</v>
      </c>
      <c r="G275" s="220"/>
      <c r="H275" s="220">
        <v>2008</v>
      </c>
      <c r="I275" s="220"/>
      <c r="J275" s="213">
        <v>677457.19</v>
      </c>
      <c r="K275" s="196">
        <v>2.7956478789631665E-2</v>
      </c>
      <c r="L275" s="221">
        <v>63</v>
      </c>
      <c r="M275" s="196">
        <v>2.9480580252690687E-2</v>
      </c>
    </row>
    <row r="276" spans="1:13" s="190" customFormat="1" ht="20.100000000000001" customHeight="1" x14ac:dyDescent="0.25">
      <c r="A276" s="220">
        <v>2009</v>
      </c>
      <c r="B276" s="220"/>
      <c r="C276" s="213">
        <v>20842035.270000018</v>
      </c>
      <c r="D276" s="196">
        <v>9.1946393974552204E-2</v>
      </c>
      <c r="E276" s="221">
        <v>760</v>
      </c>
      <c r="F276" s="196">
        <v>8.6956521739130432E-2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f>SUM(C263:C276)</f>
        <v>226675939.85000023</v>
      </c>
      <c r="D278" s="220"/>
      <c r="E278" s="224">
        <f>SUM(E263:E276)</f>
        <v>8740</v>
      </c>
      <c r="F278" s="220"/>
      <c r="G278" s="220"/>
      <c r="H278" s="220"/>
      <c r="I278" s="220"/>
      <c r="J278" s="222">
        <f>SUM(J263:J275)</f>
        <v>24232565.019999992</v>
      </c>
      <c r="K278" s="220"/>
      <c r="L278" s="224">
        <f>SUM(L263:L275)</f>
        <v>2137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419848.46</v>
      </c>
      <c r="K286" s="196">
        <v>6.4451378170171686E-2</v>
      </c>
      <c r="L286" s="221">
        <v>50</v>
      </c>
      <c r="M286" s="196">
        <v>2.0903010033444816E-2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129263.37</v>
      </c>
      <c r="K287" s="196">
        <v>1.9843355727494696E-2</v>
      </c>
      <c r="L287" s="221">
        <v>15</v>
      </c>
      <c r="M287" s="196">
        <v>6.270903010033445E-3</v>
      </c>
    </row>
    <row r="288" spans="1:13" s="190" customFormat="1" ht="20.100000000000001" customHeight="1" x14ac:dyDescent="0.25">
      <c r="A288" s="243">
        <v>1998</v>
      </c>
      <c r="B288" s="220"/>
      <c r="C288" s="213">
        <v>1310.72</v>
      </c>
      <c r="D288" s="196">
        <v>4.6326098167487432E-4</v>
      </c>
      <c r="E288" s="221">
        <v>1</v>
      </c>
      <c r="F288" s="196">
        <v>3.3760972316002703E-4</v>
      </c>
      <c r="G288" s="220"/>
      <c r="H288" s="220">
        <v>1995</v>
      </c>
      <c r="I288" s="220"/>
      <c r="J288" s="245">
        <v>226194.5</v>
      </c>
      <c r="K288" s="196">
        <v>3.4723355325664181E-2</v>
      </c>
      <c r="L288" s="221">
        <v>35</v>
      </c>
      <c r="M288" s="196">
        <v>1.4632107023411372E-2</v>
      </c>
    </row>
    <row r="289" spans="1:13" s="190" customFormat="1" ht="20.100000000000001" customHeight="1" x14ac:dyDescent="0.25">
      <c r="A289" s="243">
        <v>1999</v>
      </c>
      <c r="B289" s="220"/>
      <c r="C289" s="213">
        <v>949.1</v>
      </c>
      <c r="D289" s="196">
        <v>3.3544997994050844E-4</v>
      </c>
      <c r="E289" s="221">
        <v>2</v>
      </c>
      <c r="F289" s="196">
        <v>6.7521944632005406E-4</v>
      </c>
      <c r="G289" s="220"/>
      <c r="H289" s="220">
        <v>1996</v>
      </c>
      <c r="I289" s="220"/>
      <c r="J289" s="245">
        <v>404761.85</v>
      </c>
      <c r="K289" s="196">
        <v>6.2135416819698031E-2</v>
      </c>
      <c r="L289" s="221">
        <v>53</v>
      </c>
      <c r="M289" s="196">
        <v>2.2157190635451504E-2</v>
      </c>
    </row>
    <row r="290" spans="1:13" s="190" customFormat="1" ht="20.100000000000001" customHeight="1" x14ac:dyDescent="0.25">
      <c r="A290" s="243">
        <v>2000</v>
      </c>
      <c r="B290" s="220"/>
      <c r="C290" s="213">
        <v>4563.96</v>
      </c>
      <c r="D290" s="196">
        <v>1.6130863875769496E-3</v>
      </c>
      <c r="E290" s="221">
        <v>7</v>
      </c>
      <c r="F290" s="196">
        <v>2.3632680621201892E-3</v>
      </c>
      <c r="G290" s="220"/>
      <c r="H290" s="220">
        <v>1997</v>
      </c>
      <c r="I290" s="220"/>
      <c r="J290" s="245">
        <v>415815.4</v>
      </c>
      <c r="K290" s="196">
        <v>6.3832258892604285E-2</v>
      </c>
      <c r="L290" s="221">
        <v>77</v>
      </c>
      <c r="M290" s="196">
        <v>3.2190635451505016E-2</v>
      </c>
    </row>
    <row r="291" spans="1:13" s="190" customFormat="1" ht="20.100000000000001" customHeight="1" x14ac:dyDescent="0.25">
      <c r="A291" s="243">
        <v>2001</v>
      </c>
      <c r="B291" s="220"/>
      <c r="C291" s="213">
        <v>8866.77</v>
      </c>
      <c r="D291" s="196">
        <v>3.1338718982584575E-3</v>
      </c>
      <c r="E291" s="221">
        <v>17</v>
      </c>
      <c r="F291" s="196">
        <v>5.7393652937204592E-3</v>
      </c>
      <c r="G291" s="220"/>
      <c r="H291" s="220">
        <v>1998</v>
      </c>
      <c r="I291" s="220"/>
      <c r="J291" s="245">
        <v>519161.85</v>
      </c>
      <c r="K291" s="196">
        <v>7.969708100364585E-2</v>
      </c>
      <c r="L291" s="221">
        <v>85</v>
      </c>
      <c r="M291" s="196">
        <v>3.5535117056856184E-2</v>
      </c>
    </row>
    <row r="292" spans="1:13" s="190" customFormat="1" ht="20.100000000000001" customHeight="1" x14ac:dyDescent="0.25">
      <c r="A292" s="243">
        <v>2002</v>
      </c>
      <c r="B292" s="220"/>
      <c r="C292" s="213">
        <v>27223.86</v>
      </c>
      <c r="D292" s="196">
        <v>9.6220032566675922E-3</v>
      </c>
      <c r="E292" s="221">
        <v>35</v>
      </c>
      <c r="F292" s="196">
        <v>1.1816340310600946E-2</v>
      </c>
      <c r="G292" s="220"/>
      <c r="H292" s="220">
        <v>1999</v>
      </c>
      <c r="I292" s="220"/>
      <c r="J292" s="245">
        <v>149901.1</v>
      </c>
      <c r="K292" s="196">
        <v>2.3011475340947371E-2</v>
      </c>
      <c r="L292" s="221">
        <v>96</v>
      </c>
      <c r="M292" s="196">
        <v>4.0133779264214048E-2</v>
      </c>
    </row>
    <row r="293" spans="1:13" s="190" customFormat="1" ht="20.100000000000001" customHeight="1" x14ac:dyDescent="0.25">
      <c r="A293" s="243">
        <v>2003</v>
      </c>
      <c r="B293" s="220"/>
      <c r="C293" s="213">
        <v>31201.119999999999</v>
      </c>
      <c r="D293" s="196">
        <v>1.1027726349300807E-2</v>
      </c>
      <c r="E293" s="221">
        <v>34</v>
      </c>
      <c r="F293" s="196">
        <v>1.1478730587440918E-2</v>
      </c>
      <c r="G293" s="220"/>
      <c r="H293" s="220">
        <v>2000</v>
      </c>
      <c r="I293" s="220"/>
      <c r="J293" s="245">
        <v>317527.13</v>
      </c>
      <c r="K293" s="196">
        <v>4.874392330727919E-2</v>
      </c>
      <c r="L293" s="221">
        <v>427</v>
      </c>
      <c r="M293" s="196">
        <v>0.17851170568561872</v>
      </c>
    </row>
    <row r="294" spans="1:13" s="190" customFormat="1" ht="20.100000000000001" customHeight="1" x14ac:dyDescent="0.25">
      <c r="A294" s="243">
        <v>2004</v>
      </c>
      <c r="B294" s="220"/>
      <c r="C294" s="213">
        <v>20782.7</v>
      </c>
      <c r="D294" s="196">
        <v>7.3454391508899009E-3</v>
      </c>
      <c r="E294" s="221">
        <v>30</v>
      </c>
      <c r="F294" s="196">
        <v>1.012829169480081E-2</v>
      </c>
      <c r="G294" s="220"/>
      <c r="H294" s="220">
        <v>2001</v>
      </c>
      <c r="I294" s="220"/>
      <c r="J294" s="245">
        <v>1352799.83</v>
      </c>
      <c r="K294" s="196">
        <v>0.20766972309931511</v>
      </c>
      <c r="L294" s="221">
        <v>762</v>
      </c>
      <c r="M294" s="196">
        <v>0.31856187290969901</v>
      </c>
    </row>
    <row r="295" spans="1:13" s="190" customFormat="1" ht="20.100000000000001" customHeight="1" x14ac:dyDescent="0.25">
      <c r="A295" s="220">
        <v>2005</v>
      </c>
      <c r="B295" s="220"/>
      <c r="C295" s="213">
        <v>296355.51</v>
      </c>
      <c r="D295" s="196">
        <v>0.10474391516674655</v>
      </c>
      <c r="E295" s="221">
        <v>210</v>
      </c>
      <c r="F295" s="196">
        <v>7.0898041863605668E-2</v>
      </c>
      <c r="G295" s="220"/>
      <c r="H295" s="220">
        <v>2002</v>
      </c>
      <c r="I295" s="220"/>
      <c r="J295" s="245">
        <v>705314.68999999948</v>
      </c>
      <c r="K295" s="196">
        <v>0.10827359903658428</v>
      </c>
      <c r="L295" s="221">
        <v>251</v>
      </c>
      <c r="M295" s="196">
        <v>0.10493311036789298</v>
      </c>
    </row>
    <row r="296" spans="1:13" s="190" customFormat="1" ht="20.100000000000001" customHeight="1" x14ac:dyDescent="0.25">
      <c r="A296" s="220">
        <v>2006</v>
      </c>
      <c r="B296" s="220"/>
      <c r="C296" s="213">
        <v>874422.01999999909</v>
      </c>
      <c r="D296" s="196">
        <v>0.30905578871408551</v>
      </c>
      <c r="E296" s="221">
        <v>962</v>
      </c>
      <c r="F296" s="196">
        <v>0.32478055367994596</v>
      </c>
      <c r="G296" s="220"/>
      <c r="H296" s="220">
        <v>2003</v>
      </c>
      <c r="I296" s="220"/>
      <c r="J296" s="245">
        <v>143700.03</v>
      </c>
      <c r="K296" s="196">
        <v>2.2059542570657564E-2</v>
      </c>
      <c r="L296" s="221">
        <v>41</v>
      </c>
      <c r="M296" s="196">
        <v>1.7140468227424748E-2</v>
      </c>
    </row>
    <row r="297" spans="1:13" s="190" customFormat="1" ht="20.100000000000001" customHeight="1" x14ac:dyDescent="0.25">
      <c r="A297" s="220">
        <v>2007</v>
      </c>
      <c r="B297" s="220"/>
      <c r="C297" s="213">
        <v>1334181.29</v>
      </c>
      <c r="D297" s="196">
        <v>0.4715531418896865</v>
      </c>
      <c r="E297" s="221">
        <v>1429</v>
      </c>
      <c r="F297" s="196">
        <v>0.4824442943956786</v>
      </c>
      <c r="G297" s="220"/>
      <c r="H297" s="220">
        <v>2004</v>
      </c>
      <c r="I297" s="220"/>
      <c r="J297" s="245">
        <v>17683.310000000001</v>
      </c>
      <c r="K297" s="196">
        <v>2.7145834954601933E-3</v>
      </c>
      <c r="L297" s="221">
        <v>7</v>
      </c>
      <c r="M297" s="196">
        <v>2.926421404682274E-3</v>
      </c>
    </row>
    <row r="298" spans="1:13" s="190" customFormat="1" ht="20.100000000000001" customHeight="1" x14ac:dyDescent="0.25">
      <c r="A298" s="220">
        <v>2008</v>
      </c>
      <c r="B298" s="220"/>
      <c r="C298" s="213">
        <v>229476.85</v>
      </c>
      <c r="D298" s="196">
        <v>8.1106316225172337E-2</v>
      </c>
      <c r="E298" s="221">
        <v>235</v>
      </c>
      <c r="F298" s="196">
        <v>7.9338284942606349E-2</v>
      </c>
      <c r="G298" s="220"/>
      <c r="H298" s="220">
        <v>2005</v>
      </c>
      <c r="I298" s="220"/>
      <c r="J298" s="245">
        <v>24993.17</v>
      </c>
      <c r="K298" s="196">
        <v>3.8367277834992896E-3</v>
      </c>
      <c r="L298" s="221">
        <v>7</v>
      </c>
      <c r="M298" s="196">
        <v>2.926421404682274E-3</v>
      </c>
    </row>
    <row r="299" spans="1:13" s="190" customFormat="1" ht="20.100000000000001" customHeight="1" x14ac:dyDescent="0.25">
      <c r="A299" s="220"/>
      <c r="B299" s="220"/>
      <c r="F299" s="220"/>
      <c r="G299" s="220"/>
      <c r="H299" s="220">
        <v>2006</v>
      </c>
      <c r="I299" s="220"/>
      <c r="J299" s="245">
        <v>687772.26</v>
      </c>
      <c r="K299" s="196">
        <v>0.10558064217792694</v>
      </c>
      <c r="L299" s="221">
        <v>240</v>
      </c>
      <c r="M299" s="196">
        <v>0.10033444816053512</v>
      </c>
    </row>
    <row r="300" spans="1:13" s="190" customFormat="1" ht="20.100000000000001" customHeight="1" thickBot="1" x14ac:dyDescent="0.3">
      <c r="A300" s="220"/>
      <c r="B300" s="220"/>
      <c r="C300" s="222">
        <f>SUM(C286:C298)</f>
        <v>2829333.899999999</v>
      </c>
      <c r="D300" s="220"/>
      <c r="E300" s="224">
        <f>SUM(E286:E298)</f>
        <v>2962</v>
      </c>
      <c r="F300" s="220"/>
      <c r="G300" s="220"/>
      <c r="H300" s="220">
        <v>2007</v>
      </c>
      <c r="I300" s="220"/>
      <c r="J300" s="194">
        <v>969077.76000000001</v>
      </c>
      <c r="K300" s="196">
        <v>0.14876414501094731</v>
      </c>
      <c r="L300" s="218">
        <v>235</v>
      </c>
      <c r="M300" s="196">
        <v>9.8244147157190639E-2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30374.31</v>
      </c>
      <c r="K301" s="196">
        <v>4.6627922381042627E-3</v>
      </c>
      <c r="L301" s="218">
        <v>11</v>
      </c>
      <c r="M301" s="196">
        <v>4.5986622073578599E-3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K302" s="246"/>
      <c r="M302" s="247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f>SUM(J286:J301)</f>
        <v>6514189.0199999986</v>
      </c>
      <c r="K303" s="220"/>
      <c r="L303" s="224">
        <f>SUM(L286:L301)</f>
        <v>2392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150" t="s">
        <v>4</v>
      </c>
      <c r="E308" s="151" t="s">
        <v>5</v>
      </c>
      <c r="F308" s="150" t="s">
        <v>4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198578021.55999929</v>
      </c>
      <c r="D310" s="196">
        <v>0.87604366696971214</v>
      </c>
      <c r="E310" s="221">
        <v>7768</v>
      </c>
      <c r="F310" s="196">
        <v>0.88878718535469103</v>
      </c>
      <c r="G310" s="220"/>
      <c r="H310" s="220" t="s">
        <v>31</v>
      </c>
      <c r="I310" s="220"/>
      <c r="J310" s="213">
        <v>22466526.40000001</v>
      </c>
      <c r="K310" s="196">
        <v>0.92712126766017455</v>
      </c>
      <c r="L310" s="221">
        <v>2000</v>
      </c>
      <c r="M310" s="196">
        <v>0.93589143659335516</v>
      </c>
    </row>
    <row r="311" spans="1:13" s="190" customFormat="1" ht="20.100000000000001" customHeight="1" x14ac:dyDescent="0.25">
      <c r="A311" s="220" t="s">
        <v>32</v>
      </c>
      <c r="B311" s="220"/>
      <c r="C311" s="213">
        <v>8911328.3699999992</v>
      </c>
      <c r="D311" s="196">
        <v>3.9313075644009626E-2</v>
      </c>
      <c r="E311" s="221">
        <v>311</v>
      </c>
      <c r="F311" s="196">
        <v>3.5583524027459956E-2</v>
      </c>
      <c r="G311" s="220"/>
      <c r="H311" s="220" t="s">
        <v>32</v>
      </c>
      <c r="I311" s="220"/>
      <c r="J311" s="213">
        <v>666156.23</v>
      </c>
      <c r="K311" s="196">
        <v>2.7490124526652351E-2</v>
      </c>
      <c r="L311" s="221">
        <v>53</v>
      </c>
      <c r="M311" s="196">
        <v>2.4801123069723912E-2</v>
      </c>
    </row>
    <row r="312" spans="1:13" s="190" customFormat="1" ht="20.100000000000001" customHeight="1" x14ac:dyDescent="0.25">
      <c r="A312" s="220" t="s">
        <v>33</v>
      </c>
      <c r="B312" s="220"/>
      <c r="C312" s="213">
        <v>5396896.1900000004</v>
      </c>
      <c r="D312" s="196">
        <v>2.3808862085545321E-2</v>
      </c>
      <c r="E312" s="221">
        <v>183</v>
      </c>
      <c r="F312" s="196">
        <v>2.093821510297483E-2</v>
      </c>
      <c r="G312" s="220"/>
      <c r="H312" s="220" t="s">
        <v>33</v>
      </c>
      <c r="I312" s="220"/>
      <c r="J312" s="213">
        <v>308473.17</v>
      </c>
      <c r="K312" s="196">
        <v>1.2729695339531989E-2</v>
      </c>
      <c r="L312" s="221">
        <v>24</v>
      </c>
      <c r="M312" s="196">
        <v>1.1230697239120261E-2</v>
      </c>
    </row>
    <row r="313" spans="1:13" s="190" customFormat="1" ht="20.100000000000001" customHeight="1" x14ac:dyDescent="0.25">
      <c r="A313" s="220" t="s">
        <v>34</v>
      </c>
      <c r="B313" s="220"/>
      <c r="C313" s="213">
        <v>3299182.53</v>
      </c>
      <c r="D313" s="196">
        <v>1.4554621598495205E-2</v>
      </c>
      <c r="E313" s="221">
        <v>125</v>
      </c>
      <c r="F313" s="196">
        <v>1.4302059496567507E-2</v>
      </c>
      <c r="G313" s="220"/>
      <c r="H313" s="220" t="s">
        <v>34</v>
      </c>
      <c r="I313" s="220"/>
      <c r="J313" s="213">
        <v>136995.34</v>
      </c>
      <c r="K313" s="196">
        <v>5.6533569552762088E-3</v>
      </c>
      <c r="L313" s="221">
        <v>13</v>
      </c>
      <c r="M313" s="196">
        <v>6.0832943378568089E-3</v>
      </c>
    </row>
    <row r="314" spans="1:13" s="190" customFormat="1" ht="20.100000000000001" customHeight="1" x14ac:dyDescent="0.25">
      <c r="A314" s="220" t="s">
        <v>35</v>
      </c>
      <c r="B314" s="220"/>
      <c r="C314" s="213">
        <v>2008836.95</v>
      </c>
      <c r="D314" s="196">
        <v>8.8621533954125406E-3</v>
      </c>
      <c r="E314" s="221">
        <v>75</v>
      </c>
      <c r="F314" s="196">
        <v>8.5812356979405036E-3</v>
      </c>
      <c r="G314" s="220"/>
      <c r="H314" s="220" t="s">
        <v>35</v>
      </c>
      <c r="I314" s="220"/>
      <c r="J314" s="213">
        <v>102020.18</v>
      </c>
      <c r="K314" s="196">
        <v>4.2100446203610338E-3</v>
      </c>
      <c r="L314" s="221">
        <v>9</v>
      </c>
      <c r="M314" s="196">
        <v>4.2115114646700987E-3</v>
      </c>
    </row>
    <row r="315" spans="1:13" s="190" customFormat="1" ht="20.100000000000001" customHeight="1" x14ac:dyDescent="0.25">
      <c r="A315" s="220" t="s">
        <v>36</v>
      </c>
      <c r="B315" s="220"/>
      <c r="C315" s="213">
        <v>1480784.89</v>
      </c>
      <c r="D315" s="196">
        <v>6.5326072585378762E-3</v>
      </c>
      <c r="E315" s="221">
        <v>54</v>
      </c>
      <c r="F315" s="196">
        <v>6.1784897025171622E-3</v>
      </c>
      <c r="G315" s="220"/>
      <c r="H315" s="220" t="s">
        <v>36</v>
      </c>
      <c r="I315" s="220"/>
      <c r="J315" s="213">
        <v>191171.06</v>
      </c>
      <c r="K315" s="196">
        <v>7.8890146314358235E-3</v>
      </c>
      <c r="L315" s="221">
        <v>12</v>
      </c>
      <c r="M315" s="196">
        <v>5.6153486195601307E-3</v>
      </c>
    </row>
    <row r="316" spans="1:13" s="190" customFormat="1" ht="20.100000000000001" customHeight="1" x14ac:dyDescent="0.25">
      <c r="A316" s="220" t="s">
        <v>45</v>
      </c>
      <c r="B316" s="220"/>
      <c r="C316" s="213">
        <v>2338508.25</v>
      </c>
      <c r="D316" s="196">
        <v>1.0316526101303413E-2</v>
      </c>
      <c r="E316" s="221">
        <v>75</v>
      </c>
      <c r="F316" s="196">
        <v>8.5812356979405036E-3</v>
      </c>
      <c r="G316" s="220"/>
      <c r="H316" s="220" t="s">
        <v>45</v>
      </c>
      <c r="I316" s="220"/>
      <c r="J316" s="213">
        <v>75563.199999999997</v>
      </c>
      <c r="K316" s="196">
        <v>3.1182501702826325E-3</v>
      </c>
      <c r="L316" s="221">
        <v>4</v>
      </c>
      <c r="M316" s="196">
        <v>1.8717828731867104E-3</v>
      </c>
    </row>
    <row r="317" spans="1:13" s="190" customFormat="1" ht="20.100000000000001" customHeight="1" x14ac:dyDescent="0.25">
      <c r="A317" s="220" t="s">
        <v>46</v>
      </c>
      <c r="B317" s="220"/>
      <c r="C317" s="213">
        <v>1266075.46</v>
      </c>
      <c r="D317" s="196">
        <v>5.5853985245977733E-3</v>
      </c>
      <c r="E317" s="221">
        <v>43</v>
      </c>
      <c r="F317" s="196">
        <v>4.9199084668192219E-3</v>
      </c>
      <c r="G317" s="220"/>
      <c r="H317" s="220" t="s">
        <v>46</v>
      </c>
      <c r="I317" s="220"/>
      <c r="J317" s="213">
        <v>83628.88</v>
      </c>
      <c r="K317" s="196">
        <v>3.4510948358532443E-3</v>
      </c>
      <c r="L317" s="221">
        <v>8</v>
      </c>
      <c r="M317" s="196">
        <v>3.7435657463734209E-3</v>
      </c>
    </row>
    <row r="318" spans="1:13" s="190" customFormat="1" ht="20.100000000000001" customHeight="1" x14ac:dyDescent="0.25">
      <c r="A318" s="220" t="s">
        <v>47</v>
      </c>
      <c r="B318" s="220"/>
      <c r="C318" s="213">
        <v>1047867.56</v>
      </c>
      <c r="D318" s="196">
        <v>4.6227559956006654E-3</v>
      </c>
      <c r="E318" s="221">
        <v>31</v>
      </c>
      <c r="F318" s="196">
        <v>3.5469107551487416E-3</v>
      </c>
      <c r="G318" s="220"/>
      <c r="H318" s="220" t="s">
        <v>47</v>
      </c>
      <c r="I318" s="220"/>
      <c r="J318" s="213">
        <v>48649.25</v>
      </c>
      <c r="K318" s="196">
        <v>2.0075980384184683E-3</v>
      </c>
      <c r="L318" s="221">
        <v>5</v>
      </c>
      <c r="M318" s="196">
        <v>2.339728591483388E-3</v>
      </c>
    </row>
    <row r="319" spans="1:13" s="190" customFormat="1" ht="20.100000000000001" customHeight="1" x14ac:dyDescent="0.25">
      <c r="A319" s="220" t="s">
        <v>48</v>
      </c>
      <c r="B319" s="220"/>
      <c r="C319" s="213">
        <v>1005198.87</v>
      </c>
      <c r="D319" s="196">
        <v>4.4345194759760611E-3</v>
      </c>
      <c r="E319" s="221">
        <v>32</v>
      </c>
      <c r="F319" s="196">
        <v>3.6613272311212816E-3</v>
      </c>
      <c r="G319" s="220"/>
      <c r="H319" s="220" t="s">
        <v>48</v>
      </c>
      <c r="I319" s="220"/>
      <c r="J319" s="213">
        <v>87884.69</v>
      </c>
      <c r="K319" s="196">
        <v>3.6267184232236915E-3</v>
      </c>
      <c r="L319" s="221">
        <v>3</v>
      </c>
      <c r="M319" s="196">
        <v>1.4038371548900327E-3</v>
      </c>
    </row>
    <row r="320" spans="1:13" s="190" customFormat="1" ht="20.100000000000001" customHeight="1" x14ac:dyDescent="0.25">
      <c r="A320" s="220" t="s">
        <v>49</v>
      </c>
      <c r="B320" s="223"/>
      <c r="C320" s="213">
        <v>581485.24</v>
      </c>
      <c r="D320" s="196">
        <v>2.565271110753053E-3</v>
      </c>
      <c r="E320" s="221">
        <v>20</v>
      </c>
      <c r="F320" s="196">
        <v>2.2883295194508009E-3</v>
      </c>
      <c r="G320" s="223"/>
      <c r="H320" s="220" t="s">
        <v>49</v>
      </c>
      <c r="I320" s="223"/>
      <c r="J320" s="213">
        <v>14607.81</v>
      </c>
      <c r="K320" s="196">
        <v>6.0281732404075458E-4</v>
      </c>
      <c r="L320" s="221">
        <v>2</v>
      </c>
      <c r="M320" s="196">
        <v>9.3589143659335522E-4</v>
      </c>
    </row>
    <row r="321" spans="1:24" s="190" customFormat="1" ht="20.100000000000001" customHeight="1" x14ac:dyDescent="0.25">
      <c r="A321" s="220" t="s">
        <v>50</v>
      </c>
      <c r="B321" s="220"/>
      <c r="C321" s="213">
        <v>761753.98</v>
      </c>
      <c r="D321" s="196">
        <v>3.3605418400562644E-3</v>
      </c>
      <c r="E321" s="221">
        <v>23</v>
      </c>
      <c r="F321" s="196">
        <v>2.631578947368421E-3</v>
      </c>
      <c r="G321" s="220"/>
      <c r="H321" s="220" t="s">
        <v>50</v>
      </c>
      <c r="I321" s="220"/>
      <c r="J321" s="213">
        <v>50888.81</v>
      </c>
      <c r="K321" s="196">
        <v>2.1000174747493562E-3</v>
      </c>
      <c r="L321" s="221">
        <v>4</v>
      </c>
      <c r="M321" s="196">
        <v>1.8717828731867104E-3</v>
      </c>
    </row>
    <row r="322" spans="1:24" s="190" customFormat="1" ht="20.100000000000001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</row>
    <row r="323" spans="1:24" s="190" customFormat="1" ht="20.100000000000001" customHeight="1" thickBot="1" x14ac:dyDescent="0.3">
      <c r="A323" s="220"/>
      <c r="B323" s="220"/>
      <c r="C323" s="222">
        <f>SUM(C310:C322)</f>
        <v>226675939.84999928</v>
      </c>
      <c r="D323" s="223"/>
      <c r="E323" s="224">
        <f>SUM(E310:E322)</f>
        <v>8740</v>
      </c>
      <c r="F323" s="220"/>
      <c r="G323" s="220"/>
      <c r="H323" s="220"/>
      <c r="I323" s="220"/>
      <c r="J323" s="222">
        <f>SUM(J310:J322)</f>
        <v>24232565.020000007</v>
      </c>
      <c r="K323" s="223"/>
      <c r="L323" s="224">
        <f>SUM(L310:L322)</f>
        <v>2137</v>
      </c>
      <c r="M323" s="220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2310664</v>
      </c>
      <c r="D332" s="196">
        <v>0.8166812690435723</v>
      </c>
      <c r="E332" s="221">
        <v>2520</v>
      </c>
      <c r="F332" s="196">
        <v>0.85077650236326807</v>
      </c>
      <c r="G332" s="220"/>
      <c r="H332" s="220" t="s">
        <v>31</v>
      </c>
      <c r="I332" s="220"/>
      <c r="J332" s="213">
        <v>5372890.4399999911</v>
      </c>
      <c r="K332" s="196">
        <v>0.82479805598272282</v>
      </c>
      <c r="L332" s="221">
        <v>2020</v>
      </c>
      <c r="M332" s="196">
        <v>0.84448160535117056</v>
      </c>
    </row>
    <row r="333" spans="1:24" s="190" customFormat="1" ht="20.100000000000001" customHeight="1" x14ac:dyDescent="0.25">
      <c r="A333" s="220" t="s">
        <v>32</v>
      </c>
      <c r="B333" s="220"/>
      <c r="C333" s="213">
        <v>20151.98</v>
      </c>
      <c r="D333" s="196">
        <v>7.1225174236239858E-3</v>
      </c>
      <c r="E333" s="221">
        <v>29</v>
      </c>
      <c r="F333" s="196">
        <v>9.7906819716407825E-3</v>
      </c>
      <c r="G333" s="220"/>
      <c r="H333" s="220" t="s">
        <v>32</v>
      </c>
      <c r="I333" s="220"/>
      <c r="J333" s="213">
        <v>150019.74</v>
      </c>
      <c r="K333" s="196">
        <v>2.3029687891985701E-2</v>
      </c>
      <c r="L333" s="221">
        <v>33</v>
      </c>
      <c r="M333" s="196">
        <v>1.3795986622073578E-2</v>
      </c>
    </row>
    <row r="334" spans="1:24" s="190" customFormat="1" ht="20.100000000000001" customHeight="1" x14ac:dyDescent="0.25">
      <c r="A334" s="220" t="s">
        <v>33</v>
      </c>
      <c r="B334" s="220"/>
      <c r="C334" s="213">
        <v>34566</v>
      </c>
      <c r="D334" s="196">
        <v>1.2217009805735545E-2</v>
      </c>
      <c r="E334" s="221">
        <v>29</v>
      </c>
      <c r="F334" s="196">
        <v>9.7906819716407825E-3</v>
      </c>
      <c r="G334" s="220"/>
      <c r="H334" s="220" t="s">
        <v>33</v>
      </c>
      <c r="I334" s="220"/>
      <c r="J334" s="213">
        <v>80303.64</v>
      </c>
      <c r="K334" s="196">
        <v>1.2327496140110486E-2</v>
      </c>
      <c r="L334" s="221">
        <v>30</v>
      </c>
      <c r="M334" s="196">
        <v>1.254180602006689E-2</v>
      </c>
    </row>
    <row r="335" spans="1:24" s="190" customFormat="1" ht="20.100000000000001" customHeight="1" x14ac:dyDescent="0.25">
      <c r="A335" s="220" t="s">
        <v>34</v>
      </c>
      <c r="B335" s="220"/>
      <c r="C335" s="213">
        <v>29761.98</v>
      </c>
      <c r="D335" s="196">
        <v>1.0519076592550636E-2</v>
      </c>
      <c r="E335" s="221">
        <v>32</v>
      </c>
      <c r="F335" s="196">
        <v>1.0803511141120865E-2</v>
      </c>
      <c r="G335" s="220"/>
      <c r="H335" s="220" t="s">
        <v>34</v>
      </c>
      <c r="I335" s="220"/>
      <c r="J335" s="213">
        <v>94490.58</v>
      </c>
      <c r="K335" s="196">
        <v>1.4505348203727765E-2</v>
      </c>
      <c r="L335" s="221">
        <v>28</v>
      </c>
      <c r="M335" s="196">
        <v>1.1705685618729096E-2</v>
      </c>
    </row>
    <row r="336" spans="1:24" s="190" customFormat="1" ht="20.100000000000001" customHeight="1" x14ac:dyDescent="0.25">
      <c r="A336" s="220" t="s">
        <v>35</v>
      </c>
      <c r="B336" s="220"/>
      <c r="C336" s="213">
        <v>47305.47</v>
      </c>
      <c r="D336" s="196">
        <v>1.671964910186104E-2</v>
      </c>
      <c r="E336" s="221">
        <v>45</v>
      </c>
      <c r="F336" s="196">
        <v>1.5192437542201216E-2</v>
      </c>
      <c r="G336" s="220"/>
      <c r="H336" s="220" t="s">
        <v>35</v>
      </c>
      <c r="I336" s="220"/>
      <c r="J336" s="213">
        <v>114222.75</v>
      </c>
      <c r="K336" s="196">
        <v>1.7534454350236244E-2</v>
      </c>
      <c r="L336" s="221">
        <v>39</v>
      </c>
      <c r="M336" s="196">
        <v>1.6304347826086956E-2</v>
      </c>
    </row>
    <row r="337" spans="1:22" s="190" customFormat="1" ht="20.100000000000001" customHeight="1" x14ac:dyDescent="0.25">
      <c r="A337" s="220" t="s">
        <v>36</v>
      </c>
      <c r="B337" s="220"/>
      <c r="C337" s="213">
        <v>47065.62</v>
      </c>
      <c r="D337" s="196">
        <v>1.663487649866988E-2</v>
      </c>
      <c r="E337" s="221">
        <v>49</v>
      </c>
      <c r="F337" s="196">
        <v>1.6542876434841324E-2</v>
      </c>
      <c r="G337" s="220"/>
      <c r="H337" s="220" t="s">
        <v>36</v>
      </c>
      <c r="I337" s="220"/>
      <c r="J337" s="213">
        <v>109790.15</v>
      </c>
      <c r="K337" s="196">
        <v>1.6854001267528482E-2</v>
      </c>
      <c r="L337" s="221">
        <v>38</v>
      </c>
      <c r="M337" s="196">
        <v>1.588628762541806E-2</v>
      </c>
    </row>
    <row r="338" spans="1:22" s="190" customFormat="1" ht="20.100000000000001" customHeight="1" x14ac:dyDescent="0.25">
      <c r="A338" s="220" t="s">
        <v>45</v>
      </c>
      <c r="B338" s="220"/>
      <c r="C338" s="213">
        <v>58385.59</v>
      </c>
      <c r="D338" s="196">
        <v>2.0635807601216673E-2</v>
      </c>
      <c r="E338" s="221">
        <v>51</v>
      </c>
      <c r="F338" s="196">
        <v>1.7218095881161376E-2</v>
      </c>
      <c r="G338" s="220"/>
      <c r="H338" s="220" t="s">
        <v>45</v>
      </c>
      <c r="I338" s="220"/>
      <c r="J338" s="213">
        <v>41934</v>
      </c>
      <c r="K338" s="196">
        <v>6.4373323941404525E-3</v>
      </c>
      <c r="L338" s="221">
        <v>26</v>
      </c>
      <c r="M338" s="196">
        <v>1.0869565217391304E-2</v>
      </c>
    </row>
    <row r="339" spans="1:22" s="190" customFormat="1" ht="20.100000000000001" customHeight="1" x14ac:dyDescent="0.25">
      <c r="A339" s="220" t="s">
        <v>46</v>
      </c>
      <c r="B339" s="220"/>
      <c r="C339" s="213">
        <v>61013.89</v>
      </c>
      <c r="D339" s="196">
        <v>2.1564754163515307E-2</v>
      </c>
      <c r="E339" s="221">
        <v>47</v>
      </c>
      <c r="F339" s="196">
        <v>1.5867656988521269E-2</v>
      </c>
      <c r="G339" s="220"/>
      <c r="H339" s="220" t="s">
        <v>46</v>
      </c>
      <c r="I339" s="220"/>
      <c r="J339" s="213">
        <v>125624.21</v>
      </c>
      <c r="K339" s="196">
        <v>1.9284704452742482E-2</v>
      </c>
      <c r="L339" s="221">
        <v>39</v>
      </c>
      <c r="M339" s="196">
        <v>1.6304347826086956E-2</v>
      </c>
    </row>
    <row r="340" spans="1:22" s="190" customFormat="1" ht="20.100000000000001" customHeight="1" x14ac:dyDescent="0.25">
      <c r="A340" s="220" t="s">
        <v>47</v>
      </c>
      <c r="B340" s="220"/>
      <c r="C340" s="213">
        <v>40405.06</v>
      </c>
      <c r="D340" s="196">
        <v>1.4280767639337302E-2</v>
      </c>
      <c r="E340" s="221">
        <v>39</v>
      </c>
      <c r="F340" s="196">
        <v>1.3166779203241054E-2</v>
      </c>
      <c r="G340" s="220"/>
      <c r="H340" s="220" t="s">
        <v>47</v>
      </c>
      <c r="I340" s="220"/>
      <c r="J340" s="213">
        <v>85533.06</v>
      </c>
      <c r="K340" s="196">
        <v>1.3130269898124649E-2</v>
      </c>
      <c r="L340" s="221">
        <v>40</v>
      </c>
      <c r="M340" s="196">
        <v>1.6722408026755852E-2</v>
      </c>
    </row>
    <row r="341" spans="1:22" s="190" customFormat="1" ht="20.100000000000001" customHeight="1" x14ac:dyDescent="0.25">
      <c r="A341" s="220" t="s">
        <v>48</v>
      </c>
      <c r="B341" s="220"/>
      <c r="C341" s="213">
        <v>62514.03</v>
      </c>
      <c r="D341" s="196">
        <v>2.2094963765146278E-2</v>
      </c>
      <c r="E341" s="221">
        <v>43</v>
      </c>
      <c r="F341" s="196">
        <v>1.4517218095881161E-2</v>
      </c>
      <c r="G341" s="220"/>
      <c r="H341" s="220" t="s">
        <v>48</v>
      </c>
      <c r="I341" s="220"/>
      <c r="J341" s="213">
        <v>157037.78</v>
      </c>
      <c r="K341" s="196">
        <v>2.4107034585250674E-2</v>
      </c>
      <c r="L341" s="221">
        <v>42</v>
      </c>
      <c r="M341" s="196">
        <v>1.7558528428093644E-2</v>
      </c>
    </row>
    <row r="342" spans="1:22" s="190" customFormat="1" ht="20.100000000000001" customHeight="1" x14ac:dyDescent="0.25">
      <c r="A342" s="220" t="s">
        <v>49</v>
      </c>
      <c r="B342" s="223"/>
      <c r="C342" s="213">
        <v>59535.58</v>
      </c>
      <c r="D342" s="196">
        <v>2.1042260158831025E-2</v>
      </c>
      <c r="E342" s="221">
        <v>48</v>
      </c>
      <c r="F342" s="196">
        <v>1.6205266711681297E-2</v>
      </c>
      <c r="G342" s="220"/>
      <c r="H342" s="220" t="s">
        <v>49</v>
      </c>
      <c r="I342" s="223"/>
      <c r="J342" s="213">
        <v>107006.89</v>
      </c>
      <c r="K342" s="196">
        <v>1.6426740100949688E-2</v>
      </c>
      <c r="L342" s="221">
        <v>30</v>
      </c>
      <c r="M342" s="196">
        <v>1.254180602006689E-2</v>
      </c>
    </row>
    <row r="343" spans="1:22" s="190" customFormat="1" ht="20.100000000000001" customHeight="1" x14ac:dyDescent="0.25">
      <c r="A343" s="220" t="s">
        <v>50</v>
      </c>
      <c r="B343" s="220"/>
      <c r="C343" s="213">
        <v>57964.7</v>
      </c>
      <c r="D343" s="196">
        <v>2.0487048205939922E-2</v>
      </c>
      <c r="E343" s="221">
        <v>30</v>
      </c>
      <c r="F343" s="196">
        <v>1.012829169480081E-2</v>
      </c>
      <c r="G343" s="220"/>
      <c r="H343" s="220" t="s">
        <v>50</v>
      </c>
      <c r="I343" s="220"/>
      <c r="J343" s="213">
        <v>75335.78</v>
      </c>
      <c r="K343" s="196">
        <v>1.1564874732480532E-2</v>
      </c>
      <c r="L343" s="221">
        <v>27</v>
      </c>
      <c r="M343" s="196">
        <v>1.12876254180602E-2</v>
      </c>
    </row>
    <row r="344" spans="1:22" s="190" customFormat="1" ht="20.100000000000001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</row>
    <row r="345" spans="1:22" s="190" customFormat="1" ht="20.100000000000001" customHeight="1" thickBot="1" x14ac:dyDescent="0.3">
      <c r="A345" s="220"/>
      <c r="B345" s="220"/>
      <c r="C345" s="222">
        <f>SUM(C332:C344)</f>
        <v>2829333.9000000004</v>
      </c>
      <c r="D345" s="223"/>
      <c r="E345" s="224">
        <f>SUM(E332:E344)</f>
        <v>2962</v>
      </c>
      <c r="F345" s="220"/>
      <c r="G345" s="220"/>
      <c r="H345" s="220"/>
      <c r="I345" s="220"/>
      <c r="J345" s="222">
        <f>SUM(J332:J344)</f>
        <v>6514189.0199999912</v>
      </c>
      <c r="K345" s="223"/>
      <c r="L345" s="224">
        <f>SUM(L332:L344)</f>
        <v>2392</v>
      </c>
      <c r="M345" s="220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x14ac:dyDescent="0.3">
      <c r="C349" s="138"/>
      <c r="D349" s="162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23"/>
  </sheetPr>
  <dimension ref="A1:X351"/>
  <sheetViews>
    <sheetView view="pageBreakPreview" zoomScale="75" zoomScaleNormal="75" zoomScaleSheetLayoutView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186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215156303.15999928</v>
      </c>
      <c r="D9" s="194">
        <f>+J323</f>
        <v>18804484.480000012</v>
      </c>
      <c r="E9" s="194">
        <f>+C345</f>
        <v>2310424.0000000019</v>
      </c>
      <c r="F9" s="194">
        <f>+J345</f>
        <v>5518592.2500000047</v>
      </c>
      <c r="G9" s="194">
        <f>SUM(C9:F9)</f>
        <v>241789803.8899993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0.80058888423793906</v>
      </c>
      <c r="D10" s="197" t="s">
        <v>96</v>
      </c>
      <c r="E10" s="197" t="s">
        <v>96</v>
      </c>
      <c r="F10" s="197" t="s">
        <v>96</v>
      </c>
      <c r="G10" s="198">
        <f>+C10</f>
        <v>0.80058888423793906</v>
      </c>
      <c r="H10" s="189"/>
    </row>
    <row r="11" spans="1:13" s="190" customFormat="1" ht="20.100000000000001" customHeight="1" x14ac:dyDescent="0.3">
      <c r="A11" s="193" t="s">
        <v>173</v>
      </c>
      <c r="B11" s="193"/>
      <c r="C11" s="196">
        <v>0.80666243497022316</v>
      </c>
      <c r="D11" s="197" t="s">
        <v>96</v>
      </c>
      <c r="E11" s="197" t="s">
        <v>96</v>
      </c>
      <c r="F11" s="197" t="s">
        <v>96</v>
      </c>
      <c r="G11" s="198">
        <f>+C11</f>
        <v>0.80666243497022316</v>
      </c>
      <c r="H11" s="189"/>
    </row>
    <row r="12" spans="1:13" s="190" customFormat="1" ht="20.100000000000001" customHeight="1" x14ac:dyDescent="0.3">
      <c r="A12" s="193" t="s">
        <v>174</v>
      </c>
      <c r="B12" s="193"/>
      <c r="C12" s="196">
        <v>0.84511513990996912</v>
      </c>
      <c r="D12" s="197" t="s">
        <v>96</v>
      </c>
      <c r="E12" s="197" t="s">
        <v>96</v>
      </c>
      <c r="F12" s="197" t="s">
        <v>96</v>
      </c>
      <c r="G12" s="198">
        <f>+C12</f>
        <v>0.84511513990996912</v>
      </c>
      <c r="H12" s="189"/>
    </row>
    <row r="13" spans="1:13" s="190" customFormat="1" ht="20.100000000000001" customHeight="1" x14ac:dyDescent="0.3">
      <c r="A13" s="193" t="s">
        <v>134</v>
      </c>
      <c r="B13" s="193"/>
      <c r="C13" s="199">
        <v>25592.518515522766</v>
      </c>
      <c r="D13" s="199">
        <v>11041.975619495008</v>
      </c>
      <c r="E13" s="199">
        <v>938.05278116118518</v>
      </c>
      <c r="F13" s="199">
        <v>2689.3724415204683</v>
      </c>
      <c r="G13" s="194">
        <f>+G9/(E45+L45+L81+L125)</f>
        <v>16532.636163418756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38.505088044570144</v>
      </c>
      <c r="D14" s="202">
        <v>42.891758498768482</v>
      </c>
      <c r="E14" s="202">
        <v>37.74508720044458</v>
      </c>
      <c r="F14" s="202">
        <v>114.90224372468427</v>
      </c>
      <c r="G14" s="203">
        <f>+((C9*C14)+(D9*D14)+(E9*E14)+(F9*F14))/G9</f>
        <v>40.582669048653415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9.116901290745337E-2</v>
      </c>
      <c r="D15" s="206">
        <v>9.9456810151612091E-2</v>
      </c>
      <c r="E15" s="206">
        <v>0.12212899414955855</v>
      </c>
      <c r="F15" s="206">
        <v>0.13154939339723787</v>
      </c>
      <c r="G15" s="207">
        <f>+((C9*C15)+(D9*D15)+(E9*E15)+(F9*F15))/G9</f>
        <v>9.303104879950562E-2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9">
        <v>171.592118270713</v>
      </c>
      <c r="D16" s="202">
        <v>22.346996533031202</v>
      </c>
      <c r="E16" s="202">
        <v>27.453989951627918</v>
      </c>
      <c r="F16" s="202">
        <v>38.719278422303596</v>
      </c>
      <c r="G16" s="194">
        <f>+((C9*C16)+(D9*D16)+(E9*E16)+(F9*F16))/G9</f>
        <v>155.57502934333931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0.88984853661523144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188349671.95999929</v>
      </c>
      <c r="D18" s="194">
        <f>+J310</f>
        <v>17629836.040000007</v>
      </c>
      <c r="E18" s="194">
        <f>+C332</f>
        <v>1862231.1800000013</v>
      </c>
      <c r="F18" s="213">
        <f>+J332</f>
        <v>4635136.7900000038</v>
      </c>
      <c r="G18" s="194">
        <f>SUM(C18:F18)</f>
        <v>212476875.96999928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0.87540857132098315</v>
      </c>
      <c r="D19" s="211">
        <f>+K310</f>
        <v>0.93753360049570456</v>
      </c>
      <c r="E19" s="211">
        <f>+D332</f>
        <v>0.80601274051862337</v>
      </c>
      <c r="F19" s="211">
        <f>+K332</f>
        <v>0.83991289445238504</v>
      </c>
      <c r="G19" s="211">
        <f>+G18/G9</f>
        <v>0.87876689815532605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0.52116747832705024</v>
      </c>
      <c r="D20" s="215">
        <v>0.31775357767849649</v>
      </c>
      <c r="E20" s="215">
        <v>1.5085160831521636</v>
      </c>
      <c r="F20" s="215">
        <v>1.5003310441665281</v>
      </c>
      <c r="G20" s="215">
        <f>+((C9*C20)+(D9*D20)+(E9*E20)+(F9*F20))/G9</f>
        <v>0.53713053706244895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6.1714721718732388</v>
      </c>
      <c r="D21" s="214">
        <v>6.4568631797563523</v>
      </c>
      <c r="E21" s="214">
        <v>8.0150055034418592</v>
      </c>
      <c r="F21" s="214">
        <v>7.2606067029051848</v>
      </c>
      <c r="G21" s="215">
        <f>+((C9*C21)+(D9*D21)+(E9*E21)+(F9*F21))/G9</f>
        <v>6.236141829415125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150" t="s">
        <v>4</v>
      </c>
      <c r="E26" s="151" t="s">
        <v>5</v>
      </c>
      <c r="F26" s="150" t="s">
        <v>4</v>
      </c>
      <c r="G26" s="148"/>
      <c r="H26" s="141"/>
      <c r="I26" s="152"/>
      <c r="J26" s="149" t="s">
        <v>91</v>
      </c>
      <c r="K26" s="150" t="s">
        <v>4</v>
      </c>
      <c r="L26" s="151" t="s">
        <v>5</v>
      </c>
      <c r="M26" s="150" t="s">
        <v>4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1443361.1799999995</v>
      </c>
      <c r="D28" s="196">
        <v>6.708430842142934E-3</v>
      </c>
      <c r="E28" s="221">
        <v>108</v>
      </c>
      <c r="F28" s="196">
        <v>1.284643749256572E-2</v>
      </c>
      <c r="G28" s="193"/>
      <c r="H28" s="220" t="s">
        <v>72</v>
      </c>
      <c r="I28" s="220"/>
      <c r="J28" s="213">
        <v>215156303.15999967</v>
      </c>
      <c r="K28" s="196">
        <v>1</v>
      </c>
      <c r="L28" s="221">
        <v>8407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16509167.530000003</v>
      </c>
      <c r="D29" s="196">
        <v>7.6731042909410074E-2</v>
      </c>
      <c r="E29" s="221">
        <v>784</v>
      </c>
      <c r="F29" s="196">
        <v>9.3255620316402998E-2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7695393.0700000022</v>
      </c>
      <c r="D30" s="196">
        <v>3.576652395015989E-2</v>
      </c>
      <c r="E30" s="221">
        <v>333</v>
      </c>
      <c r="F30" s="196">
        <v>3.9609848935410967E-2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9882080.0900000073</v>
      </c>
      <c r="D31" s="196">
        <v>4.5929772657653641E-2</v>
      </c>
      <c r="E31" s="221">
        <v>400</v>
      </c>
      <c r="F31" s="196">
        <v>4.7579398120613771E-2</v>
      </c>
      <c r="G31" s="193"/>
      <c r="H31" s="220"/>
      <c r="I31" s="220"/>
      <c r="J31" s="222">
        <f>SUM(J28:J30)</f>
        <v>215156303.15999967</v>
      </c>
      <c r="K31" s="223"/>
      <c r="L31" s="224">
        <f>SUM(L28:L30)</f>
        <v>8407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11606105.710000001</v>
      </c>
      <c r="D32" s="196">
        <v>5.394267116296924E-2</v>
      </c>
      <c r="E32" s="221">
        <v>482</v>
      </c>
      <c r="F32" s="196">
        <v>5.7333174735339595E-2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18053056.979999986</v>
      </c>
      <c r="D33" s="196">
        <v>8.390670742550782E-2</v>
      </c>
      <c r="E33" s="221">
        <v>689</v>
      </c>
      <c r="F33" s="196">
        <v>8.1955513262757226E-2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22481172.140000023</v>
      </c>
      <c r="D34" s="196">
        <v>0.10448762973623878</v>
      </c>
      <c r="E34" s="221">
        <v>835</v>
      </c>
      <c r="F34" s="196">
        <v>9.9321993576781259E-2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24393639.240000002</v>
      </c>
      <c r="D35" s="196">
        <v>0.11337636351680472</v>
      </c>
      <c r="E35" s="221">
        <v>945</v>
      </c>
      <c r="F35" s="196">
        <v>0.11240632805995004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16518082.450000005</v>
      </c>
      <c r="D36" s="196">
        <v>7.6772477530980848E-2</v>
      </c>
      <c r="E36" s="221">
        <v>668</v>
      </c>
      <c r="F36" s="196">
        <v>7.9457594861425007E-2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15633224.199999997</v>
      </c>
      <c r="D37" s="196">
        <v>7.2659847610294828E-2</v>
      </c>
      <c r="E37" s="221">
        <v>654</v>
      </c>
      <c r="F37" s="196">
        <v>7.7792315927203523E-2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21034035.239999995</v>
      </c>
      <c r="D38" s="196">
        <v>9.7761650163500566E-2</v>
      </c>
      <c r="E38" s="221">
        <v>887</v>
      </c>
      <c r="F38" s="196">
        <v>0.10550731533246105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16985731.989999995</v>
      </c>
      <c r="D39" s="196">
        <v>7.894601152989987E-2</v>
      </c>
      <c r="E39" s="221">
        <v>675</v>
      </c>
      <c r="F39" s="196">
        <v>8.0290234328535742E-2</v>
      </c>
      <c r="G39" s="132"/>
      <c r="H39" s="225" t="s">
        <v>150</v>
      </c>
      <c r="I39" s="226"/>
      <c r="J39" s="227">
        <v>24528.510000000002</v>
      </c>
      <c r="K39" s="228">
        <v>1.061645394957807E-2</v>
      </c>
      <c r="L39" s="229">
        <v>14</v>
      </c>
      <c r="M39" s="228">
        <v>5.6841250507511168E-3</v>
      </c>
    </row>
    <row r="40" spans="1:13" ht="20.100000000000001" customHeight="1" x14ac:dyDescent="0.25">
      <c r="A40" s="193" t="s">
        <v>75</v>
      </c>
      <c r="B40" s="193"/>
      <c r="C40" s="213">
        <v>14090115.669999983</v>
      </c>
      <c r="D40" s="196">
        <v>6.5487812641593549E-2</v>
      </c>
      <c r="E40" s="221">
        <v>457</v>
      </c>
      <c r="F40" s="196">
        <v>5.4359462352801237E-2</v>
      </c>
      <c r="G40" s="132"/>
      <c r="H40" s="225" t="s">
        <v>132</v>
      </c>
      <c r="I40" s="226"/>
      <c r="J40" s="227">
        <v>644869.61000000138</v>
      </c>
      <c r="K40" s="228">
        <v>0.27911310218384172</v>
      </c>
      <c r="L40" s="229">
        <v>1339</v>
      </c>
      <c r="M40" s="228">
        <v>0.54364596021112466</v>
      </c>
    </row>
    <row r="41" spans="1:13" ht="20.100000000000001" customHeight="1" x14ac:dyDescent="0.25">
      <c r="A41" s="193" t="s">
        <v>76</v>
      </c>
      <c r="B41" s="193"/>
      <c r="C41" s="213">
        <v>10550194.389999999</v>
      </c>
      <c r="D41" s="196">
        <v>4.9035023538931105E-2</v>
      </c>
      <c r="E41" s="221">
        <v>292</v>
      </c>
      <c r="F41" s="196">
        <v>3.4732960628048058E-2</v>
      </c>
      <c r="G41" s="132"/>
      <c r="H41" s="225" t="s">
        <v>151</v>
      </c>
      <c r="I41" s="226"/>
      <c r="J41" s="227">
        <v>878592.80999999982</v>
      </c>
      <c r="K41" s="228">
        <v>0.38027340869035225</v>
      </c>
      <c r="L41" s="229">
        <v>363</v>
      </c>
      <c r="M41" s="228">
        <v>0.14738124238733252</v>
      </c>
    </row>
    <row r="42" spans="1:13" ht="20.100000000000001" customHeight="1" x14ac:dyDescent="0.25">
      <c r="A42" s="193" t="s">
        <v>77</v>
      </c>
      <c r="B42" s="193"/>
      <c r="C42" s="213">
        <v>6479533.4300000053</v>
      </c>
      <c r="D42" s="196">
        <v>3.0115471100939716E-2</v>
      </c>
      <c r="E42" s="221">
        <v>160</v>
      </c>
      <c r="F42" s="196">
        <v>1.903175924824551E-2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1801409.8499999996</v>
      </c>
      <c r="D43" s="196">
        <v>8.3725636829723241E-3</v>
      </c>
      <c r="E43" s="221">
        <v>38</v>
      </c>
      <c r="F43" s="196">
        <v>4.5200428214583087E-3</v>
      </c>
      <c r="G43" s="132"/>
      <c r="H43" s="225" t="s">
        <v>133</v>
      </c>
      <c r="I43" s="226"/>
      <c r="J43" s="227">
        <v>762433.07000000263</v>
      </c>
      <c r="K43" s="228">
        <v>0.32999703517622797</v>
      </c>
      <c r="L43" s="229">
        <v>747</v>
      </c>
      <c r="M43" s="228">
        <v>0.30328867235079171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31"/>
      <c r="L44" s="232"/>
      <c r="M44" s="231"/>
    </row>
    <row r="45" spans="1:13" ht="20.100000000000001" customHeight="1" thickBot="1" x14ac:dyDescent="0.35">
      <c r="A45" s="193"/>
      <c r="B45" s="193"/>
      <c r="C45" s="222">
        <f>SUM(C28:C44)</f>
        <v>215156303.16000003</v>
      </c>
      <c r="D45" s="193"/>
      <c r="E45" s="224">
        <f>SUM(E28:E44)</f>
        <v>8407</v>
      </c>
      <c r="F45" s="193"/>
      <c r="G45" s="132"/>
      <c r="H45" s="233"/>
      <c r="I45" s="226"/>
      <c r="J45" s="234">
        <f>SUM(J39:J44)</f>
        <v>2310424.0000000037</v>
      </c>
      <c r="K45" s="225"/>
      <c r="L45" s="235">
        <f>SUM(L39:L44)</f>
        <v>2463</v>
      </c>
      <c r="M45" s="226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187</v>
      </c>
      <c r="B49" s="136"/>
      <c r="C49" s="137"/>
      <c r="D49" s="136"/>
      <c r="E49" s="143"/>
      <c r="F49" s="136"/>
      <c r="G49" s="132"/>
      <c r="H49" s="217" t="s">
        <v>188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150" t="s">
        <v>4</v>
      </c>
      <c r="E51" s="151" t="s">
        <v>5</v>
      </c>
      <c r="F51" s="150" t="s">
        <v>4</v>
      </c>
      <c r="G51" s="132"/>
      <c r="H51" s="148"/>
      <c r="I51" s="148"/>
      <c r="J51" s="149" t="s">
        <v>91</v>
      </c>
      <c r="K51" s="150" t="s">
        <v>4</v>
      </c>
      <c r="L51" s="151" t="s">
        <v>5</v>
      </c>
      <c r="M51" s="150" t="s">
        <v>4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1865988.9200000002</v>
      </c>
      <c r="D53" s="196">
        <v>8.6727132442518586E-3</v>
      </c>
      <c r="E53" s="221">
        <v>147</v>
      </c>
      <c r="F53" s="196">
        <v>1.7485428809325562E-2</v>
      </c>
      <c r="G53" s="193"/>
      <c r="H53" s="193" t="s">
        <v>53</v>
      </c>
      <c r="I53" s="193"/>
      <c r="J53" s="213">
        <v>1603675.06</v>
      </c>
      <c r="K53" s="196">
        <v>7.4535351112044084E-3</v>
      </c>
      <c r="L53" s="221">
        <v>124</v>
      </c>
      <c r="M53" s="196">
        <v>1.474961341739027E-2</v>
      </c>
    </row>
    <row r="54" spans="1:13" s="190" customFormat="1" ht="20.100000000000001" customHeight="1" x14ac:dyDescent="0.25">
      <c r="A54" s="193" t="s">
        <v>54</v>
      </c>
      <c r="B54" s="193"/>
      <c r="C54" s="213">
        <v>19578987.790000003</v>
      </c>
      <c r="D54" s="196">
        <v>9.0998904063898975E-2</v>
      </c>
      <c r="E54" s="221">
        <v>947</v>
      </c>
      <c r="F54" s="196">
        <v>0.1126442250505531</v>
      </c>
      <c r="G54" s="193"/>
      <c r="H54" s="193" t="s">
        <v>54</v>
      </c>
      <c r="I54" s="193"/>
      <c r="J54" s="213">
        <v>16458056.239999993</v>
      </c>
      <c r="K54" s="196">
        <v>7.649348867906991E-2</v>
      </c>
      <c r="L54" s="221">
        <v>837</v>
      </c>
      <c r="M54" s="196">
        <v>9.9559890567384318E-2</v>
      </c>
    </row>
    <row r="55" spans="1:13" s="190" customFormat="1" ht="20.100000000000001" customHeight="1" x14ac:dyDescent="0.25">
      <c r="A55" s="193" t="s">
        <v>55</v>
      </c>
      <c r="B55" s="193"/>
      <c r="C55" s="213">
        <v>9052000.9000000022</v>
      </c>
      <c r="D55" s="196">
        <v>4.2071743969631807E-2</v>
      </c>
      <c r="E55" s="221">
        <v>386</v>
      </c>
      <c r="F55" s="196">
        <v>4.5914119186392294E-2</v>
      </c>
      <c r="G55" s="193"/>
      <c r="H55" s="193" t="s">
        <v>55</v>
      </c>
      <c r="I55" s="193"/>
      <c r="J55" s="213">
        <v>7948079.2799999993</v>
      </c>
      <c r="K55" s="196">
        <v>3.6940954846623512E-2</v>
      </c>
      <c r="L55" s="221">
        <v>337</v>
      </c>
      <c r="M55" s="196">
        <v>4.0085642916617106E-2</v>
      </c>
    </row>
    <row r="56" spans="1:13" s="190" customFormat="1" ht="20.100000000000001" customHeight="1" x14ac:dyDescent="0.25">
      <c r="A56" s="193" t="s">
        <v>56</v>
      </c>
      <c r="B56" s="193"/>
      <c r="C56" s="213">
        <v>9698764.4000000041</v>
      </c>
      <c r="D56" s="196">
        <v>4.5077760946596865E-2</v>
      </c>
      <c r="E56" s="221">
        <v>413</v>
      </c>
      <c r="F56" s="196">
        <v>4.9125728559533725E-2</v>
      </c>
      <c r="G56" s="193"/>
      <c r="H56" s="193" t="s">
        <v>56</v>
      </c>
      <c r="I56" s="193"/>
      <c r="J56" s="213">
        <v>9345072.2200000025</v>
      </c>
      <c r="K56" s="196">
        <v>4.3433876129813323E-2</v>
      </c>
      <c r="L56" s="221">
        <v>399</v>
      </c>
      <c r="M56" s="196">
        <v>4.7460449625312241E-2</v>
      </c>
    </row>
    <row r="57" spans="1:13" s="190" customFormat="1" ht="20.100000000000001" customHeight="1" x14ac:dyDescent="0.25">
      <c r="A57" s="193" t="s">
        <v>57</v>
      </c>
      <c r="B57" s="193"/>
      <c r="C57" s="213">
        <v>15331591.57</v>
      </c>
      <c r="D57" s="196">
        <v>7.1257924331404474E-2</v>
      </c>
      <c r="E57" s="221">
        <v>578</v>
      </c>
      <c r="F57" s="196">
        <v>6.8752230284286897E-2</v>
      </c>
      <c r="G57" s="193"/>
      <c r="H57" s="193" t="s">
        <v>57</v>
      </c>
      <c r="I57" s="193"/>
      <c r="J57" s="213">
        <v>12315184.700000005</v>
      </c>
      <c r="K57" s="196">
        <v>5.723831707055254E-2</v>
      </c>
      <c r="L57" s="221">
        <v>481</v>
      </c>
      <c r="M57" s="196">
        <v>5.7214226240038066E-2</v>
      </c>
    </row>
    <row r="58" spans="1:13" s="190" customFormat="1" ht="20.100000000000001" customHeight="1" x14ac:dyDescent="0.25">
      <c r="A58" s="193" t="s">
        <v>58</v>
      </c>
      <c r="B58" s="193"/>
      <c r="C58" s="213">
        <v>17247615.069999997</v>
      </c>
      <c r="D58" s="196">
        <v>8.0163187490602528E-2</v>
      </c>
      <c r="E58" s="221">
        <v>657</v>
      </c>
      <c r="F58" s="196">
        <v>7.8149161413108126E-2</v>
      </c>
      <c r="G58" s="193"/>
      <c r="H58" s="193" t="s">
        <v>58</v>
      </c>
      <c r="I58" s="193"/>
      <c r="J58" s="213">
        <v>16562443.850000007</v>
      </c>
      <c r="K58" s="196">
        <v>7.6978659731309018E-2</v>
      </c>
      <c r="L58" s="221">
        <v>624</v>
      </c>
      <c r="M58" s="196">
        <v>7.4223861068157482E-2</v>
      </c>
    </row>
    <row r="59" spans="1:13" s="190" customFormat="1" ht="20.100000000000001" customHeight="1" x14ac:dyDescent="0.25">
      <c r="A59" s="193" t="s">
        <v>59</v>
      </c>
      <c r="B59" s="193"/>
      <c r="C59" s="213">
        <v>18212156.95000001</v>
      </c>
      <c r="D59" s="196">
        <v>8.4646169703225582E-2</v>
      </c>
      <c r="E59" s="221">
        <v>652</v>
      </c>
      <c r="F59" s="196">
        <v>7.755441893660045E-2</v>
      </c>
      <c r="G59" s="193"/>
      <c r="H59" s="193" t="s">
        <v>59</v>
      </c>
      <c r="I59" s="193"/>
      <c r="J59" s="213">
        <v>15111684.389999999</v>
      </c>
      <c r="K59" s="196">
        <v>7.0235843282556609E-2</v>
      </c>
      <c r="L59" s="221">
        <v>576</v>
      </c>
      <c r="M59" s="196">
        <v>6.8514333293683838E-2</v>
      </c>
    </row>
    <row r="60" spans="1:13" s="190" customFormat="1" ht="20.100000000000001" customHeight="1" x14ac:dyDescent="0.25">
      <c r="A60" s="193" t="s">
        <v>60</v>
      </c>
      <c r="B60" s="193"/>
      <c r="C60" s="213">
        <v>18217073.940000001</v>
      </c>
      <c r="D60" s="196">
        <v>8.466902281014263E-2</v>
      </c>
      <c r="E60" s="221">
        <v>657</v>
      </c>
      <c r="F60" s="196">
        <v>7.8149161413108126E-2</v>
      </c>
      <c r="G60" s="193"/>
      <c r="H60" s="193" t="s">
        <v>60</v>
      </c>
      <c r="I60" s="193"/>
      <c r="J60" s="213">
        <v>15781105.870000001</v>
      </c>
      <c r="K60" s="196">
        <v>7.3347169653981525E-2</v>
      </c>
      <c r="L60" s="221">
        <v>578</v>
      </c>
      <c r="M60" s="196">
        <v>6.8752230284286897E-2</v>
      </c>
    </row>
    <row r="61" spans="1:13" s="190" customFormat="1" ht="20.100000000000001" customHeight="1" x14ac:dyDescent="0.25">
      <c r="A61" s="193" t="s">
        <v>61</v>
      </c>
      <c r="B61" s="193"/>
      <c r="C61" s="213">
        <v>16389951.679999998</v>
      </c>
      <c r="D61" s="196">
        <v>7.6176953402158451E-2</v>
      </c>
      <c r="E61" s="221">
        <v>663</v>
      </c>
      <c r="F61" s="196">
        <v>7.8862852384917331E-2</v>
      </c>
      <c r="G61" s="193"/>
      <c r="H61" s="193" t="s">
        <v>61</v>
      </c>
      <c r="I61" s="193"/>
      <c r="J61" s="213">
        <v>16912287.400000002</v>
      </c>
      <c r="K61" s="196">
        <v>7.8604656947573862E-2</v>
      </c>
      <c r="L61" s="221">
        <v>613</v>
      </c>
      <c r="M61" s="196">
        <v>7.2915427619840614E-2</v>
      </c>
    </row>
    <row r="62" spans="1:13" s="190" customFormat="1" ht="20.100000000000001" customHeight="1" x14ac:dyDescent="0.25">
      <c r="A62" s="193" t="s">
        <v>62</v>
      </c>
      <c r="B62" s="193"/>
      <c r="C62" s="213">
        <v>13585801.600000001</v>
      </c>
      <c r="D62" s="196">
        <v>6.3143869830748031E-2</v>
      </c>
      <c r="E62" s="221">
        <v>554</v>
      </c>
      <c r="F62" s="196">
        <v>6.5897466397050075E-2</v>
      </c>
      <c r="G62" s="193"/>
      <c r="H62" s="193" t="s">
        <v>62</v>
      </c>
      <c r="I62" s="193"/>
      <c r="J62" s="213">
        <v>15401731.16</v>
      </c>
      <c r="K62" s="196">
        <v>7.1583917987968843E-2</v>
      </c>
      <c r="L62" s="221">
        <v>597</v>
      </c>
      <c r="M62" s="196">
        <v>7.1012251695016057E-2</v>
      </c>
    </row>
    <row r="63" spans="1:13" s="190" customFormat="1" ht="20.100000000000001" customHeight="1" x14ac:dyDescent="0.25">
      <c r="A63" s="193" t="s">
        <v>63</v>
      </c>
      <c r="B63" s="193"/>
      <c r="C63" s="213">
        <v>14331887.08</v>
      </c>
      <c r="D63" s="196">
        <v>6.6611513906437395E-2</v>
      </c>
      <c r="E63" s="221">
        <v>564</v>
      </c>
      <c r="F63" s="196">
        <v>6.7086951350065427E-2</v>
      </c>
      <c r="G63" s="193"/>
      <c r="H63" s="193" t="s">
        <v>63</v>
      </c>
      <c r="I63" s="193"/>
      <c r="J63" s="213">
        <v>13671326.090000002</v>
      </c>
      <c r="K63" s="196">
        <v>6.3541369177706045E-2</v>
      </c>
      <c r="L63" s="221">
        <v>555</v>
      </c>
      <c r="M63" s="196">
        <v>6.6016414892351619E-2</v>
      </c>
    </row>
    <row r="64" spans="1:13" s="190" customFormat="1" ht="20.100000000000001" customHeight="1" x14ac:dyDescent="0.25">
      <c r="A64" s="193" t="s">
        <v>64</v>
      </c>
      <c r="B64" s="193"/>
      <c r="C64" s="213">
        <v>14922991.34999999</v>
      </c>
      <c r="D64" s="196">
        <v>6.9358838810790385E-2</v>
      </c>
      <c r="E64" s="221">
        <v>593</v>
      </c>
      <c r="F64" s="196">
        <v>7.0536457713809925E-2</v>
      </c>
      <c r="G64" s="193"/>
      <c r="H64" s="193" t="s">
        <v>64</v>
      </c>
      <c r="I64" s="193"/>
      <c r="J64" s="213">
        <v>13178614.509999992</v>
      </c>
      <c r="K64" s="196">
        <v>6.1251352232984668E-2</v>
      </c>
      <c r="L64" s="221">
        <v>530</v>
      </c>
      <c r="M64" s="196">
        <v>6.3042702509813253E-2</v>
      </c>
    </row>
    <row r="65" spans="1:16" s="190" customFormat="1" ht="20.100000000000001" customHeight="1" x14ac:dyDescent="0.25">
      <c r="A65" s="193" t="s">
        <v>75</v>
      </c>
      <c r="B65" s="193"/>
      <c r="C65" s="213">
        <v>23614742.420000002</v>
      </c>
      <c r="D65" s="196">
        <v>0.10975621942360204</v>
      </c>
      <c r="E65" s="221">
        <v>909</v>
      </c>
      <c r="F65" s="196">
        <v>0.1081241822290948</v>
      </c>
      <c r="G65" s="193"/>
      <c r="H65" s="193" t="s">
        <v>75</v>
      </c>
      <c r="I65" s="193"/>
      <c r="J65" s="213">
        <v>27391636.149999987</v>
      </c>
      <c r="K65" s="196">
        <v>0.12731040526212389</v>
      </c>
      <c r="L65" s="221">
        <v>1059</v>
      </c>
      <c r="M65" s="196">
        <v>0.12596645652432498</v>
      </c>
    </row>
    <row r="66" spans="1:16" s="190" customFormat="1" ht="20.100000000000001" customHeight="1" x14ac:dyDescent="0.25">
      <c r="A66" s="193" t="s">
        <v>76</v>
      </c>
      <c r="B66" s="193"/>
      <c r="C66" s="213">
        <v>10763698.299999986</v>
      </c>
      <c r="D66" s="196">
        <v>5.002734357261944E-2</v>
      </c>
      <c r="E66" s="221">
        <v>355</v>
      </c>
      <c r="F66" s="196">
        <v>4.2226715832044723E-2</v>
      </c>
      <c r="G66" s="193"/>
      <c r="H66" s="193" t="s">
        <v>76</v>
      </c>
      <c r="I66" s="193"/>
      <c r="J66" s="213">
        <v>16142866.929999998</v>
      </c>
      <c r="K66" s="196">
        <v>7.5028556881252179E-2</v>
      </c>
      <c r="L66" s="221">
        <v>597</v>
      </c>
      <c r="M66" s="196">
        <v>7.1012251695016057E-2</v>
      </c>
    </row>
    <row r="67" spans="1:16" s="190" customFormat="1" ht="20.100000000000001" customHeight="1" x14ac:dyDescent="0.25">
      <c r="A67" s="193" t="s">
        <v>77</v>
      </c>
      <c r="B67" s="193"/>
      <c r="C67" s="213">
        <v>7149545.9800000004</v>
      </c>
      <c r="D67" s="196">
        <v>3.3229544637989404E-2</v>
      </c>
      <c r="E67" s="221">
        <v>202</v>
      </c>
      <c r="F67" s="196">
        <v>2.4027596050909955E-2</v>
      </c>
      <c r="G67" s="193"/>
      <c r="H67" s="193" t="s">
        <v>77</v>
      </c>
      <c r="I67" s="193"/>
      <c r="J67" s="213">
        <v>8937409.0599999949</v>
      </c>
      <c r="K67" s="196">
        <v>4.1539145861572702E-2</v>
      </c>
      <c r="L67" s="221">
        <v>277</v>
      </c>
      <c r="M67" s="196">
        <v>3.2948733198525038E-2</v>
      </c>
    </row>
    <row r="68" spans="1:16" s="190" customFormat="1" ht="20.100000000000001" customHeight="1" x14ac:dyDescent="0.25">
      <c r="A68" s="193" t="s">
        <v>78</v>
      </c>
      <c r="B68" s="193"/>
      <c r="C68" s="213">
        <v>5193505.2100000009</v>
      </c>
      <c r="D68" s="196">
        <v>2.4138289855900129E-2</v>
      </c>
      <c r="E68" s="221">
        <v>130</v>
      </c>
      <c r="F68" s="196">
        <v>1.5463304389199477E-2</v>
      </c>
      <c r="G68" s="193"/>
      <c r="H68" s="193" t="s">
        <v>78</v>
      </c>
      <c r="I68" s="193"/>
      <c r="J68" s="213">
        <v>8395130.25</v>
      </c>
      <c r="K68" s="196">
        <v>3.9018751143706905E-2</v>
      </c>
      <c r="L68" s="221">
        <v>223</v>
      </c>
      <c r="M68" s="196">
        <v>2.6525514452242178E-2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f>SUM(C53:C69)</f>
        <v>215156303.16</v>
      </c>
      <c r="D70" s="193"/>
      <c r="E70" s="224">
        <f>SUM(E53:E69)</f>
        <v>8407</v>
      </c>
      <c r="F70" s="193"/>
      <c r="G70" s="193"/>
      <c r="H70" s="193"/>
      <c r="I70" s="193"/>
      <c r="J70" s="222">
        <f>SUM(J53:J69)</f>
        <v>215156303.16</v>
      </c>
      <c r="K70" s="193"/>
      <c r="L70" s="224">
        <f>SUM(L53:L69)</f>
        <v>8407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4550607.5800000057</v>
      </c>
      <c r="K77" s="196">
        <v>0.24199586991283489</v>
      </c>
      <c r="L77" s="221">
        <v>620</v>
      </c>
      <c r="M77" s="196">
        <v>0.36406341749853199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21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2310424.0000000042</v>
      </c>
      <c r="D79" s="196">
        <v>1</v>
      </c>
      <c r="E79" s="221">
        <v>2463</v>
      </c>
      <c r="F79" s="196">
        <v>1</v>
      </c>
      <c r="G79" s="220"/>
      <c r="H79" s="220" t="s">
        <v>146</v>
      </c>
      <c r="I79" s="220"/>
      <c r="J79" s="213">
        <v>14253876.900000008</v>
      </c>
      <c r="K79" s="196">
        <v>0.75800413008716516</v>
      </c>
      <c r="L79" s="221">
        <v>1083</v>
      </c>
      <c r="M79" s="196">
        <v>0.63593658250146801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f>SUM(C78:C80)</f>
        <v>2310424.0000000042</v>
      </c>
      <c r="D81" s="220"/>
      <c r="E81" s="224">
        <f>SUM(E78:E80)</f>
        <v>2463</v>
      </c>
      <c r="F81" s="220"/>
      <c r="G81" s="220"/>
      <c r="H81" s="220"/>
      <c r="I81" s="223"/>
      <c r="J81" s="222">
        <f>SUM(J77:J80)</f>
        <v>18804484.480000012</v>
      </c>
      <c r="K81" s="236"/>
      <c r="L81" s="224">
        <f>SUM(L77:L80)</f>
        <v>1703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41365891.349999934</v>
      </c>
      <c r="D88" s="196">
        <v>0.19225972347757986</v>
      </c>
      <c r="E88" s="221">
        <v>3593</v>
      </c>
      <c r="F88" s="196">
        <v>0.42738194361841325</v>
      </c>
      <c r="G88" s="220"/>
      <c r="H88" s="220" t="s">
        <v>99</v>
      </c>
      <c r="I88" s="220"/>
      <c r="J88" s="213">
        <v>239107.49999999983</v>
      </c>
      <c r="K88" s="196">
        <v>1.271545094758162E-2</v>
      </c>
      <c r="L88" s="221">
        <v>237</v>
      </c>
      <c r="M88" s="196">
        <v>0.13916617733411626</v>
      </c>
    </row>
    <row r="89" spans="1:13" s="190" customFormat="1" ht="20.100000000000001" customHeight="1" x14ac:dyDescent="0.25">
      <c r="A89" s="220" t="s">
        <v>80</v>
      </c>
      <c r="B89" s="220"/>
      <c r="C89" s="213">
        <v>50455896.019999966</v>
      </c>
      <c r="D89" s="196">
        <v>0.2345081007572373</v>
      </c>
      <c r="E89" s="221">
        <v>2027</v>
      </c>
      <c r="F89" s="196">
        <v>0.24110859997621031</v>
      </c>
      <c r="G89" s="220"/>
      <c r="H89" s="220" t="s">
        <v>100</v>
      </c>
      <c r="I89" s="220"/>
      <c r="J89" s="213">
        <v>478237.01</v>
      </c>
      <c r="K89" s="196">
        <v>2.5432072360645756E-2</v>
      </c>
      <c r="L89" s="221">
        <v>159</v>
      </c>
      <c r="M89" s="196">
        <v>9.336465061655902E-2</v>
      </c>
    </row>
    <row r="90" spans="1:13" s="190" customFormat="1" ht="20.100000000000001" customHeight="1" x14ac:dyDescent="0.25">
      <c r="A90" s="220" t="s">
        <v>81</v>
      </c>
      <c r="B90" s="220"/>
      <c r="C90" s="213">
        <v>45605806.330000088</v>
      </c>
      <c r="D90" s="196">
        <v>0.21196593202331399</v>
      </c>
      <c r="E90" s="221">
        <v>1324</v>
      </c>
      <c r="F90" s="196">
        <v>0.1574878077792316</v>
      </c>
      <c r="G90" s="220"/>
      <c r="H90" s="220" t="s">
        <v>101</v>
      </c>
      <c r="I90" s="220"/>
      <c r="J90" s="213">
        <v>734971.68</v>
      </c>
      <c r="K90" s="196">
        <v>3.9084915131903694E-2</v>
      </c>
      <c r="L90" s="221">
        <v>147</v>
      </c>
      <c r="M90" s="196">
        <v>8.631826189078097E-2</v>
      </c>
    </row>
    <row r="91" spans="1:13" s="190" customFormat="1" ht="20.100000000000001" customHeight="1" x14ac:dyDescent="0.25">
      <c r="A91" s="220" t="s">
        <v>82</v>
      </c>
      <c r="B91" s="220"/>
      <c r="C91" s="213">
        <v>35328138.459999993</v>
      </c>
      <c r="D91" s="196">
        <v>0.16419755285406809</v>
      </c>
      <c r="E91" s="221">
        <v>791</v>
      </c>
      <c r="F91" s="196">
        <v>9.4088259783513734E-2</v>
      </c>
      <c r="G91" s="220"/>
      <c r="H91" s="220" t="s">
        <v>102</v>
      </c>
      <c r="I91" s="220"/>
      <c r="J91" s="213">
        <v>1059963.9099999999</v>
      </c>
      <c r="K91" s="196">
        <v>5.6367613327945917E-2</v>
      </c>
      <c r="L91" s="221">
        <v>150</v>
      </c>
      <c r="M91" s="196">
        <v>8.8079859072225486E-2</v>
      </c>
    </row>
    <row r="92" spans="1:13" s="190" customFormat="1" ht="20.100000000000001" customHeight="1" x14ac:dyDescent="0.25">
      <c r="A92" s="220" t="s">
        <v>83</v>
      </c>
      <c r="B92" s="220"/>
      <c r="C92" s="213">
        <v>19760561.079999987</v>
      </c>
      <c r="D92" s="196">
        <v>9.1842817476302976E-2</v>
      </c>
      <c r="E92" s="221">
        <v>364</v>
      </c>
      <c r="F92" s="196">
        <v>4.3297252289758538E-2</v>
      </c>
      <c r="G92" s="220"/>
      <c r="H92" s="220" t="s">
        <v>103</v>
      </c>
      <c r="I92" s="220"/>
      <c r="J92" s="213">
        <v>1701922.7899999982</v>
      </c>
      <c r="K92" s="196">
        <v>9.0506218971869334E-2</v>
      </c>
      <c r="L92" s="221">
        <v>189</v>
      </c>
      <c r="M92" s="196">
        <v>0.11098062243100411</v>
      </c>
    </row>
    <row r="93" spans="1:13" s="190" customFormat="1" ht="20.100000000000001" customHeight="1" x14ac:dyDescent="0.25">
      <c r="A93" s="220" t="s">
        <v>84</v>
      </c>
      <c r="B93" s="220"/>
      <c r="C93" s="213">
        <v>10069262.179999998</v>
      </c>
      <c r="D93" s="196">
        <v>4.6799754560348801E-2</v>
      </c>
      <c r="E93" s="221">
        <v>156</v>
      </c>
      <c r="F93" s="196">
        <v>1.855596526703937E-2</v>
      </c>
      <c r="G93" s="220"/>
      <c r="H93" s="220" t="s">
        <v>104</v>
      </c>
      <c r="I93" s="220"/>
      <c r="J93" s="213">
        <v>1745225.3300000008</v>
      </c>
      <c r="K93" s="196">
        <v>9.2808996271936145E-2</v>
      </c>
      <c r="L93" s="221">
        <v>159</v>
      </c>
      <c r="M93" s="196">
        <v>9.336465061655902E-2</v>
      </c>
    </row>
    <row r="94" spans="1:13" s="190" customFormat="1" ht="20.100000000000001" customHeight="1" x14ac:dyDescent="0.25">
      <c r="A94" s="220" t="s">
        <v>85</v>
      </c>
      <c r="B94" s="220"/>
      <c r="C94" s="213">
        <v>6744736.9200000027</v>
      </c>
      <c r="D94" s="196">
        <v>3.1348079609753804E-2</v>
      </c>
      <c r="E94" s="221">
        <v>91</v>
      </c>
      <c r="F94" s="196">
        <v>1.0824313072439634E-2</v>
      </c>
      <c r="G94" s="220"/>
      <c r="H94" s="220" t="s">
        <v>105</v>
      </c>
      <c r="I94" s="220"/>
      <c r="J94" s="213">
        <v>1673808.0999999989</v>
      </c>
      <c r="K94" s="196">
        <v>8.9011113374590056E-2</v>
      </c>
      <c r="L94" s="221">
        <v>129</v>
      </c>
      <c r="M94" s="196">
        <v>7.5748678802113917E-2</v>
      </c>
    </row>
    <row r="95" spans="1:13" s="190" customFormat="1" ht="20.100000000000001" customHeight="1" x14ac:dyDescent="0.25">
      <c r="A95" s="220" t="s">
        <v>86</v>
      </c>
      <c r="B95" s="220"/>
      <c r="C95" s="213">
        <v>2369940.79</v>
      </c>
      <c r="D95" s="196">
        <v>1.1014972627771935E-2</v>
      </c>
      <c r="E95" s="221">
        <v>28</v>
      </c>
      <c r="F95" s="196">
        <v>3.3305578684429643E-3</v>
      </c>
      <c r="G95" s="220"/>
      <c r="H95" s="220" t="s">
        <v>106</v>
      </c>
      <c r="I95" s="220"/>
      <c r="J95" s="213">
        <v>1977085.7100000002</v>
      </c>
      <c r="K95" s="196">
        <v>0.10513905404334703</v>
      </c>
      <c r="L95" s="221">
        <v>132</v>
      </c>
      <c r="M95" s="196">
        <v>7.7510275983558433E-2</v>
      </c>
    </row>
    <row r="96" spans="1:13" s="190" customFormat="1" ht="20.100000000000001" customHeight="1" x14ac:dyDescent="0.25">
      <c r="A96" s="220" t="s">
        <v>87</v>
      </c>
      <c r="B96" s="220"/>
      <c r="C96" s="213">
        <v>1589615.87</v>
      </c>
      <c r="D96" s="196">
        <v>7.3881910343936786E-3</v>
      </c>
      <c r="E96" s="221">
        <v>17</v>
      </c>
      <c r="F96" s="196">
        <v>2.0221244201260855E-3</v>
      </c>
      <c r="G96" s="220"/>
      <c r="H96" s="220" t="s">
        <v>107</v>
      </c>
      <c r="I96" s="220"/>
      <c r="J96" s="213">
        <v>1971053.8600000008</v>
      </c>
      <c r="K96" s="196">
        <v>0.10481828747266998</v>
      </c>
      <c r="L96" s="221">
        <v>116</v>
      </c>
      <c r="M96" s="196">
        <v>6.8115091015854376E-2</v>
      </c>
    </row>
    <row r="97" spans="1:13" s="190" customFormat="1" ht="20.100000000000001" customHeight="1" x14ac:dyDescent="0.25">
      <c r="A97" s="220" t="s">
        <v>88</v>
      </c>
      <c r="B97" s="220"/>
      <c r="C97" s="213">
        <v>1866454.1600000001</v>
      </c>
      <c r="D97" s="196">
        <v>8.6748755792295813E-3</v>
      </c>
      <c r="E97" s="221">
        <v>16</v>
      </c>
      <c r="F97" s="196">
        <v>1.9031759248245509E-3</v>
      </c>
      <c r="G97" s="220"/>
      <c r="H97" s="220" t="s">
        <v>108</v>
      </c>
      <c r="I97" s="220"/>
      <c r="J97" s="213">
        <v>1471188.9399999997</v>
      </c>
      <c r="K97" s="196">
        <v>7.8236068718859131E-2</v>
      </c>
      <c r="L97" s="221">
        <v>78</v>
      </c>
      <c r="M97" s="196">
        <v>4.5801526717557252E-2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2302809.4499999997</v>
      </c>
      <c r="K98" s="196">
        <v>0.12246065306651789</v>
      </c>
      <c r="L98" s="221">
        <v>105</v>
      </c>
      <c r="M98" s="196">
        <v>6.1655901350557839E-2</v>
      </c>
    </row>
    <row r="99" spans="1:13" s="190" customFormat="1" ht="20.100000000000001" customHeight="1" thickBot="1" x14ac:dyDescent="0.3">
      <c r="A99" s="220"/>
      <c r="B99" s="223"/>
      <c r="C99" s="222">
        <f>SUM(C88:C98)</f>
        <v>215156303.15999997</v>
      </c>
      <c r="D99" s="237"/>
      <c r="E99" s="224">
        <f>SUM(E88:E98)</f>
        <v>8407</v>
      </c>
      <c r="F99" s="223"/>
      <c r="G99" s="220"/>
      <c r="H99" s="220" t="s">
        <v>110</v>
      </c>
      <c r="I99" s="220"/>
      <c r="J99" s="213">
        <v>1168240.2100000002</v>
      </c>
      <c r="K99" s="196">
        <v>6.2125617495258259E-2</v>
      </c>
      <c r="L99" s="221">
        <v>43</v>
      </c>
      <c r="M99" s="196">
        <v>2.524955960070464E-2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1692679.6999999997</v>
      </c>
      <c r="K100" s="196">
        <v>9.0014682497693232E-2</v>
      </c>
      <c r="L100" s="221">
        <v>49</v>
      </c>
      <c r="M100" s="196">
        <v>2.8772753963593658E-2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588190.29</v>
      </c>
      <c r="K101" s="196">
        <v>3.1279256319182012E-2</v>
      </c>
      <c r="L101" s="221">
        <v>10</v>
      </c>
      <c r="M101" s="196">
        <v>5.8719906048150319E-3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20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f>SUM(J88:J102)</f>
        <v>18804484.479999997</v>
      </c>
      <c r="K103" s="220"/>
      <c r="L103" s="224">
        <f>SUM(L88:L102)</f>
        <v>1703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1020040.1099999994</v>
      </c>
      <c r="D110" s="196">
        <v>0.44149476892553047</v>
      </c>
      <c r="E110" s="221">
        <v>2135</v>
      </c>
      <c r="F110" s="196">
        <v>0.86682907023954525</v>
      </c>
      <c r="G110" s="220"/>
      <c r="H110" s="220" t="s">
        <v>99</v>
      </c>
      <c r="I110" s="220"/>
      <c r="J110" s="213">
        <v>1119025.8100000024</v>
      </c>
      <c r="K110" s="196">
        <v>0.20277377985300549</v>
      </c>
      <c r="L110" s="221">
        <v>1294</v>
      </c>
      <c r="M110" s="196">
        <v>0.63060428849902539</v>
      </c>
    </row>
    <row r="111" spans="1:13" s="190" customFormat="1" ht="20.100000000000001" customHeight="1" x14ac:dyDescent="0.25">
      <c r="A111" s="220" t="s">
        <v>100</v>
      </c>
      <c r="B111" s="220"/>
      <c r="C111" s="213">
        <v>573035.8899999999</v>
      </c>
      <c r="D111" s="196">
        <v>0.2480219604713248</v>
      </c>
      <c r="E111" s="221">
        <v>204</v>
      </c>
      <c r="F111" s="196">
        <v>8.2825822168087704E-2</v>
      </c>
      <c r="G111" s="220"/>
      <c r="H111" s="220" t="s">
        <v>100</v>
      </c>
      <c r="I111" s="220"/>
      <c r="J111" s="213">
        <v>1114816.6499999983</v>
      </c>
      <c r="K111" s="196">
        <v>0.20201105635227862</v>
      </c>
      <c r="L111" s="221">
        <v>385</v>
      </c>
      <c r="M111" s="196">
        <v>0.18762183235867447</v>
      </c>
    </row>
    <row r="112" spans="1:13" s="190" customFormat="1" ht="20.100000000000001" customHeight="1" x14ac:dyDescent="0.25">
      <c r="A112" s="220" t="s">
        <v>101</v>
      </c>
      <c r="B112" s="220"/>
      <c r="C112" s="213">
        <v>418610.52</v>
      </c>
      <c r="D112" s="196">
        <v>0.18118341914730809</v>
      </c>
      <c r="E112" s="221">
        <v>86</v>
      </c>
      <c r="F112" s="196">
        <v>3.4916768168899714E-2</v>
      </c>
      <c r="G112" s="220"/>
      <c r="H112" s="220" t="s">
        <v>101</v>
      </c>
      <c r="I112" s="220"/>
      <c r="J112" s="213">
        <v>668038.66</v>
      </c>
      <c r="K112" s="196">
        <v>0.12105236802012323</v>
      </c>
      <c r="L112" s="221">
        <v>135</v>
      </c>
      <c r="M112" s="196">
        <v>6.5789473684210523E-2</v>
      </c>
    </row>
    <row r="113" spans="1:13" s="190" customFormat="1" ht="20.100000000000001" customHeight="1" x14ac:dyDescent="0.25">
      <c r="A113" s="220" t="s">
        <v>102</v>
      </c>
      <c r="B113" s="220"/>
      <c r="C113" s="213">
        <v>169116.64000000004</v>
      </c>
      <c r="D113" s="196">
        <v>7.3197231330699525E-2</v>
      </c>
      <c r="E113" s="221">
        <v>25</v>
      </c>
      <c r="F113" s="196">
        <v>1.0150223304912708E-2</v>
      </c>
      <c r="G113" s="220"/>
      <c r="H113" s="220" t="s">
        <v>102</v>
      </c>
      <c r="I113" s="220"/>
      <c r="J113" s="213">
        <v>571137.79999999993</v>
      </c>
      <c r="K113" s="196">
        <v>0.10349338637947021</v>
      </c>
      <c r="L113" s="221">
        <v>82</v>
      </c>
      <c r="M113" s="196">
        <v>3.9961013645224169E-2</v>
      </c>
    </row>
    <row r="114" spans="1:13" s="190" customFormat="1" ht="20.100000000000001" customHeight="1" x14ac:dyDescent="0.25">
      <c r="A114" s="220" t="s">
        <v>103</v>
      </c>
      <c r="B114" s="220"/>
      <c r="C114" s="213">
        <v>71265.510000000009</v>
      </c>
      <c r="D114" s="196">
        <v>3.0845208498526695E-2</v>
      </c>
      <c r="E114" s="221">
        <v>8</v>
      </c>
      <c r="F114" s="196">
        <v>3.2480714575720666E-3</v>
      </c>
      <c r="G114" s="220"/>
      <c r="H114" s="220" t="s">
        <v>103</v>
      </c>
      <c r="I114" s="220"/>
      <c r="J114" s="213">
        <v>462791.50000000006</v>
      </c>
      <c r="K114" s="196">
        <v>8.3860426542656782E-2</v>
      </c>
      <c r="L114" s="221">
        <v>51</v>
      </c>
      <c r="M114" s="196">
        <v>2.4853801169590642E-2</v>
      </c>
    </row>
    <row r="115" spans="1:13" s="190" customFormat="1" ht="20.100000000000001" customHeight="1" x14ac:dyDescent="0.25">
      <c r="A115" s="220" t="s">
        <v>104</v>
      </c>
      <c r="B115" s="220"/>
      <c r="C115" s="213">
        <v>43716.789999999994</v>
      </c>
      <c r="D115" s="196">
        <v>1.8921544270662012E-2</v>
      </c>
      <c r="E115" s="221">
        <v>4</v>
      </c>
      <c r="F115" s="196">
        <v>1.6240357287860333E-3</v>
      </c>
      <c r="G115" s="220"/>
      <c r="H115" s="220" t="s">
        <v>104</v>
      </c>
      <c r="I115" s="220"/>
      <c r="J115" s="213">
        <v>328547.52999999991</v>
      </c>
      <c r="K115" s="196">
        <v>5.9534663029325974E-2</v>
      </c>
      <c r="L115" s="221">
        <v>30</v>
      </c>
      <c r="M115" s="196">
        <v>1.4619883040935672E-2</v>
      </c>
    </row>
    <row r="116" spans="1:13" s="190" customFormat="1" ht="20.100000000000001" customHeight="1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270648.20999999996</v>
      </c>
      <c r="K116" s="196">
        <v>4.9042980118706891E-2</v>
      </c>
      <c r="L116" s="221">
        <v>21</v>
      </c>
      <c r="M116" s="196">
        <v>1.023391812865497E-2</v>
      </c>
    </row>
    <row r="117" spans="1:13" s="190" customFormat="1" ht="20.100000000000001" customHeight="1" x14ac:dyDescent="0.25">
      <c r="A117" s="220" t="s">
        <v>106</v>
      </c>
      <c r="B117" s="220"/>
      <c r="C117" s="213">
        <v>14638.54</v>
      </c>
      <c r="D117" s="196">
        <v>6.3358673559485218E-3</v>
      </c>
      <c r="E117" s="221">
        <v>1</v>
      </c>
      <c r="F117" s="196">
        <v>4.0600893219650832E-4</v>
      </c>
      <c r="G117" s="220"/>
      <c r="H117" s="220" t="s">
        <v>106</v>
      </c>
      <c r="I117" s="220"/>
      <c r="J117" s="213">
        <v>223645.88</v>
      </c>
      <c r="K117" s="196">
        <v>4.0525893175021213E-2</v>
      </c>
      <c r="L117" s="221">
        <v>15</v>
      </c>
      <c r="M117" s="196">
        <v>7.3099415204678359E-3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236976.26000000004</v>
      </c>
      <c r="K118" s="196">
        <v>4.294143311638942E-2</v>
      </c>
      <c r="L118" s="221">
        <v>14</v>
      </c>
      <c r="M118" s="196">
        <v>6.8226120857699801E-3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206257.24999999997</v>
      </c>
      <c r="K119" s="196">
        <v>3.7374975474950146E-2</v>
      </c>
      <c r="L119" s="221">
        <v>11</v>
      </c>
      <c r="M119" s="196">
        <v>5.360623781676413E-3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288013.08</v>
      </c>
      <c r="K120" s="196">
        <v>5.2189592372946195E-2</v>
      </c>
      <c r="L120" s="221">
        <v>13</v>
      </c>
      <c r="M120" s="196">
        <v>6.3352826510721244E-3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28693.62</v>
      </c>
      <c r="K121" s="196">
        <v>5.1994455651257791E-3</v>
      </c>
      <c r="L121" s="221">
        <v>1</v>
      </c>
      <c r="M121" s="196">
        <v>4.8732943469785572E-4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20"/>
      <c r="K124" s="220"/>
      <c r="L124" s="220"/>
      <c r="M124" s="220"/>
    </row>
    <row r="125" spans="1:13" s="190" customFormat="1" ht="20.100000000000001" customHeight="1" thickBot="1" x14ac:dyDescent="0.3">
      <c r="A125" s="220"/>
      <c r="B125" s="220"/>
      <c r="C125" s="222">
        <f>SUM(C110:C124)</f>
        <v>2310423.9999999991</v>
      </c>
      <c r="D125" s="220"/>
      <c r="E125" s="224">
        <f>SUM(E110:E124)</f>
        <v>2463</v>
      </c>
      <c r="F125" s="220"/>
      <c r="G125" s="220"/>
      <c r="H125" s="223"/>
      <c r="I125" s="220"/>
      <c r="J125" s="222">
        <f>SUM(J110:J124)</f>
        <v>5518592.2500000009</v>
      </c>
      <c r="K125" s="220"/>
      <c r="L125" s="224">
        <f>SUM(L110:L124)</f>
        <v>2052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150" t="s">
        <v>4</v>
      </c>
      <c r="E130" s="151" t="s">
        <v>5</v>
      </c>
      <c r="F130" s="150" t="s">
        <v>4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24432454.980000027</v>
      </c>
      <c r="D132" s="196">
        <v>0.11355677068791679</v>
      </c>
      <c r="E132" s="221">
        <v>624</v>
      </c>
      <c r="F132" s="196">
        <v>7.4223861068157482E-2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39956458.839999981</v>
      </c>
      <c r="D133" s="196">
        <v>0.185708985761326</v>
      </c>
      <c r="E133" s="221">
        <v>1127</v>
      </c>
      <c r="F133" s="196">
        <v>0.1340549542048293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45397194.670000046</v>
      </c>
      <c r="D134" s="196">
        <v>0.21099635011036899</v>
      </c>
      <c r="E134" s="221">
        <v>1418</v>
      </c>
      <c r="F134" s="196">
        <v>0.16866896633757583</v>
      </c>
      <c r="G134" s="220"/>
      <c r="H134" s="220" t="s">
        <v>122</v>
      </c>
      <c r="I134" s="220"/>
      <c r="J134" s="213">
        <v>288408.47000000003</v>
      </c>
      <c r="K134" s="196">
        <v>1.5337217582685898E-2</v>
      </c>
      <c r="L134" s="221">
        <v>43</v>
      </c>
      <c r="M134" s="196">
        <v>2.524955960070464E-2</v>
      </c>
    </row>
    <row r="135" spans="1:13" s="190" customFormat="1" ht="20.100000000000001" customHeight="1" x14ac:dyDescent="0.25">
      <c r="A135" s="220" t="s">
        <v>44</v>
      </c>
      <c r="B135" s="220"/>
      <c r="C135" s="213">
        <v>52252688.869999923</v>
      </c>
      <c r="D135" s="196">
        <v>0.24285920562198193</v>
      </c>
      <c r="E135" s="221">
        <v>2477</v>
      </c>
      <c r="F135" s="196">
        <v>0.29463542286190081</v>
      </c>
      <c r="G135" s="220"/>
      <c r="H135" s="220" t="s">
        <v>42</v>
      </c>
      <c r="I135" s="220"/>
      <c r="J135" s="213">
        <v>1057687.8700000003</v>
      </c>
      <c r="K135" s="196">
        <v>5.6246576242222013E-2</v>
      </c>
      <c r="L135" s="221">
        <v>98</v>
      </c>
      <c r="M135" s="196">
        <v>5.7545507927187316E-2</v>
      </c>
    </row>
    <row r="136" spans="1:13" s="190" customFormat="1" ht="20.100000000000001" customHeight="1" x14ac:dyDescent="0.25">
      <c r="A136" s="220" t="s">
        <v>25</v>
      </c>
      <c r="B136" s="220"/>
      <c r="C136" s="213">
        <v>25496261.690000031</v>
      </c>
      <c r="D136" s="196">
        <v>0.11850111437841472</v>
      </c>
      <c r="E136" s="221">
        <v>1239</v>
      </c>
      <c r="F136" s="196">
        <v>0.14737718567860117</v>
      </c>
      <c r="G136" s="220"/>
      <c r="H136" s="220" t="s">
        <v>43</v>
      </c>
      <c r="I136" s="220"/>
      <c r="J136" s="213">
        <v>3852171.129999999</v>
      </c>
      <c r="K136" s="196">
        <v>0.20485385462691502</v>
      </c>
      <c r="L136" s="221">
        <v>272</v>
      </c>
      <c r="M136" s="196">
        <v>0.15971814445096888</v>
      </c>
    </row>
    <row r="137" spans="1:13" s="190" customFormat="1" ht="20.100000000000001" customHeight="1" x14ac:dyDescent="0.25">
      <c r="A137" s="220" t="s">
        <v>26</v>
      </c>
      <c r="B137" s="220"/>
      <c r="C137" s="213">
        <v>19682912.019999988</v>
      </c>
      <c r="D137" s="196">
        <v>9.1481921426038268E-2</v>
      </c>
      <c r="E137" s="221">
        <v>956</v>
      </c>
      <c r="F137" s="196">
        <v>0.11371476150826693</v>
      </c>
      <c r="G137" s="220"/>
      <c r="H137" s="220" t="s">
        <v>44</v>
      </c>
      <c r="I137" s="220"/>
      <c r="J137" s="213">
        <v>5538007.6399999997</v>
      </c>
      <c r="K137" s="196">
        <v>0.2945046244628558</v>
      </c>
      <c r="L137" s="221">
        <v>436</v>
      </c>
      <c r="M137" s="196">
        <v>0.25601879036993541</v>
      </c>
    </row>
    <row r="138" spans="1:13" s="190" customFormat="1" ht="20.100000000000001" customHeight="1" x14ac:dyDescent="0.25">
      <c r="A138" s="220" t="s">
        <v>27</v>
      </c>
      <c r="B138" s="220"/>
      <c r="C138" s="213">
        <v>5037873.8499999987</v>
      </c>
      <c r="D138" s="196">
        <v>2.3414948927866674E-2</v>
      </c>
      <c r="E138" s="221">
        <v>389</v>
      </c>
      <c r="F138" s="196">
        <v>4.6270964672296896E-2</v>
      </c>
      <c r="G138" s="220"/>
      <c r="H138" s="220" t="s">
        <v>25</v>
      </c>
      <c r="I138" s="220"/>
      <c r="J138" s="213">
        <v>4181235.3500000006</v>
      </c>
      <c r="K138" s="196">
        <v>0.22235309638225198</v>
      </c>
      <c r="L138" s="221">
        <v>389</v>
      </c>
      <c r="M138" s="196">
        <v>0.22842043452730476</v>
      </c>
    </row>
    <row r="139" spans="1:13" s="190" customFormat="1" ht="20.100000000000001" customHeight="1" x14ac:dyDescent="0.25">
      <c r="A139" s="220" t="s">
        <v>28</v>
      </c>
      <c r="B139" s="220"/>
      <c r="C139" s="213">
        <v>1320968.77</v>
      </c>
      <c r="D139" s="196">
        <v>6.1395773704926862E-3</v>
      </c>
      <c r="E139" s="221">
        <v>86</v>
      </c>
      <c r="F139" s="196">
        <v>1.0229570595931962E-2</v>
      </c>
      <c r="G139" s="220"/>
      <c r="H139" s="220" t="s">
        <v>26</v>
      </c>
      <c r="I139" s="220"/>
      <c r="J139" s="213">
        <v>1908691.2599999993</v>
      </c>
      <c r="K139" s="196">
        <v>0.10150191897204297</v>
      </c>
      <c r="L139" s="221">
        <v>192</v>
      </c>
      <c r="M139" s="196">
        <v>0.11274221961244862</v>
      </c>
    </row>
    <row r="140" spans="1:13" s="190" customFormat="1" ht="20.100000000000001" customHeight="1" x14ac:dyDescent="0.25">
      <c r="A140" s="220" t="s">
        <v>29</v>
      </c>
      <c r="B140" s="220"/>
      <c r="C140" s="213">
        <v>1546808.92</v>
      </c>
      <c r="D140" s="196">
        <v>7.1892335817357982E-3</v>
      </c>
      <c r="E140" s="221">
        <v>86</v>
      </c>
      <c r="F140" s="196">
        <v>1.0229570595931962E-2</v>
      </c>
      <c r="G140" s="220"/>
      <c r="H140" s="220" t="s">
        <v>27</v>
      </c>
      <c r="I140" s="220"/>
      <c r="J140" s="213">
        <v>1210715.9199999995</v>
      </c>
      <c r="K140" s="196">
        <v>6.4384424964570988E-2</v>
      </c>
      <c r="L140" s="221">
        <v>144</v>
      </c>
      <c r="M140" s="196">
        <v>8.4556664709336468E-2</v>
      </c>
    </row>
    <row r="141" spans="1:13" s="190" customFormat="1" ht="20.100000000000001" customHeight="1" x14ac:dyDescent="0.25">
      <c r="A141" s="220" t="s">
        <v>65</v>
      </c>
      <c r="B141" s="220"/>
      <c r="C141" s="213">
        <v>32680.55</v>
      </c>
      <c r="D141" s="196">
        <v>1.5189213385813409E-4</v>
      </c>
      <c r="E141" s="221">
        <v>5</v>
      </c>
      <c r="F141" s="196">
        <v>5.9474247650767218E-4</v>
      </c>
      <c r="G141" s="220"/>
      <c r="H141" s="220" t="s">
        <v>28</v>
      </c>
      <c r="I141" s="220"/>
      <c r="J141" s="213">
        <v>389586.77000000008</v>
      </c>
      <c r="K141" s="196">
        <v>2.0717758597123753E-2</v>
      </c>
      <c r="L141" s="221">
        <v>49</v>
      </c>
      <c r="M141" s="196">
        <v>2.8772753963593658E-2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256030.41</v>
      </c>
      <c r="K142" s="196">
        <v>1.3615391066546273E-2</v>
      </c>
      <c r="L142" s="221">
        <v>51</v>
      </c>
      <c r="M142" s="196">
        <v>2.9947152084556665E-2</v>
      </c>
    </row>
    <row r="143" spans="1:13" s="190" customFormat="1" ht="20.100000000000001" customHeight="1" thickBot="1" x14ac:dyDescent="0.3">
      <c r="A143" s="220"/>
      <c r="B143" s="223"/>
      <c r="C143" s="222">
        <f>SUM(C132:C142)</f>
        <v>215156303.16</v>
      </c>
      <c r="D143" s="223"/>
      <c r="E143" s="224">
        <f>SUM(E132:E142)</f>
        <v>8407</v>
      </c>
      <c r="F143" s="223"/>
      <c r="G143" s="223"/>
      <c r="H143" s="220" t="s">
        <v>123</v>
      </c>
      <c r="I143" s="220"/>
      <c r="J143" s="213">
        <v>121949.66</v>
      </c>
      <c r="K143" s="196">
        <v>6.4851371027853898E-3</v>
      </c>
      <c r="L143" s="221">
        <v>29</v>
      </c>
      <c r="M143" s="196">
        <v>1.7028772753963594E-2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20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f>SUM(J132:J144)</f>
        <v>18804484.479999997</v>
      </c>
      <c r="K145" s="220"/>
      <c r="L145" s="224">
        <f>SUM(L132:L144)</f>
        <v>1703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363113.7100000002</v>
      </c>
      <c r="D152" s="196">
        <v>0.15716323497332108</v>
      </c>
      <c r="E152" s="221">
        <v>263</v>
      </c>
      <c r="F152" s="196">
        <v>0.10678034916768168</v>
      </c>
      <c r="G152" s="220"/>
      <c r="H152" s="220" t="s">
        <v>113</v>
      </c>
      <c r="I152" s="220"/>
      <c r="J152" s="213">
        <v>1747032.0000000005</v>
      </c>
      <c r="K152" s="196">
        <v>0.31657203882022628</v>
      </c>
      <c r="L152" s="221">
        <v>262</v>
      </c>
      <c r="M152" s="196">
        <v>0.1276803118908382</v>
      </c>
    </row>
    <row r="153" spans="1:14" s="190" customFormat="1" ht="20.100000000000001" customHeight="1" x14ac:dyDescent="0.25">
      <c r="A153" s="220" t="s">
        <v>42</v>
      </c>
      <c r="B153" s="220"/>
      <c r="C153" s="213">
        <v>76591.290000000008</v>
      </c>
      <c r="D153" s="196">
        <v>3.3150317863734118E-2</v>
      </c>
      <c r="E153" s="221">
        <v>120</v>
      </c>
      <c r="F153" s="196">
        <v>4.8721071863580996E-2</v>
      </c>
      <c r="G153" s="220"/>
      <c r="H153" s="220" t="s">
        <v>25</v>
      </c>
      <c r="I153" s="220"/>
      <c r="J153" s="213">
        <v>78148.779999999984</v>
      </c>
      <c r="K153" s="196">
        <v>1.4160999120744961E-2</v>
      </c>
      <c r="L153" s="221">
        <v>25</v>
      </c>
      <c r="M153" s="196">
        <v>1.2183235867446393E-2</v>
      </c>
    </row>
    <row r="154" spans="1:14" s="190" customFormat="1" ht="20.100000000000001" customHeight="1" x14ac:dyDescent="0.25">
      <c r="A154" s="220" t="s">
        <v>43</v>
      </c>
      <c r="B154" s="220"/>
      <c r="C154" s="213">
        <v>206648.55999999991</v>
      </c>
      <c r="D154" s="196">
        <v>8.9441834052970362E-2</v>
      </c>
      <c r="E154" s="221">
        <v>254</v>
      </c>
      <c r="F154" s="196">
        <v>0.10312626877791312</v>
      </c>
      <c r="G154" s="220"/>
      <c r="H154" s="220" t="s">
        <v>26</v>
      </c>
      <c r="I154" s="220"/>
      <c r="J154" s="213">
        <v>70498.999999999985</v>
      </c>
      <c r="K154" s="196">
        <v>1.2774815896209756E-2</v>
      </c>
      <c r="L154" s="221">
        <v>48</v>
      </c>
      <c r="M154" s="196">
        <v>2.3391812865497075E-2</v>
      </c>
    </row>
    <row r="155" spans="1:14" s="190" customFormat="1" ht="20.100000000000001" customHeight="1" x14ac:dyDescent="0.25">
      <c r="A155" s="220" t="s">
        <v>44</v>
      </c>
      <c r="B155" s="220"/>
      <c r="C155" s="213">
        <v>618807.91999999934</v>
      </c>
      <c r="D155" s="196">
        <v>0.26783305575080574</v>
      </c>
      <c r="E155" s="221">
        <v>422</v>
      </c>
      <c r="F155" s="196">
        <v>0.17133576938692652</v>
      </c>
      <c r="G155" s="220"/>
      <c r="H155" s="220" t="s">
        <v>27</v>
      </c>
      <c r="I155" s="220"/>
      <c r="J155" s="213">
        <v>130815.16</v>
      </c>
      <c r="K155" s="196">
        <v>2.3704443828043275E-2</v>
      </c>
      <c r="L155" s="221">
        <v>67</v>
      </c>
      <c r="M155" s="196">
        <v>3.2651072124756333E-2</v>
      </c>
    </row>
    <row r="156" spans="1:14" s="190" customFormat="1" ht="20.100000000000001" customHeight="1" x14ac:dyDescent="0.25">
      <c r="A156" s="220" t="s">
        <v>25</v>
      </c>
      <c r="B156" s="220"/>
      <c r="C156" s="213">
        <v>120325.92000000003</v>
      </c>
      <c r="D156" s="196">
        <v>5.207958366083458E-2</v>
      </c>
      <c r="E156" s="221">
        <v>112</v>
      </c>
      <c r="F156" s="196">
        <v>4.5473000406008934E-2</v>
      </c>
      <c r="G156" s="220"/>
      <c r="H156" s="220" t="s">
        <v>28</v>
      </c>
      <c r="I156" s="220"/>
      <c r="J156" s="213">
        <v>479639.23999999982</v>
      </c>
      <c r="K156" s="196">
        <v>8.6913331928083593E-2</v>
      </c>
      <c r="L156" s="221">
        <v>411</v>
      </c>
      <c r="M156" s="196">
        <v>0.20029239766081872</v>
      </c>
    </row>
    <row r="157" spans="1:14" s="190" customFormat="1" ht="20.100000000000001" customHeight="1" x14ac:dyDescent="0.25">
      <c r="A157" s="220" t="s">
        <v>26</v>
      </c>
      <c r="B157" s="220"/>
      <c r="C157" s="213">
        <v>29739.739999999998</v>
      </c>
      <c r="D157" s="196">
        <v>1.2871983670529743E-2</v>
      </c>
      <c r="E157" s="221">
        <v>28</v>
      </c>
      <c r="F157" s="196">
        <v>1.1368250101502234E-2</v>
      </c>
      <c r="G157" s="220"/>
      <c r="H157" s="220" t="s">
        <v>29</v>
      </c>
      <c r="I157" s="220"/>
      <c r="J157" s="213">
        <v>1017523.0100000001</v>
      </c>
      <c r="K157" s="196">
        <v>0.18438090076323355</v>
      </c>
      <c r="L157" s="221">
        <v>618</v>
      </c>
      <c r="M157" s="196">
        <v>0.30116959064327486</v>
      </c>
    </row>
    <row r="158" spans="1:14" s="190" customFormat="1" ht="20.100000000000001" customHeight="1" x14ac:dyDescent="0.25">
      <c r="A158" s="220" t="s">
        <v>27</v>
      </c>
      <c r="B158" s="220"/>
      <c r="C158" s="213">
        <v>32170.799999999999</v>
      </c>
      <c r="D158" s="196">
        <v>1.3924197463322754E-2</v>
      </c>
      <c r="E158" s="221">
        <v>41</v>
      </c>
      <c r="F158" s="196">
        <v>1.664636622005684E-2</v>
      </c>
      <c r="G158" s="220"/>
      <c r="H158" s="220" t="s">
        <v>114</v>
      </c>
      <c r="I158" s="220"/>
      <c r="J158" s="213">
        <v>53053.109999999993</v>
      </c>
      <c r="K158" s="196">
        <v>9.6135223616131398E-3</v>
      </c>
      <c r="L158" s="221">
        <v>10</v>
      </c>
      <c r="M158" s="196">
        <v>4.8732943469785572E-3</v>
      </c>
    </row>
    <row r="159" spans="1:14" s="190" customFormat="1" ht="20.100000000000001" customHeight="1" x14ac:dyDescent="0.25">
      <c r="A159" s="220" t="s">
        <v>28</v>
      </c>
      <c r="B159" s="220"/>
      <c r="C159" s="213">
        <v>32822.639999999999</v>
      </c>
      <c r="D159" s="196">
        <v>1.4206327496598033E-2</v>
      </c>
      <c r="E159" s="221">
        <v>28</v>
      </c>
      <c r="F159" s="196">
        <v>1.1368250101502234E-2</v>
      </c>
      <c r="G159" s="220"/>
      <c r="H159" s="220" t="s">
        <v>115</v>
      </c>
      <c r="I159" s="220"/>
      <c r="J159" s="213">
        <v>285090.16000000009</v>
      </c>
      <c r="K159" s="196">
        <v>5.165994280516014E-2</v>
      </c>
      <c r="L159" s="221">
        <v>179</v>
      </c>
      <c r="M159" s="196">
        <v>8.7231968810916174E-2</v>
      </c>
    </row>
    <row r="160" spans="1:14" s="190" customFormat="1" ht="20.100000000000001" customHeight="1" x14ac:dyDescent="0.25">
      <c r="A160" s="220" t="s">
        <v>29</v>
      </c>
      <c r="B160" s="220"/>
      <c r="C160" s="213">
        <v>165615.46000000008</v>
      </c>
      <c r="D160" s="196">
        <v>7.1681847141477129E-2</v>
      </c>
      <c r="E160" s="221">
        <v>258</v>
      </c>
      <c r="F160" s="196">
        <v>0.10475030450669914</v>
      </c>
      <c r="G160" s="220"/>
      <c r="H160" s="220" t="s">
        <v>116</v>
      </c>
      <c r="I160" s="220"/>
      <c r="J160" s="213">
        <v>111986.58000000002</v>
      </c>
      <c r="K160" s="196">
        <v>2.0292599077237492E-2</v>
      </c>
      <c r="L160" s="221">
        <v>25</v>
      </c>
      <c r="M160" s="196">
        <v>1.2183235867446393E-2</v>
      </c>
    </row>
    <row r="161" spans="1:16" s="190" customFormat="1" ht="20.100000000000001" customHeight="1" x14ac:dyDescent="0.25">
      <c r="A161" s="220" t="s">
        <v>114</v>
      </c>
      <c r="B161" s="220"/>
      <c r="C161" s="213">
        <v>62161.020000000026</v>
      </c>
      <c r="D161" s="196">
        <v>2.6904594135102496E-2</v>
      </c>
      <c r="E161" s="221">
        <v>321</v>
      </c>
      <c r="F161" s="196">
        <v>0.13032886723507917</v>
      </c>
      <c r="G161" s="220"/>
      <c r="H161" s="220" t="s">
        <v>117</v>
      </c>
      <c r="I161" s="220"/>
      <c r="J161" s="213">
        <v>72764.63</v>
      </c>
      <c r="K161" s="196">
        <v>1.3185360813711139E-2</v>
      </c>
      <c r="L161" s="221">
        <v>14</v>
      </c>
      <c r="M161" s="196">
        <v>6.8226120857699801E-3</v>
      </c>
    </row>
    <row r="162" spans="1:16" s="190" customFormat="1" ht="20.100000000000001" customHeight="1" x14ac:dyDescent="0.25">
      <c r="A162" s="220" t="s">
        <v>115</v>
      </c>
      <c r="B162" s="220"/>
      <c r="C162" s="213">
        <v>3327.7299999999996</v>
      </c>
      <c r="D162" s="196">
        <v>1.4403113887321119E-3</v>
      </c>
      <c r="E162" s="221">
        <v>3</v>
      </c>
      <c r="F162" s="196">
        <v>1.2180267965895249E-3</v>
      </c>
      <c r="G162" s="220"/>
      <c r="H162" s="220" t="s">
        <v>118</v>
      </c>
      <c r="I162" s="220"/>
      <c r="J162" s="213">
        <v>22582.89</v>
      </c>
      <c r="K162" s="196">
        <v>4.0921468695209349E-3</v>
      </c>
      <c r="L162" s="221">
        <v>2</v>
      </c>
      <c r="M162" s="196">
        <v>9.7465886939571145E-4</v>
      </c>
    </row>
    <row r="163" spans="1:16" s="190" customFormat="1" ht="20.100000000000001" customHeight="1" x14ac:dyDescent="0.25">
      <c r="A163" s="220" t="s">
        <v>116</v>
      </c>
      <c r="B163" s="223"/>
      <c r="C163" s="213">
        <v>21878.46</v>
      </c>
      <c r="D163" s="196">
        <v>9.4694566884693052E-3</v>
      </c>
      <c r="E163" s="221">
        <v>26</v>
      </c>
      <c r="F163" s="196">
        <v>1.0556232237109216E-2</v>
      </c>
      <c r="G163" s="223"/>
      <c r="H163" s="220" t="s">
        <v>119</v>
      </c>
      <c r="I163" s="220"/>
      <c r="J163" s="213">
        <v>1449457.6900000013</v>
      </c>
      <c r="K163" s="196">
        <v>0.26264989771621572</v>
      </c>
      <c r="L163" s="221">
        <v>391</v>
      </c>
      <c r="M163" s="196">
        <v>0.1905458089668616</v>
      </c>
    </row>
    <row r="164" spans="1:16" s="190" customFormat="1" ht="20.100000000000001" customHeight="1" x14ac:dyDescent="0.25">
      <c r="A164" s="220" t="s">
        <v>117</v>
      </c>
      <c r="B164" s="220"/>
      <c r="C164" s="213">
        <v>23815.71</v>
      </c>
      <c r="D164" s="196">
        <v>1.030793914883156E-2</v>
      </c>
      <c r="E164" s="221">
        <v>51</v>
      </c>
      <c r="F164" s="196">
        <v>2.0706455542021926E-2</v>
      </c>
      <c r="G164" s="220"/>
      <c r="H164" s="223"/>
      <c r="I164" s="220"/>
      <c r="J164" s="220"/>
      <c r="K164" s="220"/>
      <c r="L164" s="220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78421.130000000034</v>
      </c>
      <c r="D165" s="196">
        <v>3.3942311021699943E-2</v>
      </c>
      <c r="E165" s="221">
        <v>96</v>
      </c>
      <c r="F165" s="196">
        <v>3.8976857490864797E-2</v>
      </c>
      <c r="G165" s="220"/>
      <c r="H165" s="223"/>
      <c r="I165" s="220"/>
      <c r="J165" s="238">
        <f>SUM(J152:J164)</f>
        <v>5518592.2500000019</v>
      </c>
      <c r="K165" s="220"/>
      <c r="L165" s="241">
        <f>SUM(L152:L164)</f>
        <v>2052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474983.90999999945</v>
      </c>
      <c r="D166" s="196">
        <v>0.20558300554357106</v>
      </c>
      <c r="E166" s="221">
        <v>440</v>
      </c>
      <c r="F166" s="196">
        <v>0.17864393016646365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f>SUM(C152:C167)</f>
        <v>2310423.9999999991</v>
      </c>
      <c r="D168" s="220"/>
      <c r="E168" s="224">
        <f>SUM(E152:E167)</f>
        <v>2463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150" t="s">
        <v>4</v>
      </c>
      <c r="E173" s="151" t="s">
        <v>5</v>
      </c>
      <c r="F173" s="150" t="s">
        <v>4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167270.80000000008</v>
      </c>
      <c r="D175" s="196">
        <v>7.7743852977251587E-4</v>
      </c>
      <c r="E175" s="221">
        <v>87</v>
      </c>
      <c r="F175" s="196">
        <v>1.0348519091233495E-2</v>
      </c>
      <c r="G175" s="220"/>
      <c r="H175" s="220" t="s">
        <v>6</v>
      </c>
      <c r="I175" s="220"/>
      <c r="J175" s="213">
        <v>8271815.2900000056</v>
      </c>
      <c r="K175" s="196">
        <v>0.43988524645797683</v>
      </c>
      <c r="L175" s="221">
        <v>876</v>
      </c>
      <c r="M175" s="196">
        <v>0.51438637698179679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703180.78999999969</v>
      </c>
      <c r="D176" s="196">
        <v>3.2682323486339258E-3</v>
      </c>
      <c r="E176" s="221">
        <v>125</v>
      </c>
      <c r="F176" s="196">
        <v>1.4868561912691805E-2</v>
      </c>
      <c r="G176" s="220"/>
      <c r="H176" s="220" t="s">
        <v>7</v>
      </c>
      <c r="I176" s="220"/>
      <c r="J176" s="213">
        <v>6360100.9100000039</v>
      </c>
      <c r="K176" s="196">
        <v>0.33822256157909841</v>
      </c>
      <c r="L176" s="221">
        <v>566</v>
      </c>
      <c r="M176" s="196">
        <v>0.33235466823253085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3388380.2799999984</v>
      </c>
      <c r="D177" s="196">
        <v>1.5748459283947844E-2</v>
      </c>
      <c r="E177" s="221">
        <v>421</v>
      </c>
      <c r="F177" s="196">
        <v>5.0077316521945997E-2</v>
      </c>
      <c r="G177" s="220"/>
      <c r="H177" s="220" t="s">
        <v>8</v>
      </c>
      <c r="I177" s="220"/>
      <c r="J177" s="213">
        <v>1115645.1499999997</v>
      </c>
      <c r="K177" s="196">
        <v>5.9328675092719108E-2</v>
      </c>
      <c r="L177" s="221">
        <v>97</v>
      </c>
      <c r="M177" s="196">
        <v>5.695830886670581E-2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4156030.2000000011</v>
      </c>
      <c r="D178" s="196">
        <v>1.9316330216500276E-2</v>
      </c>
      <c r="E178" s="221">
        <v>348</v>
      </c>
      <c r="F178" s="196">
        <v>4.1394076364933981E-2</v>
      </c>
      <c r="G178" s="220"/>
      <c r="H178" s="220" t="s">
        <v>9</v>
      </c>
      <c r="I178" s="220"/>
      <c r="J178" s="213">
        <v>165410.24999999997</v>
      </c>
      <c r="K178" s="196">
        <v>8.7963193128706221E-3</v>
      </c>
      <c r="L178" s="221">
        <v>16</v>
      </c>
      <c r="M178" s="196">
        <v>9.3951849677040514E-3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4369047.5999999968</v>
      </c>
      <c r="D179" s="196">
        <v>2.0306389056847549E-2</v>
      </c>
      <c r="E179" s="221">
        <v>290</v>
      </c>
      <c r="F179" s="196">
        <v>3.4495063637444985E-2</v>
      </c>
      <c r="G179" s="220"/>
      <c r="H179" s="220" t="s">
        <v>10</v>
      </c>
      <c r="I179" s="220"/>
      <c r="J179" s="213">
        <v>1079919.78</v>
      </c>
      <c r="K179" s="196">
        <v>5.7428842633180197E-2</v>
      </c>
      <c r="L179" s="221">
        <v>64</v>
      </c>
      <c r="M179" s="196">
        <v>3.7580739870816206E-2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5298496.3299999991</v>
      </c>
      <c r="D180" s="196">
        <v>2.4626265892195579E-2</v>
      </c>
      <c r="E180" s="221">
        <v>311</v>
      </c>
      <c r="F180" s="196">
        <v>3.6992982038777211E-2</v>
      </c>
      <c r="G180" s="220"/>
      <c r="H180" s="220" t="s">
        <v>37</v>
      </c>
      <c r="I180" s="220"/>
      <c r="J180" s="213">
        <v>1206084.93</v>
      </c>
      <c r="K180" s="196">
        <v>6.4138154453676322E-2</v>
      </c>
      <c r="L180" s="221">
        <v>59</v>
      </c>
      <c r="M180" s="196">
        <v>3.4644744568408693E-2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8892197.2700000014</v>
      </c>
      <c r="D181" s="196">
        <v>4.1329011232301018E-2</v>
      </c>
      <c r="E181" s="221">
        <v>422</v>
      </c>
      <c r="F181" s="196">
        <v>5.0196265017247534E-2</v>
      </c>
      <c r="G181" s="220"/>
      <c r="H181" s="220" t="s">
        <v>38</v>
      </c>
      <c r="I181" s="220"/>
      <c r="J181" s="213">
        <v>605508.17000000004</v>
      </c>
      <c r="K181" s="196">
        <v>3.2200200470478398E-2</v>
      </c>
      <c r="L181" s="221">
        <v>25</v>
      </c>
      <c r="M181" s="196">
        <v>1.4679976512037582E-2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15685083.109999999</v>
      </c>
      <c r="D182" s="196">
        <v>7.2900876616828009E-2</v>
      </c>
      <c r="E182" s="221">
        <v>789</v>
      </c>
      <c r="F182" s="196">
        <v>9.3850362792910674E-2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12297753.470000001</v>
      </c>
      <c r="D183" s="196">
        <v>5.7157300480548019E-2</v>
      </c>
      <c r="E183" s="221">
        <v>516</v>
      </c>
      <c r="F183" s="196">
        <v>6.1377423575591769E-2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6418575.3999999985</v>
      </c>
      <c r="D184" s="196">
        <v>2.9832151351042946E-2</v>
      </c>
      <c r="E184" s="221">
        <v>231</v>
      </c>
      <c r="F184" s="196">
        <v>2.7477102414654453E-2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52272084.559999987</v>
      </c>
      <c r="D185" s="196">
        <v>0.24294935259753045</v>
      </c>
      <c r="E185" s="221">
        <v>1764</v>
      </c>
      <c r="F185" s="196">
        <v>0.20982514571190675</v>
      </c>
      <c r="G185" s="220"/>
      <c r="H185" s="223"/>
      <c r="I185" s="220"/>
      <c r="J185" s="220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51775664.589999996</v>
      </c>
      <c r="D186" s="196">
        <v>0.24064209985750346</v>
      </c>
      <c r="E186" s="221">
        <v>1565</v>
      </c>
      <c r="F186" s="196">
        <v>0.18615439514690138</v>
      </c>
      <c r="G186" s="220"/>
      <c r="H186" s="223"/>
      <c r="I186" s="220"/>
      <c r="J186" s="238">
        <f>SUM(J175:J185)</f>
        <v>18804484.480000012</v>
      </c>
      <c r="K186" s="220"/>
      <c r="L186" s="224">
        <f>SUM(L175:L185)</f>
        <v>1703</v>
      </c>
      <c r="M186" s="220"/>
    </row>
    <row r="187" spans="1:16" s="190" customFormat="1" ht="20.100000000000001" customHeight="1" thickTop="1" x14ac:dyDescent="0.25">
      <c r="A187" s="220" t="s">
        <v>68</v>
      </c>
      <c r="B187" s="220"/>
      <c r="C187" s="213">
        <v>49732538.760000005</v>
      </c>
      <c r="D187" s="196">
        <v>0.23114609253634852</v>
      </c>
      <c r="E187" s="221">
        <v>1538</v>
      </c>
      <c r="F187" s="196">
        <v>0.18294278577375997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f>SUM(C175:C189)</f>
        <v>215156303.15999997</v>
      </c>
      <c r="D190" s="223"/>
      <c r="E190" s="224">
        <f>SUM(E175:E189)</f>
        <v>8407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622683.05000000028</v>
      </c>
      <c r="D198" s="196">
        <v>0.26951029334875354</v>
      </c>
      <c r="E198" s="221">
        <v>1630</v>
      </c>
      <c r="F198" s="196">
        <v>0.66179455948030852</v>
      </c>
      <c r="G198" s="220"/>
      <c r="H198" s="220" t="s">
        <v>6</v>
      </c>
      <c r="I198" s="220"/>
      <c r="J198" s="213">
        <v>2690756</v>
      </c>
      <c r="K198" s="196">
        <v>0.48758014328744814</v>
      </c>
      <c r="L198" s="221">
        <v>1156</v>
      </c>
      <c r="M198" s="196">
        <v>0.56335282651072127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625705.73999999929</v>
      </c>
      <c r="D199" s="196">
        <v>0.27081857702309164</v>
      </c>
      <c r="E199" s="221">
        <v>474</v>
      </c>
      <c r="F199" s="196">
        <v>0.19244823386114496</v>
      </c>
      <c r="G199" s="220"/>
      <c r="H199" s="220" t="s">
        <v>7</v>
      </c>
      <c r="I199" s="220"/>
      <c r="J199" s="213">
        <v>860796.58999999939</v>
      </c>
      <c r="K199" s="196">
        <v>0.15598119067412522</v>
      </c>
      <c r="L199" s="221">
        <v>389</v>
      </c>
      <c r="M199" s="196">
        <v>0.18957115009746589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580966.9099999998</v>
      </c>
      <c r="D200" s="196">
        <v>0.25145467238913727</v>
      </c>
      <c r="E200" s="221">
        <v>256</v>
      </c>
      <c r="F200" s="196">
        <v>0.10393828664230613</v>
      </c>
      <c r="G200" s="220"/>
      <c r="H200" s="220" t="s">
        <v>8</v>
      </c>
      <c r="I200" s="220"/>
      <c r="J200" s="213">
        <v>327272.88000000006</v>
      </c>
      <c r="K200" s="196">
        <v>5.9303689269668398E-2</v>
      </c>
      <c r="L200" s="221">
        <v>72</v>
      </c>
      <c r="M200" s="196">
        <v>3.5087719298245612E-2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34845.4</v>
      </c>
      <c r="D201" s="196">
        <v>1.5081820479704165E-2</v>
      </c>
      <c r="E201" s="221">
        <v>13</v>
      </c>
      <c r="F201" s="196">
        <v>5.2781161185546082E-3</v>
      </c>
      <c r="G201" s="220"/>
      <c r="H201" s="220" t="s">
        <v>9</v>
      </c>
      <c r="I201" s="220"/>
      <c r="J201" s="213">
        <v>99809.86</v>
      </c>
      <c r="K201" s="196">
        <v>1.8086108826032586E-2</v>
      </c>
      <c r="L201" s="221">
        <v>32</v>
      </c>
      <c r="M201" s="196">
        <v>1.5594541910331383E-2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341144.25000000012</v>
      </c>
      <c r="D202" s="196">
        <v>0.14765439157487986</v>
      </c>
      <c r="E202" s="221">
        <v>74</v>
      </c>
      <c r="F202" s="196">
        <v>3.0044660982541615E-2</v>
      </c>
      <c r="G202" s="220"/>
      <c r="H202" s="220" t="s">
        <v>10</v>
      </c>
      <c r="I202" s="220"/>
      <c r="J202" s="213">
        <v>37925.17</v>
      </c>
      <c r="K202" s="196">
        <v>6.8722544232181692E-3</v>
      </c>
      <c r="L202" s="221">
        <v>16</v>
      </c>
      <c r="M202" s="196">
        <v>7.7972709551656916E-3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70549.569999999992</v>
      </c>
      <c r="D203" s="196">
        <v>3.0535334639875632E-2</v>
      </c>
      <c r="E203" s="221">
        <v>13</v>
      </c>
      <c r="F203" s="196">
        <v>5.2781161185546082E-3</v>
      </c>
      <c r="G203" s="220"/>
      <c r="H203" s="220" t="s">
        <v>37</v>
      </c>
      <c r="I203" s="220"/>
      <c r="J203" s="213">
        <v>452612.83000000007</v>
      </c>
      <c r="K203" s="196">
        <v>8.201599420576873E-2</v>
      </c>
      <c r="L203" s="221">
        <v>142</v>
      </c>
      <c r="M203" s="196">
        <v>6.9200779727095513E-2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34529.08</v>
      </c>
      <c r="D204" s="196">
        <v>1.4944910544558062E-2</v>
      </c>
      <c r="E204" s="221">
        <v>3</v>
      </c>
      <c r="F204" s="196">
        <v>1.2180267965895249E-3</v>
      </c>
      <c r="G204" s="220"/>
      <c r="H204" s="220" t="s">
        <v>38</v>
      </c>
      <c r="I204" s="220"/>
      <c r="J204" s="213">
        <v>974910.62999999931</v>
      </c>
      <c r="K204" s="196">
        <v>0.17665929748660081</v>
      </c>
      <c r="L204" s="221">
        <v>232</v>
      </c>
      <c r="M204" s="196">
        <v>0.11306042884990253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61882.12</v>
      </c>
      <c r="K205" s="196">
        <v>1.1213388704338507E-2</v>
      </c>
      <c r="L205" s="221">
        <v>11</v>
      </c>
      <c r="M205" s="196">
        <v>5.360623781676413E-3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11431.9</v>
      </c>
      <c r="K207" s="196">
        <v>2.0715246718943591E-3</v>
      </c>
      <c r="L207" s="221">
        <v>1</v>
      </c>
      <c r="M207" s="196">
        <v>4.8732943469785572E-4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1194.27</v>
      </c>
      <c r="K208" s="196">
        <v>2.1640845090521054E-4</v>
      </c>
      <c r="L208" s="221">
        <v>1</v>
      </c>
      <c r="M208" s="196">
        <v>4.8732943469785572E-4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f>SUM(C198:C208)</f>
        <v>2310423.9999999991</v>
      </c>
      <c r="D209" s="223"/>
      <c r="E209" s="224">
        <f>SUM(E198:E208)</f>
        <v>2463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f>SUM(J198:J209)</f>
        <v>5518592.2499999981</v>
      </c>
      <c r="K210" s="220"/>
      <c r="L210" s="224">
        <f>SUM(L198:L209)</f>
        <v>2052</v>
      </c>
      <c r="M210" s="220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150" t="s">
        <v>4</v>
      </c>
      <c r="E216" s="151" t="s">
        <v>5</v>
      </c>
      <c r="F216" s="150" t="s">
        <v>4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11912107.550000004</v>
      </c>
      <c r="D218" s="196">
        <v>5.5364901585716622E-2</v>
      </c>
      <c r="E218" s="221">
        <v>510</v>
      </c>
      <c r="F218" s="196">
        <v>6.0663732603782564E-2</v>
      </c>
      <c r="G218" s="220"/>
      <c r="H218" s="220" t="s">
        <v>12</v>
      </c>
      <c r="I218" s="220"/>
      <c r="J218" s="213">
        <v>1048736.77</v>
      </c>
      <c r="K218" s="196">
        <v>5.577056744711141E-2</v>
      </c>
      <c r="L218" s="221">
        <v>98</v>
      </c>
      <c r="M218" s="196">
        <v>5.7545507927187316E-2</v>
      </c>
    </row>
    <row r="219" spans="1:13" s="190" customFormat="1" ht="20.100000000000001" customHeight="1" x14ac:dyDescent="0.25">
      <c r="A219" s="220" t="s">
        <v>13</v>
      </c>
      <c r="B219" s="220"/>
      <c r="C219" s="213">
        <v>21568527.749999989</v>
      </c>
      <c r="D219" s="196">
        <v>0.10024585584165137</v>
      </c>
      <c r="E219" s="221">
        <v>906</v>
      </c>
      <c r="F219" s="196">
        <v>0.1077673367431902</v>
      </c>
      <c r="G219" s="220"/>
      <c r="H219" s="220" t="s">
        <v>13</v>
      </c>
      <c r="I219" s="220"/>
      <c r="J219" s="213">
        <v>3381337.8000000003</v>
      </c>
      <c r="K219" s="196">
        <v>0.17981550111604014</v>
      </c>
      <c r="L219" s="221">
        <v>329</v>
      </c>
      <c r="M219" s="196">
        <v>0.19318849089841456</v>
      </c>
    </row>
    <row r="220" spans="1:13" s="190" customFormat="1" ht="20.100000000000001" customHeight="1" x14ac:dyDescent="0.25">
      <c r="A220" s="220" t="s">
        <v>14</v>
      </c>
      <c r="B220" s="220"/>
      <c r="C220" s="213">
        <v>16816402.130000014</v>
      </c>
      <c r="D220" s="196">
        <v>7.8159002934227687E-2</v>
      </c>
      <c r="E220" s="221">
        <v>731</v>
      </c>
      <c r="F220" s="196">
        <v>8.6951350065421679E-2</v>
      </c>
      <c r="G220" s="220"/>
      <c r="H220" s="220" t="s">
        <v>14</v>
      </c>
      <c r="I220" s="220"/>
      <c r="J220" s="213">
        <v>2956844.1400000034</v>
      </c>
      <c r="K220" s="196">
        <v>0.1572414358471157</v>
      </c>
      <c r="L220" s="221">
        <v>375</v>
      </c>
      <c r="M220" s="196">
        <v>0.22019964768056371</v>
      </c>
    </row>
    <row r="221" spans="1:13" s="190" customFormat="1" ht="20.100000000000001" customHeight="1" x14ac:dyDescent="0.25">
      <c r="A221" s="220" t="s">
        <v>15</v>
      </c>
      <c r="B221" s="220"/>
      <c r="C221" s="213">
        <v>14846689.240000011</v>
      </c>
      <c r="D221" s="196">
        <v>6.9004203093038577E-2</v>
      </c>
      <c r="E221" s="221">
        <v>597</v>
      </c>
      <c r="F221" s="196">
        <v>7.1012251695016057E-2</v>
      </c>
      <c r="G221" s="220"/>
      <c r="H221" s="220" t="s">
        <v>15</v>
      </c>
      <c r="I221" s="220"/>
      <c r="J221" s="213">
        <v>2005371.7000000007</v>
      </c>
      <c r="K221" s="196">
        <v>0.10664326916980178</v>
      </c>
      <c r="L221" s="221">
        <v>147</v>
      </c>
      <c r="M221" s="196">
        <v>8.631826189078097E-2</v>
      </c>
    </row>
    <row r="222" spans="1:13" s="190" customFormat="1" ht="20.100000000000001" customHeight="1" x14ac:dyDescent="0.25">
      <c r="A222" s="220" t="s">
        <v>16</v>
      </c>
      <c r="B222" s="220"/>
      <c r="C222" s="213">
        <v>17582870.159999993</v>
      </c>
      <c r="D222" s="196">
        <v>8.1721380697476378E-2</v>
      </c>
      <c r="E222" s="221">
        <v>719</v>
      </c>
      <c r="F222" s="196">
        <v>8.5523968121803254E-2</v>
      </c>
      <c r="G222" s="220"/>
      <c r="H222" s="220" t="s">
        <v>16</v>
      </c>
      <c r="I222" s="220"/>
      <c r="J222" s="213">
        <v>1787956.8399999996</v>
      </c>
      <c r="K222" s="196">
        <v>9.5081406879387056E-2</v>
      </c>
      <c r="L222" s="221">
        <v>149</v>
      </c>
      <c r="M222" s="196">
        <v>8.7492660011743981E-2</v>
      </c>
    </row>
    <row r="223" spans="1:13" s="190" customFormat="1" ht="20.100000000000001" customHeight="1" x14ac:dyDescent="0.25">
      <c r="A223" s="220" t="s">
        <v>17</v>
      </c>
      <c r="B223" s="220"/>
      <c r="C223" s="213">
        <v>8539191.1399999969</v>
      </c>
      <c r="D223" s="196">
        <v>3.9688315027656289E-2</v>
      </c>
      <c r="E223" s="221">
        <v>345</v>
      </c>
      <c r="F223" s="196">
        <v>4.1037230879029378E-2</v>
      </c>
      <c r="G223" s="220"/>
      <c r="H223" s="220" t="s">
        <v>17</v>
      </c>
      <c r="I223" s="220"/>
      <c r="J223" s="213">
        <v>339174.51</v>
      </c>
      <c r="K223" s="196">
        <v>1.8036894888596271E-2</v>
      </c>
      <c r="L223" s="221">
        <v>21</v>
      </c>
      <c r="M223" s="196">
        <v>1.2331180270111567E-2</v>
      </c>
    </row>
    <row r="224" spans="1:13" s="190" customFormat="1" ht="20.100000000000001" customHeight="1" x14ac:dyDescent="0.25">
      <c r="A224" s="220" t="s">
        <v>18</v>
      </c>
      <c r="B224" s="220"/>
      <c r="C224" s="213">
        <v>56550999.649999902</v>
      </c>
      <c r="D224" s="196">
        <v>0.26283682522629159</v>
      </c>
      <c r="E224" s="221">
        <v>1966</v>
      </c>
      <c r="F224" s="196">
        <v>0.2338527417628167</v>
      </c>
      <c r="G224" s="220"/>
      <c r="H224" s="220" t="s">
        <v>18</v>
      </c>
      <c r="I224" s="220"/>
      <c r="J224" s="213">
        <v>3212230.5799999991</v>
      </c>
      <c r="K224" s="196">
        <v>0.17082258135906092</v>
      </c>
      <c r="L224" s="221">
        <v>255</v>
      </c>
      <c r="M224" s="196">
        <v>0.14973576042278333</v>
      </c>
    </row>
    <row r="225" spans="1:13" s="190" customFormat="1" ht="20.100000000000001" customHeight="1" x14ac:dyDescent="0.25">
      <c r="A225" s="220" t="s">
        <v>19</v>
      </c>
      <c r="B225" s="220"/>
      <c r="C225" s="213">
        <v>15341544.510000004</v>
      </c>
      <c r="D225" s="196">
        <v>7.1304183445610431E-2</v>
      </c>
      <c r="E225" s="221">
        <v>575</v>
      </c>
      <c r="F225" s="196">
        <v>6.8395384798382294E-2</v>
      </c>
      <c r="G225" s="220"/>
      <c r="H225" s="220" t="s">
        <v>19</v>
      </c>
      <c r="I225" s="220"/>
      <c r="J225" s="213">
        <v>1187685.21</v>
      </c>
      <c r="K225" s="196">
        <v>6.3159679344743175E-2</v>
      </c>
      <c r="L225" s="221">
        <v>91</v>
      </c>
      <c r="M225" s="196">
        <v>5.3435114503816793E-2</v>
      </c>
    </row>
    <row r="226" spans="1:13" s="190" customFormat="1" ht="20.100000000000001" customHeight="1" x14ac:dyDescent="0.25">
      <c r="A226" s="220" t="s">
        <v>20</v>
      </c>
      <c r="B226" s="220"/>
      <c r="C226" s="213">
        <v>9691622.0099999942</v>
      </c>
      <c r="D226" s="196">
        <v>4.5044564661407424E-2</v>
      </c>
      <c r="E226" s="221">
        <v>310</v>
      </c>
      <c r="F226" s="196">
        <v>3.6874033543475675E-2</v>
      </c>
      <c r="G226" s="220"/>
      <c r="H226" s="220" t="s">
        <v>20</v>
      </c>
      <c r="I226" s="220"/>
      <c r="J226" s="213">
        <v>553760.57999999996</v>
      </c>
      <c r="K226" s="196">
        <v>2.9448325509213846E-2</v>
      </c>
      <c r="L226" s="221">
        <v>44</v>
      </c>
      <c r="M226" s="196">
        <v>2.5836758661186142E-2</v>
      </c>
    </row>
    <row r="227" spans="1:13" s="190" customFormat="1" ht="20.100000000000001" customHeight="1" x14ac:dyDescent="0.25">
      <c r="A227" s="220" t="s">
        <v>21</v>
      </c>
      <c r="B227" s="220"/>
      <c r="C227" s="213">
        <v>11122297.039999999</v>
      </c>
      <c r="D227" s="196">
        <v>5.1694033019934159E-2</v>
      </c>
      <c r="E227" s="221">
        <v>472</v>
      </c>
      <c r="F227" s="196">
        <v>5.6143689782324251E-2</v>
      </c>
      <c r="G227" s="220"/>
      <c r="H227" s="220" t="s">
        <v>21</v>
      </c>
      <c r="I227" s="220"/>
      <c r="J227" s="213">
        <v>735127.5299999998</v>
      </c>
      <c r="K227" s="196">
        <v>3.9093203048552794E-2</v>
      </c>
      <c r="L227" s="221">
        <v>64</v>
      </c>
      <c r="M227" s="196">
        <v>3.7580739870816206E-2</v>
      </c>
    </row>
    <row r="228" spans="1:13" s="190" customFormat="1" ht="20.100000000000001" customHeight="1" x14ac:dyDescent="0.25">
      <c r="A228" s="220" t="s">
        <v>22</v>
      </c>
      <c r="B228" s="220"/>
      <c r="C228" s="213">
        <v>20350009.390000004</v>
      </c>
      <c r="D228" s="196">
        <v>9.4582445836443013E-2</v>
      </c>
      <c r="E228" s="221">
        <v>898</v>
      </c>
      <c r="F228" s="196">
        <v>0.10681574878077792</v>
      </c>
      <c r="G228" s="220"/>
      <c r="H228" s="220" t="s">
        <v>22</v>
      </c>
      <c r="I228" s="220"/>
      <c r="J228" s="213">
        <v>1594014.2499999993</v>
      </c>
      <c r="K228" s="196">
        <v>8.4767771841623971E-2</v>
      </c>
      <c r="L228" s="221">
        <v>129</v>
      </c>
      <c r="M228" s="196">
        <v>7.5748678802113917E-2</v>
      </c>
    </row>
    <row r="229" spans="1:13" s="190" customFormat="1" ht="20.100000000000001" customHeight="1" x14ac:dyDescent="0.25">
      <c r="A229" s="220" t="s">
        <v>23</v>
      </c>
      <c r="B229" s="220"/>
      <c r="C229" s="213">
        <v>10770615.119999999</v>
      </c>
      <c r="D229" s="196">
        <v>5.0059491457196514E-2</v>
      </c>
      <c r="E229" s="221">
        <v>376</v>
      </c>
      <c r="F229" s="196">
        <v>4.4724634233376949E-2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63427.47</v>
      </c>
      <c r="D230" s="196">
        <v>2.9479717334998304E-4</v>
      </c>
      <c r="E230" s="221">
        <v>2</v>
      </c>
      <c r="F230" s="196">
        <v>2.3789699060306887E-4</v>
      </c>
      <c r="G230" s="220"/>
      <c r="H230" s="220" t="s">
        <v>70</v>
      </c>
      <c r="I230" s="220"/>
      <c r="J230" s="213">
        <v>2244.5700000000002</v>
      </c>
      <c r="K230" s="196">
        <v>1.1936354875281323E-4</v>
      </c>
      <c r="L230" s="221">
        <v>1</v>
      </c>
      <c r="M230" s="196">
        <v>5.8719906048150322E-4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20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f>SUM(C218:C231)</f>
        <v>215156303.15999991</v>
      </c>
      <c r="D232" s="237"/>
      <c r="E232" s="224">
        <f>SUM(E218:E231)</f>
        <v>8407</v>
      </c>
      <c r="F232" s="237"/>
      <c r="G232" s="220"/>
      <c r="H232" s="223"/>
      <c r="I232" s="220"/>
      <c r="J232" s="238">
        <f>SUM(J218:J231)</f>
        <v>18804484.480000004</v>
      </c>
      <c r="K232" s="220"/>
      <c r="L232" s="224">
        <f>SUM(L218:L231)</f>
        <v>1703</v>
      </c>
      <c r="M232" s="220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61926.03</v>
      </c>
      <c r="D240" s="196">
        <v>2.6802885530967487E-2</v>
      </c>
      <c r="E240" s="221">
        <v>127</v>
      </c>
      <c r="F240" s="196">
        <v>5.1563134388956558E-2</v>
      </c>
      <c r="G240" s="220"/>
      <c r="H240" s="220" t="s">
        <v>12</v>
      </c>
      <c r="I240" s="220"/>
      <c r="J240" s="213">
        <v>427658.83000000025</v>
      </c>
      <c r="K240" s="196">
        <v>7.7494188848614476E-2</v>
      </c>
      <c r="L240" s="221">
        <v>145</v>
      </c>
      <c r="M240" s="196">
        <v>7.066276803118908E-2</v>
      </c>
    </row>
    <row r="241" spans="1:14" s="190" customFormat="1" ht="20.100000000000001" customHeight="1" x14ac:dyDescent="0.25">
      <c r="A241" s="220" t="s">
        <v>13</v>
      </c>
      <c r="B241" s="220"/>
      <c r="C241" s="213">
        <v>341864.78999999969</v>
      </c>
      <c r="D241" s="196">
        <v>0.14796625641007877</v>
      </c>
      <c r="E241" s="221">
        <v>467</v>
      </c>
      <c r="F241" s="196">
        <v>0.18960617133576937</v>
      </c>
      <c r="G241" s="220"/>
      <c r="H241" s="220" t="s">
        <v>13</v>
      </c>
      <c r="I241" s="220"/>
      <c r="J241" s="213">
        <v>635466.48000000033</v>
      </c>
      <c r="K241" s="196">
        <v>0.11515010553642559</v>
      </c>
      <c r="L241" s="221">
        <v>220</v>
      </c>
      <c r="M241" s="196">
        <v>0.10721247563352826</v>
      </c>
    </row>
    <row r="242" spans="1:14" s="190" customFormat="1" ht="20.100000000000001" customHeight="1" x14ac:dyDescent="0.25">
      <c r="A242" s="220" t="s">
        <v>14</v>
      </c>
      <c r="B242" s="220"/>
      <c r="C242" s="213">
        <v>295551.35999999981</v>
      </c>
      <c r="D242" s="196">
        <v>0.12792083184731456</v>
      </c>
      <c r="E242" s="221">
        <v>611</v>
      </c>
      <c r="F242" s="196">
        <v>0.24807145757206658</v>
      </c>
      <c r="G242" s="220"/>
      <c r="H242" s="220" t="s">
        <v>14</v>
      </c>
      <c r="I242" s="220"/>
      <c r="J242" s="213">
        <v>379096.04</v>
      </c>
      <c r="K242" s="196">
        <v>6.8694337763403335E-2</v>
      </c>
      <c r="L242" s="221">
        <v>149</v>
      </c>
      <c r="M242" s="196">
        <v>7.2612085769980503E-2</v>
      </c>
    </row>
    <row r="243" spans="1:14" s="190" customFormat="1" ht="20.100000000000001" customHeight="1" x14ac:dyDescent="0.25">
      <c r="A243" s="220" t="s">
        <v>15</v>
      </c>
      <c r="B243" s="220"/>
      <c r="C243" s="213">
        <v>134293.64000000004</v>
      </c>
      <c r="D243" s="196">
        <v>5.8125106041142273E-2</v>
      </c>
      <c r="E243" s="221">
        <v>78</v>
      </c>
      <c r="F243" s="196">
        <v>3.1668696711327646E-2</v>
      </c>
      <c r="G243" s="220"/>
      <c r="H243" s="220" t="s">
        <v>15</v>
      </c>
      <c r="I243" s="220"/>
      <c r="J243" s="213">
        <v>322479.51000000013</v>
      </c>
      <c r="K243" s="196">
        <v>5.8435103626291673E-2</v>
      </c>
      <c r="L243" s="221">
        <v>95</v>
      </c>
      <c r="M243" s="196">
        <v>4.6296296296296294E-2</v>
      </c>
    </row>
    <row r="244" spans="1:14" s="190" customFormat="1" ht="20.100000000000001" customHeight="1" x14ac:dyDescent="0.25">
      <c r="A244" s="220" t="s">
        <v>16</v>
      </c>
      <c r="B244" s="220"/>
      <c r="C244" s="213">
        <v>235102.71</v>
      </c>
      <c r="D244" s="196">
        <v>0.1017573873886352</v>
      </c>
      <c r="E244" s="221">
        <v>211</v>
      </c>
      <c r="F244" s="196">
        <v>8.5667884693463259E-2</v>
      </c>
      <c r="G244" s="220"/>
      <c r="H244" s="220" t="s">
        <v>16</v>
      </c>
      <c r="I244" s="220"/>
      <c r="J244" s="213">
        <v>398382.81999999989</v>
      </c>
      <c r="K244" s="196">
        <v>7.2189210935089454E-2</v>
      </c>
      <c r="L244" s="221">
        <v>115</v>
      </c>
      <c r="M244" s="196">
        <v>5.6042884990253408E-2</v>
      </c>
    </row>
    <row r="245" spans="1:14" s="190" customFormat="1" ht="20.100000000000001" customHeight="1" x14ac:dyDescent="0.25">
      <c r="A245" s="220" t="s">
        <v>17</v>
      </c>
      <c r="B245" s="220"/>
      <c r="C245" s="213">
        <v>350342.59999999992</v>
      </c>
      <c r="D245" s="196">
        <v>0.15163563051630352</v>
      </c>
      <c r="E245" s="221">
        <v>121</v>
      </c>
      <c r="F245" s="196">
        <v>4.912708079577751E-2</v>
      </c>
      <c r="G245" s="220"/>
      <c r="H245" s="220" t="s">
        <v>17</v>
      </c>
      <c r="I245" s="220"/>
      <c r="J245" s="213">
        <v>268471</v>
      </c>
      <c r="K245" s="196">
        <v>4.8648457403244458E-2</v>
      </c>
      <c r="L245" s="221">
        <v>107</v>
      </c>
      <c r="M245" s="196">
        <v>5.2144249512670562E-2</v>
      </c>
    </row>
    <row r="246" spans="1:14" s="190" customFormat="1" ht="20.100000000000001" customHeight="1" x14ac:dyDescent="0.25">
      <c r="A246" s="220" t="s">
        <v>18</v>
      </c>
      <c r="B246" s="220"/>
      <c r="C246" s="213">
        <v>399188.81999999995</v>
      </c>
      <c r="D246" s="196">
        <v>0.17277729975104142</v>
      </c>
      <c r="E246" s="221">
        <v>239</v>
      </c>
      <c r="F246" s="196">
        <v>9.7036134794965492E-2</v>
      </c>
      <c r="G246" s="220"/>
      <c r="H246" s="220" t="s">
        <v>18</v>
      </c>
      <c r="I246" s="220"/>
      <c r="J246" s="213">
        <v>1168657.0799999996</v>
      </c>
      <c r="K246" s="196">
        <v>0.21176724553259024</v>
      </c>
      <c r="L246" s="221">
        <v>409</v>
      </c>
      <c r="M246" s="196">
        <v>0.199317738791423</v>
      </c>
    </row>
    <row r="247" spans="1:14" s="190" customFormat="1" ht="20.100000000000001" customHeight="1" x14ac:dyDescent="0.25">
      <c r="A247" s="220" t="s">
        <v>19</v>
      </c>
      <c r="B247" s="220"/>
      <c r="C247" s="213">
        <v>84908.56</v>
      </c>
      <c r="D247" s="196">
        <v>3.6750206888432613E-2</v>
      </c>
      <c r="E247" s="221">
        <v>68</v>
      </c>
      <c r="F247" s="196">
        <v>2.7608607389362567E-2</v>
      </c>
      <c r="G247" s="220"/>
      <c r="H247" s="220" t="s">
        <v>19</v>
      </c>
      <c r="I247" s="220"/>
      <c r="J247" s="213">
        <v>328749.81999999995</v>
      </c>
      <c r="K247" s="196">
        <v>5.9571319116754812E-2</v>
      </c>
      <c r="L247" s="221">
        <v>214</v>
      </c>
      <c r="M247" s="196">
        <v>0.10428849902534112</v>
      </c>
    </row>
    <row r="248" spans="1:14" s="190" customFormat="1" ht="20.100000000000001" customHeight="1" x14ac:dyDescent="0.25">
      <c r="A248" s="220" t="s">
        <v>20</v>
      </c>
      <c r="B248" s="220"/>
      <c r="C248" s="213">
        <v>37486.379999999997</v>
      </c>
      <c r="D248" s="196">
        <v>1.6224892054445422E-2</v>
      </c>
      <c r="E248" s="221">
        <v>52</v>
      </c>
      <c r="F248" s="196">
        <v>2.1112464474218433E-2</v>
      </c>
      <c r="G248" s="220"/>
      <c r="H248" s="220" t="s">
        <v>20</v>
      </c>
      <c r="I248" s="220"/>
      <c r="J248" s="213">
        <v>150063.83000000002</v>
      </c>
      <c r="K248" s="196">
        <v>2.7192411253069117E-2</v>
      </c>
      <c r="L248" s="221">
        <v>51</v>
      </c>
      <c r="M248" s="196">
        <v>2.4853801169590642E-2</v>
      </c>
    </row>
    <row r="249" spans="1:14" s="190" customFormat="1" ht="20.100000000000001" customHeight="1" x14ac:dyDescent="0.25">
      <c r="A249" s="220" t="s">
        <v>21</v>
      </c>
      <c r="B249" s="220"/>
      <c r="C249" s="213">
        <v>160195.07999999993</v>
      </c>
      <c r="D249" s="196">
        <v>6.9335792910738464E-2</v>
      </c>
      <c r="E249" s="221">
        <v>212</v>
      </c>
      <c r="F249" s="196">
        <v>8.6073893625659759E-2</v>
      </c>
      <c r="G249" s="220"/>
      <c r="H249" s="220" t="s">
        <v>21</v>
      </c>
      <c r="I249" s="220"/>
      <c r="J249" s="213">
        <v>458931.66000000021</v>
      </c>
      <c r="K249" s="196">
        <v>8.3161001793528089E-2</v>
      </c>
      <c r="L249" s="221">
        <v>221</v>
      </c>
      <c r="M249" s="196">
        <v>0.10769980506822611</v>
      </c>
    </row>
    <row r="250" spans="1:14" s="190" customFormat="1" ht="20.100000000000001" customHeight="1" x14ac:dyDescent="0.25">
      <c r="A250" s="220" t="s">
        <v>22</v>
      </c>
      <c r="B250" s="220"/>
      <c r="C250" s="213">
        <v>171283.25999999998</v>
      </c>
      <c r="D250" s="196">
        <v>7.4134989941240251E-2</v>
      </c>
      <c r="E250" s="221">
        <v>188</v>
      </c>
      <c r="F250" s="196">
        <v>7.6329679252943566E-2</v>
      </c>
      <c r="G250" s="220"/>
      <c r="H250" s="220" t="s">
        <v>22</v>
      </c>
      <c r="I250" s="220"/>
      <c r="J250" s="213">
        <v>892195.81999999937</v>
      </c>
      <c r="K250" s="196">
        <v>0.16167090801100578</v>
      </c>
      <c r="L250" s="221">
        <v>288</v>
      </c>
      <c r="M250" s="196">
        <v>0.14035087719298245</v>
      </c>
    </row>
    <row r="251" spans="1:14" s="190" customFormat="1" ht="20.100000000000001" customHeight="1" x14ac:dyDescent="0.25">
      <c r="A251" s="220" t="s">
        <v>23</v>
      </c>
      <c r="B251" s="220"/>
      <c r="C251" s="213">
        <v>36088.839999999997</v>
      </c>
      <c r="D251" s="196">
        <v>1.5620007409895331E-2</v>
      </c>
      <c r="E251" s="221">
        <v>86</v>
      </c>
      <c r="F251" s="196">
        <v>3.4916768168899714E-2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2191.9300000000003</v>
      </c>
      <c r="D252" s="196">
        <v>9.4871330976478826E-4</v>
      </c>
      <c r="E252" s="221">
        <v>3</v>
      </c>
      <c r="F252" s="196">
        <v>1.2180267965895249E-3</v>
      </c>
      <c r="G252" s="220"/>
      <c r="H252" s="220" t="s">
        <v>70</v>
      </c>
      <c r="I252" s="220"/>
      <c r="J252" s="213">
        <v>88439.360000000001</v>
      </c>
      <c r="K252" s="196">
        <v>1.6025710179982947E-2</v>
      </c>
      <c r="L252" s="221">
        <v>38</v>
      </c>
      <c r="M252" s="196">
        <v>1.8518518518518517E-2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20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f>SUM(C240:C253)</f>
        <v>2310423.9999999991</v>
      </c>
      <c r="D254" s="237"/>
      <c r="E254" s="224">
        <f>SUM(E240:E253)</f>
        <v>2463</v>
      </c>
      <c r="F254" s="237"/>
      <c r="G254" s="220"/>
      <c r="H254" s="223"/>
      <c r="I254" s="220"/>
      <c r="J254" s="238">
        <f>SUM(J240:J253)</f>
        <v>5518592.25</v>
      </c>
      <c r="K254" s="220"/>
      <c r="L254" s="224">
        <f>SUM(L240:L253)</f>
        <v>2052</v>
      </c>
      <c r="M254" s="220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619994.61</v>
      </c>
      <c r="D268" s="196">
        <v>2.8816009612274473E-3</v>
      </c>
      <c r="E268" s="221">
        <v>68</v>
      </c>
      <c r="F268" s="196">
        <v>8.0884976805043422E-3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2113412.6599999992</v>
      </c>
      <c r="D269" s="196">
        <v>9.8226853174195414E-3</v>
      </c>
      <c r="E269" s="221">
        <v>124</v>
      </c>
      <c r="F269" s="196">
        <v>1.474961341739027E-2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9762600.7600000035</v>
      </c>
      <c r="D270" s="196">
        <v>4.5374458552302287E-2</v>
      </c>
      <c r="E270" s="221">
        <v>444</v>
      </c>
      <c r="F270" s="196">
        <v>5.2813131913881289E-2</v>
      </c>
      <c r="G270" s="220"/>
      <c r="H270" s="243">
        <v>2003</v>
      </c>
      <c r="I270" s="220"/>
      <c r="J270" s="213">
        <v>38565.35</v>
      </c>
      <c r="K270" s="196">
        <v>2.0508592001560687E-3</v>
      </c>
      <c r="L270" s="221">
        <v>5</v>
      </c>
      <c r="M270" s="196">
        <v>2.935995302407516E-3</v>
      </c>
    </row>
    <row r="271" spans="1:13" s="190" customFormat="1" ht="20.100000000000001" customHeight="1" x14ac:dyDescent="0.25">
      <c r="A271" s="243">
        <v>2004</v>
      </c>
      <c r="B271" s="220"/>
      <c r="C271" s="213">
        <v>13853900.870000008</v>
      </c>
      <c r="D271" s="196">
        <v>6.4389937299199743E-2</v>
      </c>
      <c r="E271" s="221">
        <v>529</v>
      </c>
      <c r="F271" s="196">
        <v>6.292375401451171E-2</v>
      </c>
      <c r="G271" s="220"/>
      <c r="H271" s="243">
        <v>2004</v>
      </c>
      <c r="I271" s="220"/>
      <c r="J271" s="213">
        <v>139398.34</v>
      </c>
      <c r="K271" s="196">
        <v>7.4130370416833685E-3</v>
      </c>
      <c r="L271" s="221">
        <v>18</v>
      </c>
      <c r="M271" s="196">
        <v>1.0569583088667059E-2</v>
      </c>
    </row>
    <row r="272" spans="1:13" s="190" customFormat="1" ht="20.100000000000001" customHeight="1" x14ac:dyDescent="0.25">
      <c r="A272" s="220">
        <v>2005</v>
      </c>
      <c r="B272" s="220"/>
      <c r="C272" s="213">
        <v>15621414.100000003</v>
      </c>
      <c r="D272" s="196">
        <v>7.2604956817756874E-2</v>
      </c>
      <c r="E272" s="221">
        <v>518</v>
      </c>
      <c r="F272" s="196">
        <v>6.1615320566194835E-2</v>
      </c>
      <c r="G272" s="220"/>
      <c r="H272" s="220">
        <v>2005</v>
      </c>
      <c r="I272" s="220"/>
      <c r="J272" s="213">
        <v>923397.5900000002</v>
      </c>
      <c r="K272" s="196">
        <v>4.9105179723597528E-2</v>
      </c>
      <c r="L272" s="221">
        <v>111</v>
      </c>
      <c r="M272" s="196">
        <v>6.5179095713446863E-2</v>
      </c>
    </row>
    <row r="273" spans="1:13" s="190" customFormat="1" ht="20.100000000000001" customHeight="1" x14ac:dyDescent="0.25">
      <c r="A273" s="220">
        <v>2006</v>
      </c>
      <c r="B273" s="220"/>
      <c r="C273" s="213">
        <v>19458904.009999976</v>
      </c>
      <c r="D273" s="196">
        <v>9.0440780605574242E-2</v>
      </c>
      <c r="E273" s="221">
        <v>686</v>
      </c>
      <c r="F273" s="196">
        <v>8.1598667776852624E-2</v>
      </c>
      <c r="G273" s="220"/>
      <c r="H273" s="220">
        <v>2006</v>
      </c>
      <c r="I273" s="220"/>
      <c r="J273" s="213">
        <v>5238346.1399999959</v>
      </c>
      <c r="K273" s="196">
        <v>0.27856898420009207</v>
      </c>
      <c r="L273" s="221">
        <v>550</v>
      </c>
      <c r="M273" s="196">
        <v>0.32295948326482676</v>
      </c>
    </row>
    <row r="274" spans="1:13" s="190" customFormat="1" ht="20.100000000000001" customHeight="1" x14ac:dyDescent="0.25">
      <c r="A274" s="220">
        <v>2007</v>
      </c>
      <c r="B274" s="220"/>
      <c r="C274" s="213">
        <v>39606185.660000034</v>
      </c>
      <c r="D274" s="196">
        <v>0.18408099171766806</v>
      </c>
      <c r="E274" s="221">
        <v>1436</v>
      </c>
      <c r="F274" s="196">
        <v>0.17081003925300345</v>
      </c>
      <c r="G274" s="220"/>
      <c r="H274" s="220">
        <v>2007</v>
      </c>
      <c r="I274" s="220"/>
      <c r="J274" s="213">
        <v>11888864.480000004</v>
      </c>
      <c r="K274" s="196">
        <v>0.63223559745255009</v>
      </c>
      <c r="L274" s="221">
        <v>962</v>
      </c>
      <c r="M274" s="196">
        <v>0.56488549618320616</v>
      </c>
    </row>
    <row r="275" spans="1:13" s="190" customFormat="1" ht="20.100000000000001" customHeight="1" x14ac:dyDescent="0.25">
      <c r="A275" s="220">
        <v>2008</v>
      </c>
      <c r="B275" s="220"/>
      <c r="C275" s="213">
        <v>94722120.839999989</v>
      </c>
      <c r="D275" s="196">
        <v>0.44024794741690804</v>
      </c>
      <c r="E275" s="221">
        <v>3886</v>
      </c>
      <c r="F275" s="196">
        <v>0.46223385274176282</v>
      </c>
      <c r="G275" s="220"/>
      <c r="H275" s="220">
        <v>2008</v>
      </c>
      <c r="I275" s="220"/>
      <c r="J275" s="213">
        <v>575912.57999999984</v>
      </c>
      <c r="K275" s="196">
        <v>3.0626342381921013E-2</v>
      </c>
      <c r="L275" s="221">
        <v>57</v>
      </c>
      <c r="M275" s="196">
        <v>3.3470346447445683E-2</v>
      </c>
    </row>
    <row r="276" spans="1:13" s="190" customFormat="1" ht="20.100000000000001" customHeight="1" x14ac:dyDescent="0.25">
      <c r="A276" s="220">
        <v>2009</v>
      </c>
      <c r="B276" s="220"/>
      <c r="C276" s="213">
        <v>19397769.649999984</v>
      </c>
      <c r="D276" s="196">
        <v>9.0156641311943925E-2</v>
      </c>
      <c r="E276" s="221">
        <v>716</v>
      </c>
      <c r="F276" s="196">
        <v>8.5167122635898651E-2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f>SUM(C263:C276)</f>
        <v>215156303.15999997</v>
      </c>
      <c r="D278" s="220"/>
      <c r="E278" s="224">
        <f>SUM(E263:E276)</f>
        <v>8407</v>
      </c>
      <c r="F278" s="220"/>
      <c r="G278" s="220"/>
      <c r="H278" s="220"/>
      <c r="I278" s="220"/>
      <c r="J278" s="222">
        <f>SUM(J263:J275)</f>
        <v>18804484.479999997</v>
      </c>
      <c r="K278" s="220"/>
      <c r="L278" s="224">
        <f>SUM(L263:L275)</f>
        <v>1703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394691.94000000006</v>
      </c>
      <c r="K286" s="196">
        <v>7.1520402689653331E-2</v>
      </c>
      <c r="L286" s="221">
        <v>47</v>
      </c>
      <c r="M286" s="196">
        <v>2.2904483430799219E-2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90373.6</v>
      </c>
      <c r="K287" s="196">
        <v>1.6376205362880359E-2</v>
      </c>
      <c r="L287" s="221">
        <v>14</v>
      </c>
      <c r="M287" s="196">
        <v>6.8226120857699801E-3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209087.27000000002</v>
      </c>
      <c r="K288" s="196">
        <v>3.7887791039463006E-2</v>
      </c>
      <c r="L288" s="221">
        <v>33</v>
      </c>
      <c r="M288" s="196">
        <v>1.6081871345029239E-2</v>
      </c>
    </row>
    <row r="289" spans="1:13" s="190" customFormat="1" ht="20.100000000000001" customHeight="1" x14ac:dyDescent="0.25">
      <c r="A289" s="243">
        <v>1999</v>
      </c>
      <c r="B289" s="220"/>
      <c r="C289" s="213">
        <v>829.1</v>
      </c>
      <c r="D289" s="196">
        <v>3.5885188173253072E-4</v>
      </c>
      <c r="E289" s="221">
        <v>2</v>
      </c>
      <c r="F289" s="196">
        <v>8.1201786439301664E-4</v>
      </c>
      <c r="G289" s="220"/>
      <c r="H289" s="220">
        <v>1996</v>
      </c>
      <c r="I289" s="220"/>
      <c r="J289" s="245">
        <v>356875.75000000017</v>
      </c>
      <c r="K289" s="196">
        <v>6.4667896056281399E-2</v>
      </c>
      <c r="L289" s="221">
        <v>45</v>
      </c>
      <c r="M289" s="196">
        <v>2.1929824561403508E-2</v>
      </c>
    </row>
    <row r="290" spans="1:13" s="190" customFormat="1" ht="20.100000000000001" customHeight="1" x14ac:dyDescent="0.25">
      <c r="A290" s="243">
        <v>2000</v>
      </c>
      <c r="B290" s="220"/>
      <c r="C290" s="213">
        <v>3569.91</v>
      </c>
      <c r="D290" s="196">
        <v>1.5451319757758758E-3</v>
      </c>
      <c r="E290" s="221">
        <v>6</v>
      </c>
      <c r="F290" s="196">
        <v>2.4360535931790498E-3</v>
      </c>
      <c r="G290" s="220"/>
      <c r="H290" s="220">
        <v>1997</v>
      </c>
      <c r="I290" s="220"/>
      <c r="J290" s="245">
        <v>372943.93000000011</v>
      </c>
      <c r="K290" s="196">
        <v>6.757954077871943E-2</v>
      </c>
      <c r="L290" s="221">
        <v>61</v>
      </c>
      <c r="M290" s="196">
        <v>2.9727095516569199E-2</v>
      </c>
    </row>
    <row r="291" spans="1:13" s="190" customFormat="1" ht="20.100000000000001" customHeight="1" x14ac:dyDescent="0.25">
      <c r="A291" s="243">
        <v>2001</v>
      </c>
      <c r="B291" s="220"/>
      <c r="C291" s="213">
        <v>3311.21</v>
      </c>
      <c r="D291" s="196">
        <v>1.4331611859987614E-3</v>
      </c>
      <c r="E291" s="221">
        <v>9</v>
      </c>
      <c r="F291" s="196">
        <v>3.6540803897685747E-3</v>
      </c>
      <c r="G291" s="220"/>
      <c r="H291" s="220">
        <v>1998</v>
      </c>
      <c r="I291" s="220"/>
      <c r="J291" s="245">
        <v>496962.11000000004</v>
      </c>
      <c r="K291" s="196">
        <v>9.0052333545751623E-2</v>
      </c>
      <c r="L291" s="221">
        <v>68</v>
      </c>
      <c r="M291" s="196">
        <v>3.3138401559454189E-2</v>
      </c>
    </row>
    <row r="292" spans="1:13" s="190" customFormat="1" ht="20.100000000000001" customHeight="1" x14ac:dyDescent="0.25">
      <c r="A292" s="243">
        <v>2002</v>
      </c>
      <c r="B292" s="220"/>
      <c r="C292" s="213">
        <v>21025.48</v>
      </c>
      <c r="D292" s="196">
        <v>9.1002690415265819E-3</v>
      </c>
      <c r="E292" s="221">
        <v>28</v>
      </c>
      <c r="F292" s="196">
        <v>1.1368250101502234E-2</v>
      </c>
      <c r="G292" s="220"/>
      <c r="H292" s="220">
        <v>1999</v>
      </c>
      <c r="I292" s="220"/>
      <c r="J292" s="245">
        <v>132623.90000000002</v>
      </c>
      <c r="K292" s="196">
        <v>2.4032197704043093E-2</v>
      </c>
      <c r="L292" s="221">
        <v>69</v>
      </c>
      <c r="M292" s="196">
        <v>3.3625730994152045E-2</v>
      </c>
    </row>
    <row r="293" spans="1:13" s="190" customFormat="1" ht="20.100000000000001" customHeight="1" x14ac:dyDescent="0.25">
      <c r="A293" s="243">
        <v>2003</v>
      </c>
      <c r="B293" s="220"/>
      <c r="C293" s="213">
        <v>25639.219999999994</v>
      </c>
      <c r="D293" s="196">
        <v>1.109719254993889E-2</v>
      </c>
      <c r="E293" s="221">
        <v>28</v>
      </c>
      <c r="F293" s="196">
        <v>1.1368250101502234E-2</v>
      </c>
      <c r="G293" s="220"/>
      <c r="H293" s="220">
        <v>2000</v>
      </c>
      <c r="I293" s="220"/>
      <c r="J293" s="245">
        <v>216141.73999999973</v>
      </c>
      <c r="K293" s="196">
        <v>3.9166100738825142E-2</v>
      </c>
      <c r="L293" s="221">
        <v>287</v>
      </c>
      <c r="M293" s="196">
        <v>0.13986354775828461</v>
      </c>
    </row>
    <row r="294" spans="1:13" s="190" customFormat="1" ht="20.100000000000001" customHeight="1" x14ac:dyDescent="0.25">
      <c r="A294" s="243">
        <v>2004</v>
      </c>
      <c r="B294" s="220"/>
      <c r="C294" s="213">
        <v>17473.179999999997</v>
      </c>
      <c r="D294" s="196">
        <v>7.5627590433617409E-3</v>
      </c>
      <c r="E294" s="221">
        <v>27</v>
      </c>
      <c r="F294" s="196">
        <v>1.0962241169305725E-2</v>
      </c>
      <c r="G294" s="220"/>
      <c r="H294" s="220">
        <v>2001</v>
      </c>
      <c r="I294" s="220"/>
      <c r="J294" s="245">
        <v>976463.93000000098</v>
      </c>
      <c r="K294" s="196">
        <v>0.17694076419579663</v>
      </c>
      <c r="L294" s="221">
        <v>702</v>
      </c>
      <c r="M294" s="196">
        <v>0.34210526315789475</v>
      </c>
    </row>
    <row r="295" spans="1:13" s="190" customFormat="1" ht="20.100000000000001" customHeight="1" x14ac:dyDescent="0.25">
      <c r="A295" s="220">
        <v>2005</v>
      </c>
      <c r="B295" s="220"/>
      <c r="C295" s="213">
        <v>269068.28999999986</v>
      </c>
      <c r="D295" s="196">
        <v>0.11645840330605985</v>
      </c>
      <c r="E295" s="221">
        <v>174</v>
      </c>
      <c r="F295" s="196">
        <v>7.0645554202192443E-2</v>
      </c>
      <c r="G295" s="220"/>
      <c r="H295" s="220">
        <v>2002</v>
      </c>
      <c r="I295" s="220"/>
      <c r="J295" s="245">
        <v>600817.79999999912</v>
      </c>
      <c r="K295" s="196">
        <v>0.10887156955652939</v>
      </c>
      <c r="L295" s="221">
        <v>237</v>
      </c>
      <c r="M295" s="196">
        <v>0.11549707602339181</v>
      </c>
    </row>
    <row r="296" spans="1:13" s="190" customFormat="1" ht="20.100000000000001" customHeight="1" x14ac:dyDescent="0.25">
      <c r="A296" s="220">
        <v>2006</v>
      </c>
      <c r="B296" s="220"/>
      <c r="C296" s="213">
        <v>696193.94999999879</v>
      </c>
      <c r="D296" s="196">
        <v>0.3013273537671004</v>
      </c>
      <c r="E296" s="221">
        <v>748</v>
      </c>
      <c r="F296" s="196">
        <v>0.30369468128298821</v>
      </c>
      <c r="G296" s="220"/>
      <c r="H296" s="220">
        <v>2003</v>
      </c>
      <c r="I296" s="220"/>
      <c r="J296" s="245">
        <v>122371.89000000001</v>
      </c>
      <c r="K296" s="196">
        <v>2.2174475746056431E-2</v>
      </c>
      <c r="L296" s="221">
        <v>37</v>
      </c>
      <c r="M296" s="196">
        <v>1.8031189083820662E-2</v>
      </c>
    </row>
    <row r="297" spans="1:13" s="190" customFormat="1" ht="20.100000000000001" customHeight="1" x14ac:dyDescent="0.25">
      <c r="A297" s="220">
        <v>2007</v>
      </c>
      <c r="B297" s="220"/>
      <c r="C297" s="213">
        <v>1089321.4599999997</v>
      </c>
      <c r="D297" s="196">
        <v>0.47148119133111516</v>
      </c>
      <c r="E297" s="221">
        <v>1225</v>
      </c>
      <c r="F297" s="196">
        <v>0.49736094194072272</v>
      </c>
      <c r="G297" s="220"/>
      <c r="H297" s="220">
        <v>2004</v>
      </c>
      <c r="I297" s="220"/>
      <c r="J297" s="245">
        <v>17029.78</v>
      </c>
      <c r="K297" s="196">
        <v>3.0858920587945224E-3</v>
      </c>
      <c r="L297" s="221">
        <v>7</v>
      </c>
      <c r="M297" s="196">
        <v>3.4113060428849901E-3</v>
      </c>
    </row>
    <row r="298" spans="1:13" s="190" customFormat="1" ht="20.100000000000001" customHeight="1" x14ac:dyDescent="0.25">
      <c r="A298" s="220">
        <v>2008</v>
      </c>
      <c r="B298" s="220"/>
      <c r="C298" s="213">
        <v>183992.2000000001</v>
      </c>
      <c r="D298" s="196">
        <v>7.9635685917390148E-2</v>
      </c>
      <c r="E298" s="221">
        <v>216</v>
      </c>
      <c r="F298" s="196">
        <v>8.76979293544458E-2</v>
      </c>
      <c r="G298" s="220"/>
      <c r="H298" s="220">
        <v>2005</v>
      </c>
      <c r="I298" s="220"/>
      <c r="J298" s="245">
        <v>24047.91</v>
      </c>
      <c r="K298" s="196">
        <v>4.3576167454662E-3</v>
      </c>
      <c r="L298" s="221">
        <v>7</v>
      </c>
      <c r="M298" s="196">
        <v>3.4113060428849901E-3</v>
      </c>
    </row>
    <row r="299" spans="1:13" s="190" customFormat="1" ht="20.100000000000001" customHeight="1" x14ac:dyDescent="0.25">
      <c r="A299" s="220"/>
      <c r="B299" s="220"/>
      <c r="F299" s="220"/>
      <c r="G299" s="220"/>
      <c r="H299" s="220">
        <v>2006</v>
      </c>
      <c r="I299" s="220"/>
      <c r="J299" s="245">
        <v>636222.73000000021</v>
      </c>
      <c r="K299" s="196">
        <v>0.11528714229611729</v>
      </c>
      <c r="L299" s="221">
        <v>224</v>
      </c>
      <c r="M299" s="196">
        <v>0.10916179337231968</v>
      </c>
    </row>
    <row r="300" spans="1:13" s="190" customFormat="1" ht="20.100000000000001" customHeight="1" thickBot="1" x14ac:dyDescent="0.3">
      <c r="A300" s="220"/>
      <c r="B300" s="220"/>
      <c r="C300" s="222">
        <f>SUM(C286:C298)</f>
        <v>2310423.9999999986</v>
      </c>
      <c r="D300" s="220"/>
      <c r="E300" s="224">
        <f>SUM(E286:E298)</f>
        <v>2463</v>
      </c>
      <c r="F300" s="220"/>
      <c r="G300" s="220"/>
      <c r="H300" s="220">
        <v>2007</v>
      </c>
      <c r="I300" s="220"/>
      <c r="J300" s="194">
        <v>849184.92999999947</v>
      </c>
      <c r="K300" s="196">
        <v>0.15387709247770559</v>
      </c>
      <c r="L300" s="218">
        <v>208</v>
      </c>
      <c r="M300" s="196">
        <v>0.10136452241715399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22753.040000000001</v>
      </c>
      <c r="K301" s="196">
        <v>4.1229790079163756E-3</v>
      </c>
      <c r="L301" s="218">
        <v>6</v>
      </c>
      <c r="M301" s="196">
        <v>2.9239766081871343E-3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K302" s="246"/>
      <c r="M302" s="247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f>SUM(J286:J301)</f>
        <v>5518592.2500000009</v>
      </c>
      <c r="K303" s="220"/>
      <c r="L303" s="224">
        <f>SUM(L286:L301)</f>
        <v>2052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150" t="s">
        <v>4</v>
      </c>
      <c r="E308" s="151" t="s">
        <v>5</v>
      </c>
      <c r="F308" s="150" t="s">
        <v>4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188349671.95999929</v>
      </c>
      <c r="D310" s="196">
        <v>0.87540857132098315</v>
      </c>
      <c r="E310" s="221">
        <v>7470</v>
      </c>
      <c r="F310" s="196">
        <v>0.88854525990246225</v>
      </c>
      <c r="G310" s="220"/>
      <c r="H310" s="220" t="s">
        <v>31</v>
      </c>
      <c r="I310" s="220"/>
      <c r="J310" s="213">
        <v>17629836.040000007</v>
      </c>
      <c r="K310" s="196">
        <v>0.93753360049570456</v>
      </c>
      <c r="L310" s="221">
        <v>1603</v>
      </c>
      <c r="M310" s="196">
        <v>0.94128009395184964</v>
      </c>
    </row>
    <row r="311" spans="1:13" s="190" customFormat="1" ht="20.100000000000001" customHeight="1" x14ac:dyDescent="0.25">
      <c r="A311" s="220" t="s">
        <v>32</v>
      </c>
      <c r="B311" s="220"/>
      <c r="C311" s="213">
        <v>9509619.6600000057</v>
      </c>
      <c r="D311" s="196">
        <v>4.4198657070847011E-2</v>
      </c>
      <c r="E311" s="221">
        <v>334</v>
      </c>
      <c r="F311" s="196">
        <v>3.9728797430712504E-2</v>
      </c>
      <c r="G311" s="220"/>
      <c r="H311" s="220" t="s">
        <v>32</v>
      </c>
      <c r="I311" s="220"/>
      <c r="J311" s="213">
        <v>315030.70000000007</v>
      </c>
      <c r="K311" s="196">
        <v>1.6752955941709488E-2</v>
      </c>
      <c r="L311" s="221">
        <v>34</v>
      </c>
      <c r="M311" s="196">
        <v>1.996476805637111E-2</v>
      </c>
    </row>
    <row r="312" spans="1:13" s="190" customFormat="1" ht="20.100000000000001" customHeight="1" x14ac:dyDescent="0.25">
      <c r="A312" s="220" t="s">
        <v>33</v>
      </c>
      <c r="B312" s="220"/>
      <c r="C312" s="213">
        <v>4553928.1400000025</v>
      </c>
      <c r="D312" s="196">
        <v>2.1165673852527156E-2</v>
      </c>
      <c r="E312" s="221">
        <v>153</v>
      </c>
      <c r="F312" s="196">
        <v>1.8199119781134768E-2</v>
      </c>
      <c r="G312" s="220"/>
      <c r="H312" s="220" t="s">
        <v>33</v>
      </c>
      <c r="I312" s="220"/>
      <c r="J312" s="213">
        <v>318571.33000000007</v>
      </c>
      <c r="K312" s="196">
        <v>1.6941242411554792E-2</v>
      </c>
      <c r="L312" s="221">
        <v>22</v>
      </c>
      <c r="M312" s="196">
        <v>1.2918379330593071E-2</v>
      </c>
    </row>
    <row r="313" spans="1:13" s="190" customFormat="1" ht="20.100000000000001" customHeight="1" x14ac:dyDescent="0.25">
      <c r="A313" s="220" t="s">
        <v>34</v>
      </c>
      <c r="B313" s="220"/>
      <c r="C313" s="213">
        <v>3015272.8600000003</v>
      </c>
      <c r="D313" s="196">
        <v>1.4014336627441105E-2</v>
      </c>
      <c r="E313" s="221">
        <v>113</v>
      </c>
      <c r="F313" s="196">
        <v>1.3441179969073392E-2</v>
      </c>
      <c r="G313" s="220"/>
      <c r="H313" s="220" t="s">
        <v>34</v>
      </c>
      <c r="I313" s="220"/>
      <c r="J313" s="213">
        <v>91581.69</v>
      </c>
      <c r="K313" s="196">
        <v>4.8702047693678623E-3</v>
      </c>
      <c r="L313" s="221">
        <v>7</v>
      </c>
      <c r="M313" s="196">
        <v>4.1103934233705222E-3</v>
      </c>
    </row>
    <row r="314" spans="1:13" s="190" customFormat="1" ht="20.100000000000001" customHeight="1" x14ac:dyDescent="0.25">
      <c r="A314" s="220" t="s">
        <v>35</v>
      </c>
      <c r="B314" s="220"/>
      <c r="C314" s="213">
        <v>2097327.2800000003</v>
      </c>
      <c r="D314" s="196">
        <v>9.7479239473655544E-3</v>
      </c>
      <c r="E314" s="221">
        <v>85</v>
      </c>
      <c r="F314" s="196">
        <v>1.0110622100630427E-2</v>
      </c>
      <c r="G314" s="220"/>
      <c r="H314" s="220" t="s">
        <v>35</v>
      </c>
      <c r="I314" s="220"/>
      <c r="J314" s="213">
        <v>74334.23</v>
      </c>
      <c r="K314" s="196">
        <v>3.9530054694697989E-3</v>
      </c>
      <c r="L314" s="221">
        <v>7</v>
      </c>
      <c r="M314" s="196">
        <v>4.1103934233705222E-3</v>
      </c>
    </row>
    <row r="315" spans="1:13" s="190" customFormat="1" ht="20.100000000000001" customHeight="1" x14ac:dyDescent="0.25">
      <c r="A315" s="220" t="s">
        <v>36</v>
      </c>
      <c r="B315" s="220"/>
      <c r="C315" s="213">
        <v>2149577.59</v>
      </c>
      <c r="D315" s="196">
        <v>9.99077209651387E-3</v>
      </c>
      <c r="E315" s="221">
        <v>73</v>
      </c>
      <c r="F315" s="196">
        <v>8.6832401570120146E-3</v>
      </c>
      <c r="G315" s="220"/>
      <c r="H315" s="220" t="s">
        <v>36</v>
      </c>
      <c r="I315" s="220"/>
      <c r="J315" s="213">
        <v>118516.34</v>
      </c>
      <c r="K315" s="196">
        <v>6.3025572504288039E-3</v>
      </c>
      <c r="L315" s="221">
        <v>10</v>
      </c>
      <c r="M315" s="196">
        <v>5.8719906048150319E-3</v>
      </c>
    </row>
    <row r="316" spans="1:13" s="190" customFormat="1" ht="20.100000000000001" customHeight="1" x14ac:dyDescent="0.25">
      <c r="A316" s="220" t="s">
        <v>45</v>
      </c>
      <c r="B316" s="220"/>
      <c r="C316" s="213">
        <v>1468687.3900000001</v>
      </c>
      <c r="D316" s="196">
        <v>6.8261415930158569E-3</v>
      </c>
      <c r="E316" s="221">
        <v>49</v>
      </c>
      <c r="F316" s="196">
        <v>5.8284762697751874E-3</v>
      </c>
      <c r="G316" s="220"/>
      <c r="H316" s="220" t="s">
        <v>45</v>
      </c>
      <c r="I316" s="220"/>
      <c r="J316" s="213">
        <v>63650.19</v>
      </c>
      <c r="K316" s="196">
        <v>3.3848409972470545E-3</v>
      </c>
      <c r="L316" s="221">
        <v>5</v>
      </c>
      <c r="M316" s="196">
        <v>2.935995302407516E-3</v>
      </c>
    </row>
    <row r="317" spans="1:13" s="190" customFormat="1" ht="20.100000000000001" customHeight="1" x14ac:dyDescent="0.25">
      <c r="A317" s="220" t="s">
        <v>46</v>
      </c>
      <c r="B317" s="220"/>
      <c r="C317" s="213">
        <v>909022.22</v>
      </c>
      <c r="D317" s="196">
        <v>4.2249388312087365E-3</v>
      </c>
      <c r="E317" s="221">
        <v>31</v>
      </c>
      <c r="F317" s="196">
        <v>3.6874033543475675E-3</v>
      </c>
      <c r="G317" s="220"/>
      <c r="H317" s="220" t="s">
        <v>46</v>
      </c>
      <c r="I317" s="220"/>
      <c r="J317" s="213">
        <v>11573.76</v>
      </c>
      <c r="K317" s="196">
        <v>6.154787179786592E-4</v>
      </c>
      <c r="L317" s="221">
        <v>2</v>
      </c>
      <c r="M317" s="196">
        <v>1.1743981209630064E-3</v>
      </c>
    </row>
    <row r="318" spans="1:13" s="190" customFormat="1" ht="20.100000000000001" customHeight="1" x14ac:dyDescent="0.25">
      <c r="A318" s="220" t="s">
        <v>47</v>
      </c>
      <c r="B318" s="220"/>
      <c r="C318" s="213">
        <v>1043137.5399999999</v>
      </c>
      <c r="D318" s="196">
        <v>4.8482778551194898E-3</v>
      </c>
      <c r="E318" s="221">
        <v>30</v>
      </c>
      <c r="F318" s="196">
        <v>3.5684548590460331E-3</v>
      </c>
      <c r="G318" s="220"/>
      <c r="H318" s="220" t="s">
        <v>47</v>
      </c>
      <c r="I318" s="220"/>
      <c r="J318" s="213">
        <v>77699</v>
      </c>
      <c r="K318" s="196">
        <v>4.131939914792067E-3</v>
      </c>
      <c r="L318" s="221">
        <v>4</v>
      </c>
      <c r="M318" s="196">
        <v>2.3487962419260129E-3</v>
      </c>
    </row>
    <row r="319" spans="1:13" s="190" customFormat="1" ht="20.100000000000001" customHeight="1" x14ac:dyDescent="0.25">
      <c r="A319" s="220" t="s">
        <v>48</v>
      </c>
      <c r="B319" s="220"/>
      <c r="C319" s="213">
        <v>1011604.4800000001</v>
      </c>
      <c r="D319" s="196">
        <v>4.7017190067991099E-3</v>
      </c>
      <c r="E319" s="221">
        <v>34</v>
      </c>
      <c r="F319" s="196">
        <v>4.0442488402521711E-3</v>
      </c>
      <c r="G319" s="220"/>
      <c r="H319" s="220" t="s">
        <v>48</v>
      </c>
      <c r="I319" s="220"/>
      <c r="J319" s="213">
        <v>59102.67</v>
      </c>
      <c r="K319" s="196">
        <v>3.1430093211467802E-3</v>
      </c>
      <c r="L319" s="221">
        <v>4</v>
      </c>
      <c r="M319" s="196">
        <v>2.3487962419260129E-3</v>
      </c>
    </row>
    <row r="320" spans="1:13" s="190" customFormat="1" ht="20.100000000000001" customHeight="1" x14ac:dyDescent="0.25">
      <c r="A320" s="220" t="s">
        <v>49</v>
      </c>
      <c r="B320" s="223"/>
      <c r="C320" s="213">
        <v>727626.62</v>
      </c>
      <c r="D320" s="196">
        <v>3.3818512835243606E-3</v>
      </c>
      <c r="E320" s="221">
        <v>22</v>
      </c>
      <c r="F320" s="196">
        <v>2.6168668966337575E-3</v>
      </c>
      <c r="G320" s="223"/>
      <c r="H320" s="220" t="s">
        <v>49</v>
      </c>
      <c r="I320" s="223"/>
      <c r="J320" s="213">
        <v>25235.29</v>
      </c>
      <c r="K320" s="196">
        <v>1.341982548196928E-3</v>
      </c>
      <c r="L320" s="221">
        <v>2</v>
      </c>
      <c r="M320" s="196">
        <v>1.1743981209630064E-3</v>
      </c>
    </row>
    <row r="321" spans="1:24" s="190" customFormat="1" ht="20.100000000000001" customHeight="1" x14ac:dyDescent="0.25">
      <c r="A321" s="220" t="s">
        <v>50</v>
      </c>
      <c r="B321" s="220"/>
      <c r="C321" s="213">
        <v>320827.42000000004</v>
      </c>
      <c r="D321" s="196">
        <v>1.4911365146547404E-3</v>
      </c>
      <c r="E321" s="221">
        <v>13</v>
      </c>
      <c r="F321" s="196">
        <v>1.5463304389199478E-3</v>
      </c>
      <c r="G321" s="220"/>
      <c r="H321" s="220" t="s">
        <v>50</v>
      </c>
      <c r="I321" s="220"/>
      <c r="J321" s="213">
        <v>19353.239999999998</v>
      </c>
      <c r="K321" s="196">
        <v>1.0291821624029964E-3</v>
      </c>
      <c r="L321" s="221">
        <v>3</v>
      </c>
      <c r="M321" s="196">
        <v>1.7615971814445098E-3</v>
      </c>
    </row>
    <row r="322" spans="1:24" s="190" customFormat="1" ht="20.100000000000001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</row>
    <row r="323" spans="1:24" s="190" customFormat="1" ht="20.100000000000001" customHeight="1" thickBot="1" x14ac:dyDescent="0.3">
      <c r="A323" s="220"/>
      <c r="B323" s="220"/>
      <c r="C323" s="222">
        <f>SUM(C310:C322)</f>
        <v>215156303.15999928</v>
      </c>
      <c r="D323" s="223"/>
      <c r="E323" s="224">
        <f>SUM(E310:E322)</f>
        <v>8407</v>
      </c>
      <c r="F323" s="220"/>
      <c r="G323" s="220"/>
      <c r="H323" s="220"/>
      <c r="I323" s="220"/>
      <c r="J323" s="222">
        <f>SUM(J310:J322)</f>
        <v>18804484.480000012</v>
      </c>
      <c r="K323" s="223"/>
      <c r="L323" s="224">
        <f>SUM(L310:L322)</f>
        <v>1703</v>
      </c>
      <c r="M323" s="220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1862231.1800000013</v>
      </c>
      <c r="D332" s="196">
        <v>0.80601274051862337</v>
      </c>
      <c r="E332" s="221">
        <v>2088</v>
      </c>
      <c r="F332" s="196">
        <v>0.84774665042630937</v>
      </c>
      <c r="G332" s="220"/>
      <c r="H332" s="220" t="s">
        <v>31</v>
      </c>
      <c r="I332" s="220"/>
      <c r="J332" s="213">
        <v>4635136.7900000038</v>
      </c>
      <c r="K332" s="196">
        <v>0.83991289445238504</v>
      </c>
      <c r="L332" s="221">
        <v>1751</v>
      </c>
      <c r="M332" s="196">
        <v>0.85331384015594547</v>
      </c>
    </row>
    <row r="333" spans="1:24" s="190" customFormat="1" ht="20.100000000000001" customHeight="1" x14ac:dyDescent="0.25">
      <c r="A333" s="220" t="s">
        <v>32</v>
      </c>
      <c r="B333" s="220"/>
      <c r="C333" s="213">
        <v>25542.1</v>
      </c>
      <c r="D333" s="196">
        <v>1.1055156975516173E-2</v>
      </c>
      <c r="E333" s="221">
        <v>28</v>
      </c>
      <c r="F333" s="196">
        <v>1.1368250101502234E-2</v>
      </c>
      <c r="G333" s="220"/>
      <c r="H333" s="220" t="s">
        <v>32</v>
      </c>
      <c r="I333" s="220"/>
      <c r="J333" s="213">
        <v>34161.120000000003</v>
      </c>
      <c r="K333" s="196">
        <v>6.1901873616410008E-3</v>
      </c>
      <c r="L333" s="221">
        <v>18</v>
      </c>
      <c r="M333" s="196">
        <v>8.771929824561403E-3</v>
      </c>
    </row>
    <row r="334" spans="1:24" s="190" customFormat="1" ht="20.100000000000001" customHeight="1" x14ac:dyDescent="0.25">
      <c r="A334" s="220" t="s">
        <v>33</v>
      </c>
      <c r="B334" s="220"/>
      <c r="C334" s="213">
        <v>17510.05</v>
      </c>
      <c r="D334" s="196">
        <v>7.5787171532151606E-3</v>
      </c>
      <c r="E334" s="221">
        <v>30</v>
      </c>
      <c r="F334" s="196">
        <v>1.2180267965895249E-2</v>
      </c>
      <c r="G334" s="220"/>
      <c r="H334" s="220" t="s">
        <v>33</v>
      </c>
      <c r="I334" s="220"/>
      <c r="J334" s="213">
        <v>86616.529999999984</v>
      </c>
      <c r="K334" s="196">
        <v>1.5695403116619083E-2</v>
      </c>
      <c r="L334" s="221">
        <v>26</v>
      </c>
      <c r="M334" s="196">
        <v>1.2670565302144249E-2</v>
      </c>
    </row>
    <row r="335" spans="1:24" s="190" customFormat="1" ht="20.100000000000001" customHeight="1" x14ac:dyDescent="0.25">
      <c r="A335" s="220" t="s">
        <v>34</v>
      </c>
      <c r="B335" s="220"/>
      <c r="C335" s="213">
        <v>21708.149999999998</v>
      </c>
      <c r="D335" s="196">
        <v>9.3957429458835177E-3</v>
      </c>
      <c r="E335" s="221">
        <v>25</v>
      </c>
      <c r="F335" s="196">
        <v>1.0150223304912708E-2</v>
      </c>
      <c r="G335" s="220"/>
      <c r="H335" s="220" t="s">
        <v>34</v>
      </c>
      <c r="I335" s="220"/>
      <c r="J335" s="213">
        <v>124782.69</v>
      </c>
      <c r="K335" s="196">
        <v>2.2611326285249631E-2</v>
      </c>
      <c r="L335" s="221">
        <v>39</v>
      </c>
      <c r="M335" s="196">
        <v>1.9005847953216373E-2</v>
      </c>
    </row>
    <row r="336" spans="1:24" s="190" customFormat="1" ht="20.100000000000001" customHeight="1" x14ac:dyDescent="0.25">
      <c r="A336" s="220" t="s">
        <v>35</v>
      </c>
      <c r="B336" s="220"/>
      <c r="C336" s="213">
        <v>41098.840000000004</v>
      </c>
      <c r="D336" s="196">
        <v>1.7788440563290535E-2</v>
      </c>
      <c r="E336" s="221">
        <v>34</v>
      </c>
      <c r="F336" s="196">
        <v>1.3804303694681283E-2</v>
      </c>
      <c r="G336" s="220"/>
      <c r="H336" s="220" t="s">
        <v>35</v>
      </c>
      <c r="I336" s="220"/>
      <c r="J336" s="213">
        <v>70990.83</v>
      </c>
      <c r="K336" s="196">
        <v>1.2863938262516124E-2</v>
      </c>
      <c r="L336" s="221">
        <v>24</v>
      </c>
      <c r="M336" s="196">
        <v>1.1695906432748537E-2</v>
      </c>
    </row>
    <row r="337" spans="1:22" s="190" customFormat="1" ht="20.100000000000001" customHeight="1" x14ac:dyDescent="0.25">
      <c r="A337" s="220" t="s">
        <v>36</v>
      </c>
      <c r="B337" s="220"/>
      <c r="C337" s="213">
        <v>37779.83</v>
      </c>
      <c r="D337" s="196">
        <v>1.6351903373579901E-2</v>
      </c>
      <c r="E337" s="221">
        <v>44</v>
      </c>
      <c r="F337" s="196">
        <v>1.7864393016646368E-2</v>
      </c>
      <c r="G337" s="220"/>
      <c r="H337" s="220" t="s">
        <v>36</v>
      </c>
      <c r="I337" s="220"/>
      <c r="J337" s="213">
        <v>75883.86</v>
      </c>
      <c r="K337" s="196">
        <v>1.3750582859242759E-2</v>
      </c>
      <c r="L337" s="221">
        <v>33</v>
      </c>
      <c r="M337" s="196">
        <v>1.6081871345029239E-2</v>
      </c>
    </row>
    <row r="338" spans="1:22" s="190" customFormat="1" ht="20.100000000000001" customHeight="1" x14ac:dyDescent="0.25">
      <c r="A338" s="220" t="s">
        <v>45</v>
      </c>
      <c r="B338" s="220"/>
      <c r="C338" s="213">
        <v>45034.37</v>
      </c>
      <c r="D338" s="196">
        <v>1.9491820548955503E-2</v>
      </c>
      <c r="E338" s="221">
        <v>45</v>
      </c>
      <c r="F338" s="196">
        <v>1.8270401948842874E-2</v>
      </c>
      <c r="G338" s="220"/>
      <c r="H338" s="220" t="s">
        <v>45</v>
      </c>
      <c r="I338" s="220"/>
      <c r="J338" s="213">
        <v>74401.429999999978</v>
      </c>
      <c r="K338" s="196">
        <v>1.348195819323305E-2</v>
      </c>
      <c r="L338" s="221">
        <v>30</v>
      </c>
      <c r="M338" s="196">
        <v>1.4619883040935672E-2</v>
      </c>
    </row>
    <row r="339" spans="1:22" s="190" customFormat="1" ht="20.100000000000001" customHeight="1" x14ac:dyDescent="0.25">
      <c r="A339" s="220" t="s">
        <v>46</v>
      </c>
      <c r="B339" s="220"/>
      <c r="C339" s="213">
        <v>58238.930000000008</v>
      </c>
      <c r="D339" s="196">
        <v>2.520703126352564E-2</v>
      </c>
      <c r="E339" s="221">
        <v>41</v>
      </c>
      <c r="F339" s="196">
        <v>1.664636622005684E-2</v>
      </c>
      <c r="G339" s="220"/>
      <c r="H339" s="220" t="s">
        <v>46</v>
      </c>
      <c r="I339" s="220"/>
      <c r="J339" s="213">
        <v>125855.32999999999</v>
      </c>
      <c r="K339" s="196">
        <v>2.2805694695055587E-2</v>
      </c>
      <c r="L339" s="221">
        <v>40</v>
      </c>
      <c r="M339" s="196">
        <v>1.9493177387914229E-2</v>
      </c>
    </row>
    <row r="340" spans="1:22" s="190" customFormat="1" ht="20.100000000000001" customHeight="1" x14ac:dyDescent="0.25">
      <c r="A340" s="220" t="s">
        <v>47</v>
      </c>
      <c r="B340" s="220"/>
      <c r="C340" s="213">
        <v>37958.930000000008</v>
      </c>
      <c r="D340" s="196">
        <v>1.642942161265637E-2</v>
      </c>
      <c r="E340" s="221">
        <v>33</v>
      </c>
      <c r="F340" s="196">
        <v>1.3398294762484775E-2</v>
      </c>
      <c r="G340" s="220"/>
      <c r="H340" s="220" t="s">
        <v>47</v>
      </c>
      <c r="I340" s="220"/>
      <c r="J340" s="213">
        <v>78831.410000000018</v>
      </c>
      <c r="K340" s="196">
        <v>1.4284695521760999E-2</v>
      </c>
      <c r="L340" s="221">
        <v>29</v>
      </c>
      <c r="M340" s="196">
        <v>1.4132553606237816E-2</v>
      </c>
    </row>
    <row r="341" spans="1:22" s="190" customFormat="1" ht="20.100000000000001" customHeight="1" x14ac:dyDescent="0.25">
      <c r="A341" s="220" t="s">
        <v>48</v>
      </c>
      <c r="B341" s="220"/>
      <c r="C341" s="213">
        <v>44793.35</v>
      </c>
      <c r="D341" s="196">
        <v>1.9387502034258632E-2</v>
      </c>
      <c r="E341" s="221">
        <v>35</v>
      </c>
      <c r="F341" s="196">
        <v>1.4210312626877792E-2</v>
      </c>
      <c r="G341" s="220"/>
      <c r="H341" s="220" t="s">
        <v>48</v>
      </c>
      <c r="I341" s="220"/>
      <c r="J341" s="213">
        <v>68084.59</v>
      </c>
      <c r="K341" s="196">
        <v>1.2337311204682668E-2</v>
      </c>
      <c r="L341" s="221">
        <v>19</v>
      </c>
      <c r="M341" s="196">
        <v>9.2592592592592587E-3</v>
      </c>
    </row>
    <row r="342" spans="1:22" s="190" customFormat="1" ht="20.100000000000001" customHeight="1" x14ac:dyDescent="0.25">
      <c r="A342" s="220" t="s">
        <v>49</v>
      </c>
      <c r="B342" s="223"/>
      <c r="C342" s="213">
        <v>78016.299999999988</v>
      </c>
      <c r="D342" s="196">
        <v>3.3767092100843797E-2</v>
      </c>
      <c r="E342" s="221">
        <v>39</v>
      </c>
      <c r="F342" s="196">
        <v>1.5834348355663823E-2</v>
      </c>
      <c r="G342" s="220"/>
      <c r="H342" s="220" t="s">
        <v>49</v>
      </c>
      <c r="I342" s="223"/>
      <c r="J342" s="213">
        <v>89173.24</v>
      </c>
      <c r="K342" s="196">
        <v>1.6158693369672298E-2</v>
      </c>
      <c r="L342" s="221">
        <v>28</v>
      </c>
      <c r="M342" s="196">
        <v>1.364522417153996E-2</v>
      </c>
    </row>
    <row r="343" spans="1:22" s="190" customFormat="1" ht="20.100000000000001" customHeight="1" x14ac:dyDescent="0.25">
      <c r="A343" s="220" t="s">
        <v>50</v>
      </c>
      <c r="B343" s="220"/>
      <c r="C343" s="213">
        <v>40511.97</v>
      </c>
      <c r="D343" s="196">
        <v>1.7534430909651202E-2</v>
      </c>
      <c r="E343" s="221">
        <v>21</v>
      </c>
      <c r="F343" s="196">
        <v>8.5261875761266752E-3</v>
      </c>
      <c r="G343" s="220"/>
      <c r="H343" s="220" t="s">
        <v>50</v>
      </c>
      <c r="I343" s="220"/>
      <c r="J343" s="213">
        <v>54674.43</v>
      </c>
      <c r="K343" s="196">
        <v>9.9073146779416355E-3</v>
      </c>
      <c r="L343" s="221">
        <v>15</v>
      </c>
      <c r="M343" s="196">
        <v>7.3099415204678359E-3</v>
      </c>
    </row>
    <row r="344" spans="1:22" s="190" customFormat="1" ht="20.100000000000001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</row>
    <row r="345" spans="1:22" s="190" customFormat="1" ht="20.100000000000001" customHeight="1" thickBot="1" x14ac:dyDescent="0.3">
      <c r="A345" s="220"/>
      <c r="B345" s="220"/>
      <c r="C345" s="222">
        <f>SUM(C332:C344)</f>
        <v>2310424.0000000019</v>
      </c>
      <c r="D345" s="223"/>
      <c r="E345" s="224">
        <f>SUM(E332:E344)</f>
        <v>2463</v>
      </c>
      <c r="F345" s="220"/>
      <c r="G345" s="220"/>
      <c r="H345" s="220"/>
      <c r="I345" s="220"/>
      <c r="J345" s="222">
        <f>SUM(J332:J344)</f>
        <v>5518592.2500000047</v>
      </c>
      <c r="K345" s="223"/>
      <c r="L345" s="224">
        <f>SUM(L332:L344)</f>
        <v>2052</v>
      </c>
      <c r="M345" s="220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x14ac:dyDescent="0.3">
      <c r="C349" s="138"/>
      <c r="D349" s="162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honeticPr fontId="0" type="noConversion"/>
  <pageMargins left="0.7" right="0.7" top="0.75" bottom="0.75" header="0.3" footer="0.3"/>
  <pageSetup paperSize="9" scale="20" orientation="portrait" r:id="rId1"/>
  <rowBreaks count="1" manualBreakCount="1">
    <brk id="169" max="2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indexed="18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191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206423876.30000034</v>
      </c>
      <c r="D9" s="194">
        <f>+J323</f>
        <v>14611065.750000007</v>
      </c>
      <c r="E9" s="194">
        <f>+C345</f>
        <v>1872345.0599999982</v>
      </c>
      <c r="F9" s="194">
        <f>+J345</f>
        <v>4873722.4700000007</v>
      </c>
      <c r="G9" s="194">
        <f>SUM(C9:F9)</f>
        <v>227781009.58000034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0.80093759367618356</v>
      </c>
      <c r="D10" s="197" t="s">
        <v>96</v>
      </c>
      <c r="E10" s="197" t="s">
        <v>96</v>
      </c>
      <c r="F10" s="197" t="s">
        <v>96</v>
      </c>
      <c r="G10" s="198">
        <f>+C10</f>
        <v>0.80093759367618356</v>
      </c>
      <c r="H10" s="189"/>
    </row>
    <row r="11" spans="1:13" s="190" customFormat="1" ht="20.100000000000001" customHeight="1" x14ac:dyDescent="0.3">
      <c r="A11" s="193" t="s">
        <v>173</v>
      </c>
      <c r="B11" s="193"/>
      <c r="C11" s="196">
        <v>0.82866764503816548</v>
      </c>
      <c r="D11" s="197" t="s">
        <v>96</v>
      </c>
      <c r="E11" s="197" t="s">
        <v>96</v>
      </c>
      <c r="F11" s="197" t="s">
        <v>96</v>
      </c>
      <c r="G11" s="198">
        <f>+C11</f>
        <v>0.82866764503816548</v>
      </c>
      <c r="H11" s="189"/>
    </row>
    <row r="12" spans="1:13" s="190" customFormat="1" ht="20.100000000000001" customHeight="1" x14ac:dyDescent="0.3">
      <c r="A12" s="193" t="s">
        <v>174</v>
      </c>
      <c r="B12" s="193"/>
      <c r="C12" s="196">
        <v>0.8593357781488693</v>
      </c>
      <c r="D12" s="197" t="s">
        <v>96</v>
      </c>
      <c r="E12" s="197" t="s">
        <v>96</v>
      </c>
      <c r="F12" s="197" t="s">
        <v>96</v>
      </c>
      <c r="G12" s="198">
        <f>+C12</f>
        <v>0.8593357781488693</v>
      </c>
      <c r="H12" s="189"/>
    </row>
    <row r="13" spans="1:13" s="190" customFormat="1" ht="20.100000000000001" customHeight="1" x14ac:dyDescent="0.3">
      <c r="A13" s="193" t="s">
        <v>134</v>
      </c>
      <c r="B13" s="193"/>
      <c r="C13" s="199">
        <v>25324.975622622991</v>
      </c>
      <c r="D13" s="199">
        <v>10727.65473568282</v>
      </c>
      <c r="E13" s="199">
        <v>982.34263378803712</v>
      </c>
      <c r="F13" s="199">
        <v>2647.3234492123838</v>
      </c>
      <c r="G13" s="194">
        <f>+G9/(E45+L45+L81+L125)</f>
        <v>17178.055021116164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41.583872604081968</v>
      </c>
      <c r="D14" s="202">
        <v>45.521323668672146</v>
      </c>
      <c r="E14" s="202">
        <v>40.604901502504106</v>
      </c>
      <c r="F14" s="202">
        <v>119.62692007323538</v>
      </c>
      <c r="G14" s="203">
        <f>+((C9*C14)+(D9*D14)+(E9*E14)+(F9*F14))/G9</f>
        <v>43.498244392880068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9.1123728831600734E-2</v>
      </c>
      <c r="D15" s="206">
        <v>9.9275004156688468E-2</v>
      </c>
      <c r="E15" s="206">
        <v>0.12106947710322183</v>
      </c>
      <c r="F15" s="206">
        <v>0.12648206332998252</v>
      </c>
      <c r="G15" s="207">
        <f>+((C9*C15)+(D9*D15)+(E9*E15)+(F9*F15))/G9</f>
        <v>9.2649291930793493E-2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9">
        <v>169.8260368466882</v>
      </c>
      <c r="D16" s="202">
        <v>22.242364838444463</v>
      </c>
      <c r="E16" s="202">
        <v>27.096368235671328</v>
      </c>
      <c r="F16" s="202">
        <v>39.353445528081004</v>
      </c>
      <c r="G16" s="194">
        <f>+((C9*C16)+(D9*D16)+(E9*E16)+(F9*F16))/G9</f>
        <v>156.39435906569986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0.90623830617232037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179124261.68000036</v>
      </c>
      <c r="D18" s="194">
        <f>+J310</f>
        <v>13480750.810000008</v>
      </c>
      <c r="E18" s="194">
        <f>+C332</f>
        <v>1528247.0299999984</v>
      </c>
      <c r="F18" s="213">
        <f>+J332</f>
        <v>4060174.7900000005</v>
      </c>
      <c r="G18" s="194">
        <f>SUM(C18:F18)</f>
        <v>198193434.31000036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0.86774972396931038</v>
      </c>
      <c r="D19" s="211">
        <f>+K310</f>
        <v>0.92263980195968942</v>
      </c>
      <c r="E19" s="211">
        <f>+D332</f>
        <v>0.8162208252361346</v>
      </c>
      <c r="F19" s="211">
        <f>+K332</f>
        <v>0.83307468059419476</v>
      </c>
      <c r="G19" s="211">
        <f>+G18/G9</f>
        <v>0.87010517108271768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0.55737558294514156</v>
      </c>
      <c r="D20" s="215">
        <v>0.36610608376500858</v>
      </c>
      <c r="E20" s="215">
        <v>1.481978969136013</v>
      </c>
      <c r="F20" s="215">
        <v>1.6684513694656045</v>
      </c>
      <c r="G20" s="215">
        <f>+((C9*C20)+(D9*D20)+(E9*E20)+(F9*F20))/G9</f>
        <v>0.576479898922864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6.0692333810356178</v>
      </c>
      <c r="D21" s="214">
        <v>6.7426252010007852</v>
      </c>
      <c r="E21" s="214">
        <v>8.1984725133569682</v>
      </c>
      <c r="F21" s="214">
        <v>7.8585069506081497</v>
      </c>
      <c r="G21" s="215">
        <f>+((C9*C21)+(D9*D21)+(E9*E21)+(F9*F21))/G9</f>
        <v>6.1682147024836125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150" t="s">
        <v>4</v>
      </c>
      <c r="E26" s="151" t="s">
        <v>5</v>
      </c>
      <c r="F26" s="150" t="s">
        <v>4</v>
      </c>
      <c r="G26" s="148"/>
      <c r="H26" s="141"/>
      <c r="I26" s="152"/>
      <c r="J26" s="149" t="s">
        <v>91</v>
      </c>
      <c r="K26" s="150" t="s">
        <v>4</v>
      </c>
      <c r="L26" s="151" t="s">
        <v>5</v>
      </c>
      <c r="M26" s="150" t="s">
        <v>4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1349758.11</v>
      </c>
      <c r="D28" s="196">
        <v>6.5387693235562025E-3</v>
      </c>
      <c r="E28" s="221">
        <v>107</v>
      </c>
      <c r="F28" s="196">
        <v>1.3127223653539443E-2</v>
      </c>
      <c r="G28" s="193"/>
      <c r="H28" s="220" t="s">
        <v>72</v>
      </c>
      <c r="I28" s="220"/>
      <c r="J28" s="213">
        <v>206423876.30000058</v>
      </c>
      <c r="K28" s="196">
        <v>1</v>
      </c>
      <c r="L28" s="221">
        <v>8151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15969126.749999996</v>
      </c>
      <c r="D29" s="196">
        <v>7.7360851061588159E-2</v>
      </c>
      <c r="E29" s="221">
        <v>764</v>
      </c>
      <c r="F29" s="196">
        <v>9.3730830572935839E-2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7388311.9299999978</v>
      </c>
      <c r="D30" s="196">
        <v>3.5791944529044765E-2</v>
      </c>
      <c r="E30" s="221">
        <v>319</v>
      </c>
      <c r="F30" s="196">
        <v>3.9136302294197033E-2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9136826.8200000096</v>
      </c>
      <c r="D31" s="196">
        <v>4.4262451533083676E-2</v>
      </c>
      <c r="E31" s="221">
        <v>380</v>
      </c>
      <c r="F31" s="196">
        <v>4.6620046620046623E-2</v>
      </c>
      <c r="G31" s="193"/>
      <c r="H31" s="220"/>
      <c r="I31" s="220"/>
      <c r="J31" s="222">
        <f>SUM(J28:J30)</f>
        <v>206423876.30000058</v>
      </c>
      <c r="K31" s="223"/>
      <c r="L31" s="224">
        <f>SUM(L28:L30)</f>
        <v>8151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11434856.319999998</v>
      </c>
      <c r="D32" s="196">
        <v>5.5395027576080835E-2</v>
      </c>
      <c r="E32" s="221">
        <v>478</v>
      </c>
      <c r="F32" s="196">
        <v>5.864311127469022E-2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17856276.090000007</v>
      </c>
      <c r="D33" s="196">
        <v>8.6502958911832087E-2</v>
      </c>
      <c r="E33" s="221">
        <v>688</v>
      </c>
      <c r="F33" s="196">
        <v>8.4406821248926511E-2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20689292.760000013</v>
      </c>
      <c r="D34" s="196">
        <v>0.10022722725123061</v>
      </c>
      <c r="E34" s="221">
        <v>798</v>
      </c>
      <c r="F34" s="196">
        <v>9.7902097902097904E-2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22712838.299999986</v>
      </c>
      <c r="D35" s="196">
        <v>0.11003009296749645</v>
      </c>
      <c r="E35" s="221">
        <v>889</v>
      </c>
      <c r="F35" s="196">
        <v>0.10906637222426696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16269606.579999998</v>
      </c>
      <c r="D36" s="196">
        <v>7.8816495802816203E-2</v>
      </c>
      <c r="E36" s="221">
        <v>659</v>
      </c>
      <c r="F36" s="196">
        <v>8.084897558581769E-2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15373744.919999991</v>
      </c>
      <c r="D37" s="196">
        <v>7.447658282347637E-2</v>
      </c>
      <c r="E37" s="221">
        <v>645</v>
      </c>
      <c r="F37" s="196">
        <v>7.9131394920868611E-2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20200462.059999987</v>
      </c>
      <c r="D38" s="196">
        <v>9.7859135396925923E-2</v>
      </c>
      <c r="E38" s="221">
        <v>860</v>
      </c>
      <c r="F38" s="196">
        <v>0.10550852656115814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16142349.559999991</v>
      </c>
      <c r="D39" s="196">
        <v>7.8200011788074314E-2</v>
      </c>
      <c r="E39" s="221">
        <v>642</v>
      </c>
      <c r="F39" s="196">
        <v>7.8763341921236657E-2</v>
      </c>
      <c r="G39" s="132"/>
      <c r="H39" s="225" t="s">
        <v>150</v>
      </c>
      <c r="I39" s="226"/>
      <c r="J39" s="227">
        <v>23032.449999999997</v>
      </c>
      <c r="K39" s="228">
        <v>1.2301391710350681E-2</v>
      </c>
      <c r="L39" s="229">
        <v>14</v>
      </c>
      <c r="M39" s="228">
        <v>7.3452256033578172E-3</v>
      </c>
    </row>
    <row r="40" spans="1:13" ht="20.100000000000001" customHeight="1" x14ac:dyDescent="0.25">
      <c r="A40" s="193" t="s">
        <v>75</v>
      </c>
      <c r="B40" s="193"/>
      <c r="C40" s="213">
        <v>13735456.039999994</v>
      </c>
      <c r="D40" s="196">
        <v>6.6540054795008199E-2</v>
      </c>
      <c r="E40" s="221">
        <v>449</v>
      </c>
      <c r="F40" s="196">
        <v>5.5085265611581398E-2</v>
      </c>
      <c r="G40" s="132"/>
      <c r="H40" s="225" t="s">
        <v>132</v>
      </c>
      <c r="I40" s="226"/>
      <c r="J40" s="227">
        <v>486031.28999999934</v>
      </c>
      <c r="K40" s="228">
        <v>0.25958425099270988</v>
      </c>
      <c r="L40" s="229">
        <v>919</v>
      </c>
      <c r="M40" s="228">
        <v>0.48216159496327388</v>
      </c>
    </row>
    <row r="41" spans="1:13" ht="20.100000000000001" customHeight="1" x14ac:dyDescent="0.25">
      <c r="A41" s="193" t="s">
        <v>76</v>
      </c>
      <c r="B41" s="193"/>
      <c r="C41" s="213">
        <v>10247531.049999995</v>
      </c>
      <c r="D41" s="196">
        <v>4.9643148039265825E-2</v>
      </c>
      <c r="E41" s="221">
        <v>282</v>
      </c>
      <c r="F41" s="196">
        <v>3.459698196540302E-2</v>
      </c>
      <c r="G41" s="132"/>
      <c r="H41" s="225" t="s">
        <v>151</v>
      </c>
      <c r="I41" s="226"/>
      <c r="J41" s="227">
        <v>765798.08000000007</v>
      </c>
      <c r="K41" s="228">
        <v>0.40900478034748666</v>
      </c>
      <c r="L41" s="229">
        <v>340</v>
      </c>
      <c r="M41" s="228">
        <v>0.17838405036726129</v>
      </c>
    </row>
    <row r="42" spans="1:13" ht="20.100000000000001" customHeight="1" x14ac:dyDescent="0.25">
      <c r="A42" s="193" t="s">
        <v>77</v>
      </c>
      <c r="B42" s="193"/>
      <c r="C42" s="213">
        <v>6263208.4300000016</v>
      </c>
      <c r="D42" s="196">
        <v>3.0341492187161308E-2</v>
      </c>
      <c r="E42" s="221">
        <v>156</v>
      </c>
      <c r="F42" s="196">
        <v>1.9138755980861243E-2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1654230.5799999996</v>
      </c>
      <c r="D43" s="196">
        <v>8.0137560133590018E-3</v>
      </c>
      <c r="E43" s="221">
        <v>35</v>
      </c>
      <c r="F43" s="196">
        <v>4.2939516623727147E-3</v>
      </c>
      <c r="G43" s="132"/>
      <c r="H43" s="225" t="s">
        <v>133</v>
      </c>
      <c r="I43" s="226"/>
      <c r="J43" s="227">
        <v>597483.23999999638</v>
      </c>
      <c r="K43" s="228">
        <v>0.31910957694945274</v>
      </c>
      <c r="L43" s="229">
        <v>633</v>
      </c>
      <c r="M43" s="228">
        <v>0.33210912906610701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31"/>
      <c r="L44" s="232"/>
      <c r="M44" s="231"/>
    </row>
    <row r="45" spans="1:13" ht="20.100000000000001" customHeight="1" thickBot="1" x14ac:dyDescent="0.35">
      <c r="A45" s="193"/>
      <c r="B45" s="193"/>
      <c r="C45" s="222">
        <f>SUM(C28:C44)</f>
        <v>206423876.29999998</v>
      </c>
      <c r="D45" s="193"/>
      <c r="E45" s="224">
        <f>SUM(E28:E44)</f>
        <v>8151</v>
      </c>
      <c r="F45" s="193"/>
      <c r="G45" s="132"/>
      <c r="H45" s="233"/>
      <c r="I45" s="226"/>
      <c r="J45" s="234">
        <f>SUM(J39:J44)</f>
        <v>1872345.0599999959</v>
      </c>
      <c r="K45" s="225"/>
      <c r="L45" s="235">
        <f>SUM(L39:L44)</f>
        <v>1906</v>
      </c>
      <c r="M45" s="226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189</v>
      </c>
      <c r="B49" s="136"/>
      <c r="C49" s="137"/>
      <c r="D49" s="136"/>
      <c r="E49" s="143"/>
      <c r="F49" s="136"/>
      <c r="G49" s="132"/>
      <c r="H49" s="217" t="s">
        <v>190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150" t="s">
        <v>4</v>
      </c>
      <c r="E51" s="151" t="s">
        <v>5</v>
      </c>
      <c r="F51" s="150" t="s">
        <v>4</v>
      </c>
      <c r="G51" s="132"/>
      <c r="H51" s="148"/>
      <c r="I51" s="148"/>
      <c r="J51" s="149" t="s">
        <v>91</v>
      </c>
      <c r="K51" s="150" t="s">
        <v>4</v>
      </c>
      <c r="L51" s="151" t="s">
        <v>5</v>
      </c>
      <c r="M51" s="150" t="s">
        <v>4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1599312.3300000005</v>
      </c>
      <c r="D53" s="196">
        <v>7.7477099968595083E-3</v>
      </c>
      <c r="E53" s="221">
        <v>133</v>
      </c>
      <c r="F53" s="196">
        <v>1.6317016317016316E-2</v>
      </c>
      <c r="G53" s="193"/>
      <c r="H53" s="193" t="s">
        <v>53</v>
      </c>
      <c r="I53" s="193"/>
      <c r="J53" s="213">
        <v>1487433.8600000003</v>
      </c>
      <c r="K53" s="196">
        <v>7.2057258426747239E-3</v>
      </c>
      <c r="L53" s="221">
        <v>120</v>
      </c>
      <c r="M53" s="196">
        <v>1.4722119985277881E-2</v>
      </c>
    </row>
    <row r="54" spans="1:13" s="190" customFormat="1" ht="20.100000000000001" customHeight="1" x14ac:dyDescent="0.25">
      <c r="A54" s="193" t="s">
        <v>54</v>
      </c>
      <c r="B54" s="193"/>
      <c r="C54" s="213">
        <v>16703800.140000004</v>
      </c>
      <c r="D54" s="196">
        <v>8.0919903450141745E-2</v>
      </c>
      <c r="E54" s="221">
        <v>840</v>
      </c>
      <c r="F54" s="196">
        <v>0.10305483989694517</v>
      </c>
      <c r="G54" s="193"/>
      <c r="H54" s="193" t="s">
        <v>54</v>
      </c>
      <c r="I54" s="193"/>
      <c r="J54" s="213">
        <v>15086944.1</v>
      </c>
      <c r="K54" s="196">
        <v>7.3087204689799734E-2</v>
      </c>
      <c r="L54" s="221">
        <v>783</v>
      </c>
      <c r="M54" s="196">
        <v>9.606183290393816E-2</v>
      </c>
    </row>
    <row r="55" spans="1:13" s="190" customFormat="1" ht="20.100000000000001" customHeight="1" x14ac:dyDescent="0.25">
      <c r="A55" s="193" t="s">
        <v>55</v>
      </c>
      <c r="B55" s="193"/>
      <c r="C55" s="213">
        <v>8141116.8500000034</v>
      </c>
      <c r="D55" s="196">
        <v>3.9438833316783342E-2</v>
      </c>
      <c r="E55" s="221">
        <v>344</v>
      </c>
      <c r="F55" s="196">
        <v>4.2203410624463256E-2</v>
      </c>
      <c r="G55" s="193"/>
      <c r="H55" s="193" t="s">
        <v>55</v>
      </c>
      <c r="I55" s="193"/>
      <c r="J55" s="213">
        <v>7099926.8399999971</v>
      </c>
      <c r="K55" s="196">
        <v>3.439489155644733E-2</v>
      </c>
      <c r="L55" s="221">
        <v>291</v>
      </c>
      <c r="M55" s="196">
        <v>3.5701140964298862E-2</v>
      </c>
    </row>
    <row r="56" spans="1:13" s="190" customFormat="1" ht="20.100000000000001" customHeight="1" x14ac:dyDescent="0.25">
      <c r="A56" s="193" t="s">
        <v>56</v>
      </c>
      <c r="B56" s="193"/>
      <c r="C56" s="213">
        <v>8716476.22000001</v>
      </c>
      <c r="D56" s="196">
        <v>4.222610473282741E-2</v>
      </c>
      <c r="E56" s="221">
        <v>382</v>
      </c>
      <c r="F56" s="196">
        <v>4.6865415286467919E-2</v>
      </c>
      <c r="G56" s="193"/>
      <c r="H56" s="193" t="s">
        <v>56</v>
      </c>
      <c r="I56" s="193"/>
      <c r="J56" s="213">
        <v>7928972.1100000031</v>
      </c>
      <c r="K56" s="196">
        <v>3.8411119159862436E-2</v>
      </c>
      <c r="L56" s="221">
        <v>365</v>
      </c>
      <c r="M56" s="196">
        <v>4.4779781621886887E-2</v>
      </c>
    </row>
    <row r="57" spans="1:13" s="190" customFormat="1" ht="20.100000000000001" customHeight="1" x14ac:dyDescent="0.25">
      <c r="A57" s="193" t="s">
        <v>57</v>
      </c>
      <c r="B57" s="193"/>
      <c r="C57" s="213">
        <v>12540656.040000007</v>
      </c>
      <c r="D57" s="196">
        <v>6.0751964669893209E-2</v>
      </c>
      <c r="E57" s="221">
        <v>497</v>
      </c>
      <c r="F57" s="196">
        <v>6.0974113605692555E-2</v>
      </c>
      <c r="G57" s="193"/>
      <c r="H57" s="193" t="s">
        <v>57</v>
      </c>
      <c r="I57" s="193"/>
      <c r="J57" s="213">
        <v>11226012.540000014</v>
      </c>
      <c r="K57" s="196">
        <v>5.438330459256091E-2</v>
      </c>
      <c r="L57" s="221">
        <v>435</v>
      </c>
      <c r="M57" s="196">
        <v>5.3367684946632313E-2</v>
      </c>
    </row>
    <row r="58" spans="1:13" s="190" customFormat="1" ht="20.100000000000001" customHeight="1" x14ac:dyDescent="0.25">
      <c r="A58" s="193" t="s">
        <v>58</v>
      </c>
      <c r="B58" s="193"/>
      <c r="C58" s="213">
        <v>15384509.470000003</v>
      </c>
      <c r="D58" s="196">
        <v>7.4528730618552003E-2</v>
      </c>
      <c r="E58" s="221">
        <v>598</v>
      </c>
      <c r="F58" s="196">
        <v>7.3365231259968106E-2</v>
      </c>
      <c r="G58" s="193"/>
      <c r="H58" s="193" t="s">
        <v>58</v>
      </c>
      <c r="I58" s="193"/>
      <c r="J58" s="213">
        <v>14605182.27</v>
      </c>
      <c r="K58" s="196">
        <v>7.075335727526981E-2</v>
      </c>
      <c r="L58" s="221">
        <v>585</v>
      </c>
      <c r="M58" s="196">
        <v>7.1770334928229665E-2</v>
      </c>
    </row>
    <row r="59" spans="1:13" s="190" customFormat="1" ht="20.100000000000001" customHeight="1" x14ac:dyDescent="0.25">
      <c r="A59" s="193" t="s">
        <v>59</v>
      </c>
      <c r="B59" s="193"/>
      <c r="C59" s="213">
        <v>16262157.769999994</v>
      </c>
      <c r="D59" s="196">
        <v>7.8780410781385923E-2</v>
      </c>
      <c r="E59" s="221">
        <v>598</v>
      </c>
      <c r="F59" s="196">
        <v>7.3365231259968106E-2</v>
      </c>
      <c r="G59" s="193"/>
      <c r="H59" s="193" t="s">
        <v>59</v>
      </c>
      <c r="I59" s="193"/>
      <c r="J59" s="213">
        <v>14227553.24000001</v>
      </c>
      <c r="K59" s="196">
        <v>6.8923970884660749E-2</v>
      </c>
      <c r="L59" s="221">
        <v>548</v>
      </c>
      <c r="M59" s="196">
        <v>6.7231014599435646E-2</v>
      </c>
    </row>
    <row r="60" spans="1:13" s="190" customFormat="1" ht="20.100000000000001" customHeight="1" x14ac:dyDescent="0.25">
      <c r="A60" s="193" t="s">
        <v>60</v>
      </c>
      <c r="B60" s="193"/>
      <c r="C60" s="213">
        <v>17414708.170000017</v>
      </c>
      <c r="D60" s="196">
        <v>8.4363826908718964E-2</v>
      </c>
      <c r="E60" s="221">
        <v>636</v>
      </c>
      <c r="F60" s="196">
        <v>7.8027235921972762E-2</v>
      </c>
      <c r="G60" s="193"/>
      <c r="H60" s="193" t="s">
        <v>60</v>
      </c>
      <c r="I60" s="193"/>
      <c r="J60" s="213">
        <v>15617407.939999986</v>
      </c>
      <c r="K60" s="196">
        <v>7.5656984162543739E-2</v>
      </c>
      <c r="L60" s="221">
        <v>568</v>
      </c>
      <c r="M60" s="196">
        <v>6.9684701263648632E-2</v>
      </c>
    </row>
    <row r="61" spans="1:13" s="190" customFormat="1" ht="20.100000000000001" customHeight="1" x14ac:dyDescent="0.25">
      <c r="A61" s="193" t="s">
        <v>61</v>
      </c>
      <c r="B61" s="193"/>
      <c r="C61" s="213">
        <v>16077361.660000002</v>
      </c>
      <c r="D61" s="196">
        <v>7.7885184350643843E-2</v>
      </c>
      <c r="E61" s="221">
        <v>626</v>
      </c>
      <c r="F61" s="196">
        <v>7.6800392589866276E-2</v>
      </c>
      <c r="G61" s="193"/>
      <c r="H61" s="193" t="s">
        <v>61</v>
      </c>
      <c r="I61" s="193"/>
      <c r="J61" s="213">
        <v>15080725.719999997</v>
      </c>
      <c r="K61" s="196">
        <v>7.3057080364496568E-2</v>
      </c>
      <c r="L61" s="221">
        <v>558</v>
      </c>
      <c r="M61" s="196">
        <v>6.8457857931542146E-2</v>
      </c>
    </row>
    <row r="62" spans="1:13" s="190" customFormat="1" ht="20.100000000000001" customHeight="1" x14ac:dyDescent="0.25">
      <c r="A62" s="193" t="s">
        <v>62</v>
      </c>
      <c r="B62" s="193"/>
      <c r="C62" s="213">
        <v>14216322.170000002</v>
      </c>
      <c r="D62" s="196">
        <v>6.8869563079704654E-2</v>
      </c>
      <c r="E62" s="221">
        <v>584</v>
      </c>
      <c r="F62" s="196">
        <v>7.1647650595019013E-2</v>
      </c>
      <c r="G62" s="193"/>
      <c r="H62" s="193" t="s">
        <v>62</v>
      </c>
      <c r="I62" s="193"/>
      <c r="J62" s="213">
        <v>15123254.48</v>
      </c>
      <c r="K62" s="196">
        <v>7.3263106725217533E-2</v>
      </c>
      <c r="L62" s="221">
        <v>581</v>
      </c>
      <c r="M62" s="196">
        <v>7.1279597595387073E-2</v>
      </c>
    </row>
    <row r="63" spans="1:13" s="190" customFormat="1" ht="20.100000000000001" customHeight="1" x14ac:dyDescent="0.25">
      <c r="A63" s="193" t="s">
        <v>63</v>
      </c>
      <c r="B63" s="193"/>
      <c r="C63" s="213">
        <v>13379662.379999993</v>
      </c>
      <c r="D63" s="196">
        <v>6.481644768919588E-2</v>
      </c>
      <c r="E63" s="221">
        <v>530</v>
      </c>
      <c r="F63" s="196">
        <v>6.5022696601643976E-2</v>
      </c>
      <c r="G63" s="193"/>
      <c r="H63" s="193" t="s">
        <v>63</v>
      </c>
      <c r="I63" s="193"/>
      <c r="J63" s="213">
        <v>12798764.280000011</v>
      </c>
      <c r="K63" s="196">
        <v>6.2002344444880536E-2</v>
      </c>
      <c r="L63" s="221">
        <v>517</v>
      </c>
      <c r="M63" s="196">
        <v>6.3427800269905535E-2</v>
      </c>
    </row>
    <row r="64" spans="1:13" s="190" customFormat="1" ht="20.100000000000001" customHeight="1" x14ac:dyDescent="0.25">
      <c r="A64" s="193" t="s">
        <v>64</v>
      </c>
      <c r="B64" s="193"/>
      <c r="C64" s="213">
        <v>14405064.619999995</v>
      </c>
      <c r="D64" s="196">
        <v>6.9783907163262562E-2</v>
      </c>
      <c r="E64" s="221">
        <v>588</v>
      </c>
      <c r="F64" s="196">
        <v>7.2138387927861605E-2</v>
      </c>
      <c r="G64" s="193"/>
      <c r="H64" s="193" t="s">
        <v>64</v>
      </c>
      <c r="I64" s="193"/>
      <c r="J64" s="213">
        <v>13774140.21999998</v>
      </c>
      <c r="K64" s="196">
        <v>6.6727456469142868E-2</v>
      </c>
      <c r="L64" s="221">
        <v>565</v>
      </c>
      <c r="M64" s="196">
        <v>6.9316648264016692E-2</v>
      </c>
    </row>
    <row r="65" spans="1:16" s="190" customFormat="1" ht="20.100000000000001" customHeight="1" x14ac:dyDescent="0.25">
      <c r="A65" s="193" t="s">
        <v>75</v>
      </c>
      <c r="B65" s="193"/>
      <c r="C65" s="213">
        <v>25158975.740000002</v>
      </c>
      <c r="D65" s="196">
        <v>0.12188016323962424</v>
      </c>
      <c r="E65" s="221">
        <v>988</v>
      </c>
      <c r="F65" s="196">
        <v>0.12121212121212122</v>
      </c>
      <c r="G65" s="193"/>
      <c r="H65" s="193" t="s">
        <v>75</v>
      </c>
      <c r="I65" s="193"/>
      <c r="J65" s="213">
        <v>24571579.630000003</v>
      </c>
      <c r="K65" s="196">
        <v>0.11903458103019841</v>
      </c>
      <c r="L65" s="221">
        <v>963</v>
      </c>
      <c r="M65" s="196">
        <v>0.11814501288185499</v>
      </c>
    </row>
    <row r="66" spans="1:16" s="190" customFormat="1" ht="20.100000000000001" customHeight="1" x14ac:dyDescent="0.25">
      <c r="A66" s="193" t="s">
        <v>76</v>
      </c>
      <c r="B66" s="193"/>
      <c r="C66" s="213">
        <v>12238888.119999999</v>
      </c>
      <c r="D66" s="196">
        <v>5.9290079904385548E-2</v>
      </c>
      <c r="E66" s="221">
        <v>420</v>
      </c>
      <c r="F66" s="196">
        <v>5.1527419948472583E-2</v>
      </c>
      <c r="G66" s="193"/>
      <c r="H66" s="193" t="s">
        <v>76</v>
      </c>
      <c r="I66" s="193"/>
      <c r="J66" s="213">
        <v>19035240.449999977</v>
      </c>
      <c r="K66" s="196">
        <v>9.2214334849209392E-2</v>
      </c>
      <c r="L66" s="221">
        <v>717</v>
      </c>
      <c r="M66" s="196">
        <v>8.7964666912035333E-2</v>
      </c>
    </row>
    <row r="67" spans="1:16" s="190" customFormat="1" ht="20.100000000000001" customHeight="1" x14ac:dyDescent="0.25">
      <c r="A67" s="193" t="s">
        <v>77</v>
      </c>
      <c r="B67" s="193"/>
      <c r="C67" s="213">
        <v>7825920.0100000044</v>
      </c>
      <c r="D67" s="196">
        <v>3.7911893479930764E-2</v>
      </c>
      <c r="E67" s="221">
        <v>224</v>
      </c>
      <c r="F67" s="196">
        <v>2.7481290639185377E-2</v>
      </c>
      <c r="G67" s="193"/>
      <c r="H67" s="193" t="s">
        <v>77</v>
      </c>
      <c r="I67" s="193"/>
      <c r="J67" s="213">
        <v>9649132.4300000146</v>
      </c>
      <c r="K67" s="196">
        <v>4.6744265261140311E-2</v>
      </c>
      <c r="L67" s="221">
        <v>309</v>
      </c>
      <c r="M67" s="196">
        <v>3.7909458962090539E-2</v>
      </c>
    </row>
    <row r="68" spans="1:16" s="190" customFormat="1" ht="20.100000000000001" customHeight="1" x14ac:dyDescent="0.25">
      <c r="A68" s="193" t="s">
        <v>78</v>
      </c>
      <c r="B68" s="193"/>
      <c r="C68" s="213">
        <v>6358944.6099999966</v>
      </c>
      <c r="D68" s="196">
        <v>3.0805276618090502E-2</v>
      </c>
      <c r="E68" s="221">
        <v>163</v>
      </c>
      <c r="F68" s="196">
        <v>1.9997546313335786E-2</v>
      </c>
      <c r="G68" s="193"/>
      <c r="H68" s="193" t="s">
        <v>78</v>
      </c>
      <c r="I68" s="193"/>
      <c r="J68" s="213">
        <v>9111606.1899999995</v>
      </c>
      <c r="K68" s="196">
        <v>4.4140272691894994E-2</v>
      </c>
      <c r="L68" s="221">
        <v>246</v>
      </c>
      <c r="M68" s="196">
        <v>3.0180345969819652E-2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f>SUM(C53:C69)</f>
        <v>206423876.30000001</v>
      </c>
      <c r="D70" s="193"/>
      <c r="E70" s="224">
        <f>SUM(E53:E69)</f>
        <v>8151</v>
      </c>
      <c r="F70" s="193"/>
      <c r="G70" s="193"/>
      <c r="H70" s="193"/>
      <c r="I70" s="193"/>
      <c r="J70" s="222">
        <f>SUM(J53:J69)</f>
        <v>206423876.29999998</v>
      </c>
      <c r="K70" s="193"/>
      <c r="L70" s="224">
        <f>SUM(L53:L69)</f>
        <v>8151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3862703.4099999974</v>
      </c>
      <c r="K77" s="196">
        <v>0.26436835451240065</v>
      </c>
      <c r="L77" s="221">
        <v>516</v>
      </c>
      <c r="M77" s="196">
        <v>0.3788546255506608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21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1872345.0599999956</v>
      </c>
      <c r="D79" s="196">
        <v>1</v>
      </c>
      <c r="E79" s="221">
        <v>1906</v>
      </c>
      <c r="F79" s="196">
        <v>1</v>
      </c>
      <c r="G79" s="220"/>
      <c r="H79" s="220" t="s">
        <v>146</v>
      </c>
      <c r="I79" s="220"/>
      <c r="J79" s="213">
        <v>10748362.340000011</v>
      </c>
      <c r="K79" s="196">
        <v>0.73563164548759941</v>
      </c>
      <c r="L79" s="221">
        <v>846</v>
      </c>
      <c r="M79" s="196">
        <v>0.62114537444933926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f>SUM(C78:C80)</f>
        <v>1872345.0599999956</v>
      </c>
      <c r="D81" s="220"/>
      <c r="E81" s="224">
        <f>SUM(E78:E80)</f>
        <v>1906</v>
      </c>
      <c r="F81" s="220"/>
      <c r="G81" s="220"/>
      <c r="H81" s="220"/>
      <c r="I81" s="223"/>
      <c r="J81" s="222">
        <f>SUM(J77:J80)</f>
        <v>14611065.750000007</v>
      </c>
      <c r="K81" s="236"/>
      <c r="L81" s="224">
        <f>SUM(L77:L80)</f>
        <v>1362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40182356.940000117</v>
      </c>
      <c r="D88" s="196">
        <v>0.19465944376319277</v>
      </c>
      <c r="E88" s="221">
        <v>3525</v>
      </c>
      <c r="F88" s="196">
        <v>0.43246227456753772</v>
      </c>
      <c r="G88" s="220"/>
      <c r="H88" s="220" t="s">
        <v>99</v>
      </c>
      <c r="I88" s="220"/>
      <c r="J88" s="213">
        <v>189681.60999999993</v>
      </c>
      <c r="K88" s="196">
        <v>1.2982051634392236E-2</v>
      </c>
      <c r="L88" s="221">
        <v>204</v>
      </c>
      <c r="M88" s="196">
        <v>0.14977973568281938</v>
      </c>
    </row>
    <row r="89" spans="1:13" s="190" customFormat="1" ht="20.100000000000001" customHeight="1" x14ac:dyDescent="0.25">
      <c r="A89" s="220" t="s">
        <v>80</v>
      </c>
      <c r="B89" s="220"/>
      <c r="C89" s="213">
        <v>48891754.539999977</v>
      </c>
      <c r="D89" s="196">
        <v>0.23685125682333663</v>
      </c>
      <c r="E89" s="221">
        <v>1966</v>
      </c>
      <c r="F89" s="196">
        <v>0.24119739909213594</v>
      </c>
      <c r="G89" s="220"/>
      <c r="H89" s="220" t="s">
        <v>100</v>
      </c>
      <c r="I89" s="220"/>
      <c r="J89" s="213">
        <v>379166.27</v>
      </c>
      <c r="K89" s="196">
        <v>2.5950623759255893E-2</v>
      </c>
      <c r="L89" s="221">
        <v>128</v>
      </c>
      <c r="M89" s="196">
        <v>9.3979441997063137E-2</v>
      </c>
    </row>
    <row r="90" spans="1:13" s="190" customFormat="1" ht="20.100000000000001" customHeight="1" x14ac:dyDescent="0.25">
      <c r="A90" s="220" t="s">
        <v>81</v>
      </c>
      <c r="B90" s="220"/>
      <c r="C90" s="213">
        <v>43919665.839999974</v>
      </c>
      <c r="D90" s="196">
        <v>0.21276446614233052</v>
      </c>
      <c r="E90" s="221">
        <v>1274</v>
      </c>
      <c r="F90" s="196">
        <v>0.15629984051036683</v>
      </c>
      <c r="G90" s="220"/>
      <c r="H90" s="220" t="s">
        <v>101</v>
      </c>
      <c r="I90" s="220"/>
      <c r="J90" s="213">
        <v>552709.27000000014</v>
      </c>
      <c r="K90" s="196">
        <v>3.7828128314322321E-2</v>
      </c>
      <c r="L90" s="221">
        <v>113</v>
      </c>
      <c r="M90" s="196">
        <v>8.2966226138032312E-2</v>
      </c>
    </row>
    <row r="91" spans="1:13" s="190" customFormat="1" ht="20.100000000000001" customHeight="1" x14ac:dyDescent="0.25">
      <c r="A91" s="220" t="s">
        <v>82</v>
      </c>
      <c r="B91" s="220"/>
      <c r="C91" s="213">
        <v>33787352.550000012</v>
      </c>
      <c r="D91" s="196">
        <v>0.1636794791165348</v>
      </c>
      <c r="E91" s="221">
        <v>756</v>
      </c>
      <c r="F91" s="196">
        <v>9.2749355907250641E-2</v>
      </c>
      <c r="G91" s="220"/>
      <c r="H91" s="220" t="s">
        <v>102</v>
      </c>
      <c r="I91" s="220"/>
      <c r="J91" s="213">
        <v>1031869.5599999997</v>
      </c>
      <c r="K91" s="196">
        <v>7.0622470506643206E-2</v>
      </c>
      <c r="L91" s="221">
        <v>146</v>
      </c>
      <c r="M91" s="196">
        <v>0.10719530102790015</v>
      </c>
    </row>
    <row r="92" spans="1:13" s="190" customFormat="1" ht="20.100000000000001" customHeight="1" x14ac:dyDescent="0.25">
      <c r="A92" s="220" t="s">
        <v>83</v>
      </c>
      <c r="B92" s="220"/>
      <c r="C92" s="213">
        <v>18378784.640000001</v>
      </c>
      <c r="D92" s="196">
        <v>8.903419977100778E-2</v>
      </c>
      <c r="E92" s="221">
        <v>339</v>
      </c>
      <c r="F92" s="196">
        <v>4.1589988958410012E-2</v>
      </c>
      <c r="G92" s="220"/>
      <c r="H92" s="220" t="s">
        <v>103</v>
      </c>
      <c r="I92" s="220"/>
      <c r="J92" s="213">
        <v>1117087.0399999998</v>
      </c>
      <c r="K92" s="196">
        <v>7.6454863670707918E-2</v>
      </c>
      <c r="L92" s="221">
        <v>124</v>
      </c>
      <c r="M92" s="196">
        <v>9.1042584434654919E-2</v>
      </c>
    </row>
    <row r="93" spans="1:13" s="190" customFormat="1" ht="20.100000000000001" customHeight="1" x14ac:dyDescent="0.25">
      <c r="A93" s="220" t="s">
        <v>84</v>
      </c>
      <c r="B93" s="220"/>
      <c r="C93" s="213">
        <v>9654411.320000004</v>
      </c>
      <c r="D93" s="196">
        <v>4.6769838320297075E-2</v>
      </c>
      <c r="E93" s="221">
        <v>150</v>
      </c>
      <c r="F93" s="196">
        <v>1.8402649981597349E-2</v>
      </c>
      <c r="G93" s="220"/>
      <c r="H93" s="220" t="s">
        <v>104</v>
      </c>
      <c r="I93" s="220"/>
      <c r="J93" s="213">
        <v>1390829.97</v>
      </c>
      <c r="K93" s="196">
        <v>9.5190179402210959E-2</v>
      </c>
      <c r="L93" s="221">
        <v>127</v>
      </c>
      <c r="M93" s="196">
        <v>9.324522760646109E-2</v>
      </c>
    </row>
    <row r="94" spans="1:13" s="190" customFormat="1" ht="20.100000000000001" customHeight="1" x14ac:dyDescent="0.25">
      <c r="A94" s="220" t="s">
        <v>85</v>
      </c>
      <c r="B94" s="220"/>
      <c r="C94" s="213">
        <v>6439490.5600000005</v>
      </c>
      <c r="D94" s="196">
        <v>3.1195473486029097E-2</v>
      </c>
      <c r="E94" s="221">
        <v>87</v>
      </c>
      <c r="F94" s="196">
        <v>1.0673536989326464E-2</v>
      </c>
      <c r="G94" s="220"/>
      <c r="H94" s="220" t="s">
        <v>105</v>
      </c>
      <c r="I94" s="220"/>
      <c r="J94" s="213">
        <v>1560261.4299999995</v>
      </c>
      <c r="K94" s="196">
        <v>0.1067862849087514</v>
      </c>
      <c r="L94" s="221">
        <v>119</v>
      </c>
      <c r="M94" s="196">
        <v>8.7371512481644639E-2</v>
      </c>
    </row>
    <row r="95" spans="1:13" s="190" customFormat="1" ht="20.100000000000001" customHeight="1" x14ac:dyDescent="0.25">
      <c r="A95" s="220" t="s">
        <v>86</v>
      </c>
      <c r="B95" s="220"/>
      <c r="C95" s="213">
        <v>2206001.7000000002</v>
      </c>
      <c r="D95" s="196">
        <v>1.0686756491259631E-2</v>
      </c>
      <c r="E95" s="221">
        <v>26</v>
      </c>
      <c r="F95" s="196">
        <v>3.189792663476874E-3</v>
      </c>
      <c r="G95" s="220"/>
      <c r="H95" s="220" t="s">
        <v>106</v>
      </c>
      <c r="I95" s="220"/>
      <c r="J95" s="213">
        <v>1410490.7699999998</v>
      </c>
      <c r="K95" s="196">
        <v>9.6535789663392615E-2</v>
      </c>
      <c r="L95" s="221">
        <v>94</v>
      </c>
      <c r="M95" s="196">
        <v>6.901615271659324E-2</v>
      </c>
    </row>
    <row r="96" spans="1:13" s="190" customFormat="1" ht="20.100000000000001" customHeight="1" x14ac:dyDescent="0.25">
      <c r="A96" s="220" t="s">
        <v>87</v>
      </c>
      <c r="B96" s="220"/>
      <c r="C96" s="213">
        <v>1215513.98</v>
      </c>
      <c r="D96" s="196">
        <v>5.8884369472525008E-3</v>
      </c>
      <c r="E96" s="221">
        <v>13</v>
      </c>
      <c r="F96" s="196">
        <v>1.594896331738437E-3</v>
      </c>
      <c r="G96" s="220"/>
      <c r="H96" s="220" t="s">
        <v>107</v>
      </c>
      <c r="I96" s="220"/>
      <c r="J96" s="213">
        <v>1590233.9700000002</v>
      </c>
      <c r="K96" s="196">
        <v>0.10883764382485242</v>
      </c>
      <c r="L96" s="221">
        <v>94</v>
      </c>
      <c r="M96" s="196">
        <v>6.901615271659324E-2</v>
      </c>
    </row>
    <row r="97" spans="1:13" s="190" customFormat="1" ht="20.100000000000001" customHeight="1" x14ac:dyDescent="0.25">
      <c r="A97" s="220" t="s">
        <v>88</v>
      </c>
      <c r="B97" s="220"/>
      <c r="C97" s="213">
        <v>1748544.23</v>
      </c>
      <c r="D97" s="196">
        <v>8.4706491387595353E-3</v>
      </c>
      <c r="E97" s="221">
        <v>15</v>
      </c>
      <c r="F97" s="196">
        <v>1.8402649981597351E-3</v>
      </c>
      <c r="G97" s="220"/>
      <c r="H97" s="220" t="s">
        <v>108</v>
      </c>
      <c r="I97" s="220"/>
      <c r="J97" s="213">
        <v>1116794.1399999999</v>
      </c>
      <c r="K97" s="196">
        <v>7.6434817220639772E-2</v>
      </c>
      <c r="L97" s="221">
        <v>59</v>
      </c>
      <c r="M97" s="196">
        <v>4.3318649045521289E-2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1750806.2900000003</v>
      </c>
      <c r="K98" s="196">
        <v>0.11982741847561669</v>
      </c>
      <c r="L98" s="221">
        <v>79</v>
      </c>
      <c r="M98" s="196">
        <v>5.8002936857562408E-2</v>
      </c>
    </row>
    <row r="99" spans="1:13" s="190" customFormat="1" ht="20.100000000000001" customHeight="1" thickBot="1" x14ac:dyDescent="0.3">
      <c r="A99" s="220"/>
      <c r="B99" s="223"/>
      <c r="C99" s="222">
        <f>SUM(C88:C98)</f>
        <v>206423876.30000001</v>
      </c>
      <c r="D99" s="237"/>
      <c r="E99" s="224">
        <f>SUM(E88:E98)</f>
        <v>8151</v>
      </c>
      <c r="F99" s="223"/>
      <c r="G99" s="220"/>
      <c r="H99" s="220" t="s">
        <v>110</v>
      </c>
      <c r="I99" s="220"/>
      <c r="J99" s="213">
        <v>995245.30999999982</v>
      </c>
      <c r="K99" s="196">
        <v>6.8115860063116873E-2</v>
      </c>
      <c r="L99" s="221">
        <v>36</v>
      </c>
      <c r="M99" s="196">
        <v>2.643171806167401E-2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1113636.3600000001</v>
      </c>
      <c r="K100" s="196">
        <v>7.6218694724578873E-2</v>
      </c>
      <c r="L100" s="221">
        <v>32</v>
      </c>
      <c r="M100" s="196">
        <v>2.3494860499265784E-2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412253.76000000007</v>
      </c>
      <c r="K101" s="196">
        <v>2.8215173831518763E-2</v>
      </c>
      <c r="L101" s="221">
        <v>7</v>
      </c>
      <c r="M101" s="196">
        <v>5.1395007342143906E-3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20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f>SUM(J88:J102)</f>
        <v>14611065.75</v>
      </c>
      <c r="K103" s="220"/>
      <c r="L103" s="224">
        <f>SUM(L88:L102)</f>
        <v>1362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832413.94999999879</v>
      </c>
      <c r="D110" s="196">
        <v>0.44458362284994596</v>
      </c>
      <c r="E110" s="221">
        <v>1638</v>
      </c>
      <c r="F110" s="196">
        <v>0.85939139559286459</v>
      </c>
      <c r="G110" s="220"/>
      <c r="H110" s="220" t="s">
        <v>99</v>
      </c>
      <c r="I110" s="220"/>
      <c r="J110" s="213">
        <v>920298.05999999831</v>
      </c>
      <c r="K110" s="196">
        <v>0.18882857316247606</v>
      </c>
      <c r="L110" s="221">
        <v>1168</v>
      </c>
      <c r="M110" s="196">
        <v>0.63443780554046714</v>
      </c>
    </row>
    <row r="111" spans="1:13" s="190" customFormat="1" ht="20.100000000000001" customHeight="1" x14ac:dyDescent="0.25">
      <c r="A111" s="220" t="s">
        <v>100</v>
      </c>
      <c r="B111" s="220"/>
      <c r="C111" s="213">
        <v>486695.76</v>
      </c>
      <c r="D111" s="196">
        <v>0.25993913750064873</v>
      </c>
      <c r="E111" s="221">
        <v>171</v>
      </c>
      <c r="F111" s="196">
        <v>8.9716684155299056E-2</v>
      </c>
      <c r="G111" s="220"/>
      <c r="H111" s="220" t="s">
        <v>100</v>
      </c>
      <c r="I111" s="220"/>
      <c r="J111" s="213">
        <v>976155.24</v>
      </c>
      <c r="K111" s="196">
        <v>0.20028945964992551</v>
      </c>
      <c r="L111" s="221">
        <v>342</v>
      </c>
      <c r="M111" s="196">
        <v>0.18576860401955458</v>
      </c>
    </row>
    <row r="112" spans="1:13" s="190" customFormat="1" ht="20.100000000000001" customHeight="1" x14ac:dyDescent="0.25">
      <c r="A112" s="220" t="s">
        <v>101</v>
      </c>
      <c r="B112" s="220"/>
      <c r="C112" s="213">
        <v>320322.20999999996</v>
      </c>
      <c r="D112" s="196">
        <v>0.17108075687715393</v>
      </c>
      <c r="E112" s="221">
        <v>67</v>
      </c>
      <c r="F112" s="196">
        <v>3.5152151101783838E-2</v>
      </c>
      <c r="G112" s="220"/>
      <c r="H112" s="220" t="s">
        <v>101</v>
      </c>
      <c r="I112" s="220"/>
      <c r="J112" s="213">
        <v>576167.39999999979</v>
      </c>
      <c r="K112" s="196">
        <v>0.11821916482659299</v>
      </c>
      <c r="L112" s="221">
        <v>117</v>
      </c>
      <c r="M112" s="196">
        <v>6.3552417164584471E-2</v>
      </c>
    </row>
    <row r="113" spans="1:13" s="190" customFormat="1" ht="20.100000000000001" customHeight="1" x14ac:dyDescent="0.25">
      <c r="A113" s="220" t="s">
        <v>102</v>
      </c>
      <c r="B113" s="220"/>
      <c r="C113" s="213">
        <v>133552.62</v>
      </c>
      <c r="D113" s="196">
        <v>7.1329063671629042E-2</v>
      </c>
      <c r="E113" s="221">
        <v>20</v>
      </c>
      <c r="F113" s="196">
        <v>1.049317943336831E-2</v>
      </c>
      <c r="G113" s="220"/>
      <c r="H113" s="220" t="s">
        <v>102</v>
      </c>
      <c r="I113" s="220"/>
      <c r="J113" s="213">
        <v>468694.64000000007</v>
      </c>
      <c r="K113" s="196">
        <v>9.616769171511734E-2</v>
      </c>
      <c r="L113" s="221">
        <v>68</v>
      </c>
      <c r="M113" s="196">
        <v>3.6936447582835416E-2</v>
      </c>
    </row>
    <row r="114" spans="1:13" s="190" customFormat="1" ht="20.100000000000001" customHeight="1" x14ac:dyDescent="0.25">
      <c r="A114" s="220" t="s">
        <v>103</v>
      </c>
      <c r="B114" s="220"/>
      <c r="C114" s="213">
        <v>53250.6</v>
      </c>
      <c r="D114" s="196">
        <v>2.8440590966709971E-2</v>
      </c>
      <c r="E114" s="221">
        <v>6</v>
      </c>
      <c r="F114" s="196">
        <v>3.1479538300104933E-3</v>
      </c>
      <c r="G114" s="220"/>
      <c r="H114" s="220" t="s">
        <v>103</v>
      </c>
      <c r="I114" s="220"/>
      <c r="J114" s="213">
        <v>433871.97</v>
      </c>
      <c r="K114" s="196">
        <v>8.9022707524008871E-2</v>
      </c>
      <c r="L114" s="221">
        <v>48</v>
      </c>
      <c r="M114" s="196">
        <v>2.6072786529060293E-2</v>
      </c>
    </row>
    <row r="115" spans="1:13" s="190" customFormat="1" ht="20.100000000000001" customHeight="1" x14ac:dyDescent="0.25">
      <c r="A115" s="220" t="s">
        <v>104</v>
      </c>
      <c r="B115" s="220"/>
      <c r="C115" s="213">
        <v>31852.5</v>
      </c>
      <c r="D115" s="196">
        <v>1.7012088573032592E-2</v>
      </c>
      <c r="E115" s="221">
        <v>3</v>
      </c>
      <c r="F115" s="196">
        <v>1.5739769150052466E-3</v>
      </c>
      <c r="G115" s="220"/>
      <c r="H115" s="220" t="s">
        <v>104</v>
      </c>
      <c r="I115" s="220"/>
      <c r="J115" s="213">
        <v>277664.45</v>
      </c>
      <c r="K115" s="196">
        <v>5.6971740124545929E-2</v>
      </c>
      <c r="L115" s="221">
        <v>25</v>
      </c>
      <c r="M115" s="196">
        <v>1.3579576317218903E-2</v>
      </c>
    </row>
    <row r="116" spans="1:13" s="190" customFormat="1" ht="20.100000000000001" customHeight="1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244505.46000000002</v>
      </c>
      <c r="K116" s="196">
        <v>5.0168113080923969E-2</v>
      </c>
      <c r="L116" s="221">
        <v>19</v>
      </c>
      <c r="M116" s="196">
        <v>1.0320478001086366E-2</v>
      </c>
    </row>
    <row r="117" spans="1:13" s="190" customFormat="1" ht="20.100000000000001" customHeight="1" x14ac:dyDescent="0.25">
      <c r="A117" s="220" t="s">
        <v>106</v>
      </c>
      <c r="B117" s="220"/>
      <c r="C117" s="213">
        <v>14257.42</v>
      </c>
      <c r="D117" s="196">
        <v>7.6147395608798787E-3</v>
      </c>
      <c r="E117" s="221">
        <v>1</v>
      </c>
      <c r="F117" s="196">
        <v>5.2465897166841555E-4</v>
      </c>
      <c r="G117" s="220"/>
      <c r="H117" s="220" t="s">
        <v>106</v>
      </c>
      <c r="I117" s="220"/>
      <c r="J117" s="213">
        <v>253568.72000000003</v>
      </c>
      <c r="K117" s="196">
        <v>5.2027730663949785E-2</v>
      </c>
      <c r="L117" s="221">
        <v>17</v>
      </c>
      <c r="M117" s="196">
        <v>9.234111895708854E-3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221241.37999999998</v>
      </c>
      <c r="K118" s="196">
        <v>4.5394743209495887E-2</v>
      </c>
      <c r="L118" s="221">
        <v>13</v>
      </c>
      <c r="M118" s="196">
        <v>7.0613796849538293E-3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186288.80000000002</v>
      </c>
      <c r="K119" s="196">
        <v>3.8223103828068421E-2</v>
      </c>
      <c r="L119" s="221">
        <v>10</v>
      </c>
      <c r="M119" s="196">
        <v>5.4318305268875608E-3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286668.72000000003</v>
      </c>
      <c r="K120" s="196">
        <v>5.8819254022890656E-2</v>
      </c>
      <c r="L120" s="221">
        <v>13</v>
      </c>
      <c r="M120" s="196">
        <v>7.0613796849538293E-3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28597.63</v>
      </c>
      <c r="K121" s="196">
        <v>5.8677181920044801E-3</v>
      </c>
      <c r="L121" s="221">
        <v>1</v>
      </c>
      <c r="M121" s="196">
        <v>5.4318305268875606E-4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20"/>
      <c r="K124" s="220"/>
      <c r="L124" s="220"/>
      <c r="M124" s="220"/>
    </row>
    <row r="125" spans="1:13" s="190" customFormat="1" ht="20.100000000000001" customHeight="1" thickBot="1" x14ac:dyDescent="0.3">
      <c r="A125" s="220"/>
      <c r="B125" s="220"/>
      <c r="C125" s="222">
        <f>SUM(C110:C124)</f>
        <v>1872345.0599999987</v>
      </c>
      <c r="D125" s="220"/>
      <c r="E125" s="224">
        <f>SUM(E110:E124)</f>
        <v>1906</v>
      </c>
      <c r="F125" s="220"/>
      <c r="G125" s="220"/>
      <c r="H125" s="223"/>
      <c r="I125" s="220"/>
      <c r="J125" s="222">
        <f>SUM(J110:J124)</f>
        <v>4873722.4699999988</v>
      </c>
      <c r="K125" s="220"/>
      <c r="L125" s="224">
        <f>SUM(L110:L124)</f>
        <v>1841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150" t="s">
        <v>4</v>
      </c>
      <c r="E130" s="151" t="s">
        <v>5</v>
      </c>
      <c r="F130" s="150" t="s">
        <v>4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23567308.240000006</v>
      </c>
      <c r="D132" s="196">
        <v>0.11416948786364794</v>
      </c>
      <c r="E132" s="221">
        <v>609</v>
      </c>
      <c r="F132" s="196">
        <v>7.4714758925285243E-2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38303003.849999964</v>
      </c>
      <c r="D133" s="196">
        <v>0.18555510407300679</v>
      </c>
      <c r="E133" s="221">
        <v>1099</v>
      </c>
      <c r="F133" s="196">
        <v>0.13483008219850326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43508252.829999961</v>
      </c>
      <c r="D134" s="196">
        <v>0.21077141661058893</v>
      </c>
      <c r="E134" s="221">
        <v>1370</v>
      </c>
      <c r="F134" s="196">
        <v>0.16807753649858914</v>
      </c>
      <c r="G134" s="220"/>
      <c r="H134" s="220" t="s">
        <v>122</v>
      </c>
      <c r="I134" s="220"/>
      <c r="J134" s="213">
        <v>244433.70999999993</v>
      </c>
      <c r="K134" s="196">
        <v>1.672935528334064E-2</v>
      </c>
      <c r="L134" s="221">
        <v>37</v>
      </c>
      <c r="M134" s="196">
        <v>2.7165932452276064E-2</v>
      </c>
    </row>
    <row r="135" spans="1:13" s="190" customFormat="1" ht="20.100000000000001" customHeight="1" x14ac:dyDescent="0.25">
      <c r="A135" s="220" t="s">
        <v>44</v>
      </c>
      <c r="B135" s="220"/>
      <c r="C135" s="213">
        <v>50081514.720000021</v>
      </c>
      <c r="D135" s="196">
        <v>0.24261493204020432</v>
      </c>
      <c r="E135" s="221">
        <v>2410</v>
      </c>
      <c r="F135" s="196">
        <v>0.29566924303766406</v>
      </c>
      <c r="G135" s="220"/>
      <c r="H135" s="220" t="s">
        <v>42</v>
      </c>
      <c r="I135" s="220"/>
      <c r="J135" s="213">
        <v>845641.58</v>
      </c>
      <c r="K135" s="196">
        <v>5.7876789720147558E-2</v>
      </c>
      <c r="L135" s="221">
        <v>78</v>
      </c>
      <c r="M135" s="196">
        <v>5.7268722466960353E-2</v>
      </c>
    </row>
    <row r="136" spans="1:13" s="190" customFormat="1" ht="20.100000000000001" customHeight="1" x14ac:dyDescent="0.25">
      <c r="A136" s="220" t="s">
        <v>25</v>
      </c>
      <c r="B136" s="220"/>
      <c r="C136" s="213">
        <v>24507985.859999951</v>
      </c>
      <c r="D136" s="196">
        <v>0.1187265073173125</v>
      </c>
      <c r="E136" s="221">
        <v>1199</v>
      </c>
      <c r="F136" s="196">
        <v>0.14709851551956815</v>
      </c>
      <c r="G136" s="220"/>
      <c r="H136" s="220" t="s">
        <v>43</v>
      </c>
      <c r="I136" s="220"/>
      <c r="J136" s="213">
        <v>3023474.6000000006</v>
      </c>
      <c r="K136" s="196">
        <v>0.20693046296092404</v>
      </c>
      <c r="L136" s="221">
        <v>219</v>
      </c>
      <c r="M136" s="196">
        <v>0.16079295154185022</v>
      </c>
    </row>
    <row r="137" spans="1:13" s="190" customFormat="1" ht="20.100000000000001" customHeight="1" x14ac:dyDescent="0.25">
      <c r="A137" s="220" t="s">
        <v>26</v>
      </c>
      <c r="B137" s="220"/>
      <c r="C137" s="213">
        <v>18942925.579999991</v>
      </c>
      <c r="D137" s="196">
        <v>9.176712461532241E-2</v>
      </c>
      <c r="E137" s="221">
        <v>926</v>
      </c>
      <c r="F137" s="196">
        <v>0.11360569255306098</v>
      </c>
      <c r="G137" s="220"/>
      <c r="H137" s="220" t="s">
        <v>44</v>
      </c>
      <c r="I137" s="220"/>
      <c r="J137" s="213">
        <v>4181490.7999999961</v>
      </c>
      <c r="K137" s="196">
        <v>0.28618657061344049</v>
      </c>
      <c r="L137" s="221">
        <v>332</v>
      </c>
      <c r="M137" s="196">
        <v>0.24375917767988253</v>
      </c>
    </row>
    <row r="138" spans="1:13" s="190" customFormat="1" ht="20.100000000000001" customHeight="1" x14ac:dyDescent="0.25">
      <c r="A138" s="220" t="s">
        <v>27</v>
      </c>
      <c r="B138" s="220"/>
      <c r="C138" s="213">
        <v>4789513.6799999988</v>
      </c>
      <c r="D138" s="196">
        <v>2.3202324100528485E-2</v>
      </c>
      <c r="E138" s="221">
        <v>369</v>
      </c>
      <c r="F138" s="196">
        <v>4.5270518954729479E-2</v>
      </c>
      <c r="G138" s="220"/>
      <c r="H138" s="220" t="s">
        <v>25</v>
      </c>
      <c r="I138" s="220"/>
      <c r="J138" s="213">
        <v>3240041.9299999997</v>
      </c>
      <c r="K138" s="196">
        <v>0.22175260760838067</v>
      </c>
      <c r="L138" s="221">
        <v>317</v>
      </c>
      <c r="M138" s="196">
        <v>0.23274596182085169</v>
      </c>
    </row>
    <row r="139" spans="1:13" s="190" customFormat="1" ht="20.100000000000001" customHeight="1" x14ac:dyDescent="0.25">
      <c r="A139" s="220" t="s">
        <v>28</v>
      </c>
      <c r="B139" s="220"/>
      <c r="C139" s="213">
        <v>1252491.2699999998</v>
      </c>
      <c r="D139" s="196">
        <v>6.0675697620353247E-3</v>
      </c>
      <c r="E139" s="221">
        <v>82</v>
      </c>
      <c r="F139" s="196">
        <v>1.0060115323273219E-2</v>
      </c>
      <c r="G139" s="220"/>
      <c r="H139" s="220" t="s">
        <v>26</v>
      </c>
      <c r="I139" s="220"/>
      <c r="J139" s="213">
        <v>1583490.67</v>
      </c>
      <c r="K139" s="196">
        <v>0.10837612376085572</v>
      </c>
      <c r="L139" s="221">
        <v>164</v>
      </c>
      <c r="M139" s="196">
        <v>0.12041116005873716</v>
      </c>
    </row>
    <row r="140" spans="1:13" s="190" customFormat="1" ht="20.100000000000001" customHeight="1" x14ac:dyDescent="0.25">
      <c r="A140" s="220" t="s">
        <v>29</v>
      </c>
      <c r="B140" s="220"/>
      <c r="C140" s="213">
        <v>1441444.7800000003</v>
      </c>
      <c r="D140" s="196">
        <v>6.982936304834814E-3</v>
      </c>
      <c r="E140" s="221">
        <v>83</v>
      </c>
      <c r="F140" s="196">
        <v>1.0182799656483867E-2</v>
      </c>
      <c r="G140" s="220"/>
      <c r="H140" s="220" t="s">
        <v>27</v>
      </c>
      <c r="I140" s="220"/>
      <c r="J140" s="213">
        <v>951775.58</v>
      </c>
      <c r="K140" s="196">
        <v>6.5140736225897833E-2</v>
      </c>
      <c r="L140" s="221">
        <v>120</v>
      </c>
      <c r="M140" s="196">
        <v>8.8105726872246701E-2</v>
      </c>
    </row>
    <row r="141" spans="1:13" s="190" customFormat="1" ht="20.100000000000001" customHeight="1" x14ac:dyDescent="0.25">
      <c r="A141" s="220" t="s">
        <v>65</v>
      </c>
      <c r="B141" s="220"/>
      <c r="C141" s="213">
        <v>29435.49</v>
      </c>
      <c r="D141" s="196">
        <v>1.425973125183485E-4</v>
      </c>
      <c r="E141" s="221">
        <v>4</v>
      </c>
      <c r="F141" s="196">
        <v>4.9073733284259603E-4</v>
      </c>
      <c r="G141" s="220"/>
      <c r="H141" s="220" t="s">
        <v>28</v>
      </c>
      <c r="I141" s="220"/>
      <c r="J141" s="213">
        <v>276913.05</v>
      </c>
      <c r="K141" s="196">
        <v>1.8952282792923578E-2</v>
      </c>
      <c r="L141" s="221">
        <v>38</v>
      </c>
      <c r="M141" s="196">
        <v>2.7900146842878122E-2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184944.94</v>
      </c>
      <c r="K142" s="196">
        <v>1.2657867890300885E-2</v>
      </c>
      <c r="L142" s="221">
        <v>37</v>
      </c>
      <c r="M142" s="196">
        <v>2.7165932452276064E-2</v>
      </c>
    </row>
    <row r="143" spans="1:13" s="190" customFormat="1" ht="20.100000000000001" customHeight="1" thickBot="1" x14ac:dyDescent="0.3">
      <c r="A143" s="220"/>
      <c r="B143" s="223"/>
      <c r="C143" s="222">
        <f>SUM(C132:C142)</f>
        <v>206423876.29999992</v>
      </c>
      <c r="D143" s="223"/>
      <c r="E143" s="224">
        <f>SUM(E132:E142)</f>
        <v>8151</v>
      </c>
      <c r="F143" s="223"/>
      <c r="G143" s="223"/>
      <c r="H143" s="220" t="s">
        <v>123</v>
      </c>
      <c r="I143" s="220"/>
      <c r="J143" s="213">
        <v>78858.889999999985</v>
      </c>
      <c r="K143" s="196">
        <v>5.397203143788467E-3</v>
      </c>
      <c r="L143" s="221">
        <v>20</v>
      </c>
      <c r="M143" s="196">
        <v>1.4684287812041116E-2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20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f>SUM(J132:J144)</f>
        <v>14611065.749999998</v>
      </c>
      <c r="K145" s="220"/>
      <c r="L145" s="224">
        <f>SUM(L132:L144)</f>
        <v>1362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309585.29999999993</v>
      </c>
      <c r="D152" s="196">
        <v>0.16534628504854762</v>
      </c>
      <c r="E152" s="221">
        <v>203</v>
      </c>
      <c r="F152" s="196">
        <v>0.10650577124868835</v>
      </c>
      <c r="G152" s="220"/>
      <c r="H152" s="220" t="s">
        <v>113</v>
      </c>
      <c r="I152" s="220"/>
      <c r="J152" s="213">
        <v>1751503.1499999994</v>
      </c>
      <c r="K152" s="196">
        <v>0.35937687481823311</v>
      </c>
      <c r="L152" s="221">
        <v>264</v>
      </c>
      <c r="M152" s="196">
        <v>0.14340032590983162</v>
      </c>
    </row>
    <row r="153" spans="1:14" s="190" customFormat="1" ht="20.100000000000001" customHeight="1" x14ac:dyDescent="0.25">
      <c r="A153" s="220" t="s">
        <v>42</v>
      </c>
      <c r="B153" s="220"/>
      <c r="C153" s="213">
        <v>54928.259999999995</v>
      </c>
      <c r="D153" s="196">
        <v>2.9336611703400444E-2</v>
      </c>
      <c r="E153" s="221">
        <v>62</v>
      </c>
      <c r="F153" s="196">
        <v>3.2528856243441762E-2</v>
      </c>
      <c r="G153" s="220"/>
      <c r="H153" s="220" t="s">
        <v>25</v>
      </c>
      <c r="I153" s="220"/>
      <c r="J153" s="213">
        <v>69065.5</v>
      </c>
      <c r="K153" s="196">
        <v>1.4170995666070418E-2</v>
      </c>
      <c r="L153" s="221">
        <v>23</v>
      </c>
      <c r="M153" s="196">
        <v>1.2493210211841391E-2</v>
      </c>
    </row>
    <row r="154" spans="1:14" s="190" customFormat="1" ht="20.100000000000001" customHeight="1" x14ac:dyDescent="0.25">
      <c r="A154" s="220" t="s">
        <v>43</v>
      </c>
      <c r="B154" s="220"/>
      <c r="C154" s="213">
        <v>159338.42999999996</v>
      </c>
      <c r="D154" s="196">
        <v>8.5100996287511235E-2</v>
      </c>
      <c r="E154" s="221">
        <v>224</v>
      </c>
      <c r="F154" s="196">
        <v>0.11752360965372508</v>
      </c>
      <c r="G154" s="220"/>
      <c r="H154" s="220" t="s">
        <v>26</v>
      </c>
      <c r="I154" s="220"/>
      <c r="J154" s="213">
        <v>55061.55</v>
      </c>
      <c r="K154" s="196">
        <v>1.1297637553005765E-2</v>
      </c>
      <c r="L154" s="221">
        <v>35</v>
      </c>
      <c r="M154" s="196">
        <v>1.9011406844106463E-2</v>
      </c>
    </row>
    <row r="155" spans="1:14" s="190" customFormat="1" ht="20.100000000000001" customHeight="1" x14ac:dyDescent="0.25">
      <c r="A155" s="220" t="s">
        <v>44</v>
      </c>
      <c r="B155" s="220"/>
      <c r="C155" s="213">
        <v>523026.06999999977</v>
      </c>
      <c r="D155" s="196">
        <v>0.2793427777676834</v>
      </c>
      <c r="E155" s="221">
        <v>372</v>
      </c>
      <c r="F155" s="196">
        <v>0.19517313746065057</v>
      </c>
      <c r="G155" s="220"/>
      <c r="H155" s="220" t="s">
        <v>27</v>
      </c>
      <c r="I155" s="220"/>
      <c r="J155" s="213">
        <v>124537.50000000003</v>
      </c>
      <c r="K155" s="196">
        <v>2.5552850160546803E-2</v>
      </c>
      <c r="L155" s="221">
        <v>65</v>
      </c>
      <c r="M155" s="196">
        <v>3.5306898424769147E-2</v>
      </c>
    </row>
    <row r="156" spans="1:14" s="190" customFormat="1" ht="20.100000000000001" customHeight="1" x14ac:dyDescent="0.25">
      <c r="A156" s="220" t="s">
        <v>25</v>
      </c>
      <c r="B156" s="220"/>
      <c r="C156" s="213">
        <v>93467.36000000003</v>
      </c>
      <c r="D156" s="196">
        <v>4.9919943709521179E-2</v>
      </c>
      <c r="E156" s="221">
        <v>91</v>
      </c>
      <c r="F156" s="196">
        <v>4.7743966421825816E-2</v>
      </c>
      <c r="G156" s="220"/>
      <c r="H156" s="220" t="s">
        <v>28</v>
      </c>
      <c r="I156" s="220"/>
      <c r="J156" s="213">
        <v>372311.66000000015</v>
      </c>
      <c r="K156" s="196">
        <v>7.63916415618143E-2</v>
      </c>
      <c r="L156" s="221">
        <v>362</v>
      </c>
      <c r="M156" s="196">
        <v>0.1966322650733297</v>
      </c>
    </row>
    <row r="157" spans="1:14" s="190" customFormat="1" ht="20.100000000000001" customHeight="1" x14ac:dyDescent="0.25">
      <c r="A157" s="220" t="s">
        <v>26</v>
      </c>
      <c r="B157" s="220"/>
      <c r="C157" s="213">
        <v>22918.750000000004</v>
      </c>
      <c r="D157" s="196">
        <v>1.224066572429764E-2</v>
      </c>
      <c r="E157" s="221">
        <v>22</v>
      </c>
      <c r="F157" s="196">
        <v>1.1542497376705142E-2</v>
      </c>
      <c r="G157" s="220"/>
      <c r="H157" s="220" t="s">
        <v>29</v>
      </c>
      <c r="I157" s="220"/>
      <c r="J157" s="213">
        <v>729398.03</v>
      </c>
      <c r="K157" s="196">
        <v>0.1496593280577177</v>
      </c>
      <c r="L157" s="221">
        <v>514</v>
      </c>
      <c r="M157" s="196">
        <v>0.27919608908202065</v>
      </c>
    </row>
    <row r="158" spans="1:14" s="190" customFormat="1" ht="20.100000000000001" customHeight="1" x14ac:dyDescent="0.25">
      <c r="A158" s="220" t="s">
        <v>27</v>
      </c>
      <c r="B158" s="220"/>
      <c r="C158" s="213">
        <v>24198.850000000002</v>
      </c>
      <c r="D158" s="196">
        <v>1.292435380474153E-2</v>
      </c>
      <c r="E158" s="221">
        <v>29</v>
      </c>
      <c r="F158" s="196">
        <v>1.5215110178384051E-2</v>
      </c>
      <c r="G158" s="220"/>
      <c r="H158" s="220" t="s">
        <v>114</v>
      </c>
      <c r="I158" s="220"/>
      <c r="J158" s="213">
        <v>49834.86</v>
      </c>
      <c r="K158" s="196">
        <v>1.0225214978234084E-2</v>
      </c>
      <c r="L158" s="221">
        <v>10</v>
      </c>
      <c r="M158" s="196">
        <v>5.4318305268875608E-3</v>
      </c>
    </row>
    <row r="159" spans="1:14" s="190" customFormat="1" ht="20.100000000000001" customHeight="1" x14ac:dyDescent="0.25">
      <c r="A159" s="220" t="s">
        <v>28</v>
      </c>
      <c r="B159" s="220"/>
      <c r="C159" s="213">
        <v>30049.69</v>
      </c>
      <c r="D159" s="196">
        <v>1.6049226524516805E-2</v>
      </c>
      <c r="E159" s="221">
        <v>20</v>
      </c>
      <c r="F159" s="196">
        <v>1.049317943336831E-2</v>
      </c>
      <c r="G159" s="220"/>
      <c r="H159" s="220" t="s">
        <v>115</v>
      </c>
      <c r="I159" s="220"/>
      <c r="J159" s="213">
        <v>257154.23</v>
      </c>
      <c r="K159" s="196">
        <v>5.2763412685663258E-2</v>
      </c>
      <c r="L159" s="221">
        <v>168</v>
      </c>
      <c r="M159" s="196">
        <v>9.125475285171103E-2</v>
      </c>
    </row>
    <row r="160" spans="1:14" s="190" customFormat="1" ht="20.100000000000001" customHeight="1" x14ac:dyDescent="0.25">
      <c r="A160" s="220" t="s">
        <v>29</v>
      </c>
      <c r="B160" s="220"/>
      <c r="C160" s="213">
        <v>136092.4</v>
      </c>
      <c r="D160" s="196">
        <v>7.2685533723148246E-2</v>
      </c>
      <c r="E160" s="221">
        <v>193</v>
      </c>
      <c r="F160" s="196">
        <v>0.10125918153200419</v>
      </c>
      <c r="G160" s="220"/>
      <c r="H160" s="220" t="s">
        <v>116</v>
      </c>
      <c r="I160" s="220"/>
      <c r="J160" s="213">
        <v>95107.940000000017</v>
      </c>
      <c r="K160" s="196">
        <v>1.9514434928421365E-2</v>
      </c>
      <c r="L160" s="221">
        <v>23</v>
      </c>
      <c r="M160" s="196">
        <v>1.2493210211841391E-2</v>
      </c>
    </row>
    <row r="161" spans="1:16" s="190" customFormat="1" ht="20.100000000000001" customHeight="1" x14ac:dyDescent="0.25">
      <c r="A161" s="220" t="s">
        <v>114</v>
      </c>
      <c r="B161" s="220"/>
      <c r="C161" s="213">
        <v>32876.030000000006</v>
      </c>
      <c r="D161" s="196">
        <v>1.7558745288114797E-2</v>
      </c>
      <c r="E161" s="221">
        <v>168</v>
      </c>
      <c r="F161" s="196">
        <v>8.8142707240293813E-2</v>
      </c>
      <c r="G161" s="220"/>
      <c r="H161" s="220" t="s">
        <v>117</v>
      </c>
      <c r="I161" s="220"/>
      <c r="J161" s="213">
        <v>44306.990000000005</v>
      </c>
      <c r="K161" s="196">
        <v>9.0909956963552783E-3</v>
      </c>
      <c r="L161" s="221">
        <v>11</v>
      </c>
      <c r="M161" s="196">
        <v>5.975013579576317E-3</v>
      </c>
    </row>
    <row r="162" spans="1:16" s="190" customFormat="1" ht="20.100000000000001" customHeight="1" x14ac:dyDescent="0.25">
      <c r="A162" s="220" t="s">
        <v>115</v>
      </c>
      <c r="B162" s="220"/>
      <c r="C162" s="213">
        <v>2607.34</v>
      </c>
      <c r="D162" s="196">
        <v>1.3925531440235706E-3</v>
      </c>
      <c r="E162" s="221">
        <v>3</v>
      </c>
      <c r="F162" s="196">
        <v>1.5739769150052466E-3</v>
      </c>
      <c r="G162" s="220"/>
      <c r="H162" s="220" t="s">
        <v>118</v>
      </c>
      <c r="I162" s="220"/>
      <c r="J162" s="213">
        <v>14591.61</v>
      </c>
      <c r="K162" s="196">
        <v>2.9939353522524239E-3</v>
      </c>
      <c r="L162" s="221">
        <v>1</v>
      </c>
      <c r="M162" s="196">
        <v>5.4318305268875606E-4</v>
      </c>
    </row>
    <row r="163" spans="1:16" s="190" customFormat="1" ht="20.100000000000001" customHeight="1" x14ac:dyDescent="0.25">
      <c r="A163" s="220" t="s">
        <v>116</v>
      </c>
      <c r="B163" s="223"/>
      <c r="C163" s="213">
        <v>13973.18</v>
      </c>
      <c r="D163" s="196">
        <v>7.4629299366431971E-3</v>
      </c>
      <c r="E163" s="221">
        <v>16</v>
      </c>
      <c r="F163" s="196">
        <v>8.3945435466946487E-3</v>
      </c>
      <c r="G163" s="223"/>
      <c r="H163" s="220" t="s">
        <v>119</v>
      </c>
      <c r="I163" s="220"/>
      <c r="J163" s="213">
        <v>1310849.4499999997</v>
      </c>
      <c r="K163" s="196">
        <v>0.2689626785416856</v>
      </c>
      <c r="L163" s="221">
        <v>365</v>
      </c>
      <c r="M163" s="196">
        <v>0.19826181423139599</v>
      </c>
    </row>
    <row r="164" spans="1:16" s="190" customFormat="1" ht="20.100000000000001" customHeight="1" x14ac:dyDescent="0.25">
      <c r="A164" s="220" t="s">
        <v>117</v>
      </c>
      <c r="B164" s="220"/>
      <c r="C164" s="213">
        <v>18057.619999999992</v>
      </c>
      <c r="D164" s="196">
        <v>9.6443868097689199E-3</v>
      </c>
      <c r="E164" s="221">
        <v>43</v>
      </c>
      <c r="F164" s="196">
        <v>2.2560335781741866E-2</v>
      </c>
      <c r="G164" s="220"/>
      <c r="H164" s="223"/>
      <c r="I164" s="220"/>
      <c r="J164" s="220"/>
      <c r="K164" s="220"/>
      <c r="L164" s="220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58076.089999999989</v>
      </c>
      <c r="D165" s="196">
        <v>3.1017834928354499E-2</v>
      </c>
      <c r="E165" s="221">
        <v>85</v>
      </c>
      <c r="F165" s="196">
        <v>4.4596012591815323E-2</v>
      </c>
      <c r="G165" s="220"/>
      <c r="H165" s="223"/>
      <c r="I165" s="220"/>
      <c r="J165" s="238">
        <f>SUM(J152:J164)</f>
        <v>4873722.4699999988</v>
      </c>
      <c r="K165" s="220"/>
      <c r="L165" s="241">
        <f>SUM(L152:L164)</f>
        <v>1841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393149.68999999994</v>
      </c>
      <c r="D166" s="196">
        <v>0.20997715559972691</v>
      </c>
      <c r="E166" s="221">
        <v>375</v>
      </c>
      <c r="F166" s="196">
        <v>0.19674711437565581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f>SUM(C152:C167)</f>
        <v>1872345.0599999996</v>
      </c>
      <c r="D168" s="220"/>
      <c r="E168" s="224">
        <f>SUM(E152:E167)</f>
        <v>1906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150" t="s">
        <v>4</v>
      </c>
      <c r="E173" s="151" t="s">
        <v>5</v>
      </c>
      <c r="F173" s="150" t="s">
        <v>4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186471.44</v>
      </c>
      <c r="D175" s="196">
        <v>9.0334240080346758E-4</v>
      </c>
      <c r="E175" s="221">
        <v>93</v>
      </c>
      <c r="F175" s="196">
        <v>1.1409642988590356E-2</v>
      </c>
      <c r="G175" s="220"/>
      <c r="H175" s="220" t="s">
        <v>6</v>
      </c>
      <c r="I175" s="220"/>
      <c r="J175" s="213">
        <v>6769997.3799999906</v>
      </c>
      <c r="K175" s="196">
        <v>0.46334726677963223</v>
      </c>
      <c r="L175" s="221">
        <v>743</v>
      </c>
      <c r="M175" s="196">
        <v>0.54552129221732748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865134.0500000004</v>
      </c>
      <c r="D176" s="196">
        <v>4.1910561196064526E-3</v>
      </c>
      <c r="E176" s="221">
        <v>157</v>
      </c>
      <c r="F176" s="196">
        <v>1.9261440314071895E-2</v>
      </c>
      <c r="G176" s="220"/>
      <c r="H176" s="220" t="s">
        <v>7</v>
      </c>
      <c r="I176" s="220"/>
      <c r="J176" s="213">
        <v>4804038.8399999952</v>
      </c>
      <c r="K176" s="196">
        <v>0.32879455353898468</v>
      </c>
      <c r="L176" s="221">
        <v>436</v>
      </c>
      <c r="M176" s="196">
        <v>0.32011747430249632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3471075.0700000026</v>
      </c>
      <c r="D177" s="196">
        <v>1.681527898911955E-2</v>
      </c>
      <c r="E177" s="221">
        <v>428</v>
      </c>
      <c r="F177" s="196">
        <v>5.2508894614157774E-2</v>
      </c>
      <c r="G177" s="220"/>
      <c r="H177" s="220" t="s">
        <v>8</v>
      </c>
      <c r="I177" s="220"/>
      <c r="J177" s="213">
        <v>252719.69000000006</v>
      </c>
      <c r="K177" s="196">
        <v>1.7296458336723337E-2</v>
      </c>
      <c r="L177" s="221">
        <v>31</v>
      </c>
      <c r="M177" s="196">
        <v>2.276064610866373E-2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3889183.99</v>
      </c>
      <c r="D178" s="196">
        <v>1.8840766192898008E-2</v>
      </c>
      <c r="E178" s="221">
        <v>327</v>
      </c>
      <c r="F178" s="196">
        <v>4.0117776959882223E-2</v>
      </c>
      <c r="G178" s="220"/>
      <c r="H178" s="220" t="s">
        <v>9</v>
      </c>
      <c r="I178" s="220"/>
      <c r="J178" s="213">
        <v>140252.53</v>
      </c>
      <c r="K178" s="196">
        <v>9.5990622723739465E-3</v>
      </c>
      <c r="L178" s="221">
        <v>14</v>
      </c>
      <c r="M178" s="196">
        <v>1.0279001468428781E-2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4872788.3100000005</v>
      </c>
      <c r="D179" s="196">
        <v>2.3605739788154539E-2</v>
      </c>
      <c r="E179" s="221">
        <v>308</v>
      </c>
      <c r="F179" s="196">
        <v>3.7786774628879895E-2</v>
      </c>
      <c r="G179" s="220"/>
      <c r="H179" s="220" t="s">
        <v>10</v>
      </c>
      <c r="I179" s="220"/>
      <c r="J179" s="213">
        <v>1255932.4099999995</v>
      </c>
      <c r="K179" s="196">
        <v>8.5957618115571122E-2</v>
      </c>
      <c r="L179" s="221">
        <v>73</v>
      </c>
      <c r="M179" s="196">
        <v>5.3597650513950074E-2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5317996.1500000004</v>
      </c>
      <c r="D180" s="196">
        <v>2.576250502277774E-2</v>
      </c>
      <c r="E180" s="221">
        <v>309</v>
      </c>
      <c r="F180" s="196">
        <v>3.7909458962090539E-2</v>
      </c>
      <c r="G180" s="220"/>
      <c r="H180" s="220" t="s">
        <v>37</v>
      </c>
      <c r="I180" s="220"/>
      <c r="J180" s="213">
        <v>1283120.1600000001</v>
      </c>
      <c r="K180" s="196">
        <v>8.7818382447563861E-2</v>
      </c>
      <c r="L180" s="221">
        <v>60</v>
      </c>
      <c r="M180" s="196">
        <v>4.405286343612335E-2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8314200.7699999996</v>
      </c>
      <c r="D181" s="196">
        <v>4.027732120443666E-2</v>
      </c>
      <c r="E181" s="221">
        <v>407</v>
      </c>
      <c r="F181" s="196">
        <v>4.9932523616734142E-2</v>
      </c>
      <c r="G181" s="220"/>
      <c r="H181" s="220" t="s">
        <v>38</v>
      </c>
      <c r="I181" s="220"/>
      <c r="J181" s="213">
        <v>105004.74</v>
      </c>
      <c r="K181" s="196">
        <v>7.1866585091508546E-3</v>
      </c>
      <c r="L181" s="221">
        <v>5</v>
      </c>
      <c r="M181" s="196">
        <v>3.6710719530102789E-3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16943417.370000016</v>
      </c>
      <c r="D182" s="196">
        <v>8.2080705360729714E-2</v>
      </c>
      <c r="E182" s="221">
        <v>830</v>
      </c>
      <c r="F182" s="196">
        <v>0.10182799656483867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9104759.2500000037</v>
      </c>
      <c r="D183" s="196">
        <v>4.4107103369999089E-2</v>
      </c>
      <c r="E183" s="221">
        <v>383</v>
      </c>
      <c r="F183" s="196">
        <v>4.6988099619678564E-2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7879086.2799999965</v>
      </c>
      <c r="D184" s="196">
        <v>3.8169452203044386E-2</v>
      </c>
      <c r="E184" s="221">
        <v>271</v>
      </c>
      <c r="F184" s="196">
        <v>3.3247454300085882E-2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49466077.939999998</v>
      </c>
      <c r="D185" s="196">
        <v>0.2396335095854413</v>
      </c>
      <c r="E185" s="221">
        <v>1682</v>
      </c>
      <c r="F185" s="196">
        <v>0.20635504846031161</v>
      </c>
      <c r="G185" s="220"/>
      <c r="H185" s="223"/>
      <c r="I185" s="220"/>
      <c r="J185" s="220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50281997.170000024</v>
      </c>
      <c r="D186" s="196">
        <v>0.24358614938963835</v>
      </c>
      <c r="E186" s="221">
        <v>1521</v>
      </c>
      <c r="F186" s="196">
        <v>0.18660287081339713</v>
      </c>
      <c r="G186" s="220"/>
      <c r="H186" s="223"/>
      <c r="I186" s="220"/>
      <c r="J186" s="238">
        <f>SUM(J175:J185)</f>
        <v>14611065.749999985</v>
      </c>
      <c r="K186" s="220"/>
      <c r="L186" s="224">
        <f>SUM(L175:L185)</f>
        <v>1362</v>
      </c>
      <c r="M186" s="220"/>
    </row>
    <row r="187" spans="1:16" s="190" customFormat="1" ht="20.100000000000001" customHeight="1" thickTop="1" x14ac:dyDescent="0.25">
      <c r="A187" s="220" t="s">
        <v>68</v>
      </c>
      <c r="B187" s="220"/>
      <c r="C187" s="213">
        <v>45831688.509999968</v>
      </c>
      <c r="D187" s="196">
        <v>0.22202707037335084</v>
      </c>
      <c r="E187" s="221">
        <v>1435</v>
      </c>
      <c r="F187" s="196">
        <v>0.1760520181572813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f>SUM(C175:C189)</f>
        <v>206423876.29999998</v>
      </c>
      <c r="D190" s="223"/>
      <c r="E190" s="224">
        <f>SUM(E175:E189)</f>
        <v>8151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510262.67999999924</v>
      </c>
      <c r="D198" s="196">
        <v>0.27252598407261508</v>
      </c>
      <c r="E198" s="221">
        <v>1256</v>
      </c>
      <c r="F198" s="196">
        <v>0.6589716684155299</v>
      </c>
      <c r="G198" s="220"/>
      <c r="H198" s="220" t="s">
        <v>6</v>
      </c>
      <c r="I198" s="220"/>
      <c r="J198" s="213">
        <v>2660189.070000005</v>
      </c>
      <c r="K198" s="196">
        <v>0.5458228461662904</v>
      </c>
      <c r="L198" s="221">
        <v>1152</v>
      </c>
      <c r="M198" s="196">
        <v>0.625746876697447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639535.86999999953</v>
      </c>
      <c r="D199" s="196">
        <v>0.34156944874253031</v>
      </c>
      <c r="E199" s="221">
        <v>427</v>
      </c>
      <c r="F199" s="196">
        <v>0.22402938090241342</v>
      </c>
      <c r="G199" s="220"/>
      <c r="H199" s="220" t="s">
        <v>7</v>
      </c>
      <c r="I199" s="220"/>
      <c r="J199" s="213">
        <v>567037.33000000007</v>
      </c>
      <c r="K199" s="196">
        <v>0.11634583903584475</v>
      </c>
      <c r="L199" s="221">
        <v>243</v>
      </c>
      <c r="M199" s="196">
        <v>0.13199348180336773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306198.00000000017</v>
      </c>
      <c r="D200" s="196">
        <v>0.16353716339017144</v>
      </c>
      <c r="E200" s="221">
        <v>138</v>
      </c>
      <c r="F200" s="196">
        <v>7.2402938090241342E-2</v>
      </c>
      <c r="G200" s="220"/>
      <c r="H200" s="220" t="s">
        <v>8</v>
      </c>
      <c r="I200" s="220"/>
      <c r="J200" s="213">
        <v>154351.39000000004</v>
      </c>
      <c r="K200" s="196">
        <v>3.1670122980966525E-2</v>
      </c>
      <c r="L200" s="221">
        <v>40</v>
      </c>
      <c r="M200" s="196">
        <v>2.1727322107550243E-2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5866.77</v>
      </c>
      <c r="D201" s="196">
        <v>3.1333807668977444E-3</v>
      </c>
      <c r="E201" s="221">
        <v>1</v>
      </c>
      <c r="F201" s="196">
        <v>5.2465897166841555E-4</v>
      </c>
      <c r="G201" s="220"/>
      <c r="H201" s="220" t="s">
        <v>9</v>
      </c>
      <c r="I201" s="220"/>
      <c r="J201" s="213">
        <v>79945.860000000015</v>
      </c>
      <c r="K201" s="196">
        <v>1.6403449415124362E-2</v>
      </c>
      <c r="L201" s="221">
        <v>28</v>
      </c>
      <c r="M201" s="196">
        <v>1.5209125475285171E-2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307909.96000000002</v>
      </c>
      <c r="D202" s="196">
        <v>0.1644515033996993</v>
      </c>
      <c r="E202" s="221">
        <v>68</v>
      </c>
      <c r="F202" s="196">
        <v>3.5676810073452254E-2</v>
      </c>
      <c r="G202" s="220"/>
      <c r="H202" s="220" t="s">
        <v>10</v>
      </c>
      <c r="I202" s="220"/>
      <c r="J202" s="213">
        <v>55128.570000000007</v>
      </c>
      <c r="K202" s="196">
        <v>1.1311388848942802E-2</v>
      </c>
      <c r="L202" s="221">
        <v>18</v>
      </c>
      <c r="M202" s="196">
        <v>9.7772949483976093E-3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77755.94</v>
      </c>
      <c r="D203" s="196">
        <v>4.1528637889001102E-2</v>
      </c>
      <c r="E203" s="221">
        <v>14</v>
      </c>
      <c r="F203" s="196">
        <v>7.3452256033578172E-3</v>
      </c>
      <c r="G203" s="220"/>
      <c r="H203" s="220" t="s">
        <v>37</v>
      </c>
      <c r="I203" s="220"/>
      <c r="J203" s="213">
        <v>562113.5399999998</v>
      </c>
      <c r="K203" s="196">
        <v>0.11533556608117643</v>
      </c>
      <c r="L203" s="221">
        <v>179</v>
      </c>
      <c r="M203" s="196">
        <v>9.7229766431287348E-2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24815.84</v>
      </c>
      <c r="D204" s="196">
        <v>1.3253881739085002E-2</v>
      </c>
      <c r="E204" s="221">
        <v>2</v>
      </c>
      <c r="F204" s="196">
        <v>1.0493179433368311E-3</v>
      </c>
      <c r="G204" s="220"/>
      <c r="H204" s="220" t="s">
        <v>38</v>
      </c>
      <c r="I204" s="220"/>
      <c r="J204" s="213">
        <v>760894.22999999986</v>
      </c>
      <c r="K204" s="196">
        <v>0.15612178056581036</v>
      </c>
      <c r="L204" s="221">
        <v>176</v>
      </c>
      <c r="M204" s="196">
        <v>9.5600217273221072E-2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21734.67</v>
      </c>
      <c r="K205" s="196">
        <v>4.4595625076698266E-3</v>
      </c>
      <c r="L205" s="221">
        <v>3</v>
      </c>
      <c r="M205" s="196">
        <v>1.6295491580662683E-3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11139.54</v>
      </c>
      <c r="K207" s="196">
        <v>2.2856328132282821E-3</v>
      </c>
      <c r="L207" s="221">
        <v>1</v>
      </c>
      <c r="M207" s="196">
        <v>5.4318305268875606E-4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1188.27</v>
      </c>
      <c r="K208" s="196">
        <v>2.4381158494648529E-4</v>
      </c>
      <c r="L208" s="221">
        <v>1</v>
      </c>
      <c r="M208" s="196">
        <v>5.4318305268875606E-4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f>SUM(C198:C208)</f>
        <v>1872345.0599999991</v>
      </c>
      <c r="D209" s="223"/>
      <c r="E209" s="224">
        <f>SUM(E198:E208)</f>
        <v>1906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f>SUM(J198:J209)</f>
        <v>4873722.4700000035</v>
      </c>
      <c r="K210" s="220"/>
      <c r="L210" s="224">
        <f>SUM(L198:L209)</f>
        <v>1841</v>
      </c>
      <c r="M210" s="220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150" t="s">
        <v>4</v>
      </c>
      <c r="E216" s="151" t="s">
        <v>5</v>
      </c>
      <c r="F216" s="150" t="s">
        <v>4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11513210.799999997</v>
      </c>
      <c r="D218" s="196">
        <v>5.5774608084907883E-2</v>
      </c>
      <c r="E218" s="221">
        <v>497</v>
      </c>
      <c r="F218" s="196">
        <v>6.0974113605692555E-2</v>
      </c>
      <c r="G218" s="220"/>
      <c r="H218" s="220" t="s">
        <v>12</v>
      </c>
      <c r="I218" s="220"/>
      <c r="J218" s="213">
        <v>783205.05999999959</v>
      </c>
      <c r="K218" s="196">
        <v>5.360355455248017E-2</v>
      </c>
      <c r="L218" s="221">
        <v>76</v>
      </c>
      <c r="M218" s="196">
        <v>5.5800293685756244E-2</v>
      </c>
    </row>
    <row r="219" spans="1:13" s="190" customFormat="1" ht="20.100000000000001" customHeight="1" x14ac:dyDescent="0.25">
      <c r="A219" s="220" t="s">
        <v>13</v>
      </c>
      <c r="B219" s="220"/>
      <c r="C219" s="213">
        <v>20855283.239999995</v>
      </c>
      <c r="D219" s="196">
        <v>0.10103135167218061</v>
      </c>
      <c r="E219" s="221">
        <v>886</v>
      </c>
      <c r="F219" s="196">
        <v>0.10869831922463502</v>
      </c>
      <c r="G219" s="220"/>
      <c r="H219" s="220" t="s">
        <v>13</v>
      </c>
      <c r="I219" s="220"/>
      <c r="J219" s="213">
        <v>2610638.5799999991</v>
      </c>
      <c r="K219" s="196">
        <v>0.17867543851138984</v>
      </c>
      <c r="L219" s="221">
        <v>260</v>
      </c>
      <c r="M219" s="196">
        <v>0.19089574155653452</v>
      </c>
    </row>
    <row r="220" spans="1:13" s="190" customFormat="1" ht="20.100000000000001" customHeight="1" x14ac:dyDescent="0.25">
      <c r="A220" s="220" t="s">
        <v>14</v>
      </c>
      <c r="B220" s="220"/>
      <c r="C220" s="213">
        <v>16258392.520000007</v>
      </c>
      <c r="D220" s="196">
        <v>7.8762170401118548E-2</v>
      </c>
      <c r="E220" s="221">
        <v>717</v>
      </c>
      <c r="F220" s="196">
        <v>8.7964666912035333E-2</v>
      </c>
      <c r="G220" s="220"/>
      <c r="H220" s="220" t="s">
        <v>14</v>
      </c>
      <c r="I220" s="220"/>
      <c r="J220" s="213">
        <v>2271220.930000002</v>
      </c>
      <c r="K220" s="196">
        <v>0.15544526106865283</v>
      </c>
      <c r="L220" s="221">
        <v>310</v>
      </c>
      <c r="M220" s="196">
        <v>0.22760646108663729</v>
      </c>
    </row>
    <row r="221" spans="1:13" s="190" customFormat="1" ht="20.100000000000001" customHeight="1" x14ac:dyDescent="0.25">
      <c r="A221" s="220" t="s">
        <v>15</v>
      </c>
      <c r="B221" s="220"/>
      <c r="C221" s="213">
        <v>14134966.680000002</v>
      </c>
      <c r="D221" s="196">
        <v>6.8475444475509115E-2</v>
      </c>
      <c r="E221" s="221">
        <v>574</v>
      </c>
      <c r="F221" s="196">
        <v>7.0420807262912527E-2</v>
      </c>
      <c r="G221" s="220"/>
      <c r="H221" s="220" t="s">
        <v>15</v>
      </c>
      <c r="I221" s="220"/>
      <c r="J221" s="213">
        <v>1569056.4600000002</v>
      </c>
      <c r="K221" s="196">
        <v>0.10738822799425156</v>
      </c>
      <c r="L221" s="221">
        <v>117</v>
      </c>
      <c r="M221" s="196">
        <v>8.590308370044053E-2</v>
      </c>
    </row>
    <row r="222" spans="1:13" s="190" customFormat="1" ht="20.100000000000001" customHeight="1" x14ac:dyDescent="0.25">
      <c r="A222" s="220" t="s">
        <v>16</v>
      </c>
      <c r="B222" s="220"/>
      <c r="C222" s="213">
        <v>17014242.090000004</v>
      </c>
      <c r="D222" s="196">
        <v>8.2423808693878373E-2</v>
      </c>
      <c r="E222" s="221">
        <v>702</v>
      </c>
      <c r="F222" s="196">
        <v>8.6124401913875603E-2</v>
      </c>
      <c r="G222" s="220"/>
      <c r="H222" s="220" t="s">
        <v>16</v>
      </c>
      <c r="I222" s="220"/>
      <c r="J222" s="213">
        <v>1410836.5599999998</v>
      </c>
      <c r="K222" s="196">
        <v>9.6559455972607594E-2</v>
      </c>
      <c r="L222" s="221">
        <v>122</v>
      </c>
      <c r="M222" s="196">
        <v>8.957415565345081E-2</v>
      </c>
    </row>
    <row r="223" spans="1:13" s="190" customFormat="1" ht="20.100000000000001" customHeight="1" x14ac:dyDescent="0.25">
      <c r="A223" s="220" t="s">
        <v>17</v>
      </c>
      <c r="B223" s="220"/>
      <c r="C223" s="213">
        <v>8223340.2899999963</v>
      </c>
      <c r="D223" s="196">
        <v>3.9837156618689085E-2</v>
      </c>
      <c r="E223" s="221">
        <v>333</v>
      </c>
      <c r="F223" s="196">
        <v>4.0853882959146118E-2</v>
      </c>
      <c r="G223" s="220"/>
      <c r="H223" s="220" t="s">
        <v>17</v>
      </c>
      <c r="I223" s="220"/>
      <c r="J223" s="213">
        <v>252345.84000000003</v>
      </c>
      <c r="K223" s="196">
        <v>1.7270871565272371E-2</v>
      </c>
      <c r="L223" s="221">
        <v>17</v>
      </c>
      <c r="M223" s="196">
        <v>1.2481644640234948E-2</v>
      </c>
    </row>
    <row r="224" spans="1:13" s="190" customFormat="1" ht="20.100000000000001" customHeight="1" x14ac:dyDescent="0.25">
      <c r="A224" s="220" t="s">
        <v>18</v>
      </c>
      <c r="B224" s="220"/>
      <c r="C224" s="213">
        <v>53993574.509999901</v>
      </c>
      <c r="D224" s="196">
        <v>0.26156651777786588</v>
      </c>
      <c r="E224" s="221">
        <v>1901</v>
      </c>
      <c r="F224" s="196">
        <v>0.23322291743344375</v>
      </c>
      <c r="G224" s="220"/>
      <c r="H224" s="220" t="s">
        <v>18</v>
      </c>
      <c r="I224" s="220"/>
      <c r="J224" s="213">
        <v>2421116.4300000002</v>
      </c>
      <c r="K224" s="196">
        <v>0.16570430052304708</v>
      </c>
      <c r="L224" s="221">
        <v>192</v>
      </c>
      <c r="M224" s="196">
        <v>0.14096916299559473</v>
      </c>
    </row>
    <row r="225" spans="1:13" s="190" customFormat="1" ht="20.100000000000001" customHeight="1" x14ac:dyDescent="0.25">
      <c r="A225" s="220" t="s">
        <v>19</v>
      </c>
      <c r="B225" s="220"/>
      <c r="C225" s="213">
        <v>14608393.799999988</v>
      </c>
      <c r="D225" s="196">
        <v>7.0768915213903466E-2</v>
      </c>
      <c r="E225" s="221">
        <v>550</v>
      </c>
      <c r="F225" s="196">
        <v>6.7476383265856948E-2</v>
      </c>
      <c r="G225" s="220"/>
      <c r="H225" s="220" t="s">
        <v>19</v>
      </c>
      <c r="I225" s="220"/>
      <c r="J225" s="213">
        <v>1020908.9500000001</v>
      </c>
      <c r="K225" s="196">
        <v>6.9872312360239705E-2</v>
      </c>
      <c r="L225" s="221">
        <v>76</v>
      </c>
      <c r="M225" s="196">
        <v>5.5800293685756244E-2</v>
      </c>
    </row>
    <row r="226" spans="1:13" s="190" customFormat="1" ht="20.100000000000001" customHeight="1" x14ac:dyDescent="0.25">
      <c r="A226" s="220" t="s">
        <v>20</v>
      </c>
      <c r="B226" s="220"/>
      <c r="C226" s="213">
        <v>9285724.9399999995</v>
      </c>
      <c r="D226" s="196">
        <v>4.4983773710870895E-2</v>
      </c>
      <c r="E226" s="221">
        <v>300</v>
      </c>
      <c r="F226" s="196">
        <v>3.6805299963194697E-2</v>
      </c>
      <c r="G226" s="220"/>
      <c r="H226" s="220" t="s">
        <v>20</v>
      </c>
      <c r="I226" s="220"/>
      <c r="J226" s="213">
        <v>468311.08000000007</v>
      </c>
      <c r="K226" s="196">
        <v>3.2051808404188455E-2</v>
      </c>
      <c r="L226" s="221">
        <v>37</v>
      </c>
      <c r="M226" s="196">
        <v>2.7165932452276064E-2</v>
      </c>
    </row>
    <row r="227" spans="1:13" s="190" customFormat="1" ht="20.100000000000001" customHeight="1" x14ac:dyDescent="0.25">
      <c r="A227" s="220" t="s">
        <v>21</v>
      </c>
      <c r="B227" s="220"/>
      <c r="C227" s="213">
        <v>10688108.509999994</v>
      </c>
      <c r="D227" s="196">
        <v>5.1777481857121783E-2</v>
      </c>
      <c r="E227" s="221">
        <v>458</v>
      </c>
      <c r="F227" s="196">
        <v>5.618942461047724E-2</v>
      </c>
      <c r="G227" s="220"/>
      <c r="H227" s="220" t="s">
        <v>21</v>
      </c>
      <c r="I227" s="220"/>
      <c r="J227" s="213">
        <v>632706.63999999978</v>
      </c>
      <c r="K227" s="196">
        <v>4.3303250483285233E-2</v>
      </c>
      <c r="L227" s="221">
        <v>54</v>
      </c>
      <c r="M227" s="196">
        <v>3.9647577092511016E-2</v>
      </c>
    </row>
    <row r="228" spans="1:13" s="190" customFormat="1" ht="20.100000000000001" customHeight="1" x14ac:dyDescent="0.25">
      <c r="A228" s="220" t="s">
        <v>22</v>
      </c>
      <c r="B228" s="220"/>
      <c r="C228" s="213">
        <v>19474293.289999984</v>
      </c>
      <c r="D228" s="196">
        <v>9.4341282796654838E-2</v>
      </c>
      <c r="E228" s="221">
        <v>865</v>
      </c>
      <c r="F228" s="196">
        <v>0.10612194822721138</v>
      </c>
      <c r="G228" s="220"/>
      <c r="H228" s="220" t="s">
        <v>22</v>
      </c>
      <c r="I228" s="220"/>
      <c r="J228" s="213">
        <v>1168894.2700000005</v>
      </c>
      <c r="K228" s="196">
        <v>8.0000616655906881E-2</v>
      </c>
      <c r="L228" s="221">
        <v>100</v>
      </c>
      <c r="M228" s="196">
        <v>7.3421439060205582E-2</v>
      </c>
    </row>
    <row r="229" spans="1:13" s="190" customFormat="1" ht="20.100000000000001" customHeight="1" x14ac:dyDescent="0.25">
      <c r="A229" s="220" t="s">
        <v>23</v>
      </c>
      <c r="B229" s="220"/>
      <c r="C229" s="213">
        <v>10311800.910000004</v>
      </c>
      <c r="D229" s="196">
        <v>4.9954497003116355E-2</v>
      </c>
      <c r="E229" s="221">
        <v>366</v>
      </c>
      <c r="F229" s="196">
        <v>4.4902465955097531E-2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62544.72</v>
      </c>
      <c r="D230" s="196">
        <v>3.0299169418319873E-4</v>
      </c>
      <c r="E230" s="221">
        <v>2</v>
      </c>
      <c r="F230" s="196">
        <v>2.4536866642129801E-4</v>
      </c>
      <c r="G230" s="220"/>
      <c r="H230" s="220" t="s">
        <v>70</v>
      </c>
      <c r="I230" s="220"/>
      <c r="J230" s="213">
        <v>1824.95</v>
      </c>
      <c r="K230" s="196">
        <v>1.2490190867835908E-4</v>
      </c>
      <c r="L230" s="221">
        <v>1</v>
      </c>
      <c r="M230" s="196">
        <v>7.3421439060205576E-4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20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f>SUM(C218:C231)</f>
        <v>206423876.29999986</v>
      </c>
      <c r="D232" s="237"/>
      <c r="E232" s="224">
        <f>SUM(E218:E231)</f>
        <v>8151</v>
      </c>
      <c r="F232" s="237"/>
      <c r="G232" s="220"/>
      <c r="H232" s="223"/>
      <c r="I232" s="220"/>
      <c r="J232" s="238">
        <f>SUM(J218:J231)</f>
        <v>14611065.75</v>
      </c>
      <c r="K232" s="220"/>
      <c r="L232" s="224">
        <f>SUM(L218:L231)</f>
        <v>1362</v>
      </c>
      <c r="M232" s="220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47239.57</v>
      </c>
      <c r="D240" s="196">
        <v>2.523016243597747E-2</v>
      </c>
      <c r="E240" s="221">
        <v>84</v>
      </c>
      <c r="F240" s="196">
        <v>4.4071353620146907E-2</v>
      </c>
      <c r="G240" s="220"/>
      <c r="H240" s="220" t="s">
        <v>12</v>
      </c>
      <c r="I240" s="220"/>
      <c r="J240" s="213">
        <v>374239.27</v>
      </c>
      <c r="K240" s="196">
        <v>7.6787152387854399E-2</v>
      </c>
      <c r="L240" s="221">
        <v>127</v>
      </c>
      <c r="M240" s="196">
        <v>6.8984247691472031E-2</v>
      </c>
    </row>
    <row r="241" spans="1:14" s="190" customFormat="1" ht="20.100000000000001" customHeight="1" x14ac:dyDescent="0.25">
      <c r="A241" s="220" t="s">
        <v>13</v>
      </c>
      <c r="B241" s="220"/>
      <c r="C241" s="213">
        <v>266250.83000000019</v>
      </c>
      <c r="D241" s="196">
        <v>0.1422017958591458</v>
      </c>
      <c r="E241" s="221">
        <v>362</v>
      </c>
      <c r="F241" s="196">
        <v>0.18992654774396642</v>
      </c>
      <c r="G241" s="220"/>
      <c r="H241" s="220" t="s">
        <v>13</v>
      </c>
      <c r="I241" s="220"/>
      <c r="J241" s="213">
        <v>579618.44999999972</v>
      </c>
      <c r="K241" s="196">
        <v>0.11892725808000304</v>
      </c>
      <c r="L241" s="221">
        <v>200</v>
      </c>
      <c r="M241" s="196">
        <v>0.10863661053775123</v>
      </c>
    </row>
    <row r="242" spans="1:14" s="190" customFormat="1" ht="20.100000000000001" customHeight="1" x14ac:dyDescent="0.25">
      <c r="A242" s="220" t="s">
        <v>14</v>
      </c>
      <c r="B242" s="220"/>
      <c r="C242" s="213">
        <v>216132.78</v>
      </c>
      <c r="D242" s="196">
        <v>0.11543426722849896</v>
      </c>
      <c r="E242" s="221">
        <v>365</v>
      </c>
      <c r="F242" s="196">
        <v>0.19150052465897166</v>
      </c>
      <c r="G242" s="220"/>
      <c r="H242" s="220" t="s">
        <v>14</v>
      </c>
      <c r="I242" s="220"/>
      <c r="J242" s="213">
        <v>325209.0400000001</v>
      </c>
      <c r="K242" s="196">
        <v>6.6727032981834966E-2</v>
      </c>
      <c r="L242" s="221">
        <v>127</v>
      </c>
      <c r="M242" s="196">
        <v>6.8984247691472031E-2</v>
      </c>
    </row>
    <row r="243" spans="1:14" s="190" customFormat="1" ht="20.100000000000001" customHeight="1" x14ac:dyDescent="0.25">
      <c r="A243" s="220" t="s">
        <v>15</v>
      </c>
      <c r="B243" s="220"/>
      <c r="C243" s="213">
        <v>117835.10999999999</v>
      </c>
      <c r="D243" s="196">
        <v>6.2934505245523464E-2</v>
      </c>
      <c r="E243" s="221">
        <v>68</v>
      </c>
      <c r="F243" s="196">
        <v>3.5676810073452254E-2</v>
      </c>
      <c r="G243" s="220"/>
      <c r="H243" s="220" t="s">
        <v>15</v>
      </c>
      <c r="I243" s="220"/>
      <c r="J243" s="213">
        <v>304449.56</v>
      </c>
      <c r="K243" s="196">
        <v>6.2467561883965884E-2</v>
      </c>
      <c r="L243" s="221">
        <v>89</v>
      </c>
      <c r="M243" s="196">
        <v>4.8343291689299295E-2</v>
      </c>
    </row>
    <row r="244" spans="1:14" s="190" customFormat="1" ht="20.100000000000001" customHeight="1" x14ac:dyDescent="0.25">
      <c r="A244" s="220" t="s">
        <v>16</v>
      </c>
      <c r="B244" s="220"/>
      <c r="C244" s="213">
        <v>163052.98000000001</v>
      </c>
      <c r="D244" s="196">
        <v>8.7084898763265334E-2</v>
      </c>
      <c r="E244" s="221">
        <v>164</v>
      </c>
      <c r="F244" s="196">
        <v>8.6044071353620147E-2</v>
      </c>
      <c r="G244" s="220"/>
      <c r="H244" s="220" t="s">
        <v>16</v>
      </c>
      <c r="I244" s="220"/>
      <c r="J244" s="213">
        <v>358361.59999999992</v>
      </c>
      <c r="K244" s="196">
        <v>7.3529340705360269E-2</v>
      </c>
      <c r="L244" s="221">
        <v>101</v>
      </c>
      <c r="M244" s="196">
        <v>5.4861488321564365E-2</v>
      </c>
    </row>
    <row r="245" spans="1:14" s="190" customFormat="1" ht="20.100000000000001" customHeight="1" x14ac:dyDescent="0.25">
      <c r="A245" s="220" t="s">
        <v>17</v>
      </c>
      <c r="B245" s="220"/>
      <c r="C245" s="213">
        <v>313598.82999999996</v>
      </c>
      <c r="D245" s="196">
        <v>0.16748986962905216</v>
      </c>
      <c r="E245" s="221">
        <v>117</v>
      </c>
      <c r="F245" s="196">
        <v>6.1385099685204614E-2</v>
      </c>
      <c r="G245" s="220"/>
      <c r="H245" s="220" t="s">
        <v>17</v>
      </c>
      <c r="I245" s="220"/>
      <c r="J245" s="213">
        <v>240958.33000000002</v>
      </c>
      <c r="K245" s="196">
        <v>4.9440305943395269E-2</v>
      </c>
      <c r="L245" s="221">
        <v>94</v>
      </c>
      <c r="M245" s="196">
        <v>5.1059206952743075E-2</v>
      </c>
    </row>
    <row r="246" spans="1:14" s="190" customFormat="1" ht="20.100000000000001" customHeight="1" x14ac:dyDescent="0.25">
      <c r="A246" s="220" t="s">
        <v>18</v>
      </c>
      <c r="B246" s="220"/>
      <c r="C246" s="213">
        <v>347702.67000000027</v>
      </c>
      <c r="D246" s="196">
        <v>0.18570437545310164</v>
      </c>
      <c r="E246" s="221">
        <v>209</v>
      </c>
      <c r="F246" s="196">
        <v>0.10965372507869885</v>
      </c>
      <c r="G246" s="220"/>
      <c r="H246" s="220" t="s">
        <v>18</v>
      </c>
      <c r="I246" s="220"/>
      <c r="J246" s="213">
        <v>1056003.1299999992</v>
      </c>
      <c r="K246" s="196">
        <v>0.21667280738699909</v>
      </c>
      <c r="L246" s="221">
        <v>369</v>
      </c>
      <c r="M246" s="196">
        <v>0.200434546442151</v>
      </c>
    </row>
    <row r="247" spans="1:14" s="190" customFormat="1" ht="20.100000000000001" customHeight="1" x14ac:dyDescent="0.25">
      <c r="A247" s="220" t="s">
        <v>19</v>
      </c>
      <c r="B247" s="220"/>
      <c r="C247" s="213">
        <v>75444.780000000028</v>
      </c>
      <c r="D247" s="196">
        <v>4.0294271398884134E-2</v>
      </c>
      <c r="E247" s="221">
        <v>56</v>
      </c>
      <c r="F247" s="196">
        <v>2.9380902413431269E-2</v>
      </c>
      <c r="G247" s="220"/>
      <c r="H247" s="220" t="s">
        <v>19</v>
      </c>
      <c r="I247" s="220"/>
      <c r="J247" s="213">
        <v>284386.98999999982</v>
      </c>
      <c r="K247" s="196">
        <v>5.8351084156008558E-2</v>
      </c>
      <c r="L247" s="221">
        <v>194</v>
      </c>
      <c r="M247" s="196">
        <v>0.10537751222161869</v>
      </c>
    </row>
    <row r="248" spans="1:14" s="190" customFormat="1" ht="20.100000000000001" customHeight="1" x14ac:dyDescent="0.25">
      <c r="A248" s="220" t="s">
        <v>20</v>
      </c>
      <c r="B248" s="220"/>
      <c r="C248" s="213">
        <v>35156.469999999987</v>
      </c>
      <c r="D248" s="196">
        <v>1.8776704546116074E-2</v>
      </c>
      <c r="E248" s="221">
        <v>48</v>
      </c>
      <c r="F248" s="196">
        <v>2.5183630640083946E-2</v>
      </c>
      <c r="G248" s="220"/>
      <c r="H248" s="220" t="s">
        <v>20</v>
      </c>
      <c r="I248" s="220"/>
      <c r="J248" s="213">
        <v>142062.75000000003</v>
      </c>
      <c r="K248" s="196">
        <v>2.9148715560736487E-2</v>
      </c>
      <c r="L248" s="221">
        <v>51</v>
      </c>
      <c r="M248" s="196">
        <v>2.7702335687126562E-2</v>
      </c>
    </row>
    <row r="249" spans="1:14" s="190" customFormat="1" ht="20.100000000000001" customHeight="1" x14ac:dyDescent="0.25">
      <c r="A249" s="220" t="s">
        <v>21</v>
      </c>
      <c r="B249" s="220"/>
      <c r="C249" s="213">
        <v>125685.75999999999</v>
      </c>
      <c r="D249" s="196">
        <v>6.7127455662472788E-2</v>
      </c>
      <c r="E249" s="221">
        <v>181</v>
      </c>
      <c r="F249" s="196">
        <v>9.4963273871983209E-2</v>
      </c>
      <c r="G249" s="220"/>
      <c r="H249" s="220" t="s">
        <v>21</v>
      </c>
      <c r="I249" s="220"/>
      <c r="J249" s="213">
        <v>382802.68000000005</v>
      </c>
      <c r="K249" s="196">
        <v>7.8544209760881223E-2</v>
      </c>
      <c r="L249" s="221">
        <v>193</v>
      </c>
      <c r="M249" s="196">
        <v>0.10483432916892993</v>
      </c>
    </row>
    <row r="250" spans="1:14" s="190" customFormat="1" ht="20.100000000000001" customHeight="1" x14ac:dyDescent="0.25">
      <c r="A250" s="220" t="s">
        <v>22</v>
      </c>
      <c r="B250" s="220"/>
      <c r="C250" s="213">
        <v>133390.10999999999</v>
      </c>
      <c r="D250" s="196">
        <v>7.1242268772829687E-2</v>
      </c>
      <c r="E250" s="221">
        <v>173</v>
      </c>
      <c r="F250" s="196">
        <v>9.076600209863589E-2</v>
      </c>
      <c r="G250" s="220"/>
      <c r="H250" s="220" t="s">
        <v>22</v>
      </c>
      <c r="I250" s="220"/>
      <c r="J250" s="213">
        <v>752595.74999999953</v>
      </c>
      <c r="K250" s="196">
        <v>0.15441908205331184</v>
      </c>
      <c r="L250" s="221">
        <v>262</v>
      </c>
      <c r="M250" s="196">
        <v>0.1423139598044541</v>
      </c>
    </row>
    <row r="251" spans="1:14" s="190" customFormat="1" ht="20.100000000000001" customHeight="1" x14ac:dyDescent="0.25">
      <c r="A251" s="220" t="s">
        <v>23</v>
      </c>
      <c r="B251" s="220"/>
      <c r="C251" s="213">
        <v>29339.550000000003</v>
      </c>
      <c r="D251" s="196">
        <v>1.5669948145135167E-2</v>
      </c>
      <c r="E251" s="221">
        <v>76</v>
      </c>
      <c r="F251" s="196">
        <v>3.9874081846799581E-2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1515.6200000000001</v>
      </c>
      <c r="D252" s="196">
        <v>8.0947685999716284E-4</v>
      </c>
      <c r="E252" s="221">
        <v>3</v>
      </c>
      <c r="F252" s="196">
        <v>1.5739769150052466E-3</v>
      </c>
      <c r="G252" s="220"/>
      <c r="H252" s="220" t="s">
        <v>70</v>
      </c>
      <c r="I252" s="220"/>
      <c r="J252" s="213">
        <v>73034.920000000013</v>
      </c>
      <c r="K252" s="196">
        <v>1.4985449099648883E-2</v>
      </c>
      <c r="L252" s="221">
        <v>34</v>
      </c>
      <c r="M252" s="196">
        <v>1.8468223791417708E-2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20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f>SUM(C240:C253)</f>
        <v>1872345.0600000008</v>
      </c>
      <c r="D254" s="237"/>
      <c r="E254" s="224">
        <f>SUM(E240:E253)</f>
        <v>1906</v>
      </c>
      <c r="F254" s="237"/>
      <c r="G254" s="220"/>
      <c r="H254" s="223"/>
      <c r="I254" s="220"/>
      <c r="J254" s="238">
        <f>SUM(J240:J253)</f>
        <v>4873722.4699999988</v>
      </c>
      <c r="K254" s="220"/>
      <c r="L254" s="224">
        <f>SUM(L240:L253)</f>
        <v>1841</v>
      </c>
      <c r="M254" s="220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588332.03000000014</v>
      </c>
      <c r="D268" s="196">
        <v>2.8501161810611754E-3</v>
      </c>
      <c r="E268" s="221">
        <v>66</v>
      </c>
      <c r="F268" s="196">
        <v>8.0971659919028341E-3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1988812.4699999995</v>
      </c>
      <c r="D269" s="196">
        <v>9.6346048027390937E-3</v>
      </c>
      <c r="E269" s="221">
        <v>118</v>
      </c>
      <c r="F269" s="196">
        <v>1.4476751318856581E-2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9097027.5</v>
      </c>
      <c r="D270" s="196">
        <v>4.4069647673794822E-2</v>
      </c>
      <c r="E270" s="221">
        <v>420</v>
      </c>
      <c r="F270" s="196">
        <v>5.1527419948472583E-2</v>
      </c>
      <c r="G270" s="220"/>
      <c r="H270" s="243">
        <v>2003</v>
      </c>
      <c r="I270" s="220"/>
      <c r="J270" s="213">
        <v>35836.18</v>
      </c>
      <c r="K270" s="196">
        <v>2.4526739262671514E-3</v>
      </c>
      <c r="L270" s="221">
        <v>5</v>
      </c>
      <c r="M270" s="196">
        <v>3.6710719530102789E-3</v>
      </c>
    </row>
    <row r="271" spans="1:13" s="190" customFormat="1" ht="20.100000000000001" customHeight="1" x14ac:dyDescent="0.25">
      <c r="A271" s="243">
        <v>2004</v>
      </c>
      <c r="B271" s="220"/>
      <c r="C271" s="213">
        <v>13547674.569999985</v>
      </c>
      <c r="D271" s="196">
        <v>6.5630366083770666E-2</v>
      </c>
      <c r="E271" s="221">
        <v>520</v>
      </c>
      <c r="F271" s="196">
        <v>6.3795853269537475E-2</v>
      </c>
      <c r="G271" s="220"/>
      <c r="H271" s="243">
        <v>2004</v>
      </c>
      <c r="I271" s="220"/>
      <c r="J271" s="213">
        <v>109150.01000000001</v>
      </c>
      <c r="K271" s="196">
        <v>7.4703660819540156E-3</v>
      </c>
      <c r="L271" s="221">
        <v>13</v>
      </c>
      <c r="M271" s="196">
        <v>9.544787077826725E-3</v>
      </c>
    </row>
    <row r="272" spans="1:13" s="190" customFormat="1" ht="20.100000000000001" customHeight="1" x14ac:dyDescent="0.25">
      <c r="A272" s="220">
        <v>2005</v>
      </c>
      <c r="B272" s="220"/>
      <c r="C272" s="213">
        <v>15230911.299999997</v>
      </c>
      <c r="D272" s="196">
        <v>7.3784639514590911E-2</v>
      </c>
      <c r="E272" s="221">
        <v>504</v>
      </c>
      <c r="F272" s="196">
        <v>6.1832903938167094E-2</v>
      </c>
      <c r="G272" s="220"/>
      <c r="H272" s="220">
        <v>2005</v>
      </c>
      <c r="I272" s="220"/>
      <c r="J272" s="213">
        <v>607727.7999999997</v>
      </c>
      <c r="K272" s="196">
        <v>4.1593666772733517E-2</v>
      </c>
      <c r="L272" s="221">
        <v>56</v>
      </c>
      <c r="M272" s="196">
        <v>4.1116005873715125E-2</v>
      </c>
    </row>
    <row r="273" spans="1:13" s="190" customFormat="1" ht="20.100000000000001" customHeight="1" x14ac:dyDescent="0.25">
      <c r="A273" s="220">
        <v>2006</v>
      </c>
      <c r="B273" s="220"/>
      <c r="C273" s="213">
        <v>18789593.990000002</v>
      </c>
      <c r="D273" s="196">
        <v>9.1024324931737621E-2</v>
      </c>
      <c r="E273" s="221">
        <v>667</v>
      </c>
      <c r="F273" s="196">
        <v>8.1830450251502887E-2</v>
      </c>
      <c r="G273" s="220"/>
      <c r="H273" s="220">
        <v>2006</v>
      </c>
      <c r="I273" s="220"/>
      <c r="J273" s="213">
        <v>3577016.8699999973</v>
      </c>
      <c r="K273" s="196">
        <v>0.24481560285908627</v>
      </c>
      <c r="L273" s="221">
        <v>406</v>
      </c>
      <c r="M273" s="196">
        <v>0.29809104258443464</v>
      </c>
    </row>
    <row r="274" spans="1:13" s="190" customFormat="1" ht="20.100000000000001" customHeight="1" x14ac:dyDescent="0.25">
      <c r="A274" s="220">
        <v>2007</v>
      </c>
      <c r="B274" s="220"/>
      <c r="C274" s="213">
        <v>38432514.100000024</v>
      </c>
      <c r="D274" s="196">
        <v>0.18618250363705646</v>
      </c>
      <c r="E274" s="221">
        <v>1405</v>
      </c>
      <c r="F274" s="196">
        <v>0.17237148816096184</v>
      </c>
      <c r="G274" s="220"/>
      <c r="H274" s="220">
        <v>2007</v>
      </c>
      <c r="I274" s="220"/>
      <c r="J274" s="213">
        <v>9783739.1100000031</v>
      </c>
      <c r="K274" s="196">
        <v>0.66961159968772321</v>
      </c>
      <c r="L274" s="221">
        <v>831</v>
      </c>
      <c r="M274" s="196">
        <v>0.61013215859030834</v>
      </c>
    </row>
    <row r="275" spans="1:13" s="190" customFormat="1" ht="20.100000000000001" customHeight="1" x14ac:dyDescent="0.25">
      <c r="A275" s="220">
        <v>2008</v>
      </c>
      <c r="B275" s="220"/>
      <c r="C275" s="213">
        <v>90634252.769999892</v>
      </c>
      <c r="D275" s="196">
        <v>0.4390686503642599</v>
      </c>
      <c r="E275" s="221">
        <v>3775</v>
      </c>
      <c r="F275" s="196">
        <v>0.46313335787019999</v>
      </c>
      <c r="G275" s="220"/>
      <c r="H275" s="220">
        <v>2008</v>
      </c>
      <c r="I275" s="220"/>
      <c r="J275" s="213">
        <v>497595.77999999991</v>
      </c>
      <c r="K275" s="196">
        <v>3.4056090672235861E-2</v>
      </c>
      <c r="L275" s="221">
        <v>51</v>
      </c>
      <c r="M275" s="196">
        <v>3.7444933920704845E-2</v>
      </c>
    </row>
    <row r="276" spans="1:13" s="190" customFormat="1" ht="20.100000000000001" customHeight="1" x14ac:dyDescent="0.25">
      <c r="A276" s="220">
        <v>2009</v>
      </c>
      <c r="B276" s="220"/>
      <c r="C276" s="213">
        <v>18114757.57</v>
      </c>
      <c r="D276" s="196">
        <v>8.7755146810989379E-2</v>
      </c>
      <c r="E276" s="221">
        <v>676</v>
      </c>
      <c r="F276" s="196">
        <v>8.2934609250398722E-2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f>SUM(C263:C276)</f>
        <v>206423876.29999989</v>
      </c>
      <c r="D278" s="220"/>
      <c r="E278" s="224">
        <f>SUM(E263:E276)</f>
        <v>8151</v>
      </c>
      <c r="F278" s="220"/>
      <c r="G278" s="220"/>
      <c r="H278" s="220"/>
      <c r="I278" s="220"/>
      <c r="J278" s="222">
        <f>SUM(J263:J275)</f>
        <v>14611065.75</v>
      </c>
      <c r="K278" s="220"/>
      <c r="L278" s="224">
        <f>SUM(L263:L275)</f>
        <v>1362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388610.41999999993</v>
      </c>
      <c r="K286" s="196">
        <v>7.973585332198857E-2</v>
      </c>
      <c r="L286" s="221">
        <v>45</v>
      </c>
      <c r="M286" s="196">
        <v>2.4443237370994023E-2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88768.49</v>
      </c>
      <c r="K287" s="196">
        <v>1.8213694059604504E-2</v>
      </c>
      <c r="L287" s="221">
        <v>14</v>
      </c>
      <c r="M287" s="196">
        <v>7.6045627376425855E-3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185735.34000000003</v>
      </c>
      <c r="K288" s="196">
        <v>3.8109543812411627E-2</v>
      </c>
      <c r="L288" s="221">
        <v>28</v>
      </c>
      <c r="M288" s="196">
        <v>1.5209125475285171E-2</v>
      </c>
    </row>
    <row r="289" spans="1:13" s="190" customFormat="1" ht="20.100000000000001" customHeight="1" x14ac:dyDescent="0.25">
      <c r="A289" s="243">
        <v>1999</v>
      </c>
      <c r="B289" s="220"/>
      <c r="C289" s="213">
        <v>779.1</v>
      </c>
      <c r="D289" s="196">
        <v>4.1610919730789372E-4</v>
      </c>
      <c r="E289" s="221">
        <v>2</v>
      </c>
      <c r="F289" s="196">
        <v>1.0493179433368311E-3</v>
      </c>
      <c r="G289" s="220"/>
      <c r="H289" s="220">
        <v>1996</v>
      </c>
      <c r="I289" s="220"/>
      <c r="J289" s="245">
        <v>345412.64000000007</v>
      </c>
      <c r="K289" s="196">
        <v>7.0872447523668711E-2</v>
      </c>
      <c r="L289" s="221">
        <v>42</v>
      </c>
      <c r="M289" s="196">
        <v>2.2813688212927757E-2</v>
      </c>
    </row>
    <row r="290" spans="1:13" s="190" customFormat="1" ht="20.100000000000001" customHeight="1" x14ac:dyDescent="0.25">
      <c r="A290" s="243">
        <v>2000</v>
      </c>
      <c r="B290" s="220"/>
      <c r="C290" s="213">
        <v>1987.9899999999998</v>
      </c>
      <c r="D290" s="196">
        <v>1.0617647582545494E-3</v>
      </c>
      <c r="E290" s="221">
        <v>3</v>
      </c>
      <c r="F290" s="196">
        <v>1.5739769150052466E-3</v>
      </c>
      <c r="G290" s="220"/>
      <c r="H290" s="220">
        <v>1997</v>
      </c>
      <c r="I290" s="220"/>
      <c r="J290" s="245">
        <v>363176.94999999995</v>
      </c>
      <c r="K290" s="196">
        <v>7.4517363726703936E-2</v>
      </c>
      <c r="L290" s="221">
        <v>59</v>
      </c>
      <c r="M290" s="196">
        <v>3.2047800108636608E-2</v>
      </c>
    </row>
    <row r="291" spans="1:13" s="190" customFormat="1" ht="20.100000000000001" customHeight="1" x14ac:dyDescent="0.25">
      <c r="A291" s="243">
        <v>2001</v>
      </c>
      <c r="B291" s="220"/>
      <c r="C291" s="213">
        <v>2471.67</v>
      </c>
      <c r="D291" s="196">
        <v>1.3200932097420122E-3</v>
      </c>
      <c r="E291" s="221">
        <v>7</v>
      </c>
      <c r="F291" s="196">
        <v>3.6726128016789086E-3</v>
      </c>
      <c r="G291" s="220"/>
      <c r="H291" s="220">
        <v>1998</v>
      </c>
      <c r="I291" s="220"/>
      <c r="J291" s="245">
        <v>491854.02000000019</v>
      </c>
      <c r="K291" s="196">
        <v>0.10091957903380579</v>
      </c>
      <c r="L291" s="221">
        <v>67</v>
      </c>
      <c r="M291" s="196">
        <v>3.6393264530146657E-2</v>
      </c>
    </row>
    <row r="292" spans="1:13" s="190" customFormat="1" ht="20.100000000000001" customHeight="1" x14ac:dyDescent="0.25">
      <c r="A292" s="243">
        <v>2002</v>
      </c>
      <c r="B292" s="220"/>
      <c r="C292" s="213">
        <v>17126.100000000002</v>
      </c>
      <c r="D292" s="196">
        <v>9.1468716775955829E-3</v>
      </c>
      <c r="E292" s="221">
        <v>26</v>
      </c>
      <c r="F292" s="196">
        <v>1.3641133263378805E-2</v>
      </c>
      <c r="G292" s="220"/>
      <c r="H292" s="220">
        <v>1999</v>
      </c>
      <c r="I292" s="220"/>
      <c r="J292" s="245">
        <v>120057.57000000002</v>
      </c>
      <c r="K292" s="196">
        <v>2.4633649277120206E-2</v>
      </c>
      <c r="L292" s="221">
        <v>64</v>
      </c>
      <c r="M292" s="196">
        <v>3.4763715372080388E-2</v>
      </c>
    </row>
    <row r="293" spans="1:13" s="190" customFormat="1" ht="20.100000000000001" customHeight="1" x14ac:dyDescent="0.25">
      <c r="A293" s="243">
        <v>2003</v>
      </c>
      <c r="B293" s="220"/>
      <c r="C293" s="213">
        <v>24356.719999999998</v>
      </c>
      <c r="D293" s="196">
        <v>1.3008670527856654E-2</v>
      </c>
      <c r="E293" s="221">
        <v>27</v>
      </c>
      <c r="F293" s="196">
        <v>1.416579223504722E-2</v>
      </c>
      <c r="G293" s="220"/>
      <c r="H293" s="220">
        <v>2000</v>
      </c>
      <c r="I293" s="220"/>
      <c r="J293" s="245">
        <v>142378.96000000002</v>
      </c>
      <c r="K293" s="196">
        <v>2.9213596152921691E-2</v>
      </c>
      <c r="L293" s="221">
        <v>164</v>
      </c>
      <c r="M293" s="196">
        <v>8.9082020640956008E-2</v>
      </c>
    </row>
    <row r="294" spans="1:13" s="190" customFormat="1" ht="20.100000000000001" customHeight="1" x14ac:dyDescent="0.25">
      <c r="A294" s="243">
        <v>2004</v>
      </c>
      <c r="B294" s="220"/>
      <c r="C294" s="213">
        <v>16496.27</v>
      </c>
      <c r="D294" s="196">
        <v>8.8104860329537779E-3</v>
      </c>
      <c r="E294" s="221">
        <v>27</v>
      </c>
      <c r="F294" s="196">
        <v>1.416579223504722E-2</v>
      </c>
      <c r="G294" s="220"/>
      <c r="H294" s="220">
        <v>2001</v>
      </c>
      <c r="I294" s="220"/>
      <c r="J294" s="245">
        <v>747198.06000000052</v>
      </c>
      <c r="K294" s="196">
        <v>0.15331157336088536</v>
      </c>
      <c r="L294" s="221">
        <v>675</v>
      </c>
      <c r="M294" s="196">
        <v>0.36664856056491035</v>
      </c>
    </row>
    <row r="295" spans="1:13" s="190" customFormat="1" ht="20.100000000000001" customHeight="1" x14ac:dyDescent="0.25">
      <c r="A295" s="220">
        <v>2005</v>
      </c>
      <c r="B295" s="220"/>
      <c r="C295" s="213">
        <v>237872.16999999998</v>
      </c>
      <c r="D295" s="196">
        <v>0.12704504905735697</v>
      </c>
      <c r="E295" s="221">
        <v>105</v>
      </c>
      <c r="F295" s="196">
        <v>5.5089192025183628E-2</v>
      </c>
      <c r="G295" s="220"/>
      <c r="H295" s="220">
        <v>2002</v>
      </c>
      <c r="I295" s="220"/>
      <c r="J295" s="245">
        <v>480597.49000000011</v>
      </c>
      <c r="K295" s="196">
        <v>9.8609941981370158E-2</v>
      </c>
      <c r="L295" s="221">
        <v>221</v>
      </c>
      <c r="M295" s="196">
        <v>0.12004345464421511</v>
      </c>
    </row>
    <row r="296" spans="1:13" s="190" customFormat="1" ht="20.100000000000001" customHeight="1" x14ac:dyDescent="0.25">
      <c r="A296" s="220">
        <v>2006</v>
      </c>
      <c r="B296" s="220"/>
      <c r="C296" s="213">
        <v>559226.87000000011</v>
      </c>
      <c r="D296" s="196">
        <v>0.29867724809229351</v>
      </c>
      <c r="E296" s="221">
        <v>623</v>
      </c>
      <c r="F296" s="196">
        <v>0.32686253934942289</v>
      </c>
      <c r="G296" s="220"/>
      <c r="H296" s="220">
        <v>2003</v>
      </c>
      <c r="I296" s="220"/>
      <c r="J296" s="245">
        <v>109962.59</v>
      </c>
      <c r="K296" s="196">
        <v>2.2562341347270021E-2</v>
      </c>
      <c r="L296" s="221">
        <v>35</v>
      </c>
      <c r="M296" s="196">
        <v>1.9011406844106463E-2</v>
      </c>
    </row>
    <row r="297" spans="1:13" s="190" customFormat="1" ht="20.100000000000001" customHeight="1" x14ac:dyDescent="0.25">
      <c r="A297" s="220">
        <v>2007</v>
      </c>
      <c r="B297" s="220"/>
      <c r="C297" s="213">
        <v>883964.23999999987</v>
      </c>
      <c r="D297" s="196">
        <v>0.47211609595081794</v>
      </c>
      <c r="E297" s="221">
        <v>884</v>
      </c>
      <c r="F297" s="196">
        <v>0.46379853095487933</v>
      </c>
      <c r="G297" s="220"/>
      <c r="H297" s="220">
        <v>2004</v>
      </c>
      <c r="I297" s="220"/>
      <c r="J297" s="245">
        <v>10503.419999999998</v>
      </c>
      <c r="K297" s="196">
        <v>2.1551124555518643E-3</v>
      </c>
      <c r="L297" s="221">
        <v>6</v>
      </c>
      <c r="M297" s="196">
        <v>3.2590983161325366E-3</v>
      </c>
    </row>
    <row r="298" spans="1:13" s="190" customFormat="1" ht="20.100000000000001" customHeight="1" x14ac:dyDescent="0.25">
      <c r="A298" s="220">
        <v>2008</v>
      </c>
      <c r="B298" s="220"/>
      <c r="C298" s="213">
        <v>128063.93</v>
      </c>
      <c r="D298" s="196">
        <v>6.8397611495821187E-2</v>
      </c>
      <c r="E298" s="221">
        <v>202</v>
      </c>
      <c r="F298" s="196">
        <v>0.10598111227701994</v>
      </c>
      <c r="G298" s="220"/>
      <c r="H298" s="220">
        <v>2005</v>
      </c>
      <c r="I298" s="220"/>
      <c r="J298" s="245">
        <v>12677.960000000001</v>
      </c>
      <c r="K298" s="196">
        <v>2.6012888665775833E-3</v>
      </c>
      <c r="L298" s="221">
        <v>5</v>
      </c>
      <c r="M298" s="196">
        <v>2.7159152634437804E-3</v>
      </c>
    </row>
    <row r="299" spans="1:13" s="190" customFormat="1" ht="20.100000000000001" customHeight="1" x14ac:dyDescent="0.25">
      <c r="A299" s="220"/>
      <c r="B299" s="220"/>
      <c r="F299" s="220"/>
      <c r="G299" s="220"/>
      <c r="H299" s="220">
        <v>2006</v>
      </c>
      <c r="I299" s="220"/>
      <c r="J299" s="245">
        <v>590201.96999999974</v>
      </c>
      <c r="K299" s="196">
        <v>0.12109880561171955</v>
      </c>
      <c r="L299" s="221">
        <v>214</v>
      </c>
      <c r="M299" s="196">
        <v>0.11624117327539381</v>
      </c>
    </row>
    <row r="300" spans="1:13" s="190" customFormat="1" ht="20.100000000000001" customHeight="1" thickBot="1" x14ac:dyDescent="0.3">
      <c r="A300" s="220"/>
      <c r="B300" s="220"/>
      <c r="C300" s="222">
        <f>SUM(C286:C298)</f>
        <v>1872345.0599999998</v>
      </c>
      <c r="D300" s="220"/>
      <c r="E300" s="224">
        <f>SUM(E286:E298)</f>
        <v>1906</v>
      </c>
      <c r="F300" s="220"/>
      <c r="G300" s="220"/>
      <c r="H300" s="220">
        <v>2007</v>
      </c>
      <c r="I300" s="220"/>
      <c r="J300" s="194">
        <v>774623.64999999979</v>
      </c>
      <c r="K300" s="196">
        <v>0.1589388100713908</v>
      </c>
      <c r="L300" s="218">
        <v>196</v>
      </c>
      <c r="M300" s="196">
        <v>0.10646387832699619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21962.94</v>
      </c>
      <c r="K301" s="196">
        <v>4.5063993970095705E-3</v>
      </c>
      <c r="L301" s="218">
        <v>6</v>
      </c>
      <c r="M301" s="196">
        <v>3.2590983161325366E-3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K302" s="246"/>
      <c r="M302" s="247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f>SUM(J286:J301)</f>
        <v>4873722.4700000007</v>
      </c>
      <c r="K303" s="220"/>
      <c r="L303" s="224">
        <f>SUM(L286:L301)</f>
        <v>1841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150" t="s">
        <v>4</v>
      </c>
      <c r="E308" s="151" t="s">
        <v>5</v>
      </c>
      <c r="F308" s="150" t="s">
        <v>4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179124261.68000036</v>
      </c>
      <c r="D310" s="196">
        <v>0.86774972396931038</v>
      </c>
      <c r="E310" s="221">
        <v>7197</v>
      </c>
      <c r="F310" s="196">
        <v>0.88295914611704085</v>
      </c>
      <c r="G310" s="220"/>
      <c r="H310" s="220" t="s">
        <v>31</v>
      </c>
      <c r="I310" s="220"/>
      <c r="J310" s="213">
        <v>13480750.810000008</v>
      </c>
      <c r="K310" s="196">
        <v>0.92263980195968942</v>
      </c>
      <c r="L310" s="221">
        <v>1259</v>
      </c>
      <c r="M310" s="196">
        <v>0.92437591776798822</v>
      </c>
    </row>
    <row r="311" spans="1:13" s="190" customFormat="1" ht="20.100000000000001" customHeight="1" x14ac:dyDescent="0.25">
      <c r="A311" s="220" t="s">
        <v>32</v>
      </c>
      <c r="B311" s="220"/>
      <c r="C311" s="213">
        <v>8399753.099999994</v>
      </c>
      <c r="D311" s="196">
        <v>4.0691770983858712E-2</v>
      </c>
      <c r="E311" s="221">
        <v>304</v>
      </c>
      <c r="F311" s="196">
        <v>3.7296037296037296E-2</v>
      </c>
      <c r="G311" s="220"/>
      <c r="H311" s="220" t="s">
        <v>32</v>
      </c>
      <c r="I311" s="220"/>
      <c r="J311" s="213">
        <v>460948.1100000001</v>
      </c>
      <c r="K311" s="196">
        <v>3.1547877333999393E-2</v>
      </c>
      <c r="L311" s="221">
        <v>46</v>
      </c>
      <c r="M311" s="196">
        <v>3.3773861967694566E-2</v>
      </c>
    </row>
    <row r="312" spans="1:13" s="190" customFormat="1" ht="20.100000000000001" customHeight="1" x14ac:dyDescent="0.25">
      <c r="A312" s="220" t="s">
        <v>33</v>
      </c>
      <c r="B312" s="220"/>
      <c r="C312" s="213">
        <v>4749796.0100000007</v>
      </c>
      <c r="D312" s="196">
        <v>2.3009915786568306E-2</v>
      </c>
      <c r="E312" s="221">
        <v>161</v>
      </c>
      <c r="F312" s="196">
        <v>1.975217764691449E-2</v>
      </c>
      <c r="G312" s="220"/>
      <c r="H312" s="220" t="s">
        <v>33</v>
      </c>
      <c r="I312" s="220"/>
      <c r="J312" s="213">
        <v>252562.83000000002</v>
      </c>
      <c r="K312" s="196">
        <v>1.7285722637994418E-2</v>
      </c>
      <c r="L312" s="221">
        <v>23</v>
      </c>
      <c r="M312" s="196">
        <v>1.6886930983847283E-2</v>
      </c>
    </row>
    <row r="313" spans="1:13" s="190" customFormat="1" ht="20.100000000000001" customHeight="1" x14ac:dyDescent="0.25">
      <c r="A313" s="220" t="s">
        <v>34</v>
      </c>
      <c r="B313" s="220"/>
      <c r="C313" s="213">
        <v>3605925.5300000003</v>
      </c>
      <c r="D313" s="196">
        <v>1.7468548670985278E-2</v>
      </c>
      <c r="E313" s="221">
        <v>131</v>
      </c>
      <c r="F313" s="196">
        <v>1.607164765059502E-2</v>
      </c>
      <c r="G313" s="220"/>
      <c r="H313" s="220" t="s">
        <v>34</v>
      </c>
      <c r="I313" s="220"/>
      <c r="J313" s="213">
        <v>35386.339999999997</v>
      </c>
      <c r="K313" s="196">
        <v>2.421886302167929E-3</v>
      </c>
      <c r="L313" s="221">
        <v>4</v>
      </c>
      <c r="M313" s="196">
        <v>2.936857562408223E-3</v>
      </c>
    </row>
    <row r="314" spans="1:13" s="190" customFormat="1" ht="20.100000000000001" customHeight="1" x14ac:dyDescent="0.25">
      <c r="A314" s="220" t="s">
        <v>35</v>
      </c>
      <c r="B314" s="220"/>
      <c r="C314" s="213">
        <v>2550817.7499999995</v>
      </c>
      <c r="D314" s="196">
        <v>1.2357183653953094E-2</v>
      </c>
      <c r="E314" s="221">
        <v>87</v>
      </c>
      <c r="F314" s="196">
        <v>1.0673536989326464E-2</v>
      </c>
      <c r="G314" s="220"/>
      <c r="H314" s="220" t="s">
        <v>35</v>
      </c>
      <c r="I314" s="220"/>
      <c r="J314" s="213">
        <v>74311.22</v>
      </c>
      <c r="K314" s="196">
        <v>5.0859548010726025E-3</v>
      </c>
      <c r="L314" s="221">
        <v>6</v>
      </c>
      <c r="M314" s="196">
        <v>4.4052863436123352E-3</v>
      </c>
    </row>
    <row r="315" spans="1:13" s="190" customFormat="1" ht="20.100000000000001" customHeight="1" x14ac:dyDescent="0.25">
      <c r="A315" s="220" t="s">
        <v>36</v>
      </c>
      <c r="B315" s="220"/>
      <c r="C315" s="213">
        <v>2075232.1999999995</v>
      </c>
      <c r="D315" s="196">
        <v>1.0053256615450914E-2</v>
      </c>
      <c r="E315" s="221">
        <v>73</v>
      </c>
      <c r="F315" s="196">
        <v>8.9559563243773767E-3</v>
      </c>
      <c r="G315" s="220"/>
      <c r="H315" s="220" t="s">
        <v>36</v>
      </c>
      <c r="I315" s="220"/>
      <c r="J315" s="213">
        <v>92326.389999999985</v>
      </c>
      <c r="K315" s="196">
        <v>6.3189360433888913E-3</v>
      </c>
      <c r="L315" s="221">
        <v>6</v>
      </c>
      <c r="M315" s="196">
        <v>4.4052863436123352E-3</v>
      </c>
    </row>
    <row r="316" spans="1:13" s="190" customFormat="1" ht="20.100000000000001" customHeight="1" x14ac:dyDescent="0.25">
      <c r="A316" s="220" t="s">
        <v>45</v>
      </c>
      <c r="B316" s="220"/>
      <c r="C316" s="213">
        <v>1475104.0999999999</v>
      </c>
      <c r="D316" s="196">
        <v>7.1459955429584061E-3</v>
      </c>
      <c r="E316" s="221">
        <v>56</v>
      </c>
      <c r="F316" s="196">
        <v>6.8703226597963442E-3</v>
      </c>
      <c r="G316" s="220"/>
      <c r="H316" s="220" t="s">
        <v>45</v>
      </c>
      <c r="I316" s="220"/>
      <c r="J316" s="213">
        <v>15145.180000000002</v>
      </c>
      <c r="K316" s="196">
        <v>1.0365554613974682E-3</v>
      </c>
      <c r="L316" s="221">
        <v>3</v>
      </c>
      <c r="M316" s="196">
        <v>2.2026431718061676E-3</v>
      </c>
    </row>
    <row r="317" spans="1:13" s="190" customFormat="1" ht="20.100000000000001" customHeight="1" x14ac:dyDescent="0.25">
      <c r="A317" s="220" t="s">
        <v>46</v>
      </c>
      <c r="B317" s="220"/>
      <c r="C317" s="213">
        <v>1368765.9500000002</v>
      </c>
      <c r="D317" s="196">
        <v>6.6308509196423707E-3</v>
      </c>
      <c r="E317" s="221">
        <v>45</v>
      </c>
      <c r="F317" s="196">
        <v>5.5207949944792046E-3</v>
      </c>
      <c r="G317" s="220"/>
      <c r="H317" s="220" t="s">
        <v>46</v>
      </c>
      <c r="I317" s="220"/>
      <c r="J317" s="213">
        <v>30075.18</v>
      </c>
      <c r="K317" s="196">
        <v>2.0583837287844651E-3</v>
      </c>
      <c r="L317" s="221">
        <v>4</v>
      </c>
      <c r="M317" s="196">
        <v>2.936857562408223E-3</v>
      </c>
    </row>
    <row r="318" spans="1:13" s="190" customFormat="1" ht="20.100000000000001" customHeight="1" x14ac:dyDescent="0.25">
      <c r="A318" s="220" t="s">
        <v>47</v>
      </c>
      <c r="B318" s="220"/>
      <c r="C318" s="213">
        <v>881356.11</v>
      </c>
      <c r="D318" s="196">
        <v>4.2696422807171099E-3</v>
      </c>
      <c r="E318" s="221">
        <v>28</v>
      </c>
      <c r="F318" s="196">
        <v>3.4351613298981721E-3</v>
      </c>
      <c r="G318" s="220"/>
      <c r="H318" s="220" t="s">
        <v>47</v>
      </c>
      <c r="I318" s="220"/>
      <c r="J318" s="213">
        <v>77942.45</v>
      </c>
      <c r="K318" s="196">
        <v>5.3344808197855077E-3</v>
      </c>
      <c r="L318" s="221">
        <v>5</v>
      </c>
      <c r="M318" s="196">
        <v>3.6710719530102789E-3</v>
      </c>
    </row>
    <row r="319" spans="1:13" s="190" customFormat="1" ht="20.100000000000001" customHeight="1" x14ac:dyDescent="0.25">
      <c r="A319" s="220" t="s">
        <v>48</v>
      </c>
      <c r="B319" s="220"/>
      <c r="C319" s="213">
        <v>869818.5199999999</v>
      </c>
      <c r="D319" s="196">
        <v>4.2137495700152131E-3</v>
      </c>
      <c r="E319" s="221">
        <v>27</v>
      </c>
      <c r="F319" s="196">
        <v>3.3124769966875228E-3</v>
      </c>
      <c r="G319" s="220"/>
      <c r="H319" s="220" t="s">
        <v>48</v>
      </c>
      <c r="I319" s="220"/>
      <c r="J319" s="213">
        <v>46699.630000000005</v>
      </c>
      <c r="K319" s="196">
        <v>3.1961823181857886E-3</v>
      </c>
      <c r="L319" s="221">
        <v>3</v>
      </c>
      <c r="M319" s="196">
        <v>2.2026431718061676E-3</v>
      </c>
    </row>
    <row r="320" spans="1:13" s="190" customFormat="1" ht="20.100000000000001" customHeight="1" x14ac:dyDescent="0.25">
      <c r="A320" s="220" t="s">
        <v>49</v>
      </c>
      <c r="B320" s="223"/>
      <c r="C320" s="213">
        <v>628032.59000000008</v>
      </c>
      <c r="D320" s="196">
        <v>3.0424416073229171E-3</v>
      </c>
      <c r="E320" s="221">
        <v>20</v>
      </c>
      <c r="F320" s="196">
        <v>2.4536866642129798E-3</v>
      </c>
      <c r="G320" s="223"/>
      <c r="H320" s="220" t="s">
        <v>49</v>
      </c>
      <c r="I320" s="223"/>
      <c r="J320" s="213">
        <v>14859.79</v>
      </c>
      <c r="K320" s="196">
        <v>1.0170230053204703E-3</v>
      </c>
      <c r="L320" s="221">
        <v>1</v>
      </c>
      <c r="M320" s="196">
        <v>7.3421439060205576E-4</v>
      </c>
    </row>
    <row r="321" spans="1:24" s="190" customFormat="1" ht="20.100000000000001" customHeight="1" x14ac:dyDescent="0.25">
      <c r="A321" s="220" t="s">
        <v>50</v>
      </c>
      <c r="B321" s="220"/>
      <c r="C321" s="213">
        <v>695012.76000000013</v>
      </c>
      <c r="D321" s="196">
        <v>3.366920399217399E-3</v>
      </c>
      <c r="E321" s="221">
        <v>22</v>
      </c>
      <c r="F321" s="196">
        <v>2.6990553306342779E-3</v>
      </c>
      <c r="G321" s="220"/>
      <c r="H321" s="220" t="s">
        <v>50</v>
      </c>
      <c r="I321" s="220"/>
      <c r="J321" s="213">
        <v>30057.82</v>
      </c>
      <c r="K321" s="196">
        <v>2.0571955882136787E-3</v>
      </c>
      <c r="L321" s="221">
        <v>2</v>
      </c>
      <c r="M321" s="196">
        <v>1.4684287812041115E-3</v>
      </c>
    </row>
    <row r="322" spans="1:24" s="190" customFormat="1" ht="20.100000000000001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</row>
    <row r="323" spans="1:24" s="190" customFormat="1" ht="20.100000000000001" customHeight="1" thickBot="1" x14ac:dyDescent="0.3">
      <c r="A323" s="220"/>
      <c r="B323" s="220"/>
      <c r="C323" s="222">
        <f>SUM(C310:C322)</f>
        <v>206423876.30000034</v>
      </c>
      <c r="D323" s="223"/>
      <c r="E323" s="224">
        <f>SUM(E310:E322)</f>
        <v>8151</v>
      </c>
      <c r="F323" s="220"/>
      <c r="G323" s="220"/>
      <c r="H323" s="220"/>
      <c r="I323" s="220"/>
      <c r="J323" s="222">
        <f>SUM(J310:J322)</f>
        <v>14611065.750000007</v>
      </c>
      <c r="K323" s="223"/>
      <c r="L323" s="224">
        <f>SUM(L310:L322)</f>
        <v>1362</v>
      </c>
      <c r="M323" s="220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1528247.0299999984</v>
      </c>
      <c r="D332" s="196">
        <v>0.8162208252361346</v>
      </c>
      <c r="E332" s="221">
        <v>1578</v>
      </c>
      <c r="F332" s="196">
        <v>0.82791185729275973</v>
      </c>
      <c r="G332" s="220"/>
      <c r="H332" s="220" t="s">
        <v>31</v>
      </c>
      <c r="I332" s="220"/>
      <c r="J332" s="213">
        <v>4060174.7900000005</v>
      </c>
      <c r="K332" s="196">
        <v>0.83307468059419476</v>
      </c>
      <c r="L332" s="221">
        <v>1550</v>
      </c>
      <c r="M332" s="196">
        <v>0.84193373166757202</v>
      </c>
    </row>
    <row r="333" spans="1:24" s="190" customFormat="1" ht="20.100000000000001" customHeight="1" x14ac:dyDescent="0.25">
      <c r="A333" s="220" t="s">
        <v>32</v>
      </c>
      <c r="B333" s="220"/>
      <c r="C333" s="213">
        <v>15790.84</v>
      </c>
      <c r="D333" s="196">
        <v>8.4337232155273847E-3</v>
      </c>
      <c r="E333" s="221">
        <v>21</v>
      </c>
      <c r="F333" s="196">
        <v>1.1017838405036727E-2</v>
      </c>
      <c r="G333" s="220"/>
      <c r="H333" s="220" t="s">
        <v>32</v>
      </c>
      <c r="I333" s="220"/>
      <c r="J333" s="213">
        <v>44876.859999999986</v>
      </c>
      <c r="K333" s="196">
        <v>9.2079227482150788E-3</v>
      </c>
      <c r="L333" s="221">
        <v>18</v>
      </c>
      <c r="M333" s="196">
        <v>9.7772949483976093E-3</v>
      </c>
    </row>
    <row r="334" spans="1:24" s="190" customFormat="1" ht="20.100000000000001" customHeight="1" x14ac:dyDescent="0.25">
      <c r="A334" s="220" t="s">
        <v>33</v>
      </c>
      <c r="B334" s="220"/>
      <c r="C334" s="213">
        <v>14281.909999999998</v>
      </c>
      <c r="D334" s="196">
        <v>7.6278194148679049E-3</v>
      </c>
      <c r="E334" s="221">
        <v>23</v>
      </c>
      <c r="F334" s="196">
        <v>1.2067156348373556E-2</v>
      </c>
      <c r="G334" s="220"/>
      <c r="H334" s="220" t="s">
        <v>33</v>
      </c>
      <c r="I334" s="220"/>
      <c r="J334" s="213">
        <v>86058.470000000045</v>
      </c>
      <c r="K334" s="196">
        <v>1.765764680482515E-2</v>
      </c>
      <c r="L334" s="221">
        <v>30</v>
      </c>
      <c r="M334" s="196">
        <v>1.6295491580662683E-2</v>
      </c>
    </row>
    <row r="335" spans="1:24" s="190" customFormat="1" ht="20.100000000000001" customHeight="1" x14ac:dyDescent="0.25">
      <c r="A335" s="220" t="s">
        <v>34</v>
      </c>
      <c r="B335" s="220"/>
      <c r="C335" s="213">
        <v>16300.570000000002</v>
      </c>
      <c r="D335" s="196">
        <v>8.7059647007587462E-3</v>
      </c>
      <c r="E335" s="221">
        <v>26</v>
      </c>
      <c r="F335" s="196">
        <v>1.3641133263378805E-2</v>
      </c>
      <c r="G335" s="220"/>
      <c r="H335" s="220" t="s">
        <v>34</v>
      </c>
      <c r="I335" s="220"/>
      <c r="J335" s="213">
        <v>80893.849999999977</v>
      </c>
      <c r="K335" s="196">
        <v>1.6597959875216277E-2</v>
      </c>
      <c r="L335" s="221">
        <v>28</v>
      </c>
      <c r="M335" s="196">
        <v>1.5209125475285171E-2</v>
      </c>
    </row>
    <row r="336" spans="1:24" s="190" customFormat="1" ht="20.100000000000001" customHeight="1" x14ac:dyDescent="0.25">
      <c r="A336" s="220" t="s">
        <v>35</v>
      </c>
      <c r="B336" s="220"/>
      <c r="C336" s="213">
        <v>27836.67</v>
      </c>
      <c r="D336" s="196">
        <v>1.4867275586477647E-2</v>
      </c>
      <c r="E336" s="221">
        <v>31</v>
      </c>
      <c r="F336" s="196">
        <v>1.6264428121720881E-2</v>
      </c>
      <c r="G336" s="220"/>
      <c r="H336" s="220" t="s">
        <v>35</v>
      </c>
      <c r="I336" s="220"/>
      <c r="J336" s="213">
        <v>43906.310000000005</v>
      </c>
      <c r="K336" s="196">
        <v>9.0087833827764089E-3</v>
      </c>
      <c r="L336" s="221">
        <v>34</v>
      </c>
      <c r="M336" s="196">
        <v>1.8468223791417708E-2</v>
      </c>
    </row>
    <row r="337" spans="1:22" s="190" customFormat="1" ht="20.100000000000001" customHeight="1" x14ac:dyDescent="0.25">
      <c r="A337" s="220" t="s">
        <v>36</v>
      </c>
      <c r="B337" s="220"/>
      <c r="C337" s="213">
        <v>21990.429999999997</v>
      </c>
      <c r="D337" s="196">
        <v>1.1744859678803019E-2</v>
      </c>
      <c r="E337" s="221">
        <v>31</v>
      </c>
      <c r="F337" s="196">
        <v>1.6264428121720881E-2</v>
      </c>
      <c r="G337" s="220"/>
      <c r="H337" s="220" t="s">
        <v>36</v>
      </c>
      <c r="I337" s="220"/>
      <c r="J337" s="213">
        <v>43069.219999999994</v>
      </c>
      <c r="K337" s="196">
        <v>8.8370276036665637E-3</v>
      </c>
      <c r="L337" s="221">
        <v>22</v>
      </c>
      <c r="M337" s="196">
        <v>1.1950027159152634E-2</v>
      </c>
    </row>
    <row r="338" spans="1:22" s="190" customFormat="1" ht="20.100000000000001" customHeight="1" x14ac:dyDescent="0.25">
      <c r="A338" s="220" t="s">
        <v>45</v>
      </c>
      <c r="B338" s="220"/>
      <c r="C338" s="213">
        <v>40790.609999999986</v>
      </c>
      <c r="D338" s="196">
        <v>2.1785840052367285E-2</v>
      </c>
      <c r="E338" s="221">
        <v>47</v>
      </c>
      <c r="F338" s="196">
        <v>2.465897166841553E-2</v>
      </c>
      <c r="G338" s="220"/>
      <c r="H338" s="220" t="s">
        <v>45</v>
      </c>
      <c r="I338" s="220"/>
      <c r="J338" s="213">
        <v>99606.79</v>
      </c>
      <c r="K338" s="196">
        <v>2.0437517854807186E-2</v>
      </c>
      <c r="L338" s="221">
        <v>37</v>
      </c>
      <c r="M338" s="196">
        <v>2.0097772949483977E-2</v>
      </c>
    </row>
    <row r="339" spans="1:22" s="190" customFormat="1" ht="20.100000000000001" customHeight="1" x14ac:dyDescent="0.25">
      <c r="A339" s="220" t="s">
        <v>46</v>
      </c>
      <c r="B339" s="220"/>
      <c r="C339" s="213">
        <v>25979.279999999995</v>
      </c>
      <c r="D339" s="196">
        <v>1.3875262928298068E-2</v>
      </c>
      <c r="E339" s="221">
        <v>28</v>
      </c>
      <c r="F339" s="196">
        <v>1.4690451206715634E-2</v>
      </c>
      <c r="G339" s="220"/>
      <c r="H339" s="220" t="s">
        <v>46</v>
      </c>
      <c r="I339" s="220"/>
      <c r="J339" s="213">
        <v>68361.459999999992</v>
      </c>
      <c r="K339" s="196">
        <v>1.4026539348679815E-2</v>
      </c>
      <c r="L339" s="221">
        <v>21</v>
      </c>
      <c r="M339" s="196">
        <v>1.1406844106463879E-2</v>
      </c>
    </row>
    <row r="340" spans="1:22" s="190" customFormat="1" ht="20.100000000000001" customHeight="1" x14ac:dyDescent="0.25">
      <c r="A340" s="220" t="s">
        <v>47</v>
      </c>
      <c r="B340" s="220"/>
      <c r="C340" s="213">
        <v>42873.770000000004</v>
      </c>
      <c r="D340" s="196">
        <v>2.289843411662594E-2</v>
      </c>
      <c r="E340" s="221">
        <v>32</v>
      </c>
      <c r="F340" s="196">
        <v>1.6789087093389297E-2</v>
      </c>
      <c r="G340" s="220"/>
      <c r="H340" s="220" t="s">
        <v>47</v>
      </c>
      <c r="I340" s="220"/>
      <c r="J340" s="213">
        <v>61649.8</v>
      </c>
      <c r="K340" s="196">
        <v>1.2649427697100691E-2</v>
      </c>
      <c r="L340" s="221">
        <v>30</v>
      </c>
      <c r="M340" s="196">
        <v>1.6295491580662683E-2</v>
      </c>
    </row>
    <row r="341" spans="1:22" s="190" customFormat="1" ht="20.100000000000001" customHeight="1" x14ac:dyDescent="0.25">
      <c r="A341" s="220" t="s">
        <v>48</v>
      </c>
      <c r="B341" s="220"/>
      <c r="C341" s="213">
        <v>57349.48000000001</v>
      </c>
      <c r="D341" s="196">
        <v>3.0629760093473405E-2</v>
      </c>
      <c r="E341" s="221">
        <v>35</v>
      </c>
      <c r="F341" s="196">
        <v>1.8363064008394544E-2</v>
      </c>
      <c r="G341" s="220"/>
      <c r="H341" s="220" t="s">
        <v>48</v>
      </c>
      <c r="I341" s="220"/>
      <c r="J341" s="213">
        <v>125386.23000000001</v>
      </c>
      <c r="K341" s="196">
        <v>2.5726994257840863E-2</v>
      </c>
      <c r="L341" s="221">
        <v>27</v>
      </c>
      <c r="M341" s="196">
        <v>1.4665942422596416E-2</v>
      </c>
    </row>
    <row r="342" spans="1:22" s="190" customFormat="1" ht="20.100000000000001" customHeight="1" x14ac:dyDescent="0.25">
      <c r="A342" s="220" t="s">
        <v>49</v>
      </c>
      <c r="B342" s="223"/>
      <c r="C342" s="213">
        <v>38176.460000000006</v>
      </c>
      <c r="D342" s="196">
        <v>2.0389649758255586E-2</v>
      </c>
      <c r="E342" s="221">
        <v>23</v>
      </c>
      <c r="F342" s="196">
        <v>1.2067156348373556E-2</v>
      </c>
      <c r="G342" s="220"/>
      <c r="H342" s="220" t="s">
        <v>49</v>
      </c>
      <c r="I342" s="223"/>
      <c r="J342" s="213">
        <v>97445.079999999973</v>
      </c>
      <c r="K342" s="196">
        <v>1.9993973928515457E-2</v>
      </c>
      <c r="L342" s="221">
        <v>27</v>
      </c>
      <c r="M342" s="196">
        <v>1.4665942422596416E-2</v>
      </c>
    </row>
    <row r="343" spans="1:22" s="190" customFormat="1" ht="20.100000000000001" customHeight="1" x14ac:dyDescent="0.25">
      <c r="A343" s="220" t="s">
        <v>50</v>
      </c>
      <c r="B343" s="220"/>
      <c r="C343" s="213">
        <v>42728.010000000009</v>
      </c>
      <c r="D343" s="196">
        <v>2.2820585218410568E-2</v>
      </c>
      <c r="E343" s="221">
        <v>31</v>
      </c>
      <c r="F343" s="196">
        <v>1.6264428121720881E-2</v>
      </c>
      <c r="G343" s="220"/>
      <c r="H343" s="220" t="s">
        <v>50</v>
      </c>
      <c r="I343" s="220"/>
      <c r="J343" s="213">
        <v>62293.609999999993</v>
      </c>
      <c r="K343" s="196">
        <v>1.2781525904161709E-2</v>
      </c>
      <c r="L343" s="221">
        <v>17</v>
      </c>
      <c r="M343" s="196">
        <v>9.234111895708854E-3</v>
      </c>
    </row>
    <row r="344" spans="1:22" s="190" customFormat="1" ht="20.100000000000001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</row>
    <row r="345" spans="1:22" s="190" customFormat="1" ht="20.100000000000001" customHeight="1" thickBot="1" x14ac:dyDescent="0.3">
      <c r="A345" s="220"/>
      <c r="B345" s="220"/>
      <c r="C345" s="222">
        <f>SUM(C332:C344)</f>
        <v>1872345.0599999982</v>
      </c>
      <c r="D345" s="223"/>
      <c r="E345" s="224">
        <f>SUM(E332:E344)</f>
        <v>1906</v>
      </c>
      <c r="F345" s="220"/>
      <c r="G345" s="220"/>
      <c r="H345" s="220"/>
      <c r="I345" s="220"/>
      <c r="J345" s="222">
        <f>SUM(J332:J344)</f>
        <v>4873722.4700000007</v>
      </c>
      <c r="K345" s="223"/>
      <c r="L345" s="224">
        <f>SUM(L332:L344)</f>
        <v>1841</v>
      </c>
      <c r="M345" s="220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x14ac:dyDescent="0.3">
      <c r="C349" s="138"/>
      <c r="D349" s="162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honeticPr fontId="0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23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192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197817455.56999993</v>
      </c>
      <c r="D9" s="194">
        <f>+J323</f>
        <v>11388173.41</v>
      </c>
      <c r="E9" s="194">
        <f>+C345</f>
        <v>1538429.57</v>
      </c>
      <c r="F9" s="194">
        <f>+J345</f>
        <v>4273471.1499999985</v>
      </c>
      <c r="G9" s="194">
        <f>SUM(C9:F9)</f>
        <v>215017529.69999993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0.80212144714990885</v>
      </c>
      <c r="D10" s="197" t="s">
        <v>96</v>
      </c>
      <c r="E10" s="197" t="s">
        <v>96</v>
      </c>
      <c r="F10" s="197" t="s">
        <v>96</v>
      </c>
      <c r="G10" s="198">
        <f>+C10</f>
        <v>0.80212144714990885</v>
      </c>
      <c r="H10" s="189"/>
    </row>
    <row r="11" spans="1:13" s="190" customFormat="1" ht="20.100000000000001" customHeight="1" x14ac:dyDescent="0.3">
      <c r="A11" s="193" t="s">
        <v>173</v>
      </c>
      <c r="B11" s="193"/>
      <c r="C11" s="196">
        <v>0.82998201466635191</v>
      </c>
      <c r="D11" s="197" t="s">
        <v>96</v>
      </c>
      <c r="E11" s="197" t="s">
        <v>96</v>
      </c>
      <c r="F11" s="197" t="s">
        <v>96</v>
      </c>
      <c r="G11" s="198">
        <f>+C11</f>
        <v>0.82998201466635191</v>
      </c>
      <c r="H11" s="189"/>
    </row>
    <row r="12" spans="1:13" s="190" customFormat="1" ht="20.100000000000001" customHeight="1" x14ac:dyDescent="0.3">
      <c r="A12" s="193" t="s">
        <v>174</v>
      </c>
      <c r="B12" s="193"/>
      <c r="C12" s="196">
        <v>0.87253080130580563</v>
      </c>
      <c r="D12" s="197" t="s">
        <v>96</v>
      </c>
      <c r="E12" s="197" t="s">
        <v>96</v>
      </c>
      <c r="F12" s="197" t="s">
        <v>96</v>
      </c>
      <c r="G12" s="198">
        <f>+C12</f>
        <v>0.87253080130580563</v>
      </c>
      <c r="H12" s="189"/>
    </row>
    <row r="13" spans="1:13" s="190" customFormat="1" ht="20.100000000000001" customHeight="1" x14ac:dyDescent="0.3">
      <c r="A13" s="193" t="s">
        <v>134</v>
      </c>
      <c r="B13" s="193"/>
      <c r="C13" s="199">
        <v>25081.457533916579</v>
      </c>
      <c r="D13" s="199">
        <v>10409.664908592322</v>
      </c>
      <c r="E13" s="199">
        <v>1022.212338870431</v>
      </c>
      <c r="F13" s="199">
        <v>2680.9731179422838</v>
      </c>
      <c r="G13" s="194">
        <f>+G9/(E45+L45+L81+L125)</f>
        <v>17799.464379139066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44.679498528391541</v>
      </c>
      <c r="D14" s="202">
        <v>48.255820440654723</v>
      </c>
      <c r="E14" s="202">
        <v>42.914007568120304</v>
      </c>
      <c r="F14" s="202">
        <v>121.99897395529558</v>
      </c>
      <c r="G14" s="203">
        <f>+((C9*C14)+(D9*D14)+(E9*E14)+(F9*F14))/G9</f>
        <v>46.393006439546731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9.1114142486562202E-2</v>
      </c>
      <c r="D15" s="206">
        <v>9.9337888557072596E-2</v>
      </c>
      <c r="E15" s="206">
        <v>0.12126486853278572</v>
      </c>
      <c r="F15" s="206">
        <v>0.11778251675420817</v>
      </c>
      <c r="G15" s="207">
        <f>+((C9*C15)+(D9*D15)+(E9*E15)+(F9*F15))/G9</f>
        <v>9.2295463578111539E-2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9">
        <v>167.9417518302576</v>
      </c>
      <c r="D16" s="202">
        <v>21.894118516061461</v>
      </c>
      <c r="E16" s="202">
        <v>25.72863013806996</v>
      </c>
      <c r="F16" s="202">
        <v>40.710162135859797</v>
      </c>
      <c r="G16" s="194">
        <f>+((C9*C16)+(D9*D16)+(E9*E16)+(F9*F16))/G9</f>
        <v>156.66024758608026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0.92000617738470991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171366024.07999995</v>
      </c>
      <c r="D18" s="194">
        <f>+J310</f>
        <v>10413462.130000003</v>
      </c>
      <c r="E18" s="194">
        <f>+C332</f>
        <v>1237817.4400000004</v>
      </c>
      <c r="F18" s="213">
        <f>+J332</f>
        <v>3533192.4699999974</v>
      </c>
      <c r="G18" s="194">
        <f>SUM(C18:F18)</f>
        <v>186550496.11999995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0.86628363298991151</v>
      </c>
      <c r="D19" s="211">
        <f>+K310</f>
        <v>0.91441021795961597</v>
      </c>
      <c r="E19" s="211">
        <f>+D332</f>
        <v>0.80459805514528715</v>
      </c>
      <c r="F19" s="211">
        <f>+K332</f>
        <v>0.82677344621830395</v>
      </c>
      <c r="G19" s="211">
        <f>+G18/G9</f>
        <v>0.86760598719686621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0.57268995310466608</v>
      </c>
      <c r="D20" s="215">
        <v>0.37655821508896942</v>
      </c>
      <c r="E20" s="215">
        <v>1.5207072513354516</v>
      </c>
      <c r="F20" s="215">
        <v>1.7059833730385157</v>
      </c>
      <c r="G20" s="215">
        <f>+((C9*C20)+(D9*D20)+(E9*E20)+(F9*F20))/G9</f>
        <v>0.59160921211108397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5.9510870902338233</v>
      </c>
      <c r="D21" s="214">
        <v>6.6814192614240104</v>
      </c>
      <c r="E21" s="214">
        <v>8.1985149115594087</v>
      </c>
      <c r="F21" s="214">
        <v>7.8529116878714742</v>
      </c>
      <c r="G21" s="215">
        <f>+((C9*C21)+(D9*D21)+(E9*E21)+(F9*F21))/G9</f>
        <v>6.0436472243183159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150" t="s">
        <v>4</v>
      </c>
      <c r="E26" s="151" t="s">
        <v>5</v>
      </c>
      <c r="F26" s="150" t="s">
        <v>4</v>
      </c>
      <c r="G26" s="148"/>
      <c r="H26" s="141"/>
      <c r="I26" s="152"/>
      <c r="J26" s="149" t="s">
        <v>91</v>
      </c>
      <c r="K26" s="150" t="s">
        <v>4</v>
      </c>
      <c r="L26" s="151" t="s">
        <v>5</v>
      </c>
      <c r="M26" s="150" t="s">
        <v>4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1320032.0699999998</v>
      </c>
      <c r="D28" s="196">
        <v>6.6729807346697549E-3</v>
      </c>
      <c r="E28" s="221">
        <v>107</v>
      </c>
      <c r="F28" s="196">
        <v>1.3566628629390136E-2</v>
      </c>
      <c r="G28" s="193"/>
      <c r="H28" s="220" t="s">
        <v>72</v>
      </c>
      <c r="I28" s="220"/>
      <c r="J28" s="213">
        <v>197817455.57000026</v>
      </c>
      <c r="K28" s="196">
        <v>1</v>
      </c>
      <c r="L28" s="221">
        <v>7887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15206679.860000001</v>
      </c>
      <c r="D29" s="196">
        <v>7.68722851893065E-2</v>
      </c>
      <c r="E29" s="221">
        <v>733</v>
      </c>
      <c r="F29" s="196">
        <v>9.2937745657410933E-2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7018290.7299999949</v>
      </c>
      <c r="D30" s="196">
        <v>3.5478621994086329E-2</v>
      </c>
      <c r="E30" s="221">
        <v>307</v>
      </c>
      <c r="F30" s="196">
        <v>3.8924812983390386E-2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8799962.3399999961</v>
      </c>
      <c r="D31" s="196">
        <v>4.4485267059185436E-2</v>
      </c>
      <c r="E31" s="221">
        <v>376</v>
      </c>
      <c r="F31" s="196">
        <v>4.7673386585520477E-2</v>
      </c>
      <c r="G31" s="193"/>
      <c r="H31" s="220"/>
      <c r="I31" s="220"/>
      <c r="J31" s="222">
        <f>SUM(J28:J30)</f>
        <v>197817455.57000026</v>
      </c>
      <c r="K31" s="223"/>
      <c r="L31" s="224">
        <f>SUM(L28:L30)</f>
        <v>7887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10449489.719999993</v>
      </c>
      <c r="D32" s="196">
        <v>5.2823901156196625E-2</v>
      </c>
      <c r="E32" s="221">
        <v>438</v>
      </c>
      <c r="F32" s="196">
        <v>5.5534423735260553E-2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17234313.730000008</v>
      </c>
      <c r="D33" s="196">
        <v>8.7122310214436324E-2</v>
      </c>
      <c r="E33" s="221">
        <v>668</v>
      </c>
      <c r="F33" s="196">
        <v>8.4696335742360851E-2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19349957.229999989</v>
      </c>
      <c r="D34" s="196">
        <v>9.7817238495178135E-2</v>
      </c>
      <c r="E34" s="221">
        <v>763</v>
      </c>
      <c r="F34" s="196">
        <v>9.6741473310510973E-2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22201036.859999992</v>
      </c>
      <c r="D35" s="196">
        <v>0.11222991821439086</v>
      </c>
      <c r="E35" s="221">
        <v>871</v>
      </c>
      <c r="F35" s="196">
        <v>0.1104348928616711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15228920.200000007</v>
      </c>
      <c r="D36" s="196">
        <v>7.6984713791402912E-2</v>
      </c>
      <c r="E36" s="221">
        <v>627</v>
      </c>
      <c r="F36" s="196">
        <v>7.9497907949790794E-2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15319094.739999996</v>
      </c>
      <c r="D37" s="196">
        <v>7.7440561025612642E-2</v>
      </c>
      <c r="E37" s="221">
        <v>656</v>
      </c>
      <c r="F37" s="196">
        <v>8.3174844681120838E-2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19649815.859999992</v>
      </c>
      <c r="D38" s="196">
        <v>9.9333073531757576E-2</v>
      </c>
      <c r="E38" s="221">
        <v>834</v>
      </c>
      <c r="F38" s="196">
        <v>0.10574362875618105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15404520.179999983</v>
      </c>
      <c r="D39" s="196">
        <v>7.7872400772786815E-2</v>
      </c>
      <c r="E39" s="221">
        <v>616</v>
      </c>
      <c r="F39" s="196">
        <v>7.8103207810320777E-2</v>
      </c>
      <c r="G39" s="132"/>
      <c r="H39" s="225" t="s">
        <v>150</v>
      </c>
      <c r="I39" s="226"/>
      <c r="J39" s="227">
        <v>19992.539999999997</v>
      </c>
      <c r="K39" s="228">
        <v>1.2995421038351482E-2</v>
      </c>
      <c r="L39" s="229">
        <v>13</v>
      </c>
      <c r="M39" s="228">
        <v>8.6378737541528243E-3</v>
      </c>
    </row>
    <row r="40" spans="1:13" ht="20.100000000000001" customHeight="1" x14ac:dyDescent="0.25">
      <c r="A40" s="193" t="s">
        <v>75</v>
      </c>
      <c r="B40" s="193"/>
      <c r="C40" s="213">
        <v>13303943.050000003</v>
      </c>
      <c r="D40" s="196">
        <v>6.7253635487654187E-2</v>
      </c>
      <c r="E40" s="221">
        <v>436</v>
      </c>
      <c r="F40" s="196">
        <v>5.5280841891720556E-2</v>
      </c>
      <c r="G40" s="132"/>
      <c r="H40" s="225" t="s">
        <v>132</v>
      </c>
      <c r="I40" s="226"/>
      <c r="J40" s="227">
        <v>396120.18999999983</v>
      </c>
      <c r="K40" s="228">
        <v>0.25748347387784565</v>
      </c>
      <c r="L40" s="229">
        <v>629</v>
      </c>
      <c r="M40" s="228">
        <v>0.41794019933554816</v>
      </c>
    </row>
    <row r="41" spans="1:13" ht="20.100000000000001" customHeight="1" x14ac:dyDescent="0.25">
      <c r="A41" s="193" t="s">
        <v>76</v>
      </c>
      <c r="B41" s="193"/>
      <c r="C41" s="213">
        <v>9779145.5000000037</v>
      </c>
      <c r="D41" s="196">
        <v>4.943520010315542E-2</v>
      </c>
      <c r="E41" s="221">
        <v>272</v>
      </c>
      <c r="F41" s="196">
        <v>3.4487130721440343E-2</v>
      </c>
      <c r="G41" s="132"/>
      <c r="H41" s="225" t="s">
        <v>151</v>
      </c>
      <c r="I41" s="226"/>
      <c r="J41" s="227">
        <v>657840.94000000006</v>
      </c>
      <c r="K41" s="228">
        <v>0.42760549642841361</v>
      </c>
      <c r="L41" s="229">
        <v>315</v>
      </c>
      <c r="M41" s="228">
        <v>0.20930232558139536</v>
      </c>
    </row>
    <row r="42" spans="1:13" ht="20.100000000000001" customHeight="1" x14ac:dyDescent="0.25">
      <c r="A42" s="193" t="s">
        <v>77</v>
      </c>
      <c r="B42" s="193"/>
      <c r="C42" s="213">
        <v>6021439.4899999974</v>
      </c>
      <c r="D42" s="196">
        <v>3.0439373879567688E-2</v>
      </c>
      <c r="E42" s="221">
        <v>150</v>
      </c>
      <c r="F42" s="196">
        <v>1.9018638265500189E-2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1530814.01</v>
      </c>
      <c r="D43" s="196">
        <v>7.7385183506129178E-3</v>
      </c>
      <c r="E43" s="221">
        <v>33</v>
      </c>
      <c r="F43" s="196">
        <v>4.1841004184100415E-3</v>
      </c>
      <c r="G43" s="132"/>
      <c r="H43" s="225" t="s">
        <v>133</v>
      </c>
      <c r="I43" s="226"/>
      <c r="J43" s="227">
        <v>464475.89999999816</v>
      </c>
      <c r="K43" s="228">
        <v>0.30191560865538924</v>
      </c>
      <c r="L43" s="229">
        <v>548</v>
      </c>
      <c r="M43" s="228">
        <v>0.36411960132890364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31"/>
      <c r="L44" s="232"/>
      <c r="M44" s="231"/>
    </row>
    <row r="45" spans="1:13" ht="20.100000000000001" customHeight="1" thickBot="1" x14ac:dyDescent="0.35">
      <c r="A45" s="193"/>
      <c r="B45" s="193"/>
      <c r="C45" s="222">
        <f>SUM(C28:C44)</f>
        <v>197817455.56999993</v>
      </c>
      <c r="D45" s="193"/>
      <c r="E45" s="224">
        <f>SUM(E28:E44)</f>
        <v>7887</v>
      </c>
      <c r="F45" s="193"/>
      <c r="G45" s="132"/>
      <c r="H45" s="233"/>
      <c r="I45" s="226"/>
      <c r="J45" s="234">
        <f>SUM(J39:J44)</f>
        <v>1538429.569999998</v>
      </c>
      <c r="K45" s="225"/>
      <c r="L45" s="235">
        <f>SUM(L39:L44)</f>
        <v>1505</v>
      </c>
      <c r="M45" s="226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193</v>
      </c>
      <c r="B49" s="136"/>
      <c r="C49" s="137"/>
      <c r="D49" s="136"/>
      <c r="E49" s="143"/>
      <c r="F49" s="136"/>
      <c r="G49" s="132"/>
      <c r="H49" s="217" t="s">
        <v>194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150" t="s">
        <v>4</v>
      </c>
      <c r="E51" s="151" t="s">
        <v>5</v>
      </c>
      <c r="F51" s="150" t="s">
        <v>4</v>
      </c>
      <c r="G51" s="132"/>
      <c r="H51" s="148"/>
      <c r="I51" s="148"/>
      <c r="J51" s="149" t="s">
        <v>91</v>
      </c>
      <c r="K51" s="150" t="s">
        <v>4</v>
      </c>
      <c r="L51" s="151" t="s">
        <v>5</v>
      </c>
      <c r="M51" s="150" t="s">
        <v>4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1490238.41</v>
      </c>
      <c r="D53" s="196">
        <v>7.5334019725709286E-3</v>
      </c>
      <c r="E53" s="221">
        <v>128</v>
      </c>
      <c r="F53" s="196">
        <v>1.6229237986560164E-2</v>
      </c>
      <c r="G53" s="193"/>
      <c r="H53" s="193" t="s">
        <v>53</v>
      </c>
      <c r="I53" s="193"/>
      <c r="J53" s="213">
        <v>1331447.9399999997</v>
      </c>
      <c r="K53" s="196">
        <v>6.7306898481911343E-3</v>
      </c>
      <c r="L53" s="221">
        <v>111</v>
      </c>
      <c r="M53" s="196">
        <v>1.407379231647014E-2</v>
      </c>
    </row>
    <row r="54" spans="1:13" s="190" customFormat="1" ht="20.100000000000001" customHeight="1" x14ac:dyDescent="0.25">
      <c r="A54" s="193" t="s">
        <v>54</v>
      </c>
      <c r="B54" s="193"/>
      <c r="C54" s="213">
        <v>16005674.280000014</v>
      </c>
      <c r="D54" s="196">
        <v>8.091133431011209E-2</v>
      </c>
      <c r="E54" s="221">
        <v>812</v>
      </c>
      <c r="F54" s="196">
        <v>0.10295422847724103</v>
      </c>
      <c r="G54" s="193"/>
      <c r="H54" s="193" t="s">
        <v>54</v>
      </c>
      <c r="I54" s="193"/>
      <c r="J54" s="213">
        <v>13364634.320000006</v>
      </c>
      <c r="K54" s="196">
        <v>6.7560439909059369E-2</v>
      </c>
      <c r="L54" s="221">
        <v>710</v>
      </c>
      <c r="M54" s="196">
        <v>9.0021554456700903E-2</v>
      </c>
    </row>
    <row r="55" spans="1:13" s="190" customFormat="1" ht="20.100000000000001" customHeight="1" x14ac:dyDescent="0.25">
      <c r="A55" s="193" t="s">
        <v>55</v>
      </c>
      <c r="B55" s="193"/>
      <c r="C55" s="213">
        <v>7622392.8299999945</v>
      </c>
      <c r="D55" s="196">
        <v>3.8532458159652762E-2</v>
      </c>
      <c r="E55" s="221">
        <v>332</v>
      </c>
      <c r="F55" s="196">
        <v>4.2094586027640421E-2</v>
      </c>
      <c r="G55" s="193"/>
      <c r="H55" s="193" t="s">
        <v>55</v>
      </c>
      <c r="I55" s="193"/>
      <c r="J55" s="213">
        <v>6690551.3499999959</v>
      </c>
      <c r="K55" s="196">
        <v>3.382184514870816E-2</v>
      </c>
      <c r="L55" s="221">
        <v>286</v>
      </c>
      <c r="M55" s="196">
        <v>3.626220362622036E-2</v>
      </c>
    </row>
    <row r="56" spans="1:13" s="190" customFormat="1" ht="20.100000000000001" customHeight="1" x14ac:dyDescent="0.25">
      <c r="A56" s="193" t="s">
        <v>56</v>
      </c>
      <c r="B56" s="193"/>
      <c r="C56" s="213">
        <v>8004549.3500000006</v>
      </c>
      <c r="D56" s="196">
        <v>4.0464322660178478E-2</v>
      </c>
      <c r="E56" s="221">
        <v>354</v>
      </c>
      <c r="F56" s="196">
        <v>4.4883986306580449E-2</v>
      </c>
      <c r="G56" s="193"/>
      <c r="H56" s="193" t="s">
        <v>56</v>
      </c>
      <c r="I56" s="193"/>
      <c r="J56" s="213">
        <v>7334952.4199999971</v>
      </c>
      <c r="K56" s="196">
        <v>3.7079399281851742E-2</v>
      </c>
      <c r="L56" s="221">
        <v>324</v>
      </c>
      <c r="M56" s="196">
        <v>4.108025865348041E-2</v>
      </c>
    </row>
    <row r="57" spans="1:13" s="190" customFormat="1" ht="20.100000000000001" customHeight="1" x14ac:dyDescent="0.25">
      <c r="A57" s="193" t="s">
        <v>57</v>
      </c>
      <c r="B57" s="193"/>
      <c r="C57" s="213">
        <v>12251031.540000008</v>
      </c>
      <c r="D57" s="196">
        <v>6.1930993423706428E-2</v>
      </c>
      <c r="E57" s="221">
        <v>495</v>
      </c>
      <c r="F57" s="196">
        <v>6.2761506276150625E-2</v>
      </c>
      <c r="G57" s="193"/>
      <c r="H57" s="193" t="s">
        <v>57</v>
      </c>
      <c r="I57" s="193"/>
      <c r="J57" s="213">
        <v>9707441.2399999965</v>
      </c>
      <c r="K57" s="196">
        <v>4.9072723193352902E-2</v>
      </c>
      <c r="L57" s="221">
        <v>410</v>
      </c>
      <c r="M57" s="196">
        <v>5.1984277925700519E-2</v>
      </c>
    </row>
    <row r="58" spans="1:13" s="190" customFormat="1" ht="20.100000000000001" customHeight="1" x14ac:dyDescent="0.25">
      <c r="A58" s="193" t="s">
        <v>58</v>
      </c>
      <c r="B58" s="193"/>
      <c r="C58" s="213">
        <v>14282301.589999991</v>
      </c>
      <c r="D58" s="196">
        <v>7.21993999409523E-2</v>
      </c>
      <c r="E58" s="221">
        <v>568</v>
      </c>
      <c r="F58" s="196">
        <v>7.2017243565360725E-2</v>
      </c>
      <c r="G58" s="193"/>
      <c r="H58" s="193" t="s">
        <v>58</v>
      </c>
      <c r="I58" s="193"/>
      <c r="J58" s="213">
        <v>13009806.980000002</v>
      </c>
      <c r="K58" s="196">
        <v>6.576672893963259E-2</v>
      </c>
      <c r="L58" s="221">
        <v>522</v>
      </c>
      <c r="M58" s="196">
        <v>6.6184861163940664E-2</v>
      </c>
    </row>
    <row r="59" spans="1:13" s="190" customFormat="1" ht="20.100000000000001" customHeight="1" x14ac:dyDescent="0.25">
      <c r="A59" s="193" t="s">
        <v>59</v>
      </c>
      <c r="B59" s="193"/>
      <c r="C59" s="213">
        <v>15933092.029999996</v>
      </c>
      <c r="D59" s="196">
        <v>8.0544419015448745E-2</v>
      </c>
      <c r="E59" s="221">
        <v>580</v>
      </c>
      <c r="F59" s="196">
        <v>7.3538734626600738E-2</v>
      </c>
      <c r="G59" s="193"/>
      <c r="H59" s="193" t="s">
        <v>59</v>
      </c>
      <c r="I59" s="193"/>
      <c r="J59" s="213">
        <v>13862893.809999999</v>
      </c>
      <c r="K59" s="196">
        <v>7.0079224151654573E-2</v>
      </c>
      <c r="L59" s="221">
        <v>522</v>
      </c>
      <c r="M59" s="196">
        <v>6.6184861163940664E-2</v>
      </c>
    </row>
    <row r="60" spans="1:13" s="190" customFormat="1" ht="20.100000000000001" customHeight="1" x14ac:dyDescent="0.25">
      <c r="A60" s="193" t="s">
        <v>60</v>
      </c>
      <c r="B60" s="193"/>
      <c r="C60" s="213">
        <v>16514059.950000005</v>
      </c>
      <c r="D60" s="196">
        <v>8.3481308069683027E-2</v>
      </c>
      <c r="E60" s="221">
        <v>611</v>
      </c>
      <c r="F60" s="196">
        <v>7.7469253201470772E-2</v>
      </c>
      <c r="G60" s="193"/>
      <c r="H60" s="193" t="s">
        <v>60</v>
      </c>
      <c r="I60" s="193"/>
      <c r="J60" s="213">
        <v>14810601.290000014</v>
      </c>
      <c r="K60" s="196">
        <v>7.4870042420291424E-2</v>
      </c>
      <c r="L60" s="221">
        <v>550</v>
      </c>
      <c r="M60" s="196">
        <v>6.9735006973500699E-2</v>
      </c>
    </row>
    <row r="61" spans="1:13" s="190" customFormat="1" ht="20.100000000000001" customHeight="1" x14ac:dyDescent="0.25">
      <c r="A61" s="193" t="s">
        <v>61</v>
      </c>
      <c r="B61" s="193"/>
      <c r="C61" s="213">
        <v>15368075.629999988</v>
      </c>
      <c r="D61" s="196">
        <v>7.768816753667028E-2</v>
      </c>
      <c r="E61" s="221">
        <v>609</v>
      </c>
      <c r="F61" s="196">
        <v>7.7215671357930768E-2</v>
      </c>
      <c r="G61" s="193"/>
      <c r="H61" s="193" t="s">
        <v>61</v>
      </c>
      <c r="I61" s="193"/>
      <c r="J61" s="213">
        <v>14208271.849999985</v>
      </c>
      <c r="K61" s="196">
        <v>7.1825167344608892E-2</v>
      </c>
      <c r="L61" s="221">
        <v>532</v>
      </c>
      <c r="M61" s="196">
        <v>6.7452770381640673E-2</v>
      </c>
    </row>
    <row r="62" spans="1:13" s="190" customFormat="1" ht="20.100000000000001" customHeight="1" x14ac:dyDescent="0.25">
      <c r="A62" s="193" t="s">
        <v>62</v>
      </c>
      <c r="B62" s="193"/>
      <c r="C62" s="213">
        <v>13963405.859999999</v>
      </c>
      <c r="D62" s="196">
        <v>7.0587329210990118E-2</v>
      </c>
      <c r="E62" s="221">
        <v>574</v>
      </c>
      <c r="F62" s="196">
        <v>7.2777989095980725E-2</v>
      </c>
      <c r="G62" s="193"/>
      <c r="H62" s="193" t="s">
        <v>62</v>
      </c>
      <c r="I62" s="193"/>
      <c r="J62" s="213">
        <v>14341464.489999996</v>
      </c>
      <c r="K62" s="196">
        <v>7.2498478198882221E-2</v>
      </c>
      <c r="L62" s="221">
        <v>547</v>
      </c>
      <c r="M62" s="196">
        <v>6.9354634208190699E-2</v>
      </c>
    </row>
    <row r="63" spans="1:13" s="190" customFormat="1" ht="20.100000000000001" customHeight="1" x14ac:dyDescent="0.25">
      <c r="A63" s="193" t="s">
        <v>63</v>
      </c>
      <c r="B63" s="193"/>
      <c r="C63" s="213">
        <v>12512937.499999994</v>
      </c>
      <c r="D63" s="196">
        <v>6.3254971427797721E-2</v>
      </c>
      <c r="E63" s="221">
        <v>498</v>
      </c>
      <c r="F63" s="196">
        <v>6.3141879041460625E-2</v>
      </c>
      <c r="G63" s="193"/>
      <c r="H63" s="193" t="s">
        <v>63</v>
      </c>
      <c r="I63" s="193"/>
      <c r="J63" s="213">
        <v>12957842.470000003</v>
      </c>
      <c r="K63" s="196">
        <v>6.550403973533428E-2</v>
      </c>
      <c r="L63" s="221">
        <v>523</v>
      </c>
      <c r="M63" s="196">
        <v>6.6311652085710659E-2</v>
      </c>
    </row>
    <row r="64" spans="1:13" s="190" customFormat="1" ht="20.100000000000001" customHeight="1" x14ac:dyDescent="0.25">
      <c r="A64" s="193" t="s">
        <v>64</v>
      </c>
      <c r="B64" s="193"/>
      <c r="C64" s="213">
        <v>13960582.949999996</v>
      </c>
      <c r="D64" s="196">
        <v>7.0573058933415922E-2</v>
      </c>
      <c r="E64" s="221">
        <v>577</v>
      </c>
      <c r="F64" s="196">
        <v>7.3158361861290738E-2</v>
      </c>
      <c r="G64" s="193"/>
      <c r="H64" s="193" t="s">
        <v>64</v>
      </c>
      <c r="I64" s="193"/>
      <c r="J64" s="213">
        <v>12594176.439999992</v>
      </c>
      <c r="K64" s="196">
        <v>6.3665647724112984E-2</v>
      </c>
      <c r="L64" s="221">
        <v>500</v>
      </c>
      <c r="M64" s="196">
        <v>6.3395460885000629E-2</v>
      </c>
    </row>
    <row r="65" spans="1:16" s="190" customFormat="1" ht="20.100000000000001" customHeight="1" x14ac:dyDescent="0.25">
      <c r="A65" s="193" t="s">
        <v>75</v>
      </c>
      <c r="B65" s="193"/>
      <c r="C65" s="213">
        <v>24640703.239999991</v>
      </c>
      <c r="D65" s="196">
        <v>0.12456283581749232</v>
      </c>
      <c r="E65" s="221">
        <v>969</v>
      </c>
      <c r="F65" s="196">
        <v>0.12286040319513122</v>
      </c>
      <c r="G65" s="193"/>
      <c r="H65" s="193" t="s">
        <v>75</v>
      </c>
      <c r="I65" s="193"/>
      <c r="J65" s="213">
        <v>24430901.370000008</v>
      </c>
      <c r="K65" s="196">
        <v>0.1235022526177163</v>
      </c>
      <c r="L65" s="221">
        <v>997</v>
      </c>
      <c r="M65" s="196">
        <v>0.12641054900469126</v>
      </c>
    </row>
    <row r="66" spans="1:16" s="190" customFormat="1" ht="20.100000000000001" customHeight="1" x14ac:dyDescent="0.25">
      <c r="A66" s="193" t="s">
        <v>76</v>
      </c>
      <c r="B66" s="193"/>
      <c r="C66" s="213">
        <v>11548147.580000002</v>
      </c>
      <c r="D66" s="196">
        <v>5.8377798595804692E-2</v>
      </c>
      <c r="E66" s="221">
        <v>403</v>
      </c>
      <c r="F66" s="196">
        <v>5.109674147331051E-2</v>
      </c>
      <c r="G66" s="193"/>
      <c r="H66" s="193" t="s">
        <v>76</v>
      </c>
      <c r="I66" s="193"/>
      <c r="J66" s="213">
        <v>19039544.409999985</v>
      </c>
      <c r="K66" s="196">
        <v>9.6248050280186834E-2</v>
      </c>
      <c r="L66" s="221">
        <v>737</v>
      </c>
      <c r="M66" s="196">
        <v>9.3444909344490928E-2</v>
      </c>
    </row>
    <row r="67" spans="1:16" s="190" customFormat="1" ht="20.100000000000001" customHeight="1" x14ac:dyDescent="0.25">
      <c r="A67" s="193" t="s">
        <v>77</v>
      </c>
      <c r="B67" s="193"/>
      <c r="C67" s="213">
        <v>7714473.8399999961</v>
      </c>
      <c r="D67" s="196">
        <v>3.8997942915457932E-2</v>
      </c>
      <c r="E67" s="221">
        <v>221</v>
      </c>
      <c r="F67" s="196">
        <v>2.8020793711170281E-2</v>
      </c>
      <c r="G67" s="193"/>
      <c r="H67" s="193" t="s">
        <v>77</v>
      </c>
      <c r="I67" s="193"/>
      <c r="J67" s="213">
        <v>9851890.8299999982</v>
      </c>
      <c r="K67" s="196">
        <v>4.9802939794227577E-2</v>
      </c>
      <c r="L67" s="221">
        <v>332</v>
      </c>
      <c r="M67" s="196">
        <v>4.2094586027640421E-2</v>
      </c>
    </row>
    <row r="68" spans="1:16" s="190" customFormat="1" ht="20.100000000000001" customHeight="1" x14ac:dyDescent="0.25">
      <c r="A68" s="193" t="s">
        <v>78</v>
      </c>
      <c r="B68" s="193"/>
      <c r="C68" s="213">
        <v>6005788.9900000002</v>
      </c>
      <c r="D68" s="196">
        <v>3.0360258010066168E-2</v>
      </c>
      <c r="E68" s="221">
        <v>156</v>
      </c>
      <c r="F68" s="196">
        <v>1.9779383796120199E-2</v>
      </c>
      <c r="G68" s="193"/>
      <c r="H68" s="193" t="s">
        <v>78</v>
      </c>
      <c r="I68" s="193"/>
      <c r="J68" s="213">
        <v>10281034.360000001</v>
      </c>
      <c r="K68" s="196">
        <v>5.1972331412188946E-2</v>
      </c>
      <c r="L68" s="221">
        <v>284</v>
      </c>
      <c r="M68" s="196">
        <v>3.6008621782680363E-2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f>SUM(C53:C69)</f>
        <v>197817455.56999999</v>
      </c>
      <c r="D70" s="193"/>
      <c r="E70" s="224">
        <f>SUM(E53:E69)</f>
        <v>7887</v>
      </c>
      <c r="F70" s="193"/>
      <c r="G70" s="193"/>
      <c r="H70" s="193"/>
      <c r="I70" s="193"/>
      <c r="J70" s="222">
        <f>SUM(J53:J69)</f>
        <v>197817455.56999999</v>
      </c>
      <c r="K70" s="193"/>
      <c r="L70" s="224">
        <f>SUM(L53:L69)</f>
        <v>7887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3302830.7600000007</v>
      </c>
      <c r="K77" s="196">
        <v>0.29002287207005212</v>
      </c>
      <c r="L77" s="221">
        <v>426</v>
      </c>
      <c r="M77" s="196">
        <v>0.38939670932358317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21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1538429.5699999982</v>
      </c>
      <c r="D79" s="196">
        <v>1</v>
      </c>
      <c r="E79" s="221">
        <v>1505</v>
      </c>
      <c r="F79" s="196">
        <v>1</v>
      </c>
      <c r="G79" s="220"/>
      <c r="H79" s="220" t="s">
        <v>146</v>
      </c>
      <c r="I79" s="220"/>
      <c r="J79" s="213">
        <v>8085342.650000005</v>
      </c>
      <c r="K79" s="196">
        <v>0.70997712792994794</v>
      </c>
      <c r="L79" s="221">
        <v>668</v>
      </c>
      <c r="M79" s="196">
        <v>0.61060329067641683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f>SUM(C78:C80)</f>
        <v>1538429.5699999982</v>
      </c>
      <c r="D81" s="220"/>
      <c r="E81" s="224">
        <f>SUM(E78:E80)</f>
        <v>1505</v>
      </c>
      <c r="F81" s="220"/>
      <c r="G81" s="220"/>
      <c r="H81" s="220"/>
      <c r="I81" s="223"/>
      <c r="J81" s="222">
        <f>SUM(J77:J80)</f>
        <v>11388173.410000006</v>
      </c>
      <c r="K81" s="236"/>
      <c r="L81" s="224">
        <f>SUM(L77:L80)</f>
        <v>1094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39239872.060000062</v>
      </c>
      <c r="D88" s="196">
        <v>0.19836405208495145</v>
      </c>
      <c r="E88" s="221">
        <v>3464</v>
      </c>
      <c r="F88" s="196">
        <v>0.43920375301128439</v>
      </c>
      <c r="G88" s="220"/>
      <c r="H88" s="220" t="s">
        <v>99</v>
      </c>
      <c r="I88" s="220"/>
      <c r="J88" s="213">
        <v>152661.62</v>
      </c>
      <c r="K88" s="196">
        <v>1.3405277080339085E-2</v>
      </c>
      <c r="L88" s="221">
        <v>164</v>
      </c>
      <c r="M88" s="196">
        <v>0.14990859232175502</v>
      </c>
    </row>
    <row r="89" spans="1:13" s="190" customFormat="1" ht="20.100000000000001" customHeight="1" x14ac:dyDescent="0.25">
      <c r="A89" s="220" t="s">
        <v>80</v>
      </c>
      <c r="B89" s="220"/>
      <c r="C89" s="213">
        <v>47080298.149999946</v>
      </c>
      <c r="D89" s="196">
        <v>0.23799870448409455</v>
      </c>
      <c r="E89" s="221">
        <v>1891</v>
      </c>
      <c r="F89" s="196">
        <v>0.2397616330670724</v>
      </c>
      <c r="G89" s="220"/>
      <c r="H89" s="220" t="s">
        <v>100</v>
      </c>
      <c r="I89" s="220"/>
      <c r="J89" s="213">
        <v>344921.26000000013</v>
      </c>
      <c r="K89" s="196">
        <v>3.028767191910894E-2</v>
      </c>
      <c r="L89" s="221">
        <v>117</v>
      </c>
      <c r="M89" s="196">
        <v>0.10694698354661791</v>
      </c>
    </row>
    <row r="90" spans="1:13" s="190" customFormat="1" ht="20.100000000000001" customHeight="1" x14ac:dyDescent="0.25">
      <c r="A90" s="220" t="s">
        <v>81</v>
      </c>
      <c r="B90" s="220"/>
      <c r="C90" s="213">
        <v>41976376.18</v>
      </c>
      <c r="D90" s="196">
        <v>0.21219753362536889</v>
      </c>
      <c r="E90" s="221">
        <v>1218</v>
      </c>
      <c r="F90" s="196">
        <v>0.15443134271586154</v>
      </c>
      <c r="G90" s="220"/>
      <c r="H90" s="220" t="s">
        <v>101</v>
      </c>
      <c r="I90" s="220"/>
      <c r="J90" s="213">
        <v>446482.91</v>
      </c>
      <c r="K90" s="196">
        <v>3.9205840473762153E-2</v>
      </c>
      <c r="L90" s="221">
        <v>88</v>
      </c>
      <c r="M90" s="196">
        <v>8.0438756855575874E-2</v>
      </c>
    </row>
    <row r="91" spans="1:13" s="190" customFormat="1" ht="20.100000000000001" customHeight="1" x14ac:dyDescent="0.25">
      <c r="A91" s="220" t="s">
        <v>82</v>
      </c>
      <c r="B91" s="220"/>
      <c r="C91" s="213">
        <v>32052587.590000022</v>
      </c>
      <c r="D91" s="196">
        <v>0.1620311387467919</v>
      </c>
      <c r="E91" s="221">
        <v>718</v>
      </c>
      <c r="F91" s="196">
        <v>9.1035881830860907E-2</v>
      </c>
      <c r="G91" s="220"/>
      <c r="H91" s="220" t="s">
        <v>102</v>
      </c>
      <c r="I91" s="220"/>
      <c r="J91" s="213">
        <v>889451.1</v>
      </c>
      <c r="K91" s="196">
        <v>7.8103051997695211E-2</v>
      </c>
      <c r="L91" s="221">
        <v>126</v>
      </c>
      <c r="M91" s="196">
        <v>0.11517367458866545</v>
      </c>
    </row>
    <row r="92" spans="1:13" s="190" customFormat="1" ht="20.100000000000001" customHeight="1" x14ac:dyDescent="0.25">
      <c r="A92" s="220" t="s">
        <v>83</v>
      </c>
      <c r="B92" s="220"/>
      <c r="C92" s="213">
        <v>17762360.279999997</v>
      </c>
      <c r="D92" s="196">
        <v>8.979167297859908E-2</v>
      </c>
      <c r="E92" s="221">
        <v>327</v>
      </c>
      <c r="F92" s="196">
        <v>4.1460631418790417E-2</v>
      </c>
      <c r="G92" s="220"/>
      <c r="H92" s="220" t="s">
        <v>103</v>
      </c>
      <c r="I92" s="220"/>
      <c r="J92" s="213">
        <v>972666.99999999977</v>
      </c>
      <c r="K92" s="196">
        <v>8.5410273007073906E-2</v>
      </c>
      <c r="L92" s="221">
        <v>108</v>
      </c>
      <c r="M92" s="196">
        <v>9.8720292504570387E-2</v>
      </c>
    </row>
    <row r="93" spans="1:13" s="190" customFormat="1" ht="20.100000000000001" customHeight="1" x14ac:dyDescent="0.25">
      <c r="A93" s="220" t="s">
        <v>84</v>
      </c>
      <c r="B93" s="220"/>
      <c r="C93" s="213">
        <v>8622901.7199999969</v>
      </c>
      <c r="D93" s="196">
        <v>4.3590196300693398E-2</v>
      </c>
      <c r="E93" s="221">
        <v>134</v>
      </c>
      <c r="F93" s="196">
        <v>1.698998351718017E-2</v>
      </c>
      <c r="G93" s="220"/>
      <c r="H93" s="220" t="s">
        <v>104</v>
      </c>
      <c r="I93" s="220"/>
      <c r="J93" s="213">
        <v>1045341.2800000001</v>
      </c>
      <c r="K93" s="196">
        <v>9.1791830205367422E-2</v>
      </c>
      <c r="L93" s="221">
        <v>96</v>
      </c>
      <c r="M93" s="196">
        <v>8.7751371115173671E-2</v>
      </c>
    </row>
    <row r="94" spans="1:13" s="190" customFormat="1" ht="20.100000000000001" customHeight="1" x14ac:dyDescent="0.25">
      <c r="A94" s="220" t="s">
        <v>85</v>
      </c>
      <c r="B94" s="220"/>
      <c r="C94" s="213">
        <v>5957784.5099999988</v>
      </c>
      <c r="D94" s="196">
        <v>3.0117587413269333E-2</v>
      </c>
      <c r="E94" s="221">
        <v>81</v>
      </c>
      <c r="F94" s="196">
        <v>1.0270064663370103E-2</v>
      </c>
      <c r="G94" s="220"/>
      <c r="H94" s="220" t="s">
        <v>105</v>
      </c>
      <c r="I94" s="220"/>
      <c r="J94" s="213">
        <v>1144528.8999999997</v>
      </c>
      <c r="K94" s="196">
        <v>0.10050153424911711</v>
      </c>
      <c r="L94" s="221">
        <v>88</v>
      </c>
      <c r="M94" s="196">
        <v>8.0438756855575874E-2</v>
      </c>
    </row>
    <row r="95" spans="1:13" s="190" customFormat="1" ht="20.100000000000001" customHeight="1" x14ac:dyDescent="0.25">
      <c r="A95" s="220" t="s">
        <v>86</v>
      </c>
      <c r="B95" s="220"/>
      <c r="C95" s="213">
        <v>2279363.73</v>
      </c>
      <c r="D95" s="196">
        <v>1.1522561158377756E-2</v>
      </c>
      <c r="E95" s="221">
        <v>27</v>
      </c>
      <c r="F95" s="196">
        <v>3.4233548877900342E-3</v>
      </c>
      <c r="G95" s="220"/>
      <c r="H95" s="220" t="s">
        <v>106</v>
      </c>
      <c r="I95" s="220"/>
      <c r="J95" s="213">
        <v>1137042.17</v>
      </c>
      <c r="K95" s="196">
        <v>9.9844121534148636E-2</v>
      </c>
      <c r="L95" s="221">
        <v>76</v>
      </c>
      <c r="M95" s="196">
        <v>6.9469835466179158E-2</v>
      </c>
    </row>
    <row r="96" spans="1:13" s="190" customFormat="1" ht="20.100000000000001" customHeight="1" x14ac:dyDescent="0.25">
      <c r="A96" s="220" t="s">
        <v>87</v>
      </c>
      <c r="B96" s="220"/>
      <c r="C96" s="213">
        <v>1314788.5200000003</v>
      </c>
      <c r="D96" s="196">
        <v>6.6464737209944889E-3</v>
      </c>
      <c r="E96" s="221">
        <v>14</v>
      </c>
      <c r="F96" s="196">
        <v>1.7750729047800178E-3</v>
      </c>
      <c r="G96" s="220"/>
      <c r="H96" s="220" t="s">
        <v>107</v>
      </c>
      <c r="I96" s="220"/>
      <c r="J96" s="213">
        <v>1248827.02</v>
      </c>
      <c r="K96" s="196">
        <v>0.10965999331406387</v>
      </c>
      <c r="L96" s="221">
        <v>74</v>
      </c>
      <c r="M96" s="196">
        <v>6.7641681901279713E-2</v>
      </c>
    </row>
    <row r="97" spans="1:13" s="190" customFormat="1" ht="20.100000000000001" customHeight="1" x14ac:dyDescent="0.25">
      <c r="A97" s="220" t="s">
        <v>88</v>
      </c>
      <c r="B97" s="220"/>
      <c r="C97" s="213">
        <v>1531122.8300000003</v>
      </c>
      <c r="D97" s="196">
        <v>7.7400794868590066E-3</v>
      </c>
      <c r="E97" s="221">
        <v>13</v>
      </c>
      <c r="F97" s="196">
        <v>1.6482819830100164E-3</v>
      </c>
      <c r="G97" s="220"/>
      <c r="H97" s="220" t="s">
        <v>108</v>
      </c>
      <c r="I97" s="220"/>
      <c r="J97" s="213">
        <v>699037.45000000007</v>
      </c>
      <c r="K97" s="196">
        <v>6.1382754269106277E-2</v>
      </c>
      <c r="L97" s="221">
        <v>37</v>
      </c>
      <c r="M97" s="196">
        <v>3.3820840950639856E-2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1358323.77</v>
      </c>
      <c r="K98" s="196">
        <v>0.11927494613027674</v>
      </c>
      <c r="L98" s="221">
        <v>62</v>
      </c>
      <c r="M98" s="196">
        <v>5.6672760511882997E-2</v>
      </c>
    </row>
    <row r="99" spans="1:13" s="190" customFormat="1" ht="20.100000000000001" customHeight="1" thickBot="1" x14ac:dyDescent="0.3">
      <c r="A99" s="220"/>
      <c r="B99" s="223"/>
      <c r="C99" s="222">
        <f>SUM(C88:C98)</f>
        <v>197817455.57000005</v>
      </c>
      <c r="D99" s="237"/>
      <c r="E99" s="224">
        <f>SUM(E88:E98)</f>
        <v>7887</v>
      </c>
      <c r="F99" s="223"/>
      <c r="G99" s="220"/>
      <c r="H99" s="220" t="s">
        <v>110</v>
      </c>
      <c r="I99" s="220"/>
      <c r="J99" s="213">
        <v>833658.34999999986</v>
      </c>
      <c r="K99" s="196">
        <v>7.3203868608811409E-2</v>
      </c>
      <c r="L99" s="221">
        <v>30</v>
      </c>
      <c r="M99" s="196">
        <v>2.7422303473491772E-2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855574.40999999992</v>
      </c>
      <c r="K100" s="196">
        <v>7.5128326483746427E-2</v>
      </c>
      <c r="L100" s="221">
        <v>24</v>
      </c>
      <c r="M100" s="196">
        <v>2.1937842778793418E-2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259656.17</v>
      </c>
      <c r="K101" s="196">
        <v>2.2800510727382751E-2</v>
      </c>
      <c r="L101" s="221">
        <v>4</v>
      </c>
      <c r="M101" s="196">
        <v>3.6563071297989031E-3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20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f>SUM(J88:J102)</f>
        <v>11388173.41</v>
      </c>
      <c r="K103" s="220"/>
      <c r="L103" s="224">
        <f>SUM(L88:L102)</f>
        <v>1094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693639.94999999879</v>
      </c>
      <c r="D110" s="196">
        <v>0.45087533646405364</v>
      </c>
      <c r="E110" s="221">
        <v>1278</v>
      </c>
      <c r="F110" s="196">
        <v>0.84916943521594679</v>
      </c>
      <c r="G110" s="220"/>
      <c r="H110" s="220" t="s">
        <v>99</v>
      </c>
      <c r="I110" s="220"/>
      <c r="J110" s="213">
        <v>770786.36000000068</v>
      </c>
      <c r="K110" s="196">
        <v>0.18036540623422734</v>
      </c>
      <c r="L110" s="221">
        <v>1016</v>
      </c>
      <c r="M110" s="196">
        <v>0.63739021329987455</v>
      </c>
    </row>
    <row r="111" spans="1:13" s="190" customFormat="1" ht="20.100000000000001" customHeight="1" x14ac:dyDescent="0.25">
      <c r="A111" s="220" t="s">
        <v>100</v>
      </c>
      <c r="B111" s="220"/>
      <c r="C111" s="213">
        <v>457451.71</v>
      </c>
      <c r="D111" s="196">
        <v>0.29734979027996739</v>
      </c>
      <c r="E111" s="221">
        <v>159</v>
      </c>
      <c r="F111" s="196">
        <v>0.10564784053156147</v>
      </c>
      <c r="G111" s="220"/>
      <c r="H111" s="220" t="s">
        <v>100</v>
      </c>
      <c r="I111" s="220"/>
      <c r="J111" s="213">
        <v>827153.99000000057</v>
      </c>
      <c r="K111" s="196">
        <v>0.19355553388958774</v>
      </c>
      <c r="L111" s="221">
        <v>286</v>
      </c>
      <c r="M111" s="196">
        <v>0.1794228356336261</v>
      </c>
    </row>
    <row r="112" spans="1:13" s="190" customFormat="1" ht="20.100000000000001" customHeight="1" x14ac:dyDescent="0.25">
      <c r="A112" s="220" t="s">
        <v>101</v>
      </c>
      <c r="B112" s="220"/>
      <c r="C112" s="213">
        <v>245579.89999999994</v>
      </c>
      <c r="D112" s="196">
        <v>0.1596302520368223</v>
      </c>
      <c r="E112" s="221">
        <v>50</v>
      </c>
      <c r="F112" s="196">
        <v>3.3222591362126248E-2</v>
      </c>
      <c r="G112" s="220"/>
      <c r="H112" s="220" t="s">
        <v>101</v>
      </c>
      <c r="I112" s="220"/>
      <c r="J112" s="213">
        <v>498984.01</v>
      </c>
      <c r="K112" s="196">
        <v>0.11676316335960288</v>
      </c>
      <c r="L112" s="221">
        <v>100</v>
      </c>
      <c r="M112" s="196">
        <v>6.2735257214554585E-2</v>
      </c>
    </row>
    <row r="113" spans="1:13" s="190" customFormat="1" ht="20.100000000000001" customHeight="1" x14ac:dyDescent="0.25">
      <c r="A113" s="220" t="s">
        <v>102</v>
      </c>
      <c r="B113" s="220"/>
      <c r="C113" s="213">
        <v>72971.760000000009</v>
      </c>
      <c r="D113" s="196">
        <v>4.7432629626327369E-2</v>
      </c>
      <c r="E113" s="221">
        <v>11</v>
      </c>
      <c r="F113" s="196">
        <v>7.3089700996677737E-3</v>
      </c>
      <c r="G113" s="220"/>
      <c r="H113" s="220" t="s">
        <v>102</v>
      </c>
      <c r="I113" s="220"/>
      <c r="J113" s="213">
        <v>400248.64000000007</v>
      </c>
      <c r="K113" s="196">
        <v>9.3658907700827701E-2</v>
      </c>
      <c r="L113" s="221">
        <v>58</v>
      </c>
      <c r="M113" s="196">
        <v>3.6386449184441658E-2</v>
      </c>
    </row>
    <row r="114" spans="1:13" s="190" customFormat="1" ht="20.100000000000001" customHeight="1" x14ac:dyDescent="0.25">
      <c r="A114" s="220" t="s">
        <v>103</v>
      </c>
      <c r="B114" s="220"/>
      <c r="C114" s="213">
        <v>34493.03</v>
      </c>
      <c r="D114" s="196">
        <v>2.2420935395827075E-2</v>
      </c>
      <c r="E114" s="221">
        <v>4</v>
      </c>
      <c r="F114" s="196">
        <v>2.6578073089700998E-3</v>
      </c>
      <c r="G114" s="220"/>
      <c r="H114" s="220" t="s">
        <v>103</v>
      </c>
      <c r="I114" s="220"/>
      <c r="J114" s="213">
        <v>375797.01999999996</v>
      </c>
      <c r="K114" s="196">
        <v>8.7937184272321556E-2</v>
      </c>
      <c r="L114" s="221">
        <v>42</v>
      </c>
      <c r="M114" s="196">
        <v>2.6348808030112924E-2</v>
      </c>
    </row>
    <row r="115" spans="1:13" s="190" customFormat="1" ht="20.100000000000001" customHeight="1" x14ac:dyDescent="0.25">
      <c r="A115" s="220" t="s">
        <v>104</v>
      </c>
      <c r="B115" s="220"/>
      <c r="C115" s="213">
        <v>20423.91</v>
      </c>
      <c r="D115" s="196">
        <v>1.3275817364846945E-2</v>
      </c>
      <c r="E115" s="221">
        <v>2</v>
      </c>
      <c r="F115" s="196">
        <v>1.3289036544850499E-3</v>
      </c>
      <c r="G115" s="220"/>
      <c r="H115" s="220" t="s">
        <v>104</v>
      </c>
      <c r="I115" s="220"/>
      <c r="J115" s="213">
        <v>264545.76</v>
      </c>
      <c r="K115" s="196">
        <v>6.1904187653168075E-2</v>
      </c>
      <c r="L115" s="221">
        <v>24</v>
      </c>
      <c r="M115" s="196">
        <v>1.5056461731493099E-2</v>
      </c>
    </row>
    <row r="116" spans="1:13" s="190" customFormat="1" ht="20.100000000000001" customHeight="1" x14ac:dyDescent="0.25">
      <c r="A116" s="220" t="s">
        <v>105</v>
      </c>
      <c r="B116" s="220"/>
      <c r="C116" s="213">
        <v>13869.31</v>
      </c>
      <c r="D116" s="196">
        <v>9.0152388321553204E-3</v>
      </c>
      <c r="E116" s="221">
        <v>1</v>
      </c>
      <c r="F116" s="196">
        <v>6.6445182724252495E-4</v>
      </c>
      <c r="G116" s="220"/>
      <c r="H116" s="220" t="s">
        <v>105</v>
      </c>
      <c r="I116" s="220"/>
      <c r="J116" s="213">
        <v>220751.9</v>
      </c>
      <c r="K116" s="196">
        <v>5.1656344983164328E-2</v>
      </c>
      <c r="L116" s="221">
        <v>17</v>
      </c>
      <c r="M116" s="196">
        <v>1.0664993726474279E-2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224678.94</v>
      </c>
      <c r="K117" s="196">
        <v>5.2575279465733607E-2</v>
      </c>
      <c r="L117" s="221">
        <v>15</v>
      </c>
      <c r="M117" s="196">
        <v>9.4102885821831864E-3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271764.36</v>
      </c>
      <c r="K118" s="196">
        <v>6.3593353145720885E-2</v>
      </c>
      <c r="L118" s="221">
        <v>16</v>
      </c>
      <c r="M118" s="196">
        <v>1.0037641154328732E-2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149136.37</v>
      </c>
      <c r="K119" s="196">
        <v>3.4898181072311671E-2</v>
      </c>
      <c r="L119" s="221">
        <v>8</v>
      </c>
      <c r="M119" s="196">
        <v>5.018820577164366E-3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241436.87000000002</v>
      </c>
      <c r="K120" s="196">
        <v>5.6496665480004468E-2</v>
      </c>
      <c r="L120" s="221">
        <v>11</v>
      </c>
      <c r="M120" s="196">
        <v>6.9008782936010038E-3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28186.93</v>
      </c>
      <c r="K121" s="196">
        <v>6.5957927433299736E-3</v>
      </c>
      <c r="L121" s="221">
        <v>1</v>
      </c>
      <c r="M121" s="196">
        <v>6.2735257214554575E-4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20"/>
      <c r="K124" s="220"/>
      <c r="L124" s="220"/>
      <c r="M124" s="220"/>
    </row>
    <row r="125" spans="1:13" s="190" customFormat="1" ht="20.100000000000001" customHeight="1" thickBot="1" x14ac:dyDescent="0.3">
      <c r="A125" s="220"/>
      <c r="B125" s="220"/>
      <c r="C125" s="222">
        <f>SUM(C110:C124)</f>
        <v>1538429.5699999987</v>
      </c>
      <c r="D125" s="220"/>
      <c r="E125" s="224">
        <f>SUM(E110:E124)</f>
        <v>1505</v>
      </c>
      <c r="F125" s="220"/>
      <c r="G125" s="220"/>
      <c r="H125" s="223"/>
      <c r="I125" s="220"/>
      <c r="J125" s="222">
        <f>SUM(J110:J124)</f>
        <v>4273471.1500000004</v>
      </c>
      <c r="K125" s="220"/>
      <c r="L125" s="224">
        <f>SUM(L110:L124)</f>
        <v>1594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150" t="s">
        <v>4</v>
      </c>
      <c r="E130" s="151" t="s">
        <v>5</v>
      </c>
      <c r="F130" s="150" t="s">
        <v>4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22700877.11999999</v>
      </c>
      <c r="D132" s="196">
        <v>0.11475669351113971</v>
      </c>
      <c r="E132" s="221">
        <v>593</v>
      </c>
      <c r="F132" s="196">
        <v>7.5187016609610746E-2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36909646.670000017</v>
      </c>
      <c r="D133" s="196">
        <v>0.18658437681167681</v>
      </c>
      <c r="E133" s="221">
        <v>1071</v>
      </c>
      <c r="F133" s="196">
        <v>0.13579307721567135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41138896.689999983</v>
      </c>
      <c r="D134" s="196">
        <v>0.20796393610190028</v>
      </c>
      <c r="E134" s="221">
        <v>1307</v>
      </c>
      <c r="F134" s="196">
        <v>0.16571573475339166</v>
      </c>
      <c r="G134" s="220"/>
      <c r="H134" s="220" t="s">
        <v>122</v>
      </c>
      <c r="I134" s="220"/>
      <c r="J134" s="213">
        <v>186553.98</v>
      </c>
      <c r="K134" s="196">
        <v>1.6381378583169993E-2</v>
      </c>
      <c r="L134" s="221">
        <v>23</v>
      </c>
      <c r="M134" s="196">
        <v>2.1023765996343691E-2</v>
      </c>
    </row>
    <row r="135" spans="1:13" s="190" customFormat="1" ht="20.100000000000001" customHeight="1" x14ac:dyDescent="0.25">
      <c r="A135" s="220" t="s">
        <v>44</v>
      </c>
      <c r="B135" s="220"/>
      <c r="C135" s="213">
        <v>48023223.770000055</v>
      </c>
      <c r="D135" s="196">
        <v>0.24276534965847074</v>
      </c>
      <c r="E135" s="221">
        <v>2341</v>
      </c>
      <c r="F135" s="196">
        <v>0.29681754786357295</v>
      </c>
      <c r="G135" s="220"/>
      <c r="H135" s="220" t="s">
        <v>42</v>
      </c>
      <c r="I135" s="220"/>
      <c r="J135" s="213">
        <v>705996.0199999999</v>
      </c>
      <c r="K135" s="196">
        <v>6.1993789046104794E-2</v>
      </c>
      <c r="L135" s="221">
        <v>65</v>
      </c>
      <c r="M135" s="196">
        <v>5.9414990859232172E-2</v>
      </c>
    </row>
    <row r="136" spans="1:13" s="190" customFormat="1" ht="20.100000000000001" customHeight="1" x14ac:dyDescent="0.25">
      <c r="A136" s="220" t="s">
        <v>25</v>
      </c>
      <c r="B136" s="220"/>
      <c r="C136" s="213">
        <v>23618269.449999969</v>
      </c>
      <c r="D136" s="196">
        <v>0.11939426367579765</v>
      </c>
      <c r="E136" s="221">
        <v>1163</v>
      </c>
      <c r="F136" s="196">
        <v>0.14745784201851148</v>
      </c>
      <c r="G136" s="220"/>
      <c r="H136" s="220" t="s">
        <v>43</v>
      </c>
      <c r="I136" s="220"/>
      <c r="J136" s="213">
        <v>2288335.1000000015</v>
      </c>
      <c r="K136" s="196">
        <v>0.20093960792611443</v>
      </c>
      <c r="L136" s="221">
        <v>173</v>
      </c>
      <c r="M136" s="196">
        <v>0.15813528336380256</v>
      </c>
    </row>
    <row r="137" spans="1:13" s="190" customFormat="1" ht="20.100000000000001" customHeight="1" x14ac:dyDescent="0.25">
      <c r="A137" s="220" t="s">
        <v>26</v>
      </c>
      <c r="B137" s="220"/>
      <c r="C137" s="213">
        <v>18260790.529999986</v>
      </c>
      <c r="D137" s="196">
        <v>9.2311320441275171E-2</v>
      </c>
      <c r="E137" s="221">
        <v>897</v>
      </c>
      <c r="F137" s="196">
        <v>0.11373145682769113</v>
      </c>
      <c r="G137" s="220"/>
      <c r="H137" s="220" t="s">
        <v>44</v>
      </c>
      <c r="I137" s="220"/>
      <c r="J137" s="213">
        <v>3260395.9399999995</v>
      </c>
      <c r="K137" s="196">
        <v>0.28629665378444563</v>
      </c>
      <c r="L137" s="221">
        <v>276</v>
      </c>
      <c r="M137" s="196">
        <v>0.25228519195612431</v>
      </c>
    </row>
    <row r="138" spans="1:13" s="190" customFormat="1" ht="20.100000000000001" customHeight="1" x14ac:dyDescent="0.25">
      <c r="A138" s="220" t="s">
        <v>27</v>
      </c>
      <c r="B138" s="220"/>
      <c r="C138" s="213">
        <v>4545703.0100000016</v>
      </c>
      <c r="D138" s="196">
        <v>2.2979281564924646E-2</v>
      </c>
      <c r="E138" s="221">
        <v>353</v>
      </c>
      <c r="F138" s="196">
        <v>4.4757195384810447E-2</v>
      </c>
      <c r="G138" s="220"/>
      <c r="H138" s="220" t="s">
        <v>25</v>
      </c>
      <c r="I138" s="220"/>
      <c r="J138" s="213">
        <v>2573165.37</v>
      </c>
      <c r="K138" s="196">
        <v>0.22595066630619565</v>
      </c>
      <c r="L138" s="221">
        <v>260</v>
      </c>
      <c r="M138" s="196">
        <v>0.23765996343692869</v>
      </c>
    </row>
    <row r="139" spans="1:13" s="190" customFormat="1" ht="20.100000000000001" customHeight="1" x14ac:dyDescent="0.25">
      <c r="A139" s="220" t="s">
        <v>28</v>
      </c>
      <c r="B139" s="220"/>
      <c r="C139" s="213">
        <v>1201456.77</v>
      </c>
      <c r="D139" s="196">
        <v>6.0735629549883196E-3</v>
      </c>
      <c r="E139" s="221">
        <v>78</v>
      </c>
      <c r="F139" s="196">
        <v>9.8896918980600993E-3</v>
      </c>
      <c r="G139" s="220"/>
      <c r="H139" s="220" t="s">
        <v>26</v>
      </c>
      <c r="I139" s="220"/>
      <c r="J139" s="213">
        <v>1181883.28</v>
      </c>
      <c r="K139" s="196">
        <v>0.10378163709398591</v>
      </c>
      <c r="L139" s="221">
        <v>125</v>
      </c>
      <c r="M139" s="196">
        <v>0.11425959780621572</v>
      </c>
    </row>
    <row r="140" spans="1:13" s="190" customFormat="1" ht="20.100000000000001" customHeight="1" x14ac:dyDescent="0.25">
      <c r="A140" s="220" t="s">
        <v>29</v>
      </c>
      <c r="B140" s="220"/>
      <c r="C140" s="213">
        <v>1390792.9499999997</v>
      </c>
      <c r="D140" s="196">
        <v>7.0306887023316878E-3</v>
      </c>
      <c r="E140" s="221">
        <v>80</v>
      </c>
      <c r="F140" s="196">
        <v>1.0143273741600102E-2</v>
      </c>
      <c r="G140" s="220"/>
      <c r="H140" s="220" t="s">
        <v>27</v>
      </c>
      <c r="I140" s="220"/>
      <c r="J140" s="213">
        <v>749523.52000000037</v>
      </c>
      <c r="K140" s="196">
        <v>6.581595599359602E-2</v>
      </c>
      <c r="L140" s="221">
        <v>98</v>
      </c>
      <c r="M140" s="196">
        <v>8.957952468007313E-2</v>
      </c>
    </row>
    <row r="141" spans="1:13" s="190" customFormat="1" ht="20.100000000000001" customHeight="1" x14ac:dyDescent="0.25">
      <c r="A141" s="220" t="s">
        <v>65</v>
      </c>
      <c r="B141" s="220"/>
      <c r="C141" s="213">
        <v>27798.61</v>
      </c>
      <c r="D141" s="196">
        <v>1.4052657749489219E-4</v>
      </c>
      <c r="E141" s="221">
        <v>4</v>
      </c>
      <c r="F141" s="196">
        <v>5.0716368708000512E-4</v>
      </c>
      <c r="G141" s="220"/>
      <c r="H141" s="220" t="s">
        <v>28</v>
      </c>
      <c r="I141" s="220"/>
      <c r="J141" s="213">
        <v>205136.28000000003</v>
      </c>
      <c r="K141" s="196">
        <v>1.8013097677268337E-2</v>
      </c>
      <c r="L141" s="221">
        <v>28</v>
      </c>
      <c r="M141" s="196">
        <v>2.5594149908592323E-2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173136.96000000002</v>
      </c>
      <c r="K142" s="196">
        <v>1.5203224763680519E-2</v>
      </c>
      <c r="L142" s="221">
        <v>31</v>
      </c>
      <c r="M142" s="196">
        <v>2.8336380255941498E-2</v>
      </c>
    </row>
    <row r="143" spans="1:13" s="190" customFormat="1" ht="20.100000000000001" customHeight="1" thickBot="1" x14ac:dyDescent="0.3">
      <c r="A143" s="220"/>
      <c r="B143" s="223"/>
      <c r="C143" s="222">
        <f>SUM(C132:C142)</f>
        <v>197817455.57000002</v>
      </c>
      <c r="D143" s="223"/>
      <c r="E143" s="224">
        <f>SUM(E132:E142)</f>
        <v>7887</v>
      </c>
      <c r="F143" s="223"/>
      <c r="G143" s="223"/>
      <c r="H143" s="220" t="s">
        <v>123</v>
      </c>
      <c r="I143" s="220"/>
      <c r="J143" s="213">
        <v>64046.960000000006</v>
      </c>
      <c r="K143" s="196">
        <v>5.6239888254388639E-3</v>
      </c>
      <c r="L143" s="221">
        <v>15</v>
      </c>
      <c r="M143" s="196">
        <v>1.3711151736745886E-2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20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f>SUM(J132:J144)</f>
        <v>11388173.41</v>
      </c>
      <c r="K145" s="220"/>
      <c r="L145" s="224">
        <f>SUM(L132:L144)</f>
        <v>1094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265986.60000000009</v>
      </c>
      <c r="D152" s="196">
        <v>0.17289488266921452</v>
      </c>
      <c r="E152" s="221">
        <v>193</v>
      </c>
      <c r="F152" s="196">
        <v>0.12823920265780731</v>
      </c>
      <c r="G152" s="220"/>
      <c r="H152" s="220" t="s">
        <v>113</v>
      </c>
      <c r="I152" s="220"/>
      <c r="J152" s="213">
        <v>1847148.2199999995</v>
      </c>
      <c r="K152" s="196">
        <v>0.43223603369827346</v>
      </c>
      <c r="L152" s="221">
        <v>307</v>
      </c>
      <c r="M152" s="196">
        <v>0.19259723964868256</v>
      </c>
    </row>
    <row r="153" spans="1:14" s="190" customFormat="1" ht="20.100000000000001" customHeight="1" x14ac:dyDescent="0.25">
      <c r="A153" s="220" t="s">
        <v>42</v>
      </c>
      <c r="B153" s="220"/>
      <c r="C153" s="213">
        <v>49546.429999999993</v>
      </c>
      <c r="D153" s="196">
        <v>3.2205848721433512E-2</v>
      </c>
      <c r="E153" s="221">
        <v>40</v>
      </c>
      <c r="F153" s="196">
        <v>2.6578073089700997E-2</v>
      </c>
      <c r="G153" s="220"/>
      <c r="H153" s="220" t="s">
        <v>25</v>
      </c>
      <c r="I153" s="220"/>
      <c r="J153" s="213">
        <v>58231.55</v>
      </c>
      <c r="K153" s="196">
        <v>1.3626288315998108E-2</v>
      </c>
      <c r="L153" s="221">
        <v>20</v>
      </c>
      <c r="M153" s="196">
        <v>1.2547051442910916E-2</v>
      </c>
    </row>
    <row r="154" spans="1:14" s="190" customFormat="1" ht="20.100000000000001" customHeight="1" x14ac:dyDescent="0.25">
      <c r="A154" s="220" t="s">
        <v>43</v>
      </c>
      <c r="B154" s="220"/>
      <c r="C154" s="213">
        <v>122986.63</v>
      </c>
      <c r="D154" s="196">
        <v>7.994297067495916E-2</v>
      </c>
      <c r="E154" s="221">
        <v>169</v>
      </c>
      <c r="F154" s="196">
        <v>0.11229235880398671</v>
      </c>
      <c r="G154" s="220"/>
      <c r="H154" s="220" t="s">
        <v>26</v>
      </c>
      <c r="I154" s="220"/>
      <c r="J154" s="213">
        <v>41659.919999999998</v>
      </c>
      <c r="K154" s="196">
        <v>9.7484968396241538E-3</v>
      </c>
      <c r="L154" s="221">
        <v>27</v>
      </c>
      <c r="M154" s="196">
        <v>1.6938519447929738E-2</v>
      </c>
    </row>
    <row r="155" spans="1:14" s="190" customFormat="1" ht="20.100000000000001" customHeight="1" x14ac:dyDescent="0.25">
      <c r="A155" s="220" t="s">
        <v>44</v>
      </c>
      <c r="B155" s="220"/>
      <c r="C155" s="213">
        <v>420706.73999999947</v>
      </c>
      <c r="D155" s="196">
        <v>0.27346506346728605</v>
      </c>
      <c r="E155" s="221">
        <v>326</v>
      </c>
      <c r="F155" s="196">
        <v>0.21661129568106313</v>
      </c>
      <c r="G155" s="220"/>
      <c r="H155" s="220" t="s">
        <v>27</v>
      </c>
      <c r="I155" s="220"/>
      <c r="J155" s="213">
        <v>78815.48</v>
      </c>
      <c r="K155" s="196">
        <v>1.8442965269579507E-2</v>
      </c>
      <c r="L155" s="221">
        <v>51</v>
      </c>
      <c r="M155" s="196">
        <v>3.1994981179422836E-2</v>
      </c>
    </row>
    <row r="156" spans="1:14" s="190" customFormat="1" ht="20.100000000000001" customHeight="1" x14ac:dyDescent="0.25">
      <c r="A156" s="220" t="s">
        <v>25</v>
      </c>
      <c r="B156" s="220"/>
      <c r="C156" s="213">
        <v>75686.81</v>
      </c>
      <c r="D156" s="196">
        <v>4.9197448798387319E-2</v>
      </c>
      <c r="E156" s="221">
        <v>75</v>
      </c>
      <c r="F156" s="196">
        <v>4.9833887043189369E-2</v>
      </c>
      <c r="G156" s="220"/>
      <c r="H156" s="220" t="s">
        <v>28</v>
      </c>
      <c r="I156" s="220"/>
      <c r="J156" s="213">
        <v>275655.75999999995</v>
      </c>
      <c r="K156" s="196">
        <v>6.4503947803649014E-2</v>
      </c>
      <c r="L156" s="221">
        <v>315</v>
      </c>
      <c r="M156" s="196">
        <v>0.19761606022584693</v>
      </c>
    </row>
    <row r="157" spans="1:14" s="190" customFormat="1" ht="20.100000000000001" customHeight="1" x14ac:dyDescent="0.25">
      <c r="A157" s="220" t="s">
        <v>26</v>
      </c>
      <c r="B157" s="220"/>
      <c r="C157" s="213">
        <v>17170.189999999999</v>
      </c>
      <c r="D157" s="196">
        <v>1.1160855416995139E-2</v>
      </c>
      <c r="E157" s="221">
        <v>19</v>
      </c>
      <c r="F157" s="196">
        <v>1.2624584717607974E-2</v>
      </c>
      <c r="G157" s="220"/>
      <c r="H157" s="220" t="s">
        <v>29</v>
      </c>
      <c r="I157" s="220"/>
      <c r="J157" s="213">
        <v>469574.87000000017</v>
      </c>
      <c r="K157" s="196">
        <v>0.10988137125952052</v>
      </c>
      <c r="L157" s="221">
        <v>366</v>
      </c>
      <c r="M157" s="196">
        <v>0.22961104140526975</v>
      </c>
    </row>
    <row r="158" spans="1:14" s="190" customFormat="1" ht="20.100000000000001" customHeight="1" x14ac:dyDescent="0.25">
      <c r="A158" s="220" t="s">
        <v>27</v>
      </c>
      <c r="B158" s="220"/>
      <c r="C158" s="213">
        <v>19555.28</v>
      </c>
      <c r="D158" s="196">
        <v>1.2711196132300033E-2</v>
      </c>
      <c r="E158" s="221">
        <v>19</v>
      </c>
      <c r="F158" s="196">
        <v>1.2624584717607974E-2</v>
      </c>
      <c r="G158" s="220"/>
      <c r="H158" s="220" t="s">
        <v>114</v>
      </c>
      <c r="I158" s="220"/>
      <c r="J158" s="213">
        <v>62407.85</v>
      </c>
      <c r="K158" s="196">
        <v>1.4603550090656395E-2</v>
      </c>
      <c r="L158" s="221">
        <v>11</v>
      </c>
      <c r="M158" s="196">
        <v>6.9008782936010038E-3</v>
      </c>
    </row>
    <row r="159" spans="1:14" s="190" customFormat="1" ht="20.100000000000001" customHeight="1" x14ac:dyDescent="0.25">
      <c r="A159" s="220" t="s">
        <v>28</v>
      </c>
      <c r="B159" s="220"/>
      <c r="C159" s="213">
        <v>27379.78</v>
      </c>
      <c r="D159" s="196">
        <v>1.7797226817474657E-2</v>
      </c>
      <c r="E159" s="221">
        <v>15</v>
      </c>
      <c r="F159" s="196">
        <v>9.9667774086378731E-3</v>
      </c>
      <c r="G159" s="220"/>
      <c r="H159" s="220" t="s">
        <v>115</v>
      </c>
      <c r="I159" s="220"/>
      <c r="J159" s="213">
        <v>191694.2</v>
      </c>
      <c r="K159" s="196">
        <v>4.4856790480497337E-2</v>
      </c>
      <c r="L159" s="221">
        <v>143</v>
      </c>
      <c r="M159" s="196">
        <v>8.9711417816813049E-2</v>
      </c>
    </row>
    <row r="160" spans="1:14" s="190" customFormat="1" ht="20.100000000000001" customHeight="1" x14ac:dyDescent="0.25">
      <c r="A160" s="220" t="s">
        <v>29</v>
      </c>
      <c r="B160" s="220"/>
      <c r="C160" s="213">
        <v>111273.7099999999</v>
      </c>
      <c r="D160" s="196">
        <v>7.2329414469067918E-2</v>
      </c>
      <c r="E160" s="221">
        <v>134</v>
      </c>
      <c r="F160" s="196">
        <v>8.9036544850498334E-2</v>
      </c>
      <c r="G160" s="220"/>
      <c r="H160" s="220" t="s">
        <v>116</v>
      </c>
      <c r="I160" s="220"/>
      <c r="J160" s="213">
        <v>83515.150000000038</v>
      </c>
      <c r="K160" s="196">
        <v>1.9542696573486878E-2</v>
      </c>
      <c r="L160" s="221">
        <v>21</v>
      </c>
      <c r="M160" s="196">
        <v>1.3174404015056462E-2</v>
      </c>
    </row>
    <row r="161" spans="1:16" s="190" customFormat="1" ht="20.100000000000001" customHeight="1" x14ac:dyDescent="0.25">
      <c r="A161" s="220" t="s">
        <v>114</v>
      </c>
      <c r="B161" s="220"/>
      <c r="C161" s="213">
        <v>22000.75</v>
      </c>
      <c r="D161" s="196">
        <v>1.4300784663154912E-2</v>
      </c>
      <c r="E161" s="221">
        <v>71</v>
      </c>
      <c r="F161" s="196">
        <v>4.7176079734219271E-2</v>
      </c>
      <c r="G161" s="220"/>
      <c r="H161" s="220" t="s">
        <v>117</v>
      </c>
      <c r="I161" s="220"/>
      <c r="J161" s="213">
        <v>25032.31</v>
      </c>
      <c r="K161" s="196">
        <v>5.8576059417178939E-3</v>
      </c>
      <c r="L161" s="221">
        <v>6</v>
      </c>
      <c r="M161" s="196">
        <v>3.7641154328732747E-3</v>
      </c>
    </row>
    <row r="162" spans="1:16" s="190" customFormat="1" ht="20.100000000000001" customHeight="1" x14ac:dyDescent="0.25">
      <c r="A162" s="220" t="s">
        <v>115</v>
      </c>
      <c r="B162" s="220"/>
      <c r="C162" s="213">
        <v>1808.57</v>
      </c>
      <c r="D162" s="196">
        <v>1.1755949282748123E-3</v>
      </c>
      <c r="E162" s="221">
        <v>3</v>
      </c>
      <c r="F162" s="196">
        <v>1.9933554817275745E-3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13254.37</v>
      </c>
      <c r="D163" s="196">
        <v>8.615519526187998E-3</v>
      </c>
      <c r="E163" s="221">
        <v>10</v>
      </c>
      <c r="F163" s="196">
        <v>6.6445182724252493E-3</v>
      </c>
      <c r="G163" s="223"/>
      <c r="H163" s="220" t="s">
        <v>119</v>
      </c>
      <c r="I163" s="220"/>
      <c r="J163" s="213">
        <v>1139735.840000001</v>
      </c>
      <c r="K163" s="196">
        <v>0.26670025372699685</v>
      </c>
      <c r="L163" s="221">
        <v>327</v>
      </c>
      <c r="M163" s="196">
        <v>0.20514429109159349</v>
      </c>
    </row>
    <row r="164" spans="1:16" s="190" customFormat="1" ht="20.100000000000001" customHeight="1" x14ac:dyDescent="0.25">
      <c r="A164" s="220" t="s">
        <v>117</v>
      </c>
      <c r="B164" s="220"/>
      <c r="C164" s="213">
        <v>13892.87</v>
      </c>
      <c r="D164" s="196">
        <v>9.0305531503791919E-3</v>
      </c>
      <c r="E164" s="221">
        <v>33</v>
      </c>
      <c r="F164" s="196">
        <v>2.1926910299003323E-2</v>
      </c>
      <c r="G164" s="220"/>
      <c r="H164" s="223"/>
      <c r="I164" s="220"/>
      <c r="J164" s="220"/>
      <c r="K164" s="220"/>
      <c r="L164" s="220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46530.339999999989</v>
      </c>
      <c r="D165" s="196">
        <v>3.0245349483239588E-2</v>
      </c>
      <c r="E165" s="221">
        <v>74</v>
      </c>
      <c r="F165" s="196">
        <v>4.9169435215946841E-2</v>
      </c>
      <c r="G165" s="220"/>
      <c r="H165" s="223"/>
      <c r="I165" s="220"/>
      <c r="J165" s="238">
        <f>SUM(J152:J164)</f>
        <v>4273471.1500000004</v>
      </c>
      <c r="K165" s="220"/>
      <c r="L165" s="241">
        <f>SUM(L152:L164)</f>
        <v>1594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330650.49999999983</v>
      </c>
      <c r="D166" s="196">
        <v>0.21492729108164496</v>
      </c>
      <c r="E166" s="221">
        <v>324</v>
      </c>
      <c r="F166" s="196">
        <v>0.21528239202657806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f>SUM(C152:C167)</f>
        <v>1538429.5699999996</v>
      </c>
      <c r="D168" s="220"/>
      <c r="E168" s="224">
        <f>SUM(E152:E167)</f>
        <v>1505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150" t="s">
        <v>4</v>
      </c>
      <c r="E173" s="151" t="s">
        <v>5</v>
      </c>
      <c r="F173" s="150" t="s">
        <v>4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198521.66</v>
      </c>
      <c r="D175" s="196">
        <v>1.003559870022446E-3</v>
      </c>
      <c r="E175" s="221">
        <v>93</v>
      </c>
      <c r="F175" s="196">
        <v>1.1791555724610117E-2</v>
      </c>
      <c r="G175" s="220"/>
      <c r="H175" s="220" t="s">
        <v>6</v>
      </c>
      <c r="I175" s="220"/>
      <c r="J175" s="213">
        <v>5720585.0900000073</v>
      </c>
      <c r="K175" s="196">
        <v>0.5023268336410065</v>
      </c>
      <c r="L175" s="221">
        <v>642</v>
      </c>
      <c r="M175" s="196">
        <v>0.58683729433272391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1324435.72</v>
      </c>
      <c r="D176" s="196">
        <v>6.6952419147426265E-3</v>
      </c>
      <c r="E176" s="221">
        <v>253</v>
      </c>
      <c r="F176" s="196">
        <v>3.2078103207810321E-2</v>
      </c>
      <c r="G176" s="220"/>
      <c r="H176" s="220" t="s">
        <v>7</v>
      </c>
      <c r="I176" s="220"/>
      <c r="J176" s="213">
        <v>3109994.4200000027</v>
      </c>
      <c r="K176" s="196">
        <v>0.27308983697676242</v>
      </c>
      <c r="L176" s="221">
        <v>301</v>
      </c>
      <c r="M176" s="196">
        <v>0.27513711151736747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3436701.1400000011</v>
      </c>
      <c r="D177" s="196">
        <v>1.7373093441614345E-2</v>
      </c>
      <c r="E177" s="221">
        <v>388</v>
      </c>
      <c r="F177" s="196">
        <v>4.919487764676049E-2</v>
      </c>
      <c r="G177" s="220"/>
      <c r="H177" s="220" t="s">
        <v>8</v>
      </c>
      <c r="I177" s="220"/>
      <c r="J177" s="213">
        <v>91541.849999999991</v>
      </c>
      <c r="K177" s="196">
        <v>8.038325963636685E-3</v>
      </c>
      <c r="L177" s="221">
        <v>12</v>
      </c>
      <c r="M177" s="196">
        <v>1.0968921389396709E-2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3202520.77</v>
      </c>
      <c r="D178" s="196">
        <v>1.6189272886824459E-2</v>
      </c>
      <c r="E178" s="221">
        <v>270</v>
      </c>
      <c r="F178" s="196">
        <v>3.4233548877900345E-2</v>
      </c>
      <c r="G178" s="220"/>
      <c r="H178" s="220" t="s">
        <v>9</v>
      </c>
      <c r="I178" s="220"/>
      <c r="J178" s="213">
        <v>180642.66999999998</v>
      </c>
      <c r="K178" s="196">
        <v>1.5862304119936988E-2</v>
      </c>
      <c r="L178" s="221">
        <v>17</v>
      </c>
      <c r="M178" s="196">
        <v>1.5539305301645339E-2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5259940.6899999967</v>
      </c>
      <c r="D179" s="196">
        <v>2.658987132780459E-2</v>
      </c>
      <c r="E179" s="221">
        <v>333</v>
      </c>
      <c r="F179" s="196">
        <v>4.2221376949410423E-2</v>
      </c>
      <c r="G179" s="220"/>
      <c r="H179" s="220" t="s">
        <v>10</v>
      </c>
      <c r="I179" s="220"/>
      <c r="J179" s="213">
        <v>1214326.5900000001</v>
      </c>
      <c r="K179" s="196">
        <v>0.10663049694463682</v>
      </c>
      <c r="L179" s="221">
        <v>71</v>
      </c>
      <c r="M179" s="196">
        <v>6.4899451553930523E-2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5567750.2899999963</v>
      </c>
      <c r="D180" s="196">
        <v>2.8145899834556252E-2</v>
      </c>
      <c r="E180" s="221">
        <v>306</v>
      </c>
      <c r="F180" s="196">
        <v>3.8798022061620391E-2</v>
      </c>
      <c r="G180" s="220"/>
      <c r="H180" s="220" t="s">
        <v>37</v>
      </c>
      <c r="I180" s="220"/>
      <c r="J180" s="213">
        <v>1071082.7899999998</v>
      </c>
      <c r="K180" s="196">
        <v>9.40522023540208E-2</v>
      </c>
      <c r="L180" s="221">
        <v>51</v>
      </c>
      <c r="M180" s="196">
        <v>4.6617915904936018E-2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9572999.2199999988</v>
      </c>
      <c r="D181" s="196">
        <v>4.8393096516260121E-2</v>
      </c>
      <c r="E181" s="221">
        <v>500</v>
      </c>
      <c r="F181" s="196">
        <v>6.3395460885000629E-2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15865026.669999998</v>
      </c>
      <c r="D182" s="196">
        <v>8.0200337347813011E-2</v>
      </c>
      <c r="E182" s="221">
        <v>763</v>
      </c>
      <c r="F182" s="196">
        <v>9.6741473310510973E-2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6326576.740000003</v>
      </c>
      <c r="D183" s="196">
        <v>3.1981893214480646E-2</v>
      </c>
      <c r="E183" s="221">
        <v>257</v>
      </c>
      <c r="F183" s="196">
        <v>3.2585266894890323E-2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8613767.8899999969</v>
      </c>
      <c r="D184" s="196">
        <v>4.3544023277318537E-2</v>
      </c>
      <c r="E184" s="221">
        <v>291</v>
      </c>
      <c r="F184" s="196">
        <v>3.6896158235070371E-2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46764123.949999928</v>
      </c>
      <c r="D185" s="196">
        <v>0.23640039153901635</v>
      </c>
      <c r="E185" s="221">
        <v>1606</v>
      </c>
      <c r="F185" s="196">
        <v>0.20362622036262204</v>
      </c>
      <c r="G185" s="220"/>
      <c r="H185" s="223"/>
      <c r="I185" s="220"/>
      <c r="J185" s="220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50250852.219999932</v>
      </c>
      <c r="D186" s="196">
        <v>0.25402638040816439</v>
      </c>
      <c r="E186" s="221">
        <v>1510</v>
      </c>
      <c r="F186" s="196">
        <v>0.19145429187270191</v>
      </c>
      <c r="G186" s="220"/>
      <c r="H186" s="223"/>
      <c r="I186" s="220"/>
      <c r="J186" s="238">
        <f>SUM(J175:J185)</f>
        <v>11388173.410000008</v>
      </c>
      <c r="K186" s="220"/>
      <c r="L186" s="224">
        <f>SUM(L175:L185)</f>
        <v>1094</v>
      </c>
      <c r="M186" s="220"/>
    </row>
    <row r="187" spans="1:16" s="190" customFormat="1" ht="20.100000000000001" customHeight="1" thickTop="1" x14ac:dyDescent="0.25">
      <c r="A187" s="220" t="s">
        <v>68</v>
      </c>
      <c r="B187" s="220"/>
      <c r="C187" s="213">
        <v>41434238.609999962</v>
      </c>
      <c r="D187" s="196">
        <v>0.20945693842138222</v>
      </c>
      <c r="E187" s="221">
        <v>1317</v>
      </c>
      <c r="F187" s="196">
        <v>0.16698364397109167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f>SUM(C175:C189)</f>
        <v>197817455.56999981</v>
      </c>
      <c r="D190" s="223"/>
      <c r="E190" s="224">
        <f>SUM(E175:E189)</f>
        <v>7887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431523.60999999923</v>
      </c>
      <c r="D198" s="196">
        <v>0.28049617507026964</v>
      </c>
      <c r="E198" s="221">
        <v>960</v>
      </c>
      <c r="F198" s="196">
        <v>0.63787375415282388</v>
      </c>
      <c r="G198" s="220"/>
      <c r="H198" s="220" t="s">
        <v>6</v>
      </c>
      <c r="I198" s="220"/>
      <c r="J198" s="213">
        <v>2393983.9900000007</v>
      </c>
      <c r="K198" s="196">
        <v>0.56019659568779367</v>
      </c>
      <c r="L198" s="221">
        <v>1030</v>
      </c>
      <c r="M198" s="196">
        <v>0.64617314930991221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584329.37999999931</v>
      </c>
      <c r="D199" s="196">
        <v>0.37982198951103091</v>
      </c>
      <c r="E199" s="221">
        <v>396</v>
      </c>
      <c r="F199" s="196">
        <v>0.26312292358803985</v>
      </c>
      <c r="G199" s="220"/>
      <c r="H199" s="220" t="s">
        <v>7</v>
      </c>
      <c r="I199" s="220"/>
      <c r="J199" s="213">
        <v>405234.0100000003</v>
      </c>
      <c r="K199" s="196">
        <v>9.482549332291626E-2</v>
      </c>
      <c r="L199" s="221">
        <v>161</v>
      </c>
      <c r="M199" s="196">
        <v>0.10100376411543287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156271.19999999995</v>
      </c>
      <c r="D200" s="196">
        <v>0.10157839074817061</v>
      </c>
      <c r="E200" s="221">
        <v>69</v>
      </c>
      <c r="F200" s="196">
        <v>4.5847176079734223E-2</v>
      </c>
      <c r="G200" s="220"/>
      <c r="H200" s="220" t="s">
        <v>8</v>
      </c>
      <c r="I200" s="220"/>
      <c r="J200" s="213">
        <v>93702.000000000015</v>
      </c>
      <c r="K200" s="196">
        <v>2.1926437949627904E-2</v>
      </c>
      <c r="L200" s="221">
        <v>31</v>
      </c>
      <c r="M200" s="196">
        <v>1.944792973651192E-2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5498.58</v>
      </c>
      <c r="D201" s="196">
        <v>3.5741512690762988E-3</v>
      </c>
      <c r="E201" s="221">
        <v>1</v>
      </c>
      <c r="F201" s="196">
        <v>6.6445182724252495E-4</v>
      </c>
      <c r="G201" s="220"/>
      <c r="H201" s="220" t="s">
        <v>9</v>
      </c>
      <c r="I201" s="220"/>
      <c r="J201" s="213">
        <v>55738.009999999995</v>
      </c>
      <c r="K201" s="196">
        <v>1.3042795433403122E-2</v>
      </c>
      <c r="L201" s="221">
        <v>23</v>
      </c>
      <c r="M201" s="196">
        <v>1.4429109159347553E-2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274836.47999999992</v>
      </c>
      <c r="D202" s="196">
        <v>0.17864742420415136</v>
      </c>
      <c r="E202" s="221">
        <v>66</v>
      </c>
      <c r="F202" s="196">
        <v>4.3853820598006646E-2</v>
      </c>
      <c r="G202" s="220"/>
      <c r="H202" s="220" t="s">
        <v>10</v>
      </c>
      <c r="I202" s="220"/>
      <c r="J202" s="213">
        <v>108349.41999999997</v>
      </c>
      <c r="K202" s="196">
        <v>2.5353960796014725E-2</v>
      </c>
      <c r="L202" s="221">
        <v>40</v>
      </c>
      <c r="M202" s="196">
        <v>2.5094102885821833E-2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85970.32</v>
      </c>
      <c r="D203" s="196">
        <v>5.5881869197301037E-2</v>
      </c>
      <c r="E203" s="221">
        <v>13</v>
      </c>
      <c r="F203" s="196">
        <v>8.6378737541528243E-3</v>
      </c>
      <c r="G203" s="220"/>
      <c r="H203" s="220" t="s">
        <v>37</v>
      </c>
      <c r="I203" s="220"/>
      <c r="J203" s="213">
        <v>644967.63000000035</v>
      </c>
      <c r="K203" s="196">
        <v>0.15092359521369422</v>
      </c>
      <c r="L203" s="221">
        <v>196</v>
      </c>
      <c r="M203" s="196">
        <v>0.12296110414052698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554101.87</v>
      </c>
      <c r="K204" s="196">
        <v>0.12966084256822466</v>
      </c>
      <c r="L204" s="221">
        <v>110</v>
      </c>
      <c r="M204" s="196">
        <v>6.9008782936010038E-2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5365.87</v>
      </c>
      <c r="K205" s="196">
        <v>1.2556233122107306E-3</v>
      </c>
      <c r="L205" s="221">
        <v>1</v>
      </c>
      <c r="M205" s="196">
        <v>6.2735257214554575E-4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10846.08</v>
      </c>
      <c r="K207" s="196">
        <v>2.5380023918027384E-3</v>
      </c>
      <c r="L207" s="221">
        <v>1</v>
      </c>
      <c r="M207" s="196">
        <v>6.2735257214554575E-4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1182.27</v>
      </c>
      <c r="K208" s="196">
        <v>2.7665332431225139E-4</v>
      </c>
      <c r="L208" s="221">
        <v>1</v>
      </c>
      <c r="M208" s="196">
        <v>6.2735257214554575E-4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f>SUM(C198:C208)</f>
        <v>1538429.5699999987</v>
      </c>
      <c r="D209" s="223"/>
      <c r="E209" s="224">
        <f>SUM(E198:E208)</f>
        <v>1505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f>SUM(J198:J209)</f>
        <v>4273471.1500000004</v>
      </c>
      <c r="K210" s="220"/>
      <c r="L210" s="224">
        <f>SUM(L198:L209)</f>
        <v>1594</v>
      </c>
      <c r="M210" s="220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150" t="s">
        <v>4</v>
      </c>
      <c r="E216" s="151" t="s">
        <v>5</v>
      </c>
      <c r="F216" s="150" t="s">
        <v>4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11057040.450000001</v>
      </c>
      <c r="D218" s="196">
        <v>5.5895170717567638E-2</v>
      </c>
      <c r="E218" s="221">
        <v>485</v>
      </c>
      <c r="F218" s="196">
        <v>6.1493597058450616E-2</v>
      </c>
      <c r="G218" s="220"/>
      <c r="H218" s="220" t="s">
        <v>12</v>
      </c>
      <c r="I218" s="220"/>
      <c r="J218" s="213">
        <v>602062.15</v>
      </c>
      <c r="K218" s="196">
        <v>5.286731491736215E-2</v>
      </c>
      <c r="L218" s="221">
        <v>60</v>
      </c>
      <c r="M218" s="196">
        <v>5.4844606946983544E-2</v>
      </c>
    </row>
    <row r="219" spans="1:13" s="190" customFormat="1" ht="20.100000000000001" customHeight="1" x14ac:dyDescent="0.25">
      <c r="A219" s="220" t="s">
        <v>13</v>
      </c>
      <c r="B219" s="220"/>
      <c r="C219" s="213">
        <v>20085300.749999985</v>
      </c>
      <c r="D219" s="196">
        <v>0.10153452177476102</v>
      </c>
      <c r="E219" s="221">
        <v>861</v>
      </c>
      <c r="F219" s="196">
        <v>0.10916698364397109</v>
      </c>
      <c r="G219" s="220"/>
      <c r="H219" s="220" t="s">
        <v>13</v>
      </c>
      <c r="I219" s="220"/>
      <c r="J219" s="213">
        <v>1986929.6600000011</v>
      </c>
      <c r="K219" s="196">
        <v>0.17447307732908865</v>
      </c>
      <c r="L219" s="221">
        <v>215</v>
      </c>
      <c r="M219" s="196">
        <v>0.19652650822669104</v>
      </c>
    </row>
    <row r="220" spans="1:13" s="190" customFormat="1" ht="20.100000000000001" customHeight="1" x14ac:dyDescent="0.25">
      <c r="A220" s="220" t="s">
        <v>14</v>
      </c>
      <c r="B220" s="220"/>
      <c r="C220" s="213">
        <v>15513022.179999992</v>
      </c>
      <c r="D220" s="196">
        <v>7.8420896352650385E-2</v>
      </c>
      <c r="E220" s="221">
        <v>692</v>
      </c>
      <c r="F220" s="196">
        <v>8.7739317864840877E-2</v>
      </c>
      <c r="G220" s="220"/>
      <c r="H220" s="220" t="s">
        <v>14</v>
      </c>
      <c r="I220" s="220"/>
      <c r="J220" s="213">
        <v>1720077.7700000003</v>
      </c>
      <c r="K220" s="196">
        <v>0.15104070758964674</v>
      </c>
      <c r="L220" s="221">
        <v>233</v>
      </c>
      <c r="M220" s="196">
        <v>0.2129798903107861</v>
      </c>
    </row>
    <row r="221" spans="1:13" s="190" customFormat="1" ht="20.100000000000001" customHeight="1" x14ac:dyDescent="0.25">
      <c r="A221" s="220" t="s">
        <v>15</v>
      </c>
      <c r="B221" s="220"/>
      <c r="C221" s="213">
        <v>13579781.899999991</v>
      </c>
      <c r="D221" s="196">
        <v>6.8648046558230189E-2</v>
      </c>
      <c r="E221" s="221">
        <v>559</v>
      </c>
      <c r="F221" s="196">
        <v>7.0876125269430712E-2</v>
      </c>
      <c r="G221" s="220"/>
      <c r="H221" s="220" t="s">
        <v>15</v>
      </c>
      <c r="I221" s="220"/>
      <c r="J221" s="213">
        <v>1265532.8099999994</v>
      </c>
      <c r="K221" s="196">
        <v>0.11112693532474049</v>
      </c>
      <c r="L221" s="221">
        <v>96</v>
      </c>
      <c r="M221" s="196">
        <v>8.7751371115173671E-2</v>
      </c>
    </row>
    <row r="222" spans="1:13" s="190" customFormat="1" ht="20.100000000000001" customHeight="1" x14ac:dyDescent="0.25">
      <c r="A222" s="220" t="s">
        <v>16</v>
      </c>
      <c r="B222" s="220"/>
      <c r="C222" s="213">
        <v>16140017.879999984</v>
      </c>
      <c r="D222" s="196">
        <v>8.1590463457804671E-2</v>
      </c>
      <c r="E222" s="221">
        <v>674</v>
      </c>
      <c r="F222" s="196">
        <v>8.545708127298085E-2</v>
      </c>
      <c r="G222" s="220"/>
      <c r="H222" s="220" t="s">
        <v>16</v>
      </c>
      <c r="I222" s="220"/>
      <c r="J222" s="213">
        <v>1128419.6300000001</v>
      </c>
      <c r="K222" s="196">
        <v>9.9086972894979836E-2</v>
      </c>
      <c r="L222" s="221">
        <v>101</v>
      </c>
      <c r="M222" s="196">
        <v>9.2321755027422306E-2</v>
      </c>
    </row>
    <row r="223" spans="1:13" s="190" customFormat="1" ht="20.100000000000001" customHeight="1" x14ac:dyDescent="0.25">
      <c r="A223" s="220" t="s">
        <v>17</v>
      </c>
      <c r="B223" s="220"/>
      <c r="C223" s="213">
        <v>7969494.7000000058</v>
      </c>
      <c r="D223" s="196">
        <v>4.0287115598754163E-2</v>
      </c>
      <c r="E223" s="221">
        <v>324</v>
      </c>
      <c r="F223" s="196">
        <v>4.108025865348041E-2</v>
      </c>
      <c r="G223" s="220"/>
      <c r="H223" s="220" t="s">
        <v>17</v>
      </c>
      <c r="I223" s="220"/>
      <c r="J223" s="213">
        <v>215513.31999999995</v>
      </c>
      <c r="K223" s="196">
        <v>1.8924309653623368E-2</v>
      </c>
      <c r="L223" s="221">
        <v>15</v>
      </c>
      <c r="M223" s="196">
        <v>1.3711151736745886E-2</v>
      </c>
    </row>
    <row r="224" spans="1:13" s="190" customFormat="1" ht="20.100000000000001" customHeight="1" x14ac:dyDescent="0.25">
      <c r="A224" s="220" t="s">
        <v>18</v>
      </c>
      <c r="B224" s="220"/>
      <c r="C224" s="213">
        <v>51952374.940000027</v>
      </c>
      <c r="D224" s="196">
        <v>0.26262785956023016</v>
      </c>
      <c r="E224" s="221">
        <v>1840</v>
      </c>
      <c r="F224" s="196">
        <v>0.23329529605680233</v>
      </c>
      <c r="G224" s="220"/>
      <c r="H224" s="220" t="s">
        <v>18</v>
      </c>
      <c r="I224" s="220"/>
      <c r="J224" s="213">
        <v>1786903.2600000002</v>
      </c>
      <c r="K224" s="196">
        <v>0.15690868023057267</v>
      </c>
      <c r="L224" s="221">
        <v>150</v>
      </c>
      <c r="M224" s="196">
        <v>0.13711151736745886</v>
      </c>
    </row>
    <row r="225" spans="1:13" s="190" customFormat="1" ht="20.100000000000001" customHeight="1" x14ac:dyDescent="0.25">
      <c r="A225" s="220" t="s">
        <v>19</v>
      </c>
      <c r="B225" s="220"/>
      <c r="C225" s="213">
        <v>13856164.249999989</v>
      </c>
      <c r="D225" s="196">
        <v>7.0045205111319536E-2</v>
      </c>
      <c r="E225" s="221">
        <v>521</v>
      </c>
      <c r="F225" s="196">
        <v>6.6058070242170655E-2</v>
      </c>
      <c r="G225" s="220"/>
      <c r="H225" s="220" t="s">
        <v>19</v>
      </c>
      <c r="I225" s="220"/>
      <c r="J225" s="213">
        <v>850315.91999999981</v>
      </c>
      <c r="K225" s="196">
        <v>7.4666576402264304E-2</v>
      </c>
      <c r="L225" s="221">
        <v>67</v>
      </c>
      <c r="M225" s="196">
        <v>6.1243144424131625E-2</v>
      </c>
    </row>
    <row r="226" spans="1:13" s="190" customFormat="1" ht="20.100000000000001" customHeight="1" x14ac:dyDescent="0.25">
      <c r="A226" s="220" t="s">
        <v>20</v>
      </c>
      <c r="B226" s="220"/>
      <c r="C226" s="213">
        <v>8845678.2200000044</v>
      </c>
      <c r="D226" s="196">
        <v>4.4716368403949359E-2</v>
      </c>
      <c r="E226" s="221">
        <v>288</v>
      </c>
      <c r="F226" s="196">
        <v>3.6515785469760365E-2</v>
      </c>
      <c r="G226" s="220"/>
      <c r="H226" s="220" t="s">
        <v>20</v>
      </c>
      <c r="I226" s="220"/>
      <c r="J226" s="213">
        <v>437971.99000000017</v>
      </c>
      <c r="K226" s="196">
        <v>3.8458493230829734E-2</v>
      </c>
      <c r="L226" s="221">
        <v>35</v>
      </c>
      <c r="M226" s="196">
        <v>3.1992687385740404E-2</v>
      </c>
    </row>
    <row r="227" spans="1:13" s="190" customFormat="1" ht="20.100000000000001" customHeight="1" x14ac:dyDescent="0.25">
      <c r="A227" s="220" t="s">
        <v>21</v>
      </c>
      <c r="B227" s="220"/>
      <c r="C227" s="213">
        <v>10307194.240000002</v>
      </c>
      <c r="D227" s="196">
        <v>5.210457393813097E-2</v>
      </c>
      <c r="E227" s="221">
        <v>447</v>
      </c>
      <c r="F227" s="196">
        <v>5.6675542031190566E-2</v>
      </c>
      <c r="G227" s="220"/>
      <c r="H227" s="220" t="s">
        <v>21</v>
      </c>
      <c r="I227" s="220"/>
      <c r="J227" s="213">
        <v>511734.33999999991</v>
      </c>
      <c r="K227" s="196">
        <v>4.4935594285089121E-2</v>
      </c>
      <c r="L227" s="221">
        <v>44</v>
      </c>
      <c r="M227" s="196">
        <v>4.0219378427787937E-2</v>
      </c>
    </row>
    <row r="228" spans="1:13" s="190" customFormat="1" ht="20.100000000000001" customHeight="1" x14ac:dyDescent="0.25">
      <c r="A228" s="220" t="s">
        <v>22</v>
      </c>
      <c r="B228" s="220"/>
      <c r="C228" s="213">
        <v>18648860.419999994</v>
      </c>
      <c r="D228" s="196">
        <v>9.4273078006510302E-2</v>
      </c>
      <c r="E228" s="221">
        <v>841</v>
      </c>
      <c r="F228" s="196">
        <v>0.10663116520857106</v>
      </c>
      <c r="G228" s="220"/>
      <c r="H228" s="220" t="s">
        <v>22</v>
      </c>
      <c r="I228" s="220"/>
      <c r="J228" s="213">
        <v>880887.60999999964</v>
      </c>
      <c r="K228" s="196">
        <v>7.7351088562322798E-2</v>
      </c>
      <c r="L228" s="221">
        <v>77</v>
      </c>
      <c r="M228" s="196">
        <v>7.0383912248628888E-2</v>
      </c>
    </row>
    <row r="229" spans="1:13" s="190" customFormat="1" ht="20.100000000000001" customHeight="1" x14ac:dyDescent="0.25">
      <c r="A229" s="220" t="s">
        <v>23</v>
      </c>
      <c r="B229" s="220"/>
      <c r="C229" s="213">
        <v>9800885.7700000051</v>
      </c>
      <c r="D229" s="196">
        <v>4.9545100768581304E-2</v>
      </c>
      <c r="E229" s="221">
        <v>353</v>
      </c>
      <c r="F229" s="196">
        <v>4.4757195384810447E-2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61639.869999999995</v>
      </c>
      <c r="D230" s="196">
        <v>3.1159975151024029E-4</v>
      </c>
      <c r="E230" s="221">
        <v>2</v>
      </c>
      <c r="F230" s="196">
        <v>2.5358184354000256E-4</v>
      </c>
      <c r="G230" s="220"/>
      <c r="H230" s="220" t="s">
        <v>70</v>
      </c>
      <c r="I230" s="220"/>
      <c r="J230" s="213">
        <v>1824.95</v>
      </c>
      <c r="K230" s="196">
        <v>1.6024957948019165E-4</v>
      </c>
      <c r="L230" s="221">
        <v>1</v>
      </c>
      <c r="M230" s="196">
        <v>9.1407678244972577E-4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20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f>SUM(C218:C231)</f>
        <v>197817455.56999999</v>
      </c>
      <c r="D232" s="237"/>
      <c r="E232" s="224">
        <f>SUM(E218:E231)</f>
        <v>7887</v>
      </c>
      <c r="F232" s="237"/>
      <c r="G232" s="220"/>
      <c r="H232" s="223"/>
      <c r="I232" s="220"/>
      <c r="J232" s="238">
        <f>SUM(J218:J231)</f>
        <v>11388173.41</v>
      </c>
      <c r="K232" s="220"/>
      <c r="L232" s="224">
        <f>SUM(L218:L231)</f>
        <v>1094</v>
      </c>
      <c r="M232" s="220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40880.810000000012</v>
      </c>
      <c r="D240" s="196">
        <v>2.6573078675288336E-2</v>
      </c>
      <c r="E240" s="221">
        <v>62</v>
      </c>
      <c r="F240" s="196">
        <v>4.1196013289036548E-2</v>
      </c>
      <c r="G240" s="220"/>
      <c r="H240" s="220" t="s">
        <v>12</v>
      </c>
      <c r="I240" s="220"/>
      <c r="J240" s="213">
        <v>335306.55999999988</v>
      </c>
      <c r="K240" s="196">
        <v>7.8462343193775805E-2</v>
      </c>
      <c r="L240" s="221">
        <v>109</v>
      </c>
      <c r="M240" s="196">
        <v>6.8381430363864487E-2</v>
      </c>
    </row>
    <row r="241" spans="1:14" s="190" customFormat="1" ht="20.100000000000001" customHeight="1" x14ac:dyDescent="0.25">
      <c r="A241" s="220" t="s">
        <v>13</v>
      </c>
      <c r="B241" s="220"/>
      <c r="C241" s="213">
        <v>205987.84000000005</v>
      </c>
      <c r="D241" s="196">
        <v>0.13389487826862298</v>
      </c>
      <c r="E241" s="221">
        <v>294</v>
      </c>
      <c r="F241" s="196">
        <v>0.19534883720930232</v>
      </c>
      <c r="G241" s="220"/>
      <c r="H241" s="220" t="s">
        <v>13</v>
      </c>
      <c r="I241" s="220"/>
      <c r="J241" s="213">
        <v>517982.58000000025</v>
      </c>
      <c r="K241" s="196">
        <v>0.12120886319777778</v>
      </c>
      <c r="L241" s="221">
        <v>175</v>
      </c>
      <c r="M241" s="196">
        <v>0.10978670012547051</v>
      </c>
    </row>
    <row r="242" spans="1:14" s="190" customFormat="1" ht="20.100000000000001" customHeight="1" x14ac:dyDescent="0.25">
      <c r="A242" s="220" t="s">
        <v>14</v>
      </c>
      <c r="B242" s="220"/>
      <c r="C242" s="213">
        <v>173714.39</v>
      </c>
      <c r="D242" s="196">
        <v>0.11291669985256457</v>
      </c>
      <c r="E242" s="221">
        <v>215</v>
      </c>
      <c r="F242" s="196">
        <v>0.14285714285714285</v>
      </c>
      <c r="G242" s="220"/>
      <c r="H242" s="220" t="s">
        <v>14</v>
      </c>
      <c r="I242" s="220"/>
      <c r="J242" s="213">
        <v>261880.35000000015</v>
      </c>
      <c r="K242" s="196">
        <v>6.1280476878848258E-2</v>
      </c>
      <c r="L242" s="221">
        <v>110</v>
      </c>
      <c r="M242" s="196">
        <v>6.9008782936010038E-2</v>
      </c>
    </row>
    <row r="243" spans="1:14" s="190" customFormat="1" ht="20.100000000000001" customHeight="1" x14ac:dyDescent="0.25">
      <c r="A243" s="220" t="s">
        <v>15</v>
      </c>
      <c r="B243" s="220"/>
      <c r="C243" s="213">
        <v>96598.650000000023</v>
      </c>
      <c r="D243" s="196">
        <v>6.2790427253683126E-2</v>
      </c>
      <c r="E243" s="221">
        <v>60</v>
      </c>
      <c r="F243" s="196">
        <v>3.9867109634551492E-2</v>
      </c>
      <c r="G243" s="220"/>
      <c r="H243" s="220" t="s">
        <v>15</v>
      </c>
      <c r="I243" s="220"/>
      <c r="J243" s="213">
        <v>278121.41000000003</v>
      </c>
      <c r="K243" s="196">
        <v>6.5080914375659216E-2</v>
      </c>
      <c r="L243" s="221">
        <v>76</v>
      </c>
      <c r="M243" s="196">
        <v>4.7678795483061483E-2</v>
      </c>
    </row>
    <row r="244" spans="1:14" s="190" customFormat="1" ht="20.100000000000001" customHeight="1" x14ac:dyDescent="0.25">
      <c r="A244" s="220" t="s">
        <v>16</v>
      </c>
      <c r="B244" s="220"/>
      <c r="C244" s="213">
        <v>130432.25999999997</v>
      </c>
      <c r="D244" s="196">
        <v>8.4782730742753429E-2</v>
      </c>
      <c r="E244" s="221">
        <v>124</v>
      </c>
      <c r="F244" s="196">
        <v>8.2392026578073096E-2</v>
      </c>
      <c r="G244" s="220"/>
      <c r="H244" s="220" t="s">
        <v>16</v>
      </c>
      <c r="I244" s="220"/>
      <c r="J244" s="213">
        <v>323179.01</v>
      </c>
      <c r="K244" s="196">
        <v>7.5624474497739361E-2</v>
      </c>
      <c r="L244" s="221">
        <v>88</v>
      </c>
      <c r="M244" s="196">
        <v>5.520702634880803E-2</v>
      </c>
    </row>
    <row r="245" spans="1:14" s="190" customFormat="1" ht="20.100000000000001" customHeight="1" x14ac:dyDescent="0.25">
      <c r="A245" s="220" t="s">
        <v>17</v>
      </c>
      <c r="B245" s="220"/>
      <c r="C245" s="213">
        <v>281896.34000000008</v>
      </c>
      <c r="D245" s="196">
        <v>0.18323642856136732</v>
      </c>
      <c r="E245" s="221">
        <v>114</v>
      </c>
      <c r="F245" s="196">
        <v>7.5747508305647845E-2</v>
      </c>
      <c r="G245" s="220"/>
      <c r="H245" s="220" t="s">
        <v>17</v>
      </c>
      <c r="I245" s="220"/>
      <c r="J245" s="213">
        <v>198463.33</v>
      </c>
      <c r="K245" s="196">
        <v>4.644077917783531E-2</v>
      </c>
      <c r="L245" s="221">
        <v>75</v>
      </c>
      <c r="M245" s="196">
        <v>4.7051442910915932E-2</v>
      </c>
    </row>
    <row r="246" spans="1:14" s="190" customFormat="1" ht="20.100000000000001" customHeight="1" x14ac:dyDescent="0.25">
      <c r="A246" s="220" t="s">
        <v>18</v>
      </c>
      <c r="B246" s="220"/>
      <c r="C246" s="213">
        <v>293213.92</v>
      </c>
      <c r="D246" s="196">
        <v>0.19059300842741858</v>
      </c>
      <c r="E246" s="221">
        <v>190</v>
      </c>
      <c r="F246" s="196">
        <v>0.12624584717607973</v>
      </c>
      <c r="G246" s="220"/>
      <c r="H246" s="220" t="s">
        <v>18</v>
      </c>
      <c r="I246" s="220"/>
      <c r="J246" s="213">
        <v>924504.90000000072</v>
      </c>
      <c r="K246" s="196">
        <v>0.21633582339733368</v>
      </c>
      <c r="L246" s="221">
        <v>311</v>
      </c>
      <c r="M246" s="196">
        <v>0.19510664993726473</v>
      </c>
    </row>
    <row r="247" spans="1:14" s="190" customFormat="1" ht="20.100000000000001" customHeight="1" x14ac:dyDescent="0.25">
      <c r="A247" s="220" t="s">
        <v>19</v>
      </c>
      <c r="B247" s="220"/>
      <c r="C247" s="213">
        <v>61783.47</v>
      </c>
      <c r="D247" s="196">
        <v>4.0160090006590286E-2</v>
      </c>
      <c r="E247" s="221">
        <v>47</v>
      </c>
      <c r="F247" s="196">
        <v>3.1229235880398672E-2</v>
      </c>
      <c r="G247" s="220"/>
      <c r="H247" s="220" t="s">
        <v>19</v>
      </c>
      <c r="I247" s="220"/>
      <c r="J247" s="213">
        <v>234962.02999999997</v>
      </c>
      <c r="K247" s="196">
        <v>5.4981541176427479E-2</v>
      </c>
      <c r="L247" s="221">
        <v>166</v>
      </c>
      <c r="M247" s="196">
        <v>0.10414052697616061</v>
      </c>
    </row>
    <row r="248" spans="1:14" s="190" customFormat="1" ht="20.100000000000001" customHeight="1" x14ac:dyDescent="0.25">
      <c r="A248" s="220" t="s">
        <v>20</v>
      </c>
      <c r="B248" s="220"/>
      <c r="C248" s="213">
        <v>30504.73</v>
      </c>
      <c r="D248" s="196">
        <v>1.9828486526035763E-2</v>
      </c>
      <c r="E248" s="221">
        <v>45</v>
      </c>
      <c r="F248" s="196">
        <v>2.9900332225913623E-2</v>
      </c>
      <c r="G248" s="220"/>
      <c r="H248" s="220" t="s">
        <v>20</v>
      </c>
      <c r="I248" s="220"/>
      <c r="J248" s="213">
        <v>132740.35</v>
      </c>
      <c r="K248" s="196">
        <v>3.1061482654445898E-2</v>
      </c>
      <c r="L248" s="221">
        <v>48</v>
      </c>
      <c r="M248" s="196">
        <v>3.0112923462986198E-2</v>
      </c>
    </row>
    <row r="249" spans="1:14" s="190" customFormat="1" ht="20.100000000000001" customHeight="1" x14ac:dyDescent="0.25">
      <c r="A249" s="220" t="s">
        <v>21</v>
      </c>
      <c r="B249" s="220"/>
      <c r="C249" s="213">
        <v>102285.33</v>
      </c>
      <c r="D249" s="196">
        <v>6.6486846063417759E-2</v>
      </c>
      <c r="E249" s="221">
        <v>131</v>
      </c>
      <c r="F249" s="196">
        <v>8.7043189368770771E-2</v>
      </c>
      <c r="G249" s="220"/>
      <c r="H249" s="220" t="s">
        <v>21</v>
      </c>
      <c r="I249" s="220"/>
      <c r="J249" s="213">
        <v>337277.81999999995</v>
      </c>
      <c r="K249" s="196">
        <v>7.8923621609098688E-2</v>
      </c>
      <c r="L249" s="221">
        <v>168</v>
      </c>
      <c r="M249" s="196">
        <v>0.1053952321204517</v>
      </c>
    </row>
    <row r="250" spans="1:14" s="190" customFormat="1" ht="20.100000000000001" customHeight="1" x14ac:dyDescent="0.25">
      <c r="A250" s="220" t="s">
        <v>22</v>
      </c>
      <c r="B250" s="220"/>
      <c r="C250" s="213">
        <v>96924.020000000019</v>
      </c>
      <c r="D250" s="196">
        <v>6.3001922148441289E-2</v>
      </c>
      <c r="E250" s="221">
        <v>150</v>
      </c>
      <c r="F250" s="196">
        <v>9.9667774086378738E-2</v>
      </c>
      <c r="G250" s="220"/>
      <c r="H250" s="220" t="s">
        <v>22</v>
      </c>
      <c r="I250" s="220"/>
      <c r="J250" s="213">
        <v>667244.28000000049</v>
      </c>
      <c r="K250" s="196">
        <v>0.1561363717174036</v>
      </c>
      <c r="L250" s="221">
        <v>240</v>
      </c>
      <c r="M250" s="196">
        <v>0.15056461731493098</v>
      </c>
    </row>
    <row r="251" spans="1:14" s="190" customFormat="1" ht="20.100000000000001" customHeight="1" x14ac:dyDescent="0.25">
      <c r="A251" s="220" t="s">
        <v>23</v>
      </c>
      <c r="B251" s="220"/>
      <c r="C251" s="213">
        <v>23084.07</v>
      </c>
      <c r="D251" s="196">
        <v>1.5004957295510119E-2</v>
      </c>
      <c r="E251" s="221">
        <v>70</v>
      </c>
      <c r="F251" s="196">
        <v>4.6511627906976744E-2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1123.74</v>
      </c>
      <c r="D252" s="196">
        <v>7.3044617830636202E-4</v>
      </c>
      <c r="E252" s="221">
        <v>3</v>
      </c>
      <c r="F252" s="196">
        <v>1.9933554817275745E-3</v>
      </c>
      <c r="G252" s="220"/>
      <c r="H252" s="220" t="s">
        <v>70</v>
      </c>
      <c r="I252" s="220"/>
      <c r="J252" s="213">
        <v>61808.53</v>
      </c>
      <c r="K252" s="196">
        <v>1.4463308123654931E-2</v>
      </c>
      <c r="L252" s="221">
        <v>28</v>
      </c>
      <c r="M252" s="196">
        <v>1.7565872020075281E-2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20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f>SUM(C240:C253)</f>
        <v>1538429.5700000003</v>
      </c>
      <c r="D254" s="237"/>
      <c r="E254" s="224">
        <f>SUM(E240:E253)</f>
        <v>1505</v>
      </c>
      <c r="F254" s="237"/>
      <c r="G254" s="220"/>
      <c r="H254" s="223"/>
      <c r="I254" s="220"/>
      <c r="J254" s="238">
        <f>SUM(J240:J253)</f>
        <v>4273471.1500000013</v>
      </c>
      <c r="K254" s="220"/>
      <c r="L254" s="224">
        <f>SUM(L240:L253)</f>
        <v>1594</v>
      </c>
      <c r="M254" s="220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556696.36999999988</v>
      </c>
      <c r="D268" s="196">
        <v>2.8141923491832926E-3</v>
      </c>
      <c r="E268" s="221">
        <v>64</v>
      </c>
      <c r="F268" s="196">
        <v>8.114618993280082E-3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1856134.5900000008</v>
      </c>
      <c r="D269" s="196">
        <v>9.3830677613947269E-3</v>
      </c>
      <c r="E269" s="221">
        <v>113</v>
      </c>
      <c r="F269" s="196">
        <v>1.4327374160010143E-2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8799922.5699999984</v>
      </c>
      <c r="D270" s="196">
        <v>4.4485066015248813E-2</v>
      </c>
      <c r="E270" s="221">
        <v>412</v>
      </c>
      <c r="F270" s="196">
        <v>5.2237859769240523E-2</v>
      </c>
      <c r="G270" s="220"/>
      <c r="H270" s="243">
        <v>2003</v>
      </c>
      <c r="I270" s="220"/>
      <c r="J270" s="213">
        <v>33055.620000000003</v>
      </c>
      <c r="K270" s="196">
        <v>2.902627033319824E-3</v>
      </c>
      <c r="L270" s="221">
        <v>5</v>
      </c>
      <c r="M270" s="196">
        <v>4.570383912248629E-3</v>
      </c>
    </row>
    <row r="271" spans="1:13" s="190" customFormat="1" ht="20.100000000000001" customHeight="1" x14ac:dyDescent="0.25">
      <c r="A271" s="243">
        <v>2004</v>
      </c>
      <c r="B271" s="220"/>
      <c r="C271" s="213">
        <v>13100536.629999997</v>
      </c>
      <c r="D271" s="196">
        <v>6.622538234682844E-2</v>
      </c>
      <c r="E271" s="221">
        <v>503</v>
      </c>
      <c r="F271" s="196">
        <v>6.3775833650310643E-2</v>
      </c>
      <c r="G271" s="220"/>
      <c r="H271" s="243">
        <v>2004</v>
      </c>
      <c r="I271" s="220"/>
      <c r="J271" s="213">
        <v>90331.069999999992</v>
      </c>
      <c r="K271" s="196">
        <v>7.9320068941591566E-3</v>
      </c>
      <c r="L271" s="221">
        <v>10</v>
      </c>
      <c r="M271" s="196">
        <v>9.140767824497258E-3</v>
      </c>
    </row>
    <row r="272" spans="1:13" s="190" customFormat="1" ht="20.100000000000001" customHeight="1" x14ac:dyDescent="0.25">
      <c r="A272" s="220">
        <v>2005</v>
      </c>
      <c r="B272" s="220"/>
      <c r="C272" s="213">
        <v>14726077.199999999</v>
      </c>
      <c r="D272" s="196">
        <v>7.444275914664672E-2</v>
      </c>
      <c r="E272" s="221">
        <v>488</v>
      </c>
      <c r="F272" s="196">
        <v>6.1873969823760616E-2</v>
      </c>
      <c r="G272" s="220"/>
      <c r="H272" s="220">
        <v>2005</v>
      </c>
      <c r="I272" s="220"/>
      <c r="J272" s="213">
        <v>469125.05999999988</v>
      </c>
      <c r="K272" s="196">
        <v>4.119405659805455E-2</v>
      </c>
      <c r="L272" s="221">
        <v>42</v>
      </c>
      <c r="M272" s="196">
        <v>3.8391224862888484E-2</v>
      </c>
    </row>
    <row r="273" spans="1:13" s="190" customFormat="1" ht="20.100000000000001" customHeight="1" x14ac:dyDescent="0.25">
      <c r="A273" s="220">
        <v>2006</v>
      </c>
      <c r="B273" s="220"/>
      <c r="C273" s="213">
        <v>18163758.139999982</v>
      </c>
      <c r="D273" s="196">
        <v>9.1820805639533293E-2</v>
      </c>
      <c r="E273" s="221">
        <v>647</v>
      </c>
      <c r="F273" s="196">
        <v>8.2033726385190825E-2</v>
      </c>
      <c r="G273" s="220"/>
      <c r="H273" s="220">
        <v>2006</v>
      </c>
      <c r="I273" s="220"/>
      <c r="J273" s="213">
        <v>2744309.3399999994</v>
      </c>
      <c r="K273" s="196">
        <v>0.24097888583170068</v>
      </c>
      <c r="L273" s="221">
        <v>316</v>
      </c>
      <c r="M273" s="196">
        <v>0.28884826325411334</v>
      </c>
    </row>
    <row r="274" spans="1:13" s="190" customFormat="1" ht="20.100000000000001" customHeight="1" x14ac:dyDescent="0.25">
      <c r="A274" s="220">
        <v>2007</v>
      </c>
      <c r="B274" s="220"/>
      <c r="C274" s="213">
        <v>36839347.609999985</v>
      </c>
      <c r="D274" s="196">
        <v>0.18622900342060034</v>
      </c>
      <c r="E274" s="221">
        <v>1357</v>
      </c>
      <c r="F274" s="196">
        <v>0.17205528084189173</v>
      </c>
      <c r="G274" s="220"/>
      <c r="H274" s="220">
        <v>2007</v>
      </c>
      <c r="I274" s="220"/>
      <c r="J274" s="213">
        <v>7653663.6899999995</v>
      </c>
      <c r="K274" s="196">
        <v>0.67207122814614739</v>
      </c>
      <c r="L274" s="221">
        <v>686</v>
      </c>
      <c r="M274" s="196">
        <v>0.62705667276051191</v>
      </c>
    </row>
    <row r="275" spans="1:13" s="190" customFormat="1" ht="20.100000000000001" customHeight="1" x14ac:dyDescent="0.25">
      <c r="A275" s="220">
        <v>2008</v>
      </c>
      <c r="B275" s="220"/>
      <c r="C275" s="213">
        <v>86950801.920000017</v>
      </c>
      <c r="D275" s="196">
        <v>0.43955070430693854</v>
      </c>
      <c r="E275" s="221">
        <v>3660</v>
      </c>
      <c r="F275" s="196">
        <v>0.46405477367820464</v>
      </c>
      <c r="G275" s="220"/>
      <c r="H275" s="220">
        <v>2008</v>
      </c>
      <c r="I275" s="220"/>
      <c r="J275" s="213">
        <v>397688.63000000006</v>
      </c>
      <c r="K275" s="196">
        <v>3.4921195496618283E-2</v>
      </c>
      <c r="L275" s="221">
        <v>35</v>
      </c>
      <c r="M275" s="196">
        <v>3.1992687385740404E-2</v>
      </c>
    </row>
    <row r="276" spans="1:13" s="190" customFormat="1" ht="20.100000000000001" customHeight="1" x14ac:dyDescent="0.25">
      <c r="A276" s="220">
        <v>2009</v>
      </c>
      <c r="B276" s="220"/>
      <c r="C276" s="213">
        <v>16824180.540000007</v>
      </c>
      <c r="D276" s="196">
        <v>8.5049019013625798E-2</v>
      </c>
      <c r="E276" s="221">
        <v>643</v>
      </c>
      <c r="F276" s="196">
        <v>8.1526562698110816E-2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f>SUM(C263:C276)</f>
        <v>197817455.56999999</v>
      </c>
      <c r="D278" s="220"/>
      <c r="E278" s="224">
        <f>SUM(E263:E276)</f>
        <v>7887</v>
      </c>
      <c r="F278" s="220"/>
      <c r="G278" s="220"/>
      <c r="H278" s="220"/>
      <c r="I278" s="220"/>
      <c r="J278" s="222">
        <f>SUM(J263:J275)</f>
        <v>11388173.41</v>
      </c>
      <c r="K278" s="220"/>
      <c r="L278" s="224">
        <f>SUM(L263:L275)</f>
        <v>1094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326865.14999999997</v>
      </c>
      <c r="K286" s="196">
        <v>7.6487037943382366E-2</v>
      </c>
      <c r="L286" s="221">
        <v>40</v>
      </c>
      <c r="M286" s="196">
        <v>2.5094102885821833E-2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81545.49000000002</v>
      </c>
      <c r="K287" s="196">
        <v>1.9081792561065961E-2</v>
      </c>
      <c r="L287" s="221">
        <v>13</v>
      </c>
      <c r="M287" s="196">
        <v>8.1555834378920951E-3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166252.53000000003</v>
      </c>
      <c r="K288" s="196">
        <v>3.8903393556313108E-2</v>
      </c>
      <c r="L288" s="221">
        <v>25</v>
      </c>
      <c r="M288" s="196">
        <v>1.5683814303638646E-2</v>
      </c>
    </row>
    <row r="289" spans="1:13" s="190" customFormat="1" ht="20.100000000000001" customHeight="1" x14ac:dyDescent="0.25">
      <c r="A289" s="243">
        <v>1999</v>
      </c>
      <c r="B289" s="220"/>
      <c r="C289" s="213">
        <v>769.1</v>
      </c>
      <c r="D289" s="196">
        <v>4.9992538819960421E-4</v>
      </c>
      <c r="E289" s="221">
        <v>2</v>
      </c>
      <c r="F289" s="196">
        <v>1.3289036544850499E-3</v>
      </c>
      <c r="G289" s="220"/>
      <c r="H289" s="220">
        <v>1996</v>
      </c>
      <c r="I289" s="220"/>
      <c r="J289" s="245">
        <v>327965.58000000019</v>
      </c>
      <c r="K289" s="196">
        <v>7.6744540559259444E-2</v>
      </c>
      <c r="L289" s="221">
        <v>41</v>
      </c>
      <c r="M289" s="196">
        <v>2.5721455457967377E-2</v>
      </c>
    </row>
    <row r="290" spans="1:13" s="190" customFormat="1" ht="20.100000000000001" customHeight="1" x14ac:dyDescent="0.25">
      <c r="A290" s="243">
        <v>2000</v>
      </c>
      <c r="B290" s="220"/>
      <c r="C290" s="213">
        <v>1646.1799999999998</v>
      </c>
      <c r="D290" s="196">
        <v>1.0700392348802813E-3</v>
      </c>
      <c r="E290" s="221">
        <v>2</v>
      </c>
      <c r="F290" s="196">
        <v>1.3289036544850499E-3</v>
      </c>
      <c r="G290" s="220"/>
      <c r="H290" s="220">
        <v>1997</v>
      </c>
      <c r="I290" s="220"/>
      <c r="J290" s="245">
        <v>353158.8</v>
      </c>
      <c r="K290" s="196">
        <v>8.2639799732823718E-2</v>
      </c>
      <c r="L290" s="221">
        <v>57</v>
      </c>
      <c r="M290" s="196">
        <v>3.5759096612296114E-2</v>
      </c>
    </row>
    <row r="291" spans="1:13" s="190" customFormat="1" ht="20.100000000000001" customHeight="1" x14ac:dyDescent="0.25">
      <c r="A291" s="243">
        <v>2001</v>
      </c>
      <c r="B291" s="220"/>
      <c r="C291" s="213">
        <v>2231.85</v>
      </c>
      <c r="D291" s="196">
        <v>1.4507326454990075E-3</v>
      </c>
      <c r="E291" s="221">
        <v>6</v>
      </c>
      <c r="F291" s="196">
        <v>3.9867109634551491E-3</v>
      </c>
      <c r="G291" s="220"/>
      <c r="H291" s="220">
        <v>1998</v>
      </c>
      <c r="I291" s="220"/>
      <c r="J291" s="245">
        <v>451399.07</v>
      </c>
      <c r="K291" s="196">
        <v>0.10562820109362382</v>
      </c>
      <c r="L291" s="221">
        <v>63</v>
      </c>
      <c r="M291" s="196">
        <v>3.9523212045169384E-2</v>
      </c>
    </row>
    <row r="292" spans="1:13" s="190" customFormat="1" ht="20.100000000000001" customHeight="1" x14ac:dyDescent="0.25">
      <c r="A292" s="243">
        <v>2002</v>
      </c>
      <c r="B292" s="220"/>
      <c r="C292" s="213">
        <v>17694.75</v>
      </c>
      <c r="D292" s="196">
        <v>1.1501826502203806E-2</v>
      </c>
      <c r="E292" s="221">
        <v>24</v>
      </c>
      <c r="F292" s="196">
        <v>1.5946843853820596E-2</v>
      </c>
      <c r="G292" s="220"/>
      <c r="H292" s="220">
        <v>1999</v>
      </c>
      <c r="I292" s="220"/>
      <c r="J292" s="245">
        <v>112083.63999999997</v>
      </c>
      <c r="K292" s="196">
        <v>2.6227775048861611E-2</v>
      </c>
      <c r="L292" s="221">
        <v>57</v>
      </c>
      <c r="M292" s="196">
        <v>3.5759096612296114E-2</v>
      </c>
    </row>
    <row r="293" spans="1:13" s="190" customFormat="1" ht="20.100000000000001" customHeight="1" x14ac:dyDescent="0.25">
      <c r="A293" s="243">
        <v>2003</v>
      </c>
      <c r="B293" s="220"/>
      <c r="C293" s="213">
        <v>23848.699999999997</v>
      </c>
      <c r="D293" s="196">
        <v>1.5501977123333637E-2</v>
      </c>
      <c r="E293" s="221">
        <v>26</v>
      </c>
      <c r="F293" s="196">
        <v>1.7275747508305649E-2</v>
      </c>
      <c r="G293" s="220"/>
      <c r="H293" s="220">
        <v>2000</v>
      </c>
      <c r="I293" s="220"/>
      <c r="J293" s="245">
        <v>115643.39000000001</v>
      </c>
      <c r="K293" s="196">
        <v>2.7060763005267972E-2</v>
      </c>
      <c r="L293" s="221">
        <v>99</v>
      </c>
      <c r="M293" s="196">
        <v>6.2107904642409034E-2</v>
      </c>
    </row>
    <row r="294" spans="1:13" s="190" customFormat="1" ht="20.100000000000001" customHeight="1" x14ac:dyDescent="0.25">
      <c r="A294" s="243">
        <v>2004</v>
      </c>
      <c r="B294" s="220"/>
      <c r="C294" s="213">
        <v>13809.62</v>
      </c>
      <c r="D294" s="196">
        <v>8.9764395259251326E-3</v>
      </c>
      <c r="E294" s="221">
        <v>24</v>
      </c>
      <c r="F294" s="196">
        <v>1.5946843853820596E-2</v>
      </c>
      <c r="G294" s="220"/>
      <c r="H294" s="220">
        <v>2001</v>
      </c>
      <c r="I294" s="220"/>
      <c r="J294" s="245">
        <v>534692.40000000014</v>
      </c>
      <c r="K294" s="196">
        <v>0.12511899138479032</v>
      </c>
      <c r="L294" s="221">
        <v>564</v>
      </c>
      <c r="M294" s="196">
        <v>0.35382685069008785</v>
      </c>
    </row>
    <row r="295" spans="1:13" s="190" customFormat="1" ht="20.100000000000001" customHeight="1" x14ac:dyDescent="0.25">
      <c r="A295" s="220">
        <v>2005</v>
      </c>
      <c r="B295" s="220"/>
      <c r="C295" s="213">
        <v>207837.06999999998</v>
      </c>
      <c r="D295" s="196">
        <v>0.13509690274609062</v>
      </c>
      <c r="E295" s="221">
        <v>88</v>
      </c>
      <c r="F295" s="196">
        <v>5.847176079734219E-2</v>
      </c>
      <c r="G295" s="220"/>
      <c r="H295" s="220">
        <v>2002</v>
      </c>
      <c r="I295" s="220"/>
      <c r="J295" s="245">
        <v>395986.48000000021</v>
      </c>
      <c r="K295" s="196">
        <v>9.266155453044303E-2</v>
      </c>
      <c r="L295" s="221">
        <v>206</v>
      </c>
      <c r="M295" s="196">
        <v>0.12923462986198245</v>
      </c>
    </row>
    <row r="296" spans="1:13" s="190" customFormat="1" ht="20.100000000000001" customHeight="1" x14ac:dyDescent="0.25">
      <c r="A296" s="220">
        <v>2006</v>
      </c>
      <c r="B296" s="220"/>
      <c r="C296" s="213">
        <v>440596.92000000022</v>
      </c>
      <c r="D296" s="196">
        <v>0.28639394912306604</v>
      </c>
      <c r="E296" s="221">
        <v>541</v>
      </c>
      <c r="F296" s="196">
        <v>0.35946843853820598</v>
      </c>
      <c r="G296" s="220"/>
      <c r="H296" s="220">
        <v>2003</v>
      </c>
      <c r="I296" s="220"/>
      <c r="J296" s="245">
        <v>91408.57</v>
      </c>
      <c r="K296" s="196">
        <v>2.1389771169977357E-2</v>
      </c>
      <c r="L296" s="221">
        <v>33</v>
      </c>
      <c r="M296" s="196">
        <v>2.0702634880803011E-2</v>
      </c>
    </row>
    <row r="297" spans="1:13" s="190" customFormat="1" ht="20.100000000000001" customHeight="1" x14ac:dyDescent="0.25">
      <c r="A297" s="220">
        <v>2007</v>
      </c>
      <c r="B297" s="220"/>
      <c r="C297" s="213">
        <v>730958.08999999939</v>
      </c>
      <c r="D297" s="196">
        <v>0.47513263151851637</v>
      </c>
      <c r="E297" s="221">
        <v>710</v>
      </c>
      <c r="F297" s="196">
        <v>0.47176079734219267</v>
      </c>
      <c r="G297" s="220"/>
      <c r="H297" s="220">
        <v>2004</v>
      </c>
      <c r="I297" s="220"/>
      <c r="J297" s="245">
        <v>7341.92</v>
      </c>
      <c r="K297" s="196">
        <v>1.7180225962213406E-3</v>
      </c>
      <c r="L297" s="221">
        <v>5</v>
      </c>
      <c r="M297" s="196">
        <v>3.1367628607277291E-3</v>
      </c>
    </row>
    <row r="298" spans="1:13" s="190" customFormat="1" ht="20.100000000000001" customHeight="1" x14ac:dyDescent="0.25">
      <c r="A298" s="220">
        <v>2008</v>
      </c>
      <c r="B298" s="220"/>
      <c r="C298" s="213">
        <v>99037.289999999964</v>
      </c>
      <c r="D298" s="196">
        <v>6.4375576192285483E-2</v>
      </c>
      <c r="E298" s="221">
        <v>82</v>
      </c>
      <c r="F298" s="196">
        <v>5.4485049833887043E-2</v>
      </c>
      <c r="G298" s="220"/>
      <c r="H298" s="220">
        <v>2005</v>
      </c>
      <c r="I298" s="220"/>
      <c r="J298" s="245">
        <v>12074.48</v>
      </c>
      <c r="K298" s="196">
        <v>2.8254502197821076E-3</v>
      </c>
      <c r="L298" s="221">
        <v>5</v>
      </c>
      <c r="M298" s="196">
        <v>3.1367628607277291E-3</v>
      </c>
    </row>
    <row r="299" spans="1:13" s="190" customFormat="1" ht="20.100000000000001" customHeight="1" x14ac:dyDescent="0.25">
      <c r="A299" s="220"/>
      <c r="B299" s="220"/>
      <c r="F299" s="220"/>
      <c r="G299" s="220"/>
      <c r="H299" s="220">
        <v>2006</v>
      </c>
      <c r="I299" s="220"/>
      <c r="J299" s="245">
        <v>558461.35000000009</v>
      </c>
      <c r="K299" s="196">
        <v>0.13068096879512101</v>
      </c>
      <c r="L299" s="221">
        <v>204</v>
      </c>
      <c r="M299" s="196">
        <v>0.12797992471769135</v>
      </c>
    </row>
    <row r="300" spans="1:13" s="190" customFormat="1" ht="20.100000000000001" customHeight="1" thickBot="1" x14ac:dyDescent="0.3">
      <c r="A300" s="220"/>
      <c r="B300" s="220"/>
      <c r="C300" s="222">
        <f>SUM(C286:C298)</f>
        <v>1538429.5699999996</v>
      </c>
      <c r="D300" s="220"/>
      <c r="E300" s="224">
        <f>SUM(E286:E298)</f>
        <v>1505</v>
      </c>
      <c r="F300" s="220"/>
      <c r="G300" s="220"/>
      <c r="H300" s="220">
        <v>2007</v>
      </c>
      <c r="I300" s="220"/>
      <c r="J300" s="194">
        <v>717174.75</v>
      </c>
      <c r="K300" s="196">
        <v>0.16782019225752812</v>
      </c>
      <c r="L300" s="218">
        <v>177</v>
      </c>
      <c r="M300" s="196">
        <v>0.11104140526976161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21417.550000000003</v>
      </c>
      <c r="K301" s="196">
        <v>5.0117455455385481E-3</v>
      </c>
      <c r="L301" s="218">
        <v>5</v>
      </c>
      <c r="M301" s="196">
        <v>3.1367628607277291E-3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K302" s="246"/>
      <c r="M302" s="247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f>SUM(J286:J301)</f>
        <v>4273471.1500000013</v>
      </c>
      <c r="K303" s="220"/>
      <c r="L303" s="224">
        <f>SUM(L286:L301)</f>
        <v>1594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150" t="s">
        <v>4</v>
      </c>
      <c r="E308" s="151" t="s">
        <v>5</v>
      </c>
      <c r="F308" s="150" t="s">
        <v>4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171366024.07999995</v>
      </c>
      <c r="D310" s="196">
        <v>0.86628363298991151</v>
      </c>
      <c r="E310" s="221">
        <v>6955</v>
      </c>
      <c r="F310" s="196">
        <v>0.88183086091035878</v>
      </c>
      <c r="G310" s="220"/>
      <c r="H310" s="220" t="s">
        <v>31</v>
      </c>
      <c r="I310" s="220"/>
      <c r="J310" s="213">
        <v>10413462.130000003</v>
      </c>
      <c r="K310" s="196">
        <v>0.91441021795961597</v>
      </c>
      <c r="L310" s="221">
        <v>1000</v>
      </c>
      <c r="M310" s="196">
        <v>0.91407678244972579</v>
      </c>
    </row>
    <row r="311" spans="1:13" s="190" customFormat="1" ht="20.100000000000001" customHeight="1" x14ac:dyDescent="0.25">
      <c r="A311" s="220" t="s">
        <v>32</v>
      </c>
      <c r="B311" s="220"/>
      <c r="C311" s="213">
        <v>7865104.8200000003</v>
      </c>
      <c r="D311" s="196">
        <v>3.9759407466530901E-2</v>
      </c>
      <c r="E311" s="221">
        <v>269</v>
      </c>
      <c r="F311" s="196">
        <v>3.4106757956130343E-2</v>
      </c>
      <c r="G311" s="220"/>
      <c r="H311" s="220" t="s">
        <v>32</v>
      </c>
      <c r="I311" s="220"/>
      <c r="J311" s="213">
        <v>448057.5</v>
      </c>
      <c r="K311" s="196">
        <v>3.9344105842870195E-2</v>
      </c>
      <c r="L311" s="221">
        <v>45</v>
      </c>
      <c r="M311" s="196">
        <v>4.113345521023766E-2</v>
      </c>
    </row>
    <row r="312" spans="1:13" s="190" customFormat="1" ht="20.100000000000001" customHeight="1" x14ac:dyDescent="0.25">
      <c r="A312" s="220" t="s">
        <v>33</v>
      </c>
      <c r="B312" s="220"/>
      <c r="C312" s="213">
        <v>3996763.0000000009</v>
      </c>
      <c r="D312" s="196">
        <v>2.020429890013271E-2</v>
      </c>
      <c r="E312" s="221">
        <v>147</v>
      </c>
      <c r="F312" s="196">
        <v>1.8638265500190185E-2</v>
      </c>
      <c r="G312" s="220"/>
      <c r="H312" s="220" t="s">
        <v>33</v>
      </c>
      <c r="I312" s="220"/>
      <c r="J312" s="213">
        <v>157866.87</v>
      </c>
      <c r="K312" s="196">
        <v>1.3862352136416931E-2</v>
      </c>
      <c r="L312" s="221">
        <v>15</v>
      </c>
      <c r="M312" s="196">
        <v>1.3711151736745886E-2</v>
      </c>
    </row>
    <row r="313" spans="1:13" s="190" customFormat="1" ht="20.100000000000001" customHeight="1" x14ac:dyDescent="0.25">
      <c r="A313" s="220" t="s">
        <v>34</v>
      </c>
      <c r="B313" s="220"/>
      <c r="C313" s="213">
        <v>3871024.149999998</v>
      </c>
      <c r="D313" s="196">
        <v>1.9568668188789804E-2</v>
      </c>
      <c r="E313" s="221">
        <v>140</v>
      </c>
      <c r="F313" s="196">
        <v>1.7750729047800177E-2</v>
      </c>
      <c r="G313" s="220"/>
      <c r="H313" s="220" t="s">
        <v>34</v>
      </c>
      <c r="I313" s="220"/>
      <c r="J313" s="213">
        <v>52245.659999999996</v>
      </c>
      <c r="K313" s="196">
        <v>4.5877120165840534E-3</v>
      </c>
      <c r="L313" s="221">
        <v>7</v>
      </c>
      <c r="M313" s="196">
        <v>6.3985374771480807E-3</v>
      </c>
    </row>
    <row r="314" spans="1:13" s="190" customFormat="1" ht="20.100000000000001" customHeight="1" x14ac:dyDescent="0.25">
      <c r="A314" s="220" t="s">
        <v>35</v>
      </c>
      <c r="B314" s="220"/>
      <c r="C314" s="213">
        <v>2873137.0900000012</v>
      </c>
      <c r="D314" s="196">
        <v>1.4524183832620925E-2</v>
      </c>
      <c r="E314" s="221">
        <v>106</v>
      </c>
      <c r="F314" s="196">
        <v>1.3439837707620134E-2</v>
      </c>
      <c r="G314" s="220"/>
      <c r="H314" s="220" t="s">
        <v>35</v>
      </c>
      <c r="I314" s="220"/>
      <c r="J314" s="213">
        <v>61598.55</v>
      </c>
      <c r="K314" s="196">
        <v>5.4089929773909196E-3</v>
      </c>
      <c r="L314" s="221">
        <v>6</v>
      </c>
      <c r="M314" s="196">
        <v>5.4844606946983544E-3</v>
      </c>
    </row>
    <row r="315" spans="1:13" s="190" customFormat="1" ht="20.100000000000001" customHeight="1" x14ac:dyDescent="0.25">
      <c r="A315" s="220" t="s">
        <v>36</v>
      </c>
      <c r="B315" s="220"/>
      <c r="C315" s="213">
        <v>2105545.25</v>
      </c>
      <c r="D315" s="196">
        <v>1.0643879954541873E-2</v>
      </c>
      <c r="E315" s="221">
        <v>72</v>
      </c>
      <c r="F315" s="196">
        <v>9.1289463674400911E-3</v>
      </c>
      <c r="G315" s="220"/>
      <c r="H315" s="220" t="s">
        <v>36</v>
      </c>
      <c r="I315" s="220"/>
      <c r="J315" s="213">
        <v>71296.34</v>
      </c>
      <c r="K315" s="196">
        <v>6.2605597432679062E-3</v>
      </c>
      <c r="L315" s="221">
        <v>7</v>
      </c>
      <c r="M315" s="196">
        <v>6.3985374771480807E-3</v>
      </c>
    </row>
    <row r="316" spans="1:13" s="190" customFormat="1" ht="20.100000000000001" customHeight="1" x14ac:dyDescent="0.25">
      <c r="A316" s="220" t="s">
        <v>45</v>
      </c>
      <c r="B316" s="220"/>
      <c r="C316" s="213">
        <v>1318707.9100000004</v>
      </c>
      <c r="D316" s="196">
        <v>6.66628688656528E-3</v>
      </c>
      <c r="E316" s="221">
        <v>49</v>
      </c>
      <c r="F316" s="196">
        <v>6.2127551667300624E-3</v>
      </c>
      <c r="G316" s="220"/>
      <c r="H316" s="220" t="s">
        <v>45</v>
      </c>
      <c r="I316" s="220"/>
      <c r="J316" s="213">
        <v>18381.419999999998</v>
      </c>
      <c r="K316" s="196">
        <v>1.614079742047061E-3</v>
      </c>
      <c r="L316" s="221">
        <v>1</v>
      </c>
      <c r="M316" s="196">
        <v>9.1407678244972577E-4</v>
      </c>
    </row>
    <row r="317" spans="1:13" s="190" customFormat="1" ht="20.100000000000001" customHeight="1" x14ac:dyDescent="0.25">
      <c r="A317" s="220" t="s">
        <v>46</v>
      </c>
      <c r="B317" s="220"/>
      <c r="C317" s="213">
        <v>1360747.7</v>
      </c>
      <c r="D317" s="196">
        <v>6.8788049875532047E-3</v>
      </c>
      <c r="E317" s="221">
        <v>48</v>
      </c>
      <c r="F317" s="196">
        <v>6.085964244960061E-3</v>
      </c>
      <c r="G317" s="220"/>
      <c r="H317" s="220" t="s">
        <v>46</v>
      </c>
      <c r="I317" s="220"/>
      <c r="J317" s="213">
        <v>47601.68</v>
      </c>
      <c r="K317" s="196">
        <v>4.1799223006387292E-3</v>
      </c>
      <c r="L317" s="221">
        <v>5</v>
      </c>
      <c r="M317" s="196">
        <v>4.570383912248629E-3</v>
      </c>
    </row>
    <row r="318" spans="1:13" s="190" customFormat="1" ht="20.100000000000001" customHeight="1" x14ac:dyDescent="0.25">
      <c r="A318" s="220" t="s">
        <v>47</v>
      </c>
      <c r="B318" s="220"/>
      <c r="C318" s="213">
        <v>1272115.2299999997</v>
      </c>
      <c r="D318" s="196">
        <v>6.4307531725876811E-3</v>
      </c>
      <c r="E318" s="221">
        <v>41</v>
      </c>
      <c r="F318" s="196">
        <v>5.1984277925700524E-3</v>
      </c>
      <c r="G318" s="220"/>
      <c r="H318" s="220" t="s">
        <v>47</v>
      </c>
      <c r="I318" s="220"/>
      <c r="J318" s="213">
        <v>71290.009999999995</v>
      </c>
      <c r="K318" s="196">
        <v>6.260003903470591E-3</v>
      </c>
      <c r="L318" s="221">
        <v>4</v>
      </c>
      <c r="M318" s="196">
        <v>3.6563071297989031E-3</v>
      </c>
    </row>
    <row r="319" spans="1:13" s="190" customFormat="1" ht="20.100000000000001" customHeight="1" x14ac:dyDescent="0.25">
      <c r="A319" s="220" t="s">
        <v>48</v>
      </c>
      <c r="B319" s="220"/>
      <c r="C319" s="213">
        <v>604771.56999999995</v>
      </c>
      <c r="D319" s="196">
        <v>3.0572204472926038E-3</v>
      </c>
      <c r="E319" s="221">
        <v>23</v>
      </c>
      <c r="F319" s="196">
        <v>2.9161912007100292E-3</v>
      </c>
      <c r="G319" s="220"/>
      <c r="H319" s="220" t="s">
        <v>48</v>
      </c>
      <c r="I319" s="220"/>
      <c r="J319" s="213">
        <v>930.28</v>
      </c>
      <c r="K319" s="196">
        <v>8.1688253814533364E-5</v>
      </c>
      <c r="L319" s="221">
        <v>1</v>
      </c>
      <c r="M319" s="196">
        <v>9.1407678244972577E-4</v>
      </c>
    </row>
    <row r="320" spans="1:13" s="190" customFormat="1" ht="20.100000000000001" customHeight="1" x14ac:dyDescent="0.25">
      <c r="A320" s="220" t="s">
        <v>49</v>
      </c>
      <c r="B320" s="223"/>
      <c r="C320" s="213">
        <v>603463.94000000006</v>
      </c>
      <c r="D320" s="196">
        <v>3.0506101610757882E-3</v>
      </c>
      <c r="E320" s="221">
        <v>21</v>
      </c>
      <c r="F320" s="196">
        <v>2.6626093571700264E-3</v>
      </c>
      <c r="G320" s="223"/>
      <c r="H320" s="220" t="s">
        <v>49</v>
      </c>
      <c r="I320" s="223"/>
      <c r="J320" s="213">
        <v>10007.68</v>
      </c>
      <c r="K320" s="196">
        <v>8.7877832903494576E-4</v>
      </c>
      <c r="L320" s="221">
        <v>1</v>
      </c>
      <c r="M320" s="196">
        <v>9.1407678244972577E-4</v>
      </c>
    </row>
    <row r="321" spans="1:24" s="190" customFormat="1" ht="20.100000000000001" customHeight="1" x14ac:dyDescent="0.25">
      <c r="A321" s="220" t="s">
        <v>50</v>
      </c>
      <c r="B321" s="220"/>
      <c r="C321" s="213">
        <v>580050.82999999996</v>
      </c>
      <c r="D321" s="196">
        <v>2.9322530123977986E-3</v>
      </c>
      <c r="E321" s="221">
        <v>16</v>
      </c>
      <c r="F321" s="196">
        <v>2.0286547483200205E-3</v>
      </c>
      <c r="G321" s="220"/>
      <c r="H321" s="220" t="s">
        <v>50</v>
      </c>
      <c r="I321" s="220"/>
      <c r="J321" s="213">
        <v>35435.29</v>
      </c>
      <c r="K321" s="196">
        <v>3.1115867948484288E-3</v>
      </c>
      <c r="L321" s="221">
        <v>2</v>
      </c>
      <c r="M321" s="196">
        <v>1.8281535648994515E-3</v>
      </c>
    </row>
    <row r="322" spans="1:24" s="190" customFormat="1" ht="20.100000000000001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</row>
    <row r="323" spans="1:24" s="190" customFormat="1" ht="20.100000000000001" customHeight="1" thickBot="1" x14ac:dyDescent="0.3">
      <c r="A323" s="220"/>
      <c r="B323" s="220"/>
      <c r="C323" s="222">
        <f>SUM(C310:C322)</f>
        <v>197817455.56999993</v>
      </c>
      <c r="D323" s="223"/>
      <c r="E323" s="224">
        <f>SUM(E310:E322)</f>
        <v>7887</v>
      </c>
      <c r="F323" s="220"/>
      <c r="G323" s="220"/>
      <c r="H323" s="220"/>
      <c r="I323" s="220"/>
      <c r="J323" s="222">
        <f>SUM(J310:J322)</f>
        <v>11388173.41</v>
      </c>
      <c r="K323" s="223"/>
      <c r="L323" s="224">
        <f>SUM(L310:L322)</f>
        <v>1094</v>
      </c>
      <c r="M323" s="220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1237817.4400000004</v>
      </c>
      <c r="D332" s="196">
        <v>0.80459805514528715</v>
      </c>
      <c r="E332" s="221">
        <v>1201</v>
      </c>
      <c r="F332" s="196">
        <v>0.79800664451827241</v>
      </c>
      <c r="G332" s="220"/>
      <c r="H332" s="220" t="s">
        <v>31</v>
      </c>
      <c r="I332" s="220"/>
      <c r="J332" s="213">
        <v>3533192.4699999974</v>
      </c>
      <c r="K332" s="196">
        <v>0.82677344621830395</v>
      </c>
      <c r="L332" s="221">
        <v>1314</v>
      </c>
      <c r="M332" s="196">
        <v>0.82434127979924721</v>
      </c>
    </row>
    <row r="333" spans="1:24" s="190" customFormat="1" ht="20.100000000000001" customHeight="1" x14ac:dyDescent="0.25">
      <c r="A333" s="220" t="s">
        <v>32</v>
      </c>
      <c r="B333" s="220"/>
      <c r="C333" s="213">
        <v>26545.920000000002</v>
      </c>
      <c r="D333" s="196">
        <v>1.7255206554564601E-2</v>
      </c>
      <c r="E333" s="221">
        <v>22</v>
      </c>
      <c r="F333" s="196">
        <v>1.4617940199335547E-2</v>
      </c>
      <c r="G333" s="220"/>
      <c r="H333" s="220" t="s">
        <v>32</v>
      </c>
      <c r="I333" s="220"/>
      <c r="J333" s="213">
        <v>51953.73000000001</v>
      </c>
      <c r="K333" s="196">
        <v>1.2157267049761182E-2</v>
      </c>
      <c r="L333" s="221">
        <v>29</v>
      </c>
      <c r="M333" s="196">
        <v>1.8193224592220829E-2</v>
      </c>
    </row>
    <row r="334" spans="1:24" s="190" customFormat="1" ht="20.100000000000001" customHeight="1" x14ac:dyDescent="0.25">
      <c r="A334" s="220" t="s">
        <v>33</v>
      </c>
      <c r="B334" s="220"/>
      <c r="C334" s="213">
        <v>13606.629999999997</v>
      </c>
      <c r="D334" s="196">
        <v>8.8444932841481964E-3</v>
      </c>
      <c r="E334" s="221">
        <v>22</v>
      </c>
      <c r="F334" s="196">
        <v>1.4617940199335547E-2</v>
      </c>
      <c r="G334" s="220"/>
      <c r="H334" s="220" t="s">
        <v>33</v>
      </c>
      <c r="I334" s="220"/>
      <c r="J334" s="213">
        <v>57865.83</v>
      </c>
      <c r="K334" s="196">
        <v>1.3540709172682732E-2</v>
      </c>
      <c r="L334" s="221">
        <v>26</v>
      </c>
      <c r="M334" s="196">
        <v>1.631116687578419E-2</v>
      </c>
    </row>
    <row r="335" spans="1:24" s="190" customFormat="1" ht="20.100000000000001" customHeight="1" x14ac:dyDescent="0.25">
      <c r="A335" s="220" t="s">
        <v>34</v>
      </c>
      <c r="B335" s="220"/>
      <c r="C335" s="213">
        <v>21153.91</v>
      </c>
      <c r="D335" s="196">
        <v>1.375032722492457E-2</v>
      </c>
      <c r="E335" s="221">
        <v>28</v>
      </c>
      <c r="F335" s="196">
        <v>1.8604651162790697E-2</v>
      </c>
      <c r="G335" s="220"/>
      <c r="H335" s="220" t="s">
        <v>34</v>
      </c>
      <c r="I335" s="220"/>
      <c r="J335" s="213">
        <v>79236.14</v>
      </c>
      <c r="K335" s="196">
        <v>1.854140047254093E-2</v>
      </c>
      <c r="L335" s="221">
        <v>33</v>
      </c>
      <c r="M335" s="196">
        <v>2.0702634880803011E-2</v>
      </c>
    </row>
    <row r="336" spans="1:24" s="190" customFormat="1" ht="20.100000000000001" customHeight="1" x14ac:dyDescent="0.25">
      <c r="A336" s="220" t="s">
        <v>35</v>
      </c>
      <c r="B336" s="220"/>
      <c r="C336" s="213">
        <v>20450.009999999995</v>
      </c>
      <c r="D336" s="196">
        <v>1.3292782717378472E-2</v>
      </c>
      <c r="E336" s="221">
        <v>29</v>
      </c>
      <c r="F336" s="196">
        <v>1.9269102990033222E-2</v>
      </c>
      <c r="G336" s="220"/>
      <c r="H336" s="220" t="s">
        <v>35</v>
      </c>
      <c r="I336" s="220"/>
      <c r="J336" s="213">
        <v>65702.789999999994</v>
      </c>
      <c r="K336" s="196">
        <v>1.5374572026770327E-2</v>
      </c>
      <c r="L336" s="221">
        <v>27</v>
      </c>
      <c r="M336" s="196">
        <v>1.6938519447929738E-2</v>
      </c>
    </row>
    <row r="337" spans="1:22" s="190" customFormat="1" ht="20.100000000000001" customHeight="1" x14ac:dyDescent="0.25">
      <c r="A337" s="220" t="s">
        <v>36</v>
      </c>
      <c r="B337" s="220"/>
      <c r="C337" s="213">
        <v>20708.559999999998</v>
      </c>
      <c r="D337" s="196">
        <v>1.3460843709601862E-2</v>
      </c>
      <c r="E337" s="221">
        <v>29</v>
      </c>
      <c r="F337" s="196">
        <v>1.9269102990033222E-2</v>
      </c>
      <c r="G337" s="220"/>
      <c r="H337" s="220" t="s">
        <v>36</v>
      </c>
      <c r="I337" s="220"/>
      <c r="J337" s="213">
        <v>42687.439999999988</v>
      </c>
      <c r="K337" s="196">
        <v>9.9889383832625148E-3</v>
      </c>
      <c r="L337" s="221">
        <v>19</v>
      </c>
      <c r="M337" s="196">
        <v>1.1919698870765371E-2</v>
      </c>
    </row>
    <row r="338" spans="1:22" s="190" customFormat="1" ht="20.100000000000001" customHeight="1" x14ac:dyDescent="0.25">
      <c r="A338" s="220" t="s">
        <v>45</v>
      </c>
      <c r="B338" s="220"/>
      <c r="C338" s="213">
        <v>27224.350000000002</v>
      </c>
      <c r="D338" s="196">
        <v>1.7696195218088535E-2</v>
      </c>
      <c r="E338" s="221">
        <v>32</v>
      </c>
      <c r="F338" s="196">
        <v>2.1262458471760799E-2</v>
      </c>
      <c r="G338" s="220"/>
      <c r="H338" s="220" t="s">
        <v>45</v>
      </c>
      <c r="I338" s="220"/>
      <c r="J338" s="213">
        <v>48955.950000000004</v>
      </c>
      <c r="K338" s="196">
        <v>1.1455781092613675E-2</v>
      </c>
      <c r="L338" s="221">
        <v>30</v>
      </c>
      <c r="M338" s="196">
        <v>1.8820577164366373E-2</v>
      </c>
    </row>
    <row r="339" spans="1:22" s="190" customFormat="1" ht="20.100000000000001" customHeight="1" x14ac:dyDescent="0.25">
      <c r="A339" s="220" t="s">
        <v>46</v>
      </c>
      <c r="B339" s="220"/>
      <c r="C339" s="213">
        <v>25411.729999999996</v>
      </c>
      <c r="D339" s="196">
        <v>1.6517967735110547E-2</v>
      </c>
      <c r="E339" s="221">
        <v>24</v>
      </c>
      <c r="F339" s="196">
        <v>1.5946843853820596E-2</v>
      </c>
      <c r="G339" s="220"/>
      <c r="H339" s="220" t="s">
        <v>46</v>
      </c>
      <c r="I339" s="220"/>
      <c r="J339" s="213">
        <v>51128.6</v>
      </c>
      <c r="K339" s="196">
        <v>1.1964185133202554E-2</v>
      </c>
      <c r="L339" s="221">
        <v>24</v>
      </c>
      <c r="M339" s="196">
        <v>1.5056461731493099E-2</v>
      </c>
    </row>
    <row r="340" spans="1:22" s="190" customFormat="1" ht="20.100000000000001" customHeight="1" x14ac:dyDescent="0.25">
      <c r="A340" s="220" t="s">
        <v>47</v>
      </c>
      <c r="B340" s="220"/>
      <c r="C340" s="213">
        <v>31872.009999999995</v>
      </c>
      <c r="D340" s="196">
        <v>2.0717236993826108E-2</v>
      </c>
      <c r="E340" s="221">
        <v>31</v>
      </c>
      <c r="F340" s="196">
        <v>2.0598006644518274E-2</v>
      </c>
      <c r="G340" s="220"/>
      <c r="H340" s="220" t="s">
        <v>47</v>
      </c>
      <c r="I340" s="220"/>
      <c r="J340" s="213">
        <v>63932.639999999999</v>
      </c>
      <c r="K340" s="196">
        <v>1.4960353716205623E-2</v>
      </c>
      <c r="L340" s="221">
        <v>20</v>
      </c>
      <c r="M340" s="196">
        <v>1.2547051442910916E-2</v>
      </c>
    </row>
    <row r="341" spans="1:22" s="190" customFormat="1" ht="20.100000000000001" customHeight="1" x14ac:dyDescent="0.25">
      <c r="A341" s="220" t="s">
        <v>48</v>
      </c>
      <c r="B341" s="220"/>
      <c r="C341" s="213">
        <v>27118.170000000002</v>
      </c>
      <c r="D341" s="196">
        <v>1.7627176783919982E-2</v>
      </c>
      <c r="E341" s="221">
        <v>32</v>
      </c>
      <c r="F341" s="196">
        <v>2.1262458471760799E-2</v>
      </c>
      <c r="G341" s="220"/>
      <c r="H341" s="220" t="s">
        <v>48</v>
      </c>
      <c r="I341" s="220"/>
      <c r="J341" s="213">
        <v>101178.90000000001</v>
      </c>
      <c r="K341" s="196">
        <v>2.3676046110665809E-2</v>
      </c>
      <c r="L341" s="221">
        <v>23</v>
      </c>
      <c r="M341" s="196">
        <v>1.4429109159347553E-2</v>
      </c>
    </row>
    <row r="342" spans="1:22" s="190" customFormat="1" ht="20.100000000000001" customHeight="1" x14ac:dyDescent="0.25">
      <c r="A342" s="220" t="s">
        <v>49</v>
      </c>
      <c r="B342" s="223"/>
      <c r="C342" s="213">
        <v>38091.890000000007</v>
      </c>
      <c r="D342" s="196">
        <v>2.4760243005469536E-2</v>
      </c>
      <c r="E342" s="221">
        <v>27</v>
      </c>
      <c r="F342" s="196">
        <v>1.7940199335548173E-2</v>
      </c>
      <c r="G342" s="220"/>
      <c r="H342" s="220" t="s">
        <v>49</v>
      </c>
      <c r="I342" s="223"/>
      <c r="J342" s="213">
        <v>67130.219999999987</v>
      </c>
      <c r="K342" s="196">
        <v>1.5708593235735313E-2</v>
      </c>
      <c r="L342" s="221">
        <v>20</v>
      </c>
      <c r="M342" s="196">
        <v>1.2547051442910916E-2</v>
      </c>
    </row>
    <row r="343" spans="1:22" s="190" customFormat="1" ht="20.100000000000001" customHeight="1" x14ac:dyDescent="0.25">
      <c r="A343" s="220" t="s">
        <v>50</v>
      </c>
      <c r="B343" s="220"/>
      <c r="C343" s="213">
        <v>48428.94999999999</v>
      </c>
      <c r="D343" s="196">
        <v>3.147947162768068E-2</v>
      </c>
      <c r="E343" s="221">
        <v>28</v>
      </c>
      <c r="F343" s="196">
        <v>1.8604651162790697E-2</v>
      </c>
      <c r="G343" s="220"/>
      <c r="H343" s="220" t="s">
        <v>50</v>
      </c>
      <c r="I343" s="220"/>
      <c r="J343" s="213">
        <v>110506.44000000005</v>
      </c>
      <c r="K343" s="196">
        <v>2.5858707388255114E-2</v>
      </c>
      <c r="L343" s="221">
        <v>29</v>
      </c>
      <c r="M343" s="196">
        <v>1.8193224592220829E-2</v>
      </c>
    </row>
    <row r="344" spans="1:22" s="190" customFormat="1" ht="20.100000000000001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</row>
    <row r="345" spans="1:22" s="190" customFormat="1" ht="20.100000000000001" customHeight="1" thickBot="1" x14ac:dyDescent="0.3">
      <c r="A345" s="220"/>
      <c r="B345" s="220"/>
      <c r="C345" s="222">
        <f>SUM(C332:C344)</f>
        <v>1538429.57</v>
      </c>
      <c r="D345" s="223"/>
      <c r="E345" s="224">
        <f>SUM(E332:E344)</f>
        <v>1505</v>
      </c>
      <c r="F345" s="220"/>
      <c r="G345" s="220"/>
      <c r="H345" s="220"/>
      <c r="I345" s="220"/>
      <c r="J345" s="222">
        <f>SUM(J332:J344)</f>
        <v>4273471.1499999985</v>
      </c>
      <c r="K345" s="223"/>
      <c r="L345" s="224">
        <f>SUM(L332:L344)</f>
        <v>1594</v>
      </c>
      <c r="M345" s="220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x14ac:dyDescent="0.3">
      <c r="C349" s="138"/>
      <c r="D349" s="162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honeticPr fontId="0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195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188709778.15000033</v>
      </c>
      <c r="D9" s="194">
        <f>+J323</f>
        <v>8503860.3999999911</v>
      </c>
      <c r="E9" s="194">
        <f>+C345</f>
        <v>1261877.7799999993</v>
      </c>
      <c r="F9" s="194">
        <f>+J345</f>
        <v>3788173.4299999974</v>
      </c>
      <c r="G9" s="194">
        <f>SUM(C9:F9)</f>
        <v>202263689.76000032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0.80247982748793978</v>
      </c>
      <c r="D10" s="197" t="s">
        <v>96</v>
      </c>
      <c r="E10" s="197" t="s">
        <v>96</v>
      </c>
      <c r="F10" s="197" t="s">
        <v>96</v>
      </c>
      <c r="G10" s="198">
        <f>+C10</f>
        <v>0.80247982748793978</v>
      </c>
      <c r="H10" s="189"/>
    </row>
    <row r="11" spans="1:13" s="190" customFormat="1" ht="20.100000000000001" customHeight="1" x14ac:dyDescent="0.3">
      <c r="A11" s="193" t="s">
        <v>173</v>
      </c>
      <c r="B11" s="193"/>
      <c r="C11" s="196">
        <v>0.81714820481677863</v>
      </c>
      <c r="D11" s="197" t="s">
        <v>96</v>
      </c>
      <c r="E11" s="197" t="s">
        <v>96</v>
      </c>
      <c r="F11" s="197" t="s">
        <v>96</v>
      </c>
      <c r="G11" s="198">
        <f>+C11</f>
        <v>0.81714820481677863</v>
      </c>
      <c r="H11" s="189"/>
    </row>
    <row r="12" spans="1:13" s="190" customFormat="1" ht="20.100000000000001" customHeight="1" x14ac:dyDescent="0.3">
      <c r="A12" s="193" t="s">
        <v>174</v>
      </c>
      <c r="B12" s="193"/>
      <c r="C12" s="196">
        <v>0.88930663461948112</v>
      </c>
      <c r="D12" s="197" t="s">
        <v>96</v>
      </c>
      <c r="E12" s="197" t="s">
        <v>96</v>
      </c>
      <c r="F12" s="197" t="s">
        <v>96</v>
      </c>
      <c r="G12" s="198">
        <f>+C12</f>
        <v>0.88930663461948112</v>
      </c>
      <c r="H12" s="189"/>
    </row>
    <row r="13" spans="1:13" s="190" customFormat="1" ht="20.100000000000001" customHeight="1" x14ac:dyDescent="0.3">
      <c r="A13" s="193" t="s">
        <v>134</v>
      </c>
      <c r="B13" s="193"/>
      <c r="C13" s="199">
        <v>24745.578042223955</v>
      </c>
      <c r="D13" s="199">
        <v>10220.986057692307</v>
      </c>
      <c r="E13" s="199">
        <v>1015.1872727272729</v>
      </c>
      <c r="F13" s="199">
        <v>2785.4216397058826</v>
      </c>
      <c r="G13" s="194">
        <f>+G9/(E45+L45+L81+L125)</f>
        <v>18286.202853268267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47.795921929178597</v>
      </c>
      <c r="D14" s="202">
        <v>50.871169320935692</v>
      </c>
      <c r="E14" s="202">
        <v>45.267746746440096</v>
      </c>
      <c r="F14" s="202">
        <v>127.01189892476927</v>
      </c>
      <c r="G14" s="203">
        <f>+((C9*C14)+(D9*D14)+(E9*E14)+(F9*F14))/G9</f>
        <v>49.393070117750767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9.1137388561859947E-2</v>
      </c>
      <c r="D15" s="206">
        <v>9.9378421286325444E-2</v>
      </c>
      <c r="E15" s="206">
        <v>0.11908947722417301</v>
      </c>
      <c r="F15" s="206">
        <v>0.11491990793753061</v>
      </c>
      <c r="G15" s="207">
        <f>+((C9*C15)+(D9*D15)+(E9*E15)+(F9*F15))/G9</f>
        <v>9.2103676775318014E-2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9">
        <v>165.99845413574775</v>
      </c>
      <c r="D16" s="202">
        <v>22.898707098954738</v>
      </c>
      <c r="E16" s="202">
        <v>24.992316664772396</v>
      </c>
      <c r="F16" s="202">
        <v>40.855695116964903</v>
      </c>
      <c r="G16" s="194">
        <f>+((C9*C16)+(D9*D16)+(E9*E16)+(F9*F16))/G9</f>
        <v>156.75855912204625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0.93298890361348563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163298352.06000033</v>
      </c>
      <c r="D18" s="194">
        <f>+J310</f>
        <v>7743330.1599999927</v>
      </c>
      <c r="E18" s="194">
        <f>+C332</f>
        <v>1013826.3199999995</v>
      </c>
      <c r="F18" s="213">
        <f>+J332</f>
        <v>3130846.5199999972</v>
      </c>
      <c r="G18" s="194">
        <f>SUM(C18:F18)</f>
        <v>175186355.06000033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0.86534123276960695</v>
      </c>
      <c r="D19" s="211">
        <f>+K310</f>
        <v>0.91056647166973725</v>
      </c>
      <c r="E19" s="211">
        <f>+D332</f>
        <v>0.80342671538284793</v>
      </c>
      <c r="F19" s="211">
        <f>+K332</f>
        <v>0.82647919316619023</v>
      </c>
      <c r="G19" s="211">
        <f>+G18/G9</f>
        <v>0.86612854372364567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0.61416189701916701</v>
      </c>
      <c r="D20" s="215">
        <v>0.37986113384457171</v>
      </c>
      <c r="E20" s="215">
        <v>1.5549618665866898</v>
      </c>
      <c r="F20" s="215">
        <v>1.7598219165579296</v>
      </c>
      <c r="G20" s="215">
        <f>+((C9*C20)+(D9*D20)+(E9*E20)+(F9*F20))/G9</f>
        <v>0.63163746292719469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6.1581234761667334</v>
      </c>
      <c r="D21" s="214">
        <v>6.8573783647632469</v>
      </c>
      <c r="E21" s="214">
        <v>7.67323760771382</v>
      </c>
      <c r="F21" s="214">
        <v>7.4910211921771053</v>
      </c>
      <c r="G21" s="215">
        <f>+((C9*C21)+(D9*D21)+(E9*E21)+(F9*F21))/G9</f>
        <v>6.2219386994597503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150" t="s">
        <v>4</v>
      </c>
      <c r="E26" s="151" t="s">
        <v>5</v>
      </c>
      <c r="F26" s="150" t="s">
        <v>4</v>
      </c>
      <c r="G26" s="148"/>
      <c r="H26" s="141"/>
      <c r="I26" s="152"/>
      <c r="J26" s="149" t="s">
        <v>91</v>
      </c>
      <c r="K26" s="150" t="s">
        <v>4</v>
      </c>
      <c r="L26" s="151" t="s">
        <v>5</v>
      </c>
      <c r="M26" s="150" t="s">
        <v>4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1273033.0399999998</v>
      </c>
      <c r="D28" s="196">
        <v>6.7459834486589369E-3</v>
      </c>
      <c r="E28" s="221">
        <v>102</v>
      </c>
      <c r="F28" s="196">
        <v>1.3375295043273014E-2</v>
      </c>
      <c r="G28" s="193"/>
      <c r="H28" s="220" t="s">
        <v>72</v>
      </c>
      <c r="I28" s="220"/>
      <c r="J28" s="213">
        <v>188709778.1500009</v>
      </c>
      <c r="K28" s="196">
        <v>1</v>
      </c>
      <c r="L28" s="221">
        <v>7626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14678293.529999981</v>
      </c>
      <c r="D29" s="196">
        <v>7.7782368639809571E-2</v>
      </c>
      <c r="E29" s="221">
        <v>727</v>
      </c>
      <c r="F29" s="196">
        <v>9.53317597692106E-2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6305423.8600000013</v>
      </c>
      <c r="D30" s="196">
        <v>3.3413339371253993E-2</v>
      </c>
      <c r="E30" s="221">
        <v>283</v>
      </c>
      <c r="F30" s="196">
        <v>3.7109887227904537E-2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8502604.9900000039</v>
      </c>
      <c r="D31" s="196">
        <v>4.5056515212696227E-2</v>
      </c>
      <c r="E31" s="221">
        <v>373</v>
      </c>
      <c r="F31" s="196">
        <v>4.8911618148439549E-2</v>
      </c>
      <c r="G31" s="193"/>
      <c r="H31" s="220"/>
      <c r="I31" s="220"/>
      <c r="J31" s="222">
        <f>SUM(J28:J30)</f>
        <v>188709778.1500009</v>
      </c>
      <c r="K31" s="223"/>
      <c r="L31" s="224">
        <f>SUM(L28:L30)</f>
        <v>7626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9766595.3500000034</v>
      </c>
      <c r="D32" s="196">
        <v>5.1754580211719699E-2</v>
      </c>
      <c r="E32" s="221">
        <v>412</v>
      </c>
      <c r="F32" s="196">
        <v>5.4025701547338052E-2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16574444.170000007</v>
      </c>
      <c r="D33" s="196">
        <v>8.7830341026766817E-2</v>
      </c>
      <c r="E33" s="221">
        <v>649</v>
      </c>
      <c r="F33" s="196">
        <v>8.510359297141358E-2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18072159.890000001</v>
      </c>
      <c r="D34" s="196">
        <v>9.5766950007407467E-2</v>
      </c>
      <c r="E34" s="221">
        <v>725</v>
      </c>
      <c r="F34" s="196">
        <v>9.5069499082087588E-2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20737499.799999997</v>
      </c>
      <c r="D35" s="196">
        <v>0.10989096592290175</v>
      </c>
      <c r="E35" s="221">
        <v>831</v>
      </c>
      <c r="F35" s="196">
        <v>0.1089693154996066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14726442.659999996</v>
      </c>
      <c r="D36" s="196">
        <v>7.8037517739511994E-2</v>
      </c>
      <c r="E36" s="221">
        <v>616</v>
      </c>
      <c r="F36" s="196">
        <v>8.0776291633884084E-2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15030998.270000001</v>
      </c>
      <c r="D37" s="196">
        <v>7.9651401307102868E-2</v>
      </c>
      <c r="E37" s="221">
        <v>651</v>
      </c>
      <c r="F37" s="196">
        <v>8.5365853658536592E-2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19318178.890000001</v>
      </c>
      <c r="D38" s="196">
        <v>0.10236978220940166</v>
      </c>
      <c r="E38" s="221">
        <v>827</v>
      </c>
      <c r="F38" s="196">
        <v>0.10844479412536061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14445361.750000006</v>
      </c>
      <c r="D39" s="196">
        <v>7.6548029951674271E-2</v>
      </c>
      <c r="E39" s="221">
        <v>575</v>
      </c>
      <c r="F39" s="196">
        <v>7.539994754786257E-2</v>
      </c>
      <c r="G39" s="132"/>
      <c r="H39" s="225" t="s">
        <v>150</v>
      </c>
      <c r="I39" s="226"/>
      <c r="J39" s="227">
        <v>18741.470000000005</v>
      </c>
      <c r="K39" s="228">
        <v>1.4852048508216077E-2</v>
      </c>
      <c r="L39" s="229">
        <v>13</v>
      </c>
      <c r="M39" s="228">
        <v>1.0458567980691875E-2</v>
      </c>
    </row>
    <row r="40" spans="1:13" ht="20.100000000000001" customHeight="1" x14ac:dyDescent="0.25">
      <c r="A40" s="193" t="s">
        <v>75</v>
      </c>
      <c r="B40" s="193"/>
      <c r="C40" s="213">
        <v>12666452.270000014</v>
      </c>
      <c r="D40" s="196">
        <v>6.7121335174968072E-2</v>
      </c>
      <c r="E40" s="221">
        <v>415</v>
      </c>
      <c r="F40" s="196">
        <v>5.4419092578022556E-2</v>
      </c>
      <c r="G40" s="132"/>
      <c r="H40" s="225" t="s">
        <v>132</v>
      </c>
      <c r="I40" s="226"/>
      <c r="J40" s="227">
        <v>328139.26000000013</v>
      </c>
      <c r="K40" s="228">
        <v>0.26004044543838495</v>
      </c>
      <c r="L40" s="229">
        <v>464</v>
      </c>
      <c r="M40" s="228">
        <v>0.37329042638777155</v>
      </c>
    </row>
    <row r="41" spans="1:13" ht="20.100000000000001" customHeight="1" x14ac:dyDescent="0.25">
      <c r="A41" s="193" t="s">
        <v>76</v>
      </c>
      <c r="B41" s="193"/>
      <c r="C41" s="213">
        <v>9667373.2900000028</v>
      </c>
      <c r="D41" s="196">
        <v>5.1228788379559673E-2</v>
      </c>
      <c r="E41" s="221">
        <v>271</v>
      </c>
      <c r="F41" s="196">
        <v>3.5536323105166537E-2</v>
      </c>
      <c r="G41" s="132"/>
      <c r="H41" s="225" t="s">
        <v>151</v>
      </c>
      <c r="I41" s="226"/>
      <c r="J41" s="227">
        <v>554384.34000000008</v>
      </c>
      <c r="K41" s="228">
        <v>0.43933283301018294</v>
      </c>
      <c r="L41" s="229">
        <v>296</v>
      </c>
      <c r="M41" s="228">
        <v>0.23813354786806115</v>
      </c>
    </row>
    <row r="42" spans="1:13" ht="20.100000000000001" customHeight="1" x14ac:dyDescent="0.25">
      <c r="A42" s="193" t="s">
        <v>77</v>
      </c>
      <c r="B42" s="193"/>
      <c r="C42" s="213">
        <v>5643925.410000002</v>
      </c>
      <c r="D42" s="196">
        <v>2.9907964840665584E-2</v>
      </c>
      <c r="E42" s="221">
        <v>140</v>
      </c>
      <c r="F42" s="196">
        <v>1.835824809861002E-2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1300990.9800000002</v>
      </c>
      <c r="D43" s="196">
        <v>6.8941365559016228E-3</v>
      </c>
      <c r="E43" s="221">
        <v>29</v>
      </c>
      <c r="F43" s="196">
        <v>3.8027799632835038E-3</v>
      </c>
      <c r="G43" s="132"/>
      <c r="H43" s="225" t="s">
        <v>133</v>
      </c>
      <c r="I43" s="226"/>
      <c r="J43" s="227">
        <v>360612.70999999892</v>
      </c>
      <c r="K43" s="228">
        <v>0.28577467304321591</v>
      </c>
      <c r="L43" s="229">
        <v>470</v>
      </c>
      <c r="M43" s="228">
        <v>0.37811745776347544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31"/>
      <c r="L44" s="232"/>
      <c r="M44" s="231"/>
    </row>
    <row r="45" spans="1:13" ht="20.100000000000001" customHeight="1" thickBot="1" x14ac:dyDescent="0.35">
      <c r="A45" s="193"/>
      <c r="B45" s="193"/>
      <c r="C45" s="222">
        <f>SUM(C28:C44)</f>
        <v>188709778.14999998</v>
      </c>
      <c r="D45" s="193"/>
      <c r="E45" s="224">
        <f>SUM(E28:E44)</f>
        <v>7626</v>
      </c>
      <c r="F45" s="193"/>
      <c r="G45" s="132"/>
      <c r="H45" s="233"/>
      <c r="I45" s="226"/>
      <c r="J45" s="234">
        <f>SUM(J39:J44)</f>
        <v>1261877.7799999993</v>
      </c>
      <c r="K45" s="225"/>
      <c r="L45" s="235">
        <f>SUM(L39:L44)</f>
        <v>1243</v>
      </c>
      <c r="M45" s="226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196</v>
      </c>
      <c r="B49" s="136"/>
      <c r="C49" s="137"/>
      <c r="D49" s="136"/>
      <c r="E49" s="143"/>
      <c r="F49" s="136"/>
      <c r="G49" s="132"/>
      <c r="H49" s="217" t="s">
        <v>197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150" t="s">
        <v>4</v>
      </c>
      <c r="E51" s="151" t="s">
        <v>5</v>
      </c>
      <c r="F51" s="150" t="s">
        <v>4</v>
      </c>
      <c r="G51" s="132"/>
      <c r="H51" s="148"/>
      <c r="I51" s="148"/>
      <c r="J51" s="149" t="s">
        <v>91</v>
      </c>
      <c r="K51" s="150" t="s">
        <v>4</v>
      </c>
      <c r="L51" s="151" t="s">
        <v>5</v>
      </c>
      <c r="M51" s="150" t="s">
        <v>4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1640992.92</v>
      </c>
      <c r="D53" s="196">
        <v>8.6958552762200856E-3</v>
      </c>
      <c r="E53" s="221">
        <v>136</v>
      </c>
      <c r="F53" s="196">
        <v>1.7833726724364018E-2</v>
      </c>
      <c r="G53" s="193"/>
      <c r="H53" s="193" t="s">
        <v>53</v>
      </c>
      <c r="I53" s="193"/>
      <c r="J53" s="213">
        <v>1205908.1099999996</v>
      </c>
      <c r="K53" s="196">
        <v>6.3902788812642136E-3</v>
      </c>
      <c r="L53" s="221">
        <v>104</v>
      </c>
      <c r="M53" s="196">
        <v>1.3637555730396014E-2</v>
      </c>
    </row>
    <row r="54" spans="1:13" s="190" customFormat="1" ht="20.100000000000001" customHeight="1" x14ac:dyDescent="0.25">
      <c r="A54" s="193" t="s">
        <v>54</v>
      </c>
      <c r="B54" s="193"/>
      <c r="C54" s="213">
        <v>16296100.389999999</v>
      </c>
      <c r="D54" s="196">
        <v>8.6355357680759331E-2</v>
      </c>
      <c r="E54" s="221">
        <v>829</v>
      </c>
      <c r="F54" s="196">
        <v>0.10870705481248361</v>
      </c>
      <c r="G54" s="193"/>
      <c r="H54" s="193" t="s">
        <v>54</v>
      </c>
      <c r="I54" s="193"/>
      <c r="J54" s="213">
        <v>12088739.59</v>
      </c>
      <c r="K54" s="196">
        <v>6.4059953376613105E-2</v>
      </c>
      <c r="L54" s="221">
        <v>660</v>
      </c>
      <c r="M54" s="196">
        <v>8.6546026750590088E-2</v>
      </c>
    </row>
    <row r="55" spans="1:13" s="190" customFormat="1" ht="20.100000000000001" customHeight="1" x14ac:dyDescent="0.25">
      <c r="A55" s="193" t="s">
        <v>55</v>
      </c>
      <c r="B55" s="193"/>
      <c r="C55" s="213">
        <v>7413713.8500000015</v>
      </c>
      <c r="D55" s="196">
        <v>3.9286325926932361E-2</v>
      </c>
      <c r="E55" s="221">
        <v>330</v>
      </c>
      <c r="F55" s="196">
        <v>4.3273013375295044E-2</v>
      </c>
      <c r="G55" s="193"/>
      <c r="H55" s="193" t="s">
        <v>55</v>
      </c>
      <c r="I55" s="193"/>
      <c r="J55" s="213">
        <v>6179762.2200000025</v>
      </c>
      <c r="K55" s="196">
        <v>3.2747440437812865E-2</v>
      </c>
      <c r="L55" s="221">
        <v>271</v>
      </c>
      <c r="M55" s="196">
        <v>3.5536323105166537E-2</v>
      </c>
    </row>
    <row r="56" spans="1:13" s="190" customFormat="1" ht="20.100000000000001" customHeight="1" x14ac:dyDescent="0.25">
      <c r="A56" s="193" t="s">
        <v>56</v>
      </c>
      <c r="B56" s="193"/>
      <c r="C56" s="213">
        <v>7984331.5600000024</v>
      </c>
      <c r="D56" s="196">
        <v>4.2310110468433082E-2</v>
      </c>
      <c r="E56" s="221">
        <v>356</v>
      </c>
      <c r="F56" s="196">
        <v>4.6682402307894048E-2</v>
      </c>
      <c r="G56" s="193"/>
      <c r="H56" s="193" t="s">
        <v>56</v>
      </c>
      <c r="I56" s="193"/>
      <c r="J56" s="213">
        <v>6277920.4299999997</v>
      </c>
      <c r="K56" s="196">
        <v>3.3267594777255591E-2</v>
      </c>
      <c r="L56" s="221">
        <v>292</v>
      </c>
      <c r="M56" s="196">
        <v>3.829006031995804E-2</v>
      </c>
    </row>
    <row r="57" spans="1:13" s="190" customFormat="1" ht="20.100000000000001" customHeight="1" x14ac:dyDescent="0.25">
      <c r="A57" s="193" t="s">
        <v>57</v>
      </c>
      <c r="B57" s="193"/>
      <c r="C57" s="213">
        <v>12370351.640000006</v>
      </c>
      <c r="D57" s="196">
        <v>6.5552255750982669E-2</v>
      </c>
      <c r="E57" s="221">
        <v>509</v>
      </c>
      <c r="F57" s="196">
        <v>6.6745344872803564E-2</v>
      </c>
      <c r="G57" s="193"/>
      <c r="H57" s="193" t="s">
        <v>57</v>
      </c>
      <c r="I57" s="193"/>
      <c r="J57" s="213">
        <v>8235499.1000000043</v>
      </c>
      <c r="K57" s="196">
        <v>4.3641083046867049E-2</v>
      </c>
      <c r="L57" s="221">
        <v>345</v>
      </c>
      <c r="M57" s="196">
        <v>4.5239968528717547E-2</v>
      </c>
    </row>
    <row r="58" spans="1:13" s="190" customFormat="1" ht="20.100000000000001" customHeight="1" x14ac:dyDescent="0.25">
      <c r="A58" s="193" t="s">
        <v>58</v>
      </c>
      <c r="B58" s="193"/>
      <c r="C58" s="213">
        <v>14825892.27999999</v>
      </c>
      <c r="D58" s="196">
        <v>7.8564515444532537E-2</v>
      </c>
      <c r="E58" s="221">
        <v>589</v>
      </c>
      <c r="F58" s="196">
        <v>7.7235772357723581E-2</v>
      </c>
      <c r="G58" s="193"/>
      <c r="H58" s="193" t="s">
        <v>58</v>
      </c>
      <c r="I58" s="193"/>
      <c r="J58" s="213">
        <v>11578677.499999994</v>
      </c>
      <c r="K58" s="196">
        <v>6.135706169288397E-2</v>
      </c>
      <c r="L58" s="221">
        <v>472</v>
      </c>
      <c r="M58" s="196">
        <v>6.1893522161028065E-2</v>
      </c>
    </row>
    <row r="59" spans="1:13" s="190" customFormat="1" ht="20.100000000000001" customHeight="1" x14ac:dyDescent="0.25">
      <c r="A59" s="193" t="s">
        <v>59</v>
      </c>
      <c r="B59" s="193"/>
      <c r="C59" s="213">
        <v>15027434.500000007</v>
      </c>
      <c r="D59" s="196">
        <v>7.9632516382140653E-2</v>
      </c>
      <c r="E59" s="221">
        <v>551</v>
      </c>
      <c r="F59" s="196">
        <v>7.225281930238657E-2</v>
      </c>
      <c r="G59" s="193"/>
      <c r="H59" s="193" t="s">
        <v>59</v>
      </c>
      <c r="I59" s="193"/>
      <c r="J59" s="213">
        <v>12728095.300000006</v>
      </c>
      <c r="K59" s="196">
        <v>6.7447990373253539E-2</v>
      </c>
      <c r="L59" s="221">
        <v>514</v>
      </c>
      <c r="M59" s="196">
        <v>6.7400996590611065E-2</v>
      </c>
    </row>
    <row r="60" spans="1:13" s="190" customFormat="1" ht="20.100000000000001" customHeight="1" x14ac:dyDescent="0.25">
      <c r="A60" s="193" t="s">
        <v>60</v>
      </c>
      <c r="B60" s="193"/>
      <c r="C60" s="213">
        <v>15591918.649999999</v>
      </c>
      <c r="D60" s="196">
        <v>8.2623798315349745E-2</v>
      </c>
      <c r="E60" s="221">
        <v>589</v>
      </c>
      <c r="F60" s="196">
        <v>7.7235772357723581E-2</v>
      </c>
      <c r="G60" s="193"/>
      <c r="H60" s="193" t="s">
        <v>60</v>
      </c>
      <c r="I60" s="193"/>
      <c r="J60" s="213">
        <v>13063339.290000005</v>
      </c>
      <c r="K60" s="196">
        <v>6.9224496038654312E-2</v>
      </c>
      <c r="L60" s="221">
        <v>491</v>
      </c>
      <c r="M60" s="196">
        <v>6.4384998688696571E-2</v>
      </c>
    </row>
    <row r="61" spans="1:13" s="190" customFormat="1" ht="20.100000000000001" customHeight="1" x14ac:dyDescent="0.25">
      <c r="A61" s="193" t="s">
        <v>61</v>
      </c>
      <c r="B61" s="193"/>
      <c r="C61" s="213">
        <v>15426932.179999998</v>
      </c>
      <c r="D61" s="196">
        <v>8.1749511505109007E-2</v>
      </c>
      <c r="E61" s="221">
        <v>636</v>
      </c>
      <c r="F61" s="196">
        <v>8.3398898505114089E-2</v>
      </c>
      <c r="G61" s="193"/>
      <c r="H61" s="193" t="s">
        <v>61</v>
      </c>
      <c r="I61" s="193"/>
      <c r="J61" s="213">
        <v>14290197.860000003</v>
      </c>
      <c r="K61" s="196">
        <v>7.5725794392281776E-2</v>
      </c>
      <c r="L61" s="221">
        <v>528</v>
      </c>
      <c r="M61" s="196">
        <v>6.9236821400472076E-2</v>
      </c>
    </row>
    <row r="62" spans="1:13" s="190" customFormat="1" ht="20.100000000000001" customHeight="1" x14ac:dyDescent="0.25">
      <c r="A62" s="193" t="s">
        <v>62</v>
      </c>
      <c r="B62" s="193"/>
      <c r="C62" s="213">
        <v>12625960.78999999</v>
      </c>
      <c r="D62" s="196">
        <v>6.6906765053605072E-2</v>
      </c>
      <c r="E62" s="221">
        <v>516</v>
      </c>
      <c r="F62" s="196">
        <v>6.7663257277734062E-2</v>
      </c>
      <c r="G62" s="193"/>
      <c r="H62" s="193" t="s">
        <v>62</v>
      </c>
      <c r="I62" s="193"/>
      <c r="J62" s="213">
        <v>13603498.950000003</v>
      </c>
      <c r="K62" s="196">
        <v>7.208687903383032E-2</v>
      </c>
      <c r="L62" s="221">
        <v>524</v>
      </c>
      <c r="M62" s="196">
        <v>6.8712300026226067E-2</v>
      </c>
    </row>
    <row r="63" spans="1:13" s="190" customFormat="1" ht="20.100000000000001" customHeight="1" x14ac:dyDescent="0.25">
      <c r="A63" s="193" t="s">
        <v>63</v>
      </c>
      <c r="B63" s="193"/>
      <c r="C63" s="213">
        <v>12543829.750000009</v>
      </c>
      <c r="D63" s="196">
        <v>6.6471540971391921E-2</v>
      </c>
      <c r="E63" s="221">
        <v>515</v>
      </c>
      <c r="F63" s="196">
        <v>6.7532126934172571E-2</v>
      </c>
      <c r="G63" s="193"/>
      <c r="H63" s="193" t="s">
        <v>63</v>
      </c>
      <c r="I63" s="193"/>
      <c r="J63" s="213">
        <v>12265118.749999989</v>
      </c>
      <c r="K63" s="196">
        <v>6.4994611674286426E-2</v>
      </c>
      <c r="L63" s="221">
        <v>511</v>
      </c>
      <c r="M63" s="196">
        <v>6.7007605559926561E-2</v>
      </c>
    </row>
    <row r="64" spans="1:13" s="190" customFormat="1" ht="20.100000000000001" customHeight="1" x14ac:dyDescent="0.25">
      <c r="A64" s="193" t="s">
        <v>64</v>
      </c>
      <c r="B64" s="193"/>
      <c r="C64" s="213">
        <v>12977633.260000009</v>
      </c>
      <c r="D64" s="196">
        <v>6.8770327575100293E-2</v>
      </c>
      <c r="E64" s="221">
        <v>541</v>
      </c>
      <c r="F64" s="196">
        <v>7.0941515866771568E-2</v>
      </c>
      <c r="G64" s="193"/>
      <c r="H64" s="193" t="s">
        <v>64</v>
      </c>
      <c r="I64" s="193"/>
      <c r="J64" s="213">
        <v>12142173.590000011</v>
      </c>
      <c r="K64" s="196">
        <v>6.4343107755383766E-2</v>
      </c>
      <c r="L64" s="221">
        <v>505</v>
      </c>
      <c r="M64" s="196">
        <v>6.6220823498557568E-2</v>
      </c>
    </row>
    <row r="65" spans="1:16" s="190" customFormat="1" ht="20.100000000000001" customHeight="1" x14ac:dyDescent="0.25">
      <c r="A65" s="193" t="s">
        <v>75</v>
      </c>
      <c r="B65" s="193"/>
      <c r="C65" s="213">
        <v>22483709.580000006</v>
      </c>
      <c r="D65" s="196">
        <v>0.11914438033056422</v>
      </c>
      <c r="E65" s="221">
        <v>882</v>
      </c>
      <c r="F65" s="196">
        <v>0.11565696302124312</v>
      </c>
      <c r="G65" s="193"/>
      <c r="H65" s="193" t="s">
        <v>75</v>
      </c>
      <c r="I65" s="193"/>
      <c r="J65" s="213">
        <v>23809223.359999947</v>
      </c>
      <c r="K65" s="196">
        <v>0.12616846669744206</v>
      </c>
      <c r="L65" s="221">
        <v>947</v>
      </c>
      <c r="M65" s="196">
        <v>0.12418043535274062</v>
      </c>
    </row>
    <row r="66" spans="1:16" s="190" customFormat="1" ht="20.100000000000001" customHeight="1" x14ac:dyDescent="0.25">
      <c r="A66" s="193" t="s">
        <v>76</v>
      </c>
      <c r="B66" s="193"/>
      <c r="C66" s="213">
        <v>9544653.8200000077</v>
      </c>
      <c r="D66" s="196">
        <v>5.0578480424121067E-2</v>
      </c>
      <c r="E66" s="221">
        <v>318</v>
      </c>
      <c r="F66" s="196">
        <v>4.1699449252557044E-2</v>
      </c>
      <c r="G66" s="193"/>
      <c r="H66" s="193" t="s">
        <v>76</v>
      </c>
      <c r="I66" s="193"/>
      <c r="J66" s="213">
        <v>19093366.310000017</v>
      </c>
      <c r="K66" s="196">
        <v>0.10117846831881309</v>
      </c>
      <c r="L66" s="221">
        <v>767</v>
      </c>
      <c r="M66" s="196">
        <v>0.10057697351167059</v>
      </c>
    </row>
    <row r="67" spans="1:16" s="190" customFormat="1" ht="20.100000000000001" customHeight="1" x14ac:dyDescent="0.25">
      <c r="A67" s="193" t="s">
        <v>77</v>
      </c>
      <c r="B67" s="193"/>
      <c r="C67" s="213">
        <v>7248087.1900000004</v>
      </c>
      <c r="D67" s="196">
        <v>3.8408646658673412E-2</v>
      </c>
      <c r="E67" s="221">
        <v>206</v>
      </c>
      <c r="F67" s="196">
        <v>2.7012850773669026E-2</v>
      </c>
      <c r="G67" s="193"/>
      <c r="H67" s="193" t="s">
        <v>77</v>
      </c>
      <c r="I67" s="193"/>
      <c r="J67" s="213">
        <v>10094236.320000004</v>
      </c>
      <c r="K67" s="196">
        <v>5.3490796390934167E-2</v>
      </c>
      <c r="L67" s="221">
        <v>350</v>
      </c>
      <c r="M67" s="196">
        <v>4.5895620246525048E-2</v>
      </c>
    </row>
    <row r="68" spans="1:16" s="190" customFormat="1" ht="20.100000000000001" customHeight="1" x14ac:dyDescent="0.25">
      <c r="A68" s="193" t="s">
        <v>78</v>
      </c>
      <c r="B68" s="193"/>
      <c r="C68" s="213">
        <v>4708235.7900000019</v>
      </c>
      <c r="D68" s="196">
        <v>2.4949612236084336E-2</v>
      </c>
      <c r="E68" s="221">
        <v>123</v>
      </c>
      <c r="F68" s="196">
        <v>1.6129032258064516E-2</v>
      </c>
      <c r="G68" s="193"/>
      <c r="H68" s="193" t="s">
        <v>78</v>
      </c>
      <c r="I68" s="193"/>
      <c r="J68" s="213">
        <v>12054021.470000004</v>
      </c>
      <c r="K68" s="196">
        <v>6.3875977112423987E-2</v>
      </c>
      <c r="L68" s="221">
        <v>345</v>
      </c>
      <c r="M68" s="196">
        <v>4.5239968528717547E-2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f>SUM(C53:C69)</f>
        <v>188709778.15000007</v>
      </c>
      <c r="D70" s="193"/>
      <c r="E70" s="224">
        <f>SUM(E53:E69)</f>
        <v>7626</v>
      </c>
      <c r="F70" s="193"/>
      <c r="G70" s="193"/>
      <c r="H70" s="193"/>
      <c r="I70" s="193"/>
      <c r="J70" s="222">
        <f>SUM(J53:J69)</f>
        <v>188709778.14999995</v>
      </c>
      <c r="K70" s="193"/>
      <c r="L70" s="224">
        <f>SUM(L53:L69)</f>
        <v>7626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2835782.3800000027</v>
      </c>
      <c r="K77" s="196">
        <v>0.33347000616331901</v>
      </c>
      <c r="L77" s="221">
        <v>345</v>
      </c>
      <c r="M77" s="196">
        <v>0.41466346153846156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21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1261877.7799999991</v>
      </c>
      <c r="D79" s="196">
        <v>1</v>
      </c>
      <c r="E79" s="221">
        <v>1243</v>
      </c>
      <c r="F79" s="196">
        <v>1</v>
      </c>
      <c r="G79" s="220"/>
      <c r="H79" s="220" t="s">
        <v>146</v>
      </c>
      <c r="I79" s="220"/>
      <c r="J79" s="213">
        <v>5668078.019999993</v>
      </c>
      <c r="K79" s="196">
        <v>0.6665299938366811</v>
      </c>
      <c r="L79" s="221">
        <v>487</v>
      </c>
      <c r="M79" s="196">
        <v>0.58533653846153844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f>SUM(C78:C80)</f>
        <v>1261877.7799999991</v>
      </c>
      <c r="D81" s="220"/>
      <c r="E81" s="224">
        <f>SUM(E78:E80)</f>
        <v>1243</v>
      </c>
      <c r="F81" s="220"/>
      <c r="G81" s="220"/>
      <c r="H81" s="220"/>
      <c r="I81" s="223"/>
      <c r="J81" s="222">
        <f>SUM(J77:J80)</f>
        <v>8503860.3999999948</v>
      </c>
      <c r="K81" s="236"/>
      <c r="L81" s="224">
        <f>SUM(L77:L80)</f>
        <v>832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38167844.399999887</v>
      </c>
      <c r="D88" s="196">
        <v>0.20225684526883064</v>
      </c>
      <c r="E88" s="221">
        <v>3409</v>
      </c>
      <c r="F88" s="196">
        <v>0.44702334120115395</v>
      </c>
      <c r="G88" s="220"/>
      <c r="H88" s="220" t="s">
        <v>99</v>
      </c>
      <c r="I88" s="220"/>
      <c r="J88" s="213">
        <v>125101.00000000004</v>
      </c>
      <c r="K88" s="196">
        <v>1.4711083450993626E-2</v>
      </c>
      <c r="L88" s="221">
        <v>134</v>
      </c>
      <c r="M88" s="196">
        <v>0.16105769230769232</v>
      </c>
    </row>
    <row r="89" spans="1:13" s="190" customFormat="1" ht="20.100000000000001" customHeight="1" x14ac:dyDescent="0.25">
      <c r="A89" s="220" t="s">
        <v>80</v>
      </c>
      <c r="B89" s="220"/>
      <c r="C89" s="213">
        <v>45210291.429999962</v>
      </c>
      <c r="D89" s="196">
        <v>0.23957577542200079</v>
      </c>
      <c r="E89" s="221">
        <v>1818</v>
      </c>
      <c r="F89" s="196">
        <v>0.23839496459480725</v>
      </c>
      <c r="G89" s="220"/>
      <c r="H89" s="220" t="s">
        <v>100</v>
      </c>
      <c r="I89" s="220"/>
      <c r="J89" s="213">
        <v>240240.09000000008</v>
      </c>
      <c r="K89" s="196">
        <v>2.8250709524817702E-2</v>
      </c>
      <c r="L89" s="221">
        <v>83</v>
      </c>
      <c r="M89" s="196">
        <v>9.9759615384615391E-2</v>
      </c>
    </row>
    <row r="90" spans="1:13" s="190" customFormat="1" ht="20.100000000000001" customHeight="1" x14ac:dyDescent="0.25">
      <c r="A90" s="220" t="s">
        <v>81</v>
      </c>
      <c r="B90" s="220"/>
      <c r="C90" s="213">
        <v>40082482.099999994</v>
      </c>
      <c r="D90" s="196">
        <v>0.21240278322058967</v>
      </c>
      <c r="E90" s="221">
        <v>1163</v>
      </c>
      <c r="F90" s="196">
        <v>0.15250458956202464</v>
      </c>
      <c r="G90" s="220"/>
      <c r="H90" s="220" t="s">
        <v>101</v>
      </c>
      <c r="I90" s="220"/>
      <c r="J90" s="213">
        <v>365370.21999999991</v>
      </c>
      <c r="K90" s="196">
        <v>4.2965218478892231E-2</v>
      </c>
      <c r="L90" s="221">
        <v>72</v>
      </c>
      <c r="M90" s="196">
        <v>8.6538461538461536E-2</v>
      </c>
    </row>
    <row r="91" spans="1:13" s="190" customFormat="1" ht="20.100000000000001" customHeight="1" x14ac:dyDescent="0.25">
      <c r="A91" s="220" t="s">
        <v>82</v>
      </c>
      <c r="B91" s="220"/>
      <c r="C91" s="213">
        <v>30898561.930000015</v>
      </c>
      <c r="D91" s="196">
        <v>0.16373588180173498</v>
      </c>
      <c r="E91" s="221">
        <v>691</v>
      </c>
      <c r="F91" s="196">
        <v>9.0611067400996587E-2</v>
      </c>
      <c r="G91" s="220"/>
      <c r="H91" s="220" t="s">
        <v>102</v>
      </c>
      <c r="I91" s="220"/>
      <c r="J91" s="213">
        <v>710942.79000000027</v>
      </c>
      <c r="K91" s="196">
        <v>8.3602358994510337E-2</v>
      </c>
      <c r="L91" s="221">
        <v>101</v>
      </c>
      <c r="M91" s="196">
        <v>0.12139423076923077</v>
      </c>
    </row>
    <row r="92" spans="1:13" s="190" customFormat="1" ht="20.100000000000001" customHeight="1" x14ac:dyDescent="0.25">
      <c r="A92" s="220" t="s">
        <v>83</v>
      </c>
      <c r="B92" s="220"/>
      <c r="C92" s="213">
        <v>15903999.550000004</v>
      </c>
      <c r="D92" s="196">
        <v>8.4277559466782795E-2</v>
      </c>
      <c r="E92" s="221">
        <v>293</v>
      </c>
      <c r="F92" s="196">
        <v>3.8421190663519539E-2</v>
      </c>
      <c r="G92" s="220"/>
      <c r="H92" s="220" t="s">
        <v>103</v>
      </c>
      <c r="I92" s="220"/>
      <c r="J92" s="213">
        <v>799188.77</v>
      </c>
      <c r="K92" s="196">
        <v>9.3979526051485976E-2</v>
      </c>
      <c r="L92" s="221">
        <v>89</v>
      </c>
      <c r="M92" s="196">
        <v>0.10697115384615384</v>
      </c>
    </row>
    <row r="93" spans="1:13" s="190" customFormat="1" ht="20.100000000000001" customHeight="1" x14ac:dyDescent="0.25">
      <c r="A93" s="220" t="s">
        <v>84</v>
      </c>
      <c r="B93" s="220"/>
      <c r="C93" s="213">
        <v>8302274.9099999992</v>
      </c>
      <c r="D93" s="196">
        <v>4.3994937577642446E-2</v>
      </c>
      <c r="E93" s="221">
        <v>129</v>
      </c>
      <c r="F93" s="196">
        <v>1.6915814319433516E-2</v>
      </c>
      <c r="G93" s="220"/>
      <c r="H93" s="220" t="s">
        <v>104</v>
      </c>
      <c r="I93" s="220"/>
      <c r="J93" s="213">
        <v>706106.83000000019</v>
      </c>
      <c r="K93" s="196">
        <v>8.3033680797488185E-2</v>
      </c>
      <c r="L93" s="221">
        <v>64</v>
      </c>
      <c r="M93" s="196">
        <v>7.6923076923076927E-2</v>
      </c>
    </row>
    <row r="94" spans="1:13" s="190" customFormat="1" ht="20.100000000000001" customHeight="1" x14ac:dyDescent="0.25">
      <c r="A94" s="220" t="s">
        <v>85</v>
      </c>
      <c r="B94" s="220"/>
      <c r="C94" s="213">
        <v>5465155.21</v>
      </c>
      <c r="D94" s="196">
        <v>2.896063608137946E-2</v>
      </c>
      <c r="E94" s="221">
        <v>74</v>
      </c>
      <c r="F94" s="196">
        <v>9.7036454235510106E-3</v>
      </c>
      <c r="G94" s="220"/>
      <c r="H94" s="220" t="s">
        <v>105</v>
      </c>
      <c r="I94" s="220"/>
      <c r="J94" s="213">
        <v>768019.57000000018</v>
      </c>
      <c r="K94" s="196">
        <v>9.0314225995525535E-2</v>
      </c>
      <c r="L94" s="221">
        <v>59</v>
      </c>
      <c r="M94" s="196">
        <v>7.0913461538461536E-2</v>
      </c>
    </row>
    <row r="95" spans="1:13" s="190" customFormat="1" ht="20.100000000000001" customHeight="1" x14ac:dyDescent="0.25">
      <c r="A95" s="220" t="s">
        <v>86</v>
      </c>
      <c r="B95" s="220"/>
      <c r="C95" s="213">
        <v>2040497.7799999998</v>
      </c>
      <c r="D95" s="196">
        <v>1.0812888447031439E-2</v>
      </c>
      <c r="E95" s="221">
        <v>24</v>
      </c>
      <c r="F95" s="196">
        <v>3.1471282454760031E-3</v>
      </c>
      <c r="G95" s="220"/>
      <c r="H95" s="220" t="s">
        <v>106</v>
      </c>
      <c r="I95" s="220"/>
      <c r="J95" s="213">
        <v>1034086.92</v>
      </c>
      <c r="K95" s="196">
        <v>0.12160205734327435</v>
      </c>
      <c r="L95" s="221">
        <v>69</v>
      </c>
      <c r="M95" s="196">
        <v>8.2932692307692304E-2</v>
      </c>
    </row>
    <row r="96" spans="1:13" s="190" customFormat="1" ht="20.100000000000001" customHeight="1" x14ac:dyDescent="0.25">
      <c r="A96" s="220" t="s">
        <v>87</v>
      </c>
      <c r="B96" s="220"/>
      <c r="C96" s="213">
        <v>1123374.3599999999</v>
      </c>
      <c r="D96" s="196">
        <v>5.9529207813866563E-3</v>
      </c>
      <c r="E96" s="221">
        <v>12</v>
      </c>
      <c r="F96" s="196">
        <v>1.5735641227380016E-3</v>
      </c>
      <c r="G96" s="220"/>
      <c r="H96" s="220" t="s">
        <v>107</v>
      </c>
      <c r="I96" s="220"/>
      <c r="J96" s="213">
        <v>761958.81000000017</v>
      </c>
      <c r="K96" s="196">
        <v>8.9601519093610721E-2</v>
      </c>
      <c r="L96" s="221">
        <v>45</v>
      </c>
      <c r="M96" s="196">
        <v>5.4086538461538464E-2</v>
      </c>
    </row>
    <row r="97" spans="1:13" s="190" customFormat="1" ht="20.100000000000001" customHeight="1" x14ac:dyDescent="0.25">
      <c r="A97" s="220" t="s">
        <v>88</v>
      </c>
      <c r="B97" s="220"/>
      <c r="C97" s="213">
        <v>1515296.4800000002</v>
      </c>
      <c r="D97" s="196">
        <v>8.0297719326209768E-3</v>
      </c>
      <c r="E97" s="221">
        <v>13</v>
      </c>
      <c r="F97" s="196">
        <v>1.7046944662995017E-3</v>
      </c>
      <c r="G97" s="220"/>
      <c r="H97" s="220" t="s">
        <v>108</v>
      </c>
      <c r="I97" s="220"/>
      <c r="J97" s="213">
        <v>588555.0199999999</v>
      </c>
      <c r="K97" s="196">
        <v>6.9210334167762191E-2</v>
      </c>
      <c r="L97" s="221">
        <v>31</v>
      </c>
      <c r="M97" s="196">
        <v>3.7259615384615384E-2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771611.67</v>
      </c>
      <c r="K98" s="196">
        <v>9.0736634152649071E-2</v>
      </c>
      <c r="L98" s="221">
        <v>35</v>
      </c>
      <c r="M98" s="196">
        <v>4.2067307692307696E-2</v>
      </c>
    </row>
    <row r="99" spans="1:13" s="190" customFormat="1" ht="20.100000000000001" customHeight="1" thickBot="1" x14ac:dyDescent="0.3">
      <c r="A99" s="220"/>
      <c r="B99" s="223"/>
      <c r="C99" s="222">
        <f>SUM(C88:C98)</f>
        <v>188709778.14999989</v>
      </c>
      <c r="D99" s="237"/>
      <c r="E99" s="224">
        <f>SUM(E88:E98)</f>
        <v>7626</v>
      </c>
      <c r="F99" s="223"/>
      <c r="G99" s="220"/>
      <c r="H99" s="220" t="s">
        <v>110</v>
      </c>
      <c r="I99" s="220"/>
      <c r="J99" s="213">
        <v>785594.01</v>
      </c>
      <c r="K99" s="196">
        <v>9.2380868575876435E-2</v>
      </c>
      <c r="L99" s="221">
        <v>29</v>
      </c>
      <c r="M99" s="196">
        <v>3.4855769230769232E-2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601855.19999999995</v>
      </c>
      <c r="K100" s="196">
        <v>7.0774350905384087E-2</v>
      </c>
      <c r="L100" s="221">
        <v>17</v>
      </c>
      <c r="M100" s="196">
        <v>2.0432692307692308E-2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245229.49999999997</v>
      </c>
      <c r="K101" s="196">
        <v>2.8837432467729594E-2</v>
      </c>
      <c r="L101" s="221">
        <v>4</v>
      </c>
      <c r="M101" s="196">
        <v>4.807692307692308E-3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20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f>SUM(J88:J102)</f>
        <v>8503860.4000000004</v>
      </c>
      <c r="K103" s="220"/>
      <c r="L103" s="224">
        <f>SUM(L88:L102)</f>
        <v>832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593187.57000000018</v>
      </c>
      <c r="D110" s="196">
        <v>0.47008321994543723</v>
      </c>
      <c r="E110" s="221">
        <v>1062</v>
      </c>
      <c r="F110" s="196">
        <v>0.85438455349959774</v>
      </c>
      <c r="G110" s="220"/>
      <c r="H110" s="220" t="s">
        <v>99</v>
      </c>
      <c r="I110" s="220"/>
      <c r="J110" s="213">
        <v>622434.22000000032</v>
      </c>
      <c r="K110" s="196">
        <v>0.16430985315263147</v>
      </c>
      <c r="L110" s="221">
        <v>844</v>
      </c>
      <c r="M110" s="196">
        <v>0.62058823529411766</v>
      </c>
    </row>
    <row r="111" spans="1:13" s="190" customFormat="1" ht="20.100000000000001" customHeight="1" x14ac:dyDescent="0.25">
      <c r="A111" s="220" t="s">
        <v>100</v>
      </c>
      <c r="B111" s="220"/>
      <c r="C111" s="213">
        <v>355434.6100000001</v>
      </c>
      <c r="D111" s="196">
        <v>0.2816711853029063</v>
      </c>
      <c r="E111" s="221">
        <v>125</v>
      </c>
      <c r="F111" s="196">
        <v>0.1005631536604988</v>
      </c>
      <c r="G111" s="220"/>
      <c r="H111" s="220" t="s">
        <v>100</v>
      </c>
      <c r="I111" s="220"/>
      <c r="J111" s="213">
        <v>714641.14000000025</v>
      </c>
      <c r="K111" s="196">
        <v>0.18865058667601714</v>
      </c>
      <c r="L111" s="221">
        <v>248</v>
      </c>
      <c r="M111" s="196">
        <v>0.18235294117647058</v>
      </c>
    </row>
    <row r="112" spans="1:13" s="190" customFormat="1" ht="20.100000000000001" customHeight="1" x14ac:dyDescent="0.25">
      <c r="A112" s="220" t="s">
        <v>101</v>
      </c>
      <c r="B112" s="220"/>
      <c r="C112" s="213">
        <v>213256.31</v>
      </c>
      <c r="D112" s="196">
        <v>0.16899917993642771</v>
      </c>
      <c r="E112" s="221">
        <v>44</v>
      </c>
      <c r="F112" s="196">
        <v>3.5398230088495575E-2</v>
      </c>
      <c r="G112" s="220"/>
      <c r="H112" s="220" t="s">
        <v>101</v>
      </c>
      <c r="I112" s="220"/>
      <c r="J112" s="213">
        <v>439611.13000000018</v>
      </c>
      <c r="K112" s="196">
        <v>0.11604831144174942</v>
      </c>
      <c r="L112" s="221">
        <v>89</v>
      </c>
      <c r="M112" s="196">
        <v>6.5441176470588239E-2</v>
      </c>
    </row>
    <row r="113" spans="1:13" s="190" customFormat="1" ht="20.100000000000001" customHeight="1" x14ac:dyDescent="0.25">
      <c r="A113" s="220" t="s">
        <v>102</v>
      </c>
      <c r="B113" s="220"/>
      <c r="C113" s="213">
        <v>41748.469999999994</v>
      </c>
      <c r="D113" s="196">
        <v>3.3084400614455695E-2</v>
      </c>
      <c r="E113" s="221">
        <v>6</v>
      </c>
      <c r="F113" s="196">
        <v>4.8270313757039418E-3</v>
      </c>
      <c r="G113" s="220"/>
      <c r="H113" s="220" t="s">
        <v>102</v>
      </c>
      <c r="I113" s="220"/>
      <c r="J113" s="213">
        <v>392125.05</v>
      </c>
      <c r="K113" s="196">
        <v>0.10351296139047148</v>
      </c>
      <c r="L113" s="221">
        <v>57</v>
      </c>
      <c r="M113" s="196">
        <v>4.191176470588235E-2</v>
      </c>
    </row>
    <row r="114" spans="1:13" s="190" customFormat="1" ht="20.100000000000001" customHeight="1" x14ac:dyDescent="0.25">
      <c r="A114" s="220" t="s">
        <v>103</v>
      </c>
      <c r="B114" s="220"/>
      <c r="C114" s="213">
        <v>44776.749999999993</v>
      </c>
      <c r="D114" s="196">
        <v>3.5484220983746921E-2</v>
      </c>
      <c r="E114" s="221">
        <v>5</v>
      </c>
      <c r="F114" s="196">
        <v>4.0225261464199519E-3</v>
      </c>
      <c r="G114" s="220"/>
      <c r="H114" s="220" t="s">
        <v>103</v>
      </c>
      <c r="I114" s="220"/>
      <c r="J114" s="213">
        <v>347120.25000000006</v>
      </c>
      <c r="K114" s="196">
        <v>9.1632618309135869E-2</v>
      </c>
      <c r="L114" s="221">
        <v>39</v>
      </c>
      <c r="M114" s="196">
        <v>2.8676470588235293E-2</v>
      </c>
    </row>
    <row r="115" spans="1:13" s="190" customFormat="1" ht="20.100000000000001" customHeight="1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233292.9</v>
      </c>
      <c r="K115" s="196">
        <v>6.158453521490434E-2</v>
      </c>
      <c r="L115" s="221">
        <v>21</v>
      </c>
      <c r="M115" s="196">
        <v>1.5441176470588236E-2</v>
      </c>
    </row>
    <row r="116" spans="1:13" s="190" customFormat="1" ht="20.100000000000001" customHeight="1" x14ac:dyDescent="0.25">
      <c r="A116" s="220" t="s">
        <v>105</v>
      </c>
      <c r="B116" s="220"/>
      <c r="C116" s="213">
        <v>13474.07</v>
      </c>
      <c r="D116" s="196">
        <v>1.0677793217026135E-2</v>
      </c>
      <c r="E116" s="221">
        <v>1</v>
      </c>
      <c r="F116" s="196">
        <v>8.045052292839903E-4</v>
      </c>
      <c r="G116" s="220"/>
      <c r="H116" s="220" t="s">
        <v>105</v>
      </c>
      <c r="I116" s="220"/>
      <c r="J116" s="213">
        <v>169713.27999999997</v>
      </c>
      <c r="K116" s="196">
        <v>4.4800821064837029E-2</v>
      </c>
      <c r="L116" s="221">
        <v>13</v>
      </c>
      <c r="M116" s="196">
        <v>9.5588235294117654E-3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238629.67</v>
      </c>
      <c r="K117" s="196">
        <v>6.2993332910842983E-2</v>
      </c>
      <c r="L117" s="221">
        <v>16</v>
      </c>
      <c r="M117" s="196">
        <v>1.1764705882352941E-2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253677.41000000003</v>
      </c>
      <c r="K118" s="196">
        <v>6.6965627283859602E-2</v>
      </c>
      <c r="L118" s="221">
        <v>15</v>
      </c>
      <c r="M118" s="196">
        <v>1.1029411764705883E-2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130685.95</v>
      </c>
      <c r="K119" s="196">
        <v>3.4498407323447167E-2</v>
      </c>
      <c r="L119" s="221">
        <v>7</v>
      </c>
      <c r="M119" s="196">
        <v>5.1470588235294117E-3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218150.25</v>
      </c>
      <c r="K120" s="196">
        <v>5.7587186550748806E-2</v>
      </c>
      <c r="L120" s="221">
        <v>10</v>
      </c>
      <c r="M120" s="196">
        <v>7.3529411764705881E-3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28092.18</v>
      </c>
      <c r="K121" s="196">
        <v>7.4157586813547753E-3</v>
      </c>
      <c r="L121" s="221">
        <v>1</v>
      </c>
      <c r="M121" s="196">
        <v>7.3529411764705881E-4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20"/>
      <c r="K124" s="220"/>
      <c r="L124" s="220"/>
      <c r="M124" s="220"/>
    </row>
    <row r="125" spans="1:13" s="190" customFormat="1" ht="20.100000000000001" customHeight="1" thickBot="1" x14ac:dyDescent="0.3">
      <c r="A125" s="220"/>
      <c r="B125" s="220"/>
      <c r="C125" s="222">
        <f>SUM(C110:C124)</f>
        <v>1261877.7800000003</v>
      </c>
      <c r="D125" s="220"/>
      <c r="E125" s="224">
        <f>SUM(E110:E124)</f>
        <v>1243</v>
      </c>
      <c r="F125" s="220"/>
      <c r="G125" s="220"/>
      <c r="H125" s="223"/>
      <c r="I125" s="220"/>
      <c r="J125" s="222">
        <f>SUM(J110:J124)</f>
        <v>3788173.4300000006</v>
      </c>
      <c r="K125" s="220"/>
      <c r="L125" s="224">
        <f>SUM(L110:L124)</f>
        <v>1360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150" t="s">
        <v>4</v>
      </c>
      <c r="E130" s="151" t="s">
        <v>5</v>
      </c>
      <c r="F130" s="150" t="s">
        <v>4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21567142.679999981</v>
      </c>
      <c r="D132" s="196">
        <v>0.11428736174368716</v>
      </c>
      <c r="E132" s="221">
        <v>568</v>
      </c>
      <c r="F132" s="196">
        <v>7.4482035142932071E-2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35030935.219999991</v>
      </c>
      <c r="D133" s="196">
        <v>0.18563391660688053</v>
      </c>
      <c r="E133" s="221">
        <v>1030</v>
      </c>
      <c r="F133" s="196">
        <v>0.13506425386834514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39211996.009999946</v>
      </c>
      <c r="D134" s="196">
        <v>0.20778995341106007</v>
      </c>
      <c r="E134" s="221">
        <v>1264</v>
      </c>
      <c r="F134" s="196">
        <v>0.16574875426173616</v>
      </c>
      <c r="G134" s="220"/>
      <c r="H134" s="220" t="s">
        <v>122</v>
      </c>
      <c r="I134" s="220"/>
      <c r="J134" s="213">
        <v>115807.89000000001</v>
      </c>
      <c r="K134" s="196">
        <v>1.3618272708239662E-2</v>
      </c>
      <c r="L134" s="221">
        <v>14</v>
      </c>
      <c r="M134" s="196">
        <v>1.6826923076923076E-2</v>
      </c>
    </row>
    <row r="135" spans="1:13" s="190" customFormat="1" ht="20.100000000000001" customHeight="1" x14ac:dyDescent="0.25">
      <c r="A135" s="220" t="s">
        <v>44</v>
      </c>
      <c r="B135" s="220"/>
      <c r="C135" s="213">
        <v>46097104.559999928</v>
      </c>
      <c r="D135" s="196">
        <v>0.24427512454261222</v>
      </c>
      <c r="E135" s="221">
        <v>2277</v>
      </c>
      <c r="F135" s="196">
        <v>0.2985837922895358</v>
      </c>
      <c r="G135" s="220"/>
      <c r="H135" s="220" t="s">
        <v>42</v>
      </c>
      <c r="I135" s="220"/>
      <c r="J135" s="213">
        <v>537260.56000000006</v>
      </c>
      <c r="K135" s="196">
        <v>6.3178431292216425E-2</v>
      </c>
      <c r="L135" s="221">
        <v>50</v>
      </c>
      <c r="M135" s="196">
        <v>6.0096153846153848E-2</v>
      </c>
    </row>
    <row r="136" spans="1:13" s="190" customFormat="1" ht="20.100000000000001" customHeight="1" x14ac:dyDescent="0.25">
      <c r="A136" s="220" t="s">
        <v>25</v>
      </c>
      <c r="B136" s="220"/>
      <c r="C136" s="213">
        <v>22597011.609999977</v>
      </c>
      <c r="D136" s="196">
        <v>0.11974478392973512</v>
      </c>
      <c r="E136" s="221">
        <v>1125</v>
      </c>
      <c r="F136" s="196">
        <v>0.14752163650668765</v>
      </c>
      <c r="G136" s="220"/>
      <c r="H136" s="220" t="s">
        <v>43</v>
      </c>
      <c r="I136" s="220"/>
      <c r="J136" s="213">
        <v>1750463.7</v>
      </c>
      <c r="K136" s="196">
        <v>0.20584341906647477</v>
      </c>
      <c r="L136" s="221">
        <v>131</v>
      </c>
      <c r="M136" s="196">
        <v>0.15745192307692307</v>
      </c>
    </row>
    <row r="137" spans="1:13" s="190" customFormat="1" ht="20.100000000000001" customHeight="1" x14ac:dyDescent="0.25">
      <c r="A137" s="220" t="s">
        <v>26</v>
      </c>
      <c r="B137" s="220"/>
      <c r="C137" s="213">
        <v>17381717.25</v>
      </c>
      <c r="D137" s="196">
        <v>9.210819609031487E-2</v>
      </c>
      <c r="E137" s="221">
        <v>868</v>
      </c>
      <c r="F137" s="196">
        <v>0.11382113821138211</v>
      </c>
      <c r="G137" s="220"/>
      <c r="H137" s="220" t="s">
        <v>44</v>
      </c>
      <c r="I137" s="220"/>
      <c r="J137" s="213">
        <v>2405259.4400000018</v>
      </c>
      <c r="K137" s="196">
        <v>0.28284324140598566</v>
      </c>
      <c r="L137" s="221">
        <v>198</v>
      </c>
      <c r="M137" s="196">
        <v>0.23798076923076922</v>
      </c>
    </row>
    <row r="138" spans="1:13" s="190" customFormat="1" ht="20.100000000000001" customHeight="1" x14ac:dyDescent="0.25">
      <c r="A138" s="220" t="s">
        <v>27</v>
      </c>
      <c r="B138" s="220"/>
      <c r="C138" s="213">
        <v>4296664.9099999955</v>
      </c>
      <c r="D138" s="196">
        <v>2.2768639506240654E-2</v>
      </c>
      <c r="E138" s="221">
        <v>341</v>
      </c>
      <c r="F138" s="196">
        <v>4.4715447154471545E-2</v>
      </c>
      <c r="G138" s="220"/>
      <c r="H138" s="220" t="s">
        <v>25</v>
      </c>
      <c r="I138" s="220"/>
      <c r="J138" s="213">
        <v>1943784.6299999987</v>
      </c>
      <c r="K138" s="196">
        <v>0.22857673322106731</v>
      </c>
      <c r="L138" s="221">
        <v>204</v>
      </c>
      <c r="M138" s="196">
        <v>0.24519230769230768</v>
      </c>
    </row>
    <row r="139" spans="1:13" s="190" customFormat="1" ht="20.100000000000001" customHeight="1" x14ac:dyDescent="0.25">
      <c r="A139" s="220" t="s">
        <v>28</v>
      </c>
      <c r="B139" s="220"/>
      <c r="C139" s="213">
        <v>1150172.0999999999</v>
      </c>
      <c r="D139" s="196">
        <v>6.0949258235350268E-3</v>
      </c>
      <c r="E139" s="221">
        <v>75</v>
      </c>
      <c r="F139" s="196">
        <v>9.8347757671125094E-3</v>
      </c>
      <c r="G139" s="220"/>
      <c r="H139" s="220" t="s">
        <v>26</v>
      </c>
      <c r="I139" s="220"/>
      <c r="J139" s="213">
        <v>850402.44000000018</v>
      </c>
      <c r="K139" s="196">
        <v>0.10000192853589179</v>
      </c>
      <c r="L139" s="221">
        <v>94</v>
      </c>
      <c r="M139" s="196">
        <v>0.11298076923076923</v>
      </c>
    </row>
    <row r="140" spans="1:13" s="190" customFormat="1" ht="20.100000000000001" customHeight="1" x14ac:dyDescent="0.25">
      <c r="A140" s="220" t="s">
        <v>29</v>
      </c>
      <c r="B140" s="220"/>
      <c r="C140" s="213">
        <v>1350946.3400000003</v>
      </c>
      <c r="D140" s="196">
        <v>7.1588571257085202E-3</v>
      </c>
      <c r="E140" s="221">
        <v>74</v>
      </c>
      <c r="F140" s="196">
        <v>9.7036454235510106E-3</v>
      </c>
      <c r="G140" s="220"/>
      <c r="H140" s="220" t="s">
        <v>27</v>
      </c>
      <c r="I140" s="220"/>
      <c r="J140" s="213">
        <v>558552.42999999993</v>
      </c>
      <c r="K140" s="196">
        <v>6.5682220042088166E-2</v>
      </c>
      <c r="L140" s="221">
        <v>78</v>
      </c>
      <c r="M140" s="196">
        <v>9.375E-2</v>
      </c>
    </row>
    <row r="141" spans="1:13" s="190" customFormat="1" ht="20.100000000000001" customHeight="1" x14ac:dyDescent="0.25">
      <c r="A141" s="220" t="s">
        <v>65</v>
      </c>
      <c r="B141" s="220"/>
      <c r="C141" s="213">
        <v>26087.47</v>
      </c>
      <c r="D141" s="196">
        <v>1.3824122022582127E-4</v>
      </c>
      <c r="E141" s="221">
        <v>4</v>
      </c>
      <c r="F141" s="196">
        <v>5.2452137424600052E-4</v>
      </c>
      <c r="G141" s="220"/>
      <c r="H141" s="220" t="s">
        <v>28</v>
      </c>
      <c r="I141" s="220"/>
      <c r="J141" s="213">
        <v>153492.64000000001</v>
      </c>
      <c r="K141" s="196">
        <v>1.8049760083079444E-2</v>
      </c>
      <c r="L141" s="221">
        <v>24</v>
      </c>
      <c r="M141" s="196">
        <v>2.8846153846153848E-2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134758.5</v>
      </c>
      <c r="K142" s="196">
        <v>1.5846744144576971E-2</v>
      </c>
      <c r="L142" s="221">
        <v>25</v>
      </c>
      <c r="M142" s="196">
        <v>3.0048076923076924E-2</v>
      </c>
    </row>
    <row r="143" spans="1:13" s="190" customFormat="1" ht="20.100000000000001" customHeight="1" thickBot="1" x14ac:dyDescent="0.3">
      <c r="A143" s="220"/>
      <c r="B143" s="223"/>
      <c r="C143" s="222">
        <f>SUM(C132:C142)</f>
        <v>188709778.14999983</v>
      </c>
      <c r="D143" s="223"/>
      <c r="E143" s="224">
        <f>SUM(E132:E142)</f>
        <v>7626</v>
      </c>
      <c r="F143" s="223"/>
      <c r="G143" s="223"/>
      <c r="H143" s="220" t="s">
        <v>123</v>
      </c>
      <c r="I143" s="220"/>
      <c r="J143" s="213">
        <v>54078.17</v>
      </c>
      <c r="K143" s="196">
        <v>6.3592495003798504E-3</v>
      </c>
      <c r="L143" s="221">
        <v>14</v>
      </c>
      <c r="M143" s="196">
        <v>1.6826923076923076E-2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20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f>SUM(J132:J144)</f>
        <v>8503860.4000000004</v>
      </c>
      <c r="K145" s="220"/>
      <c r="L145" s="224">
        <f>SUM(L132:L144)</f>
        <v>832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222784.40000000002</v>
      </c>
      <c r="D152" s="196">
        <v>0.17654990327193182</v>
      </c>
      <c r="E152" s="221">
        <v>163</v>
      </c>
      <c r="F152" s="196">
        <v>0.13113435237329044</v>
      </c>
      <c r="G152" s="220"/>
      <c r="H152" s="220" t="s">
        <v>113</v>
      </c>
      <c r="I152" s="220"/>
      <c r="J152" s="213">
        <v>1753276.2800000007</v>
      </c>
      <c r="K152" s="196">
        <v>0.46282893653050106</v>
      </c>
      <c r="L152" s="221">
        <v>297</v>
      </c>
      <c r="M152" s="196">
        <v>0.21838235294117647</v>
      </c>
    </row>
    <row r="153" spans="1:14" s="190" customFormat="1" ht="20.100000000000001" customHeight="1" x14ac:dyDescent="0.25">
      <c r="A153" s="220" t="s">
        <v>42</v>
      </c>
      <c r="B153" s="220"/>
      <c r="C153" s="213">
        <v>49052.479999999996</v>
      </c>
      <c r="D153" s="196">
        <v>3.8872607773472324E-2</v>
      </c>
      <c r="E153" s="221">
        <v>38</v>
      </c>
      <c r="F153" s="196">
        <v>3.0571198712791632E-2</v>
      </c>
      <c r="G153" s="220"/>
      <c r="H153" s="220" t="s">
        <v>25</v>
      </c>
      <c r="I153" s="220"/>
      <c r="J153" s="213">
        <v>55277.65</v>
      </c>
      <c r="K153" s="196">
        <v>1.4592164540893258E-2</v>
      </c>
      <c r="L153" s="221">
        <v>19</v>
      </c>
      <c r="M153" s="196">
        <v>1.3970588235294118E-2</v>
      </c>
    </row>
    <row r="154" spans="1:14" s="190" customFormat="1" ht="20.100000000000001" customHeight="1" x14ac:dyDescent="0.25">
      <c r="A154" s="220" t="s">
        <v>43</v>
      </c>
      <c r="B154" s="220"/>
      <c r="C154" s="213">
        <v>90657.23</v>
      </c>
      <c r="D154" s="196">
        <v>7.1843114631909927E-2</v>
      </c>
      <c r="E154" s="221">
        <v>149</v>
      </c>
      <c r="F154" s="196">
        <v>0.11987127916331457</v>
      </c>
      <c r="G154" s="220"/>
      <c r="H154" s="220" t="s">
        <v>26</v>
      </c>
      <c r="I154" s="220"/>
      <c r="J154" s="213">
        <v>29923.41</v>
      </c>
      <c r="K154" s="196">
        <v>7.899165799280735E-3</v>
      </c>
      <c r="L154" s="221">
        <v>22</v>
      </c>
      <c r="M154" s="196">
        <v>1.6176470588235296E-2</v>
      </c>
    </row>
    <row r="155" spans="1:14" s="190" customFormat="1" ht="20.100000000000001" customHeight="1" x14ac:dyDescent="0.25">
      <c r="A155" s="220" t="s">
        <v>44</v>
      </c>
      <c r="B155" s="220"/>
      <c r="C155" s="213">
        <v>364011.35999999981</v>
      </c>
      <c r="D155" s="196">
        <v>0.28846800044295878</v>
      </c>
      <c r="E155" s="221">
        <v>299</v>
      </c>
      <c r="F155" s="196">
        <v>0.24054706355591313</v>
      </c>
      <c r="G155" s="220"/>
      <c r="H155" s="220" t="s">
        <v>27</v>
      </c>
      <c r="I155" s="220"/>
      <c r="J155" s="213">
        <v>68088.049999999988</v>
      </c>
      <c r="K155" s="196">
        <v>1.7973847094957311E-2</v>
      </c>
      <c r="L155" s="221">
        <v>45</v>
      </c>
      <c r="M155" s="196">
        <v>3.3088235294117647E-2</v>
      </c>
    </row>
    <row r="156" spans="1:14" s="190" customFormat="1" ht="20.100000000000001" customHeight="1" x14ac:dyDescent="0.25">
      <c r="A156" s="220" t="s">
        <v>25</v>
      </c>
      <c r="B156" s="220"/>
      <c r="C156" s="213">
        <v>63040.040000000023</v>
      </c>
      <c r="D156" s="196">
        <v>4.9957326295102869E-2</v>
      </c>
      <c r="E156" s="221">
        <v>69</v>
      </c>
      <c r="F156" s="196">
        <v>5.5510860820595337E-2</v>
      </c>
      <c r="G156" s="220"/>
      <c r="H156" s="220" t="s">
        <v>28</v>
      </c>
      <c r="I156" s="220"/>
      <c r="J156" s="213">
        <v>194070.74999999994</v>
      </c>
      <c r="K156" s="196">
        <v>5.1230692993905487E-2</v>
      </c>
      <c r="L156" s="221">
        <v>264</v>
      </c>
      <c r="M156" s="196">
        <v>0.19411764705882353</v>
      </c>
    </row>
    <row r="157" spans="1:14" s="190" customFormat="1" ht="20.100000000000001" customHeight="1" x14ac:dyDescent="0.25">
      <c r="A157" s="220" t="s">
        <v>26</v>
      </c>
      <c r="B157" s="220"/>
      <c r="C157" s="213">
        <v>12774.859999999999</v>
      </c>
      <c r="D157" s="196">
        <v>1.012369042586676E-2</v>
      </c>
      <c r="E157" s="221">
        <v>16</v>
      </c>
      <c r="F157" s="196">
        <v>1.2872083668543845E-2</v>
      </c>
      <c r="G157" s="220"/>
      <c r="H157" s="220" t="s">
        <v>29</v>
      </c>
      <c r="I157" s="220"/>
      <c r="J157" s="213">
        <v>343945.06000000006</v>
      </c>
      <c r="K157" s="196">
        <v>9.079443334778893E-2</v>
      </c>
      <c r="L157" s="221">
        <v>246</v>
      </c>
      <c r="M157" s="196">
        <v>0.18088235294117647</v>
      </c>
    </row>
    <row r="158" spans="1:14" s="190" customFormat="1" ht="20.100000000000001" customHeight="1" x14ac:dyDescent="0.25">
      <c r="A158" s="220" t="s">
        <v>27</v>
      </c>
      <c r="B158" s="220"/>
      <c r="C158" s="213">
        <v>15770.350000000002</v>
      </c>
      <c r="D158" s="196">
        <v>1.2497525711245985E-2</v>
      </c>
      <c r="E158" s="221">
        <v>16</v>
      </c>
      <c r="F158" s="196">
        <v>1.2872083668543845E-2</v>
      </c>
      <c r="G158" s="220"/>
      <c r="H158" s="220" t="s">
        <v>114</v>
      </c>
      <c r="I158" s="220"/>
      <c r="J158" s="213">
        <v>58944.99</v>
      </c>
      <c r="K158" s="196">
        <v>1.5560266996540333E-2</v>
      </c>
      <c r="L158" s="221">
        <v>11</v>
      </c>
      <c r="M158" s="196">
        <v>8.0882352941176478E-3</v>
      </c>
    </row>
    <row r="159" spans="1:14" s="190" customFormat="1" ht="20.100000000000001" customHeight="1" x14ac:dyDescent="0.25">
      <c r="A159" s="220" t="s">
        <v>28</v>
      </c>
      <c r="B159" s="220"/>
      <c r="C159" s="213">
        <v>25160.269999999997</v>
      </c>
      <c r="D159" s="196">
        <v>1.9938753497981399E-2</v>
      </c>
      <c r="E159" s="221">
        <v>14</v>
      </c>
      <c r="F159" s="196">
        <v>1.1263073209975865E-2</v>
      </c>
      <c r="G159" s="220"/>
      <c r="H159" s="220" t="s">
        <v>115</v>
      </c>
      <c r="I159" s="220"/>
      <c r="J159" s="213">
        <v>161971.75</v>
      </c>
      <c r="K159" s="196">
        <v>4.2757216107711299E-2</v>
      </c>
      <c r="L159" s="221">
        <v>126</v>
      </c>
      <c r="M159" s="196">
        <v>9.2647058823529416E-2</v>
      </c>
    </row>
    <row r="160" spans="1:14" s="190" customFormat="1" ht="20.100000000000001" customHeight="1" x14ac:dyDescent="0.25">
      <c r="A160" s="220" t="s">
        <v>29</v>
      </c>
      <c r="B160" s="220"/>
      <c r="C160" s="213">
        <v>94475.720000000016</v>
      </c>
      <c r="D160" s="196">
        <v>7.4869152541857123E-2</v>
      </c>
      <c r="E160" s="221">
        <v>81</v>
      </c>
      <c r="F160" s="196">
        <v>6.5164923572003222E-2</v>
      </c>
      <c r="G160" s="220"/>
      <c r="H160" s="220" t="s">
        <v>116</v>
      </c>
      <c r="I160" s="220"/>
      <c r="J160" s="213">
        <v>77450.33</v>
      </c>
      <c r="K160" s="196">
        <v>2.0445296771959037E-2</v>
      </c>
      <c r="L160" s="221">
        <v>21</v>
      </c>
      <c r="M160" s="196">
        <v>1.5441176470588236E-2</v>
      </c>
    </row>
    <row r="161" spans="1:16" s="190" customFormat="1" ht="20.100000000000001" customHeight="1" x14ac:dyDescent="0.25">
      <c r="A161" s="220" t="s">
        <v>114</v>
      </c>
      <c r="B161" s="220"/>
      <c r="C161" s="213">
        <v>14951.019999999999</v>
      </c>
      <c r="D161" s="196">
        <v>1.1848231450751119E-2</v>
      </c>
      <c r="E161" s="221">
        <v>37</v>
      </c>
      <c r="F161" s="196">
        <v>2.9766693483507644E-2</v>
      </c>
      <c r="G161" s="220"/>
      <c r="H161" s="220" t="s">
        <v>117</v>
      </c>
      <c r="I161" s="220"/>
      <c r="J161" s="213">
        <v>18778.310000000001</v>
      </c>
      <c r="K161" s="196">
        <v>4.9570882503127628E-3</v>
      </c>
      <c r="L161" s="221">
        <v>4</v>
      </c>
      <c r="M161" s="196">
        <v>2.9411764705882353E-3</v>
      </c>
    </row>
    <row r="162" spans="1:16" s="190" customFormat="1" ht="20.100000000000001" customHeight="1" x14ac:dyDescent="0.25">
      <c r="A162" s="220" t="s">
        <v>115</v>
      </c>
      <c r="B162" s="220"/>
      <c r="C162" s="213">
        <v>931.77</v>
      </c>
      <c r="D162" s="196">
        <v>7.3839956196074719E-4</v>
      </c>
      <c r="E162" s="221">
        <v>2</v>
      </c>
      <c r="F162" s="196">
        <v>1.6090104585679806E-3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7859.18</v>
      </c>
      <c r="D163" s="196">
        <v>6.2281626038299858E-3</v>
      </c>
      <c r="E163" s="221">
        <v>9</v>
      </c>
      <c r="F163" s="196">
        <v>7.2405470635559131E-3</v>
      </c>
      <c r="G163" s="223"/>
      <c r="H163" s="220" t="s">
        <v>119</v>
      </c>
      <c r="I163" s="220"/>
      <c r="J163" s="213">
        <v>1026446.8499999997</v>
      </c>
      <c r="K163" s="196">
        <v>0.27096089156614978</v>
      </c>
      <c r="L163" s="221">
        <v>305</v>
      </c>
      <c r="M163" s="196">
        <v>0.22426470588235295</v>
      </c>
    </row>
    <row r="164" spans="1:16" s="190" customFormat="1" ht="20.100000000000001" customHeight="1" x14ac:dyDescent="0.25">
      <c r="A164" s="220" t="s">
        <v>117</v>
      </c>
      <c r="B164" s="220"/>
      <c r="C164" s="213">
        <v>9269.0999999999985</v>
      </c>
      <c r="D164" s="196">
        <v>7.3454815885576497E-3</v>
      </c>
      <c r="E164" s="221">
        <v>26</v>
      </c>
      <c r="F164" s="196">
        <v>2.091713596138375E-2</v>
      </c>
      <c r="G164" s="220"/>
      <c r="H164" s="223"/>
      <c r="I164" s="220"/>
      <c r="J164" s="220"/>
      <c r="K164" s="220"/>
      <c r="L164" s="220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38259.000000000007</v>
      </c>
      <c r="D165" s="196">
        <v>3.0319101109776269E-2</v>
      </c>
      <c r="E165" s="221">
        <v>62</v>
      </c>
      <c r="F165" s="196">
        <v>4.9879324215607403E-2</v>
      </c>
      <c r="G165" s="220"/>
      <c r="H165" s="223"/>
      <c r="I165" s="220"/>
      <c r="J165" s="238">
        <f>SUM(J152:J164)</f>
        <v>3788173.4300000006</v>
      </c>
      <c r="K165" s="220"/>
      <c r="L165" s="241">
        <f>SUM(L152:L164)</f>
        <v>1360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252880.99999999991</v>
      </c>
      <c r="D166" s="196">
        <v>0.2004005490927972</v>
      </c>
      <c r="E166" s="221">
        <v>262</v>
      </c>
      <c r="F166" s="196">
        <v>0.21078037007240547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f>SUM(C152:C167)</f>
        <v>1261877.7799999998</v>
      </c>
      <c r="D168" s="220"/>
      <c r="E168" s="224">
        <f>SUM(E152:E167)</f>
        <v>1243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150" t="s">
        <v>4</v>
      </c>
      <c r="E173" s="151" t="s">
        <v>5</v>
      </c>
      <c r="F173" s="150" t="s">
        <v>4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233394.10000000006</v>
      </c>
      <c r="D175" s="196">
        <v>1.2367885876824133E-3</v>
      </c>
      <c r="E175" s="221">
        <v>101</v>
      </c>
      <c r="F175" s="196">
        <v>1.3244164699711514E-2</v>
      </c>
      <c r="G175" s="220"/>
      <c r="H175" s="220" t="s">
        <v>6</v>
      </c>
      <c r="I175" s="220"/>
      <c r="J175" s="213">
        <v>4609246.1199999973</v>
      </c>
      <c r="K175" s="196">
        <v>0.54201808392809436</v>
      </c>
      <c r="L175" s="221">
        <v>525</v>
      </c>
      <c r="M175" s="196">
        <v>0.63100961538461542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1637632.8600000008</v>
      </c>
      <c r="D176" s="196">
        <v>8.6780498395705435E-3</v>
      </c>
      <c r="E176" s="221">
        <v>314</v>
      </c>
      <c r="F176" s="196">
        <v>4.1174927878311042E-2</v>
      </c>
      <c r="G176" s="220"/>
      <c r="H176" s="220" t="s">
        <v>7</v>
      </c>
      <c r="I176" s="220"/>
      <c r="J176" s="213">
        <v>1567482.0300000003</v>
      </c>
      <c r="K176" s="196">
        <v>0.18432593625361024</v>
      </c>
      <c r="L176" s="221">
        <v>164</v>
      </c>
      <c r="M176" s="196">
        <v>0.19711538461538461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3312016.149999999</v>
      </c>
      <c r="D177" s="196">
        <v>1.7550845443564517E-2</v>
      </c>
      <c r="E177" s="221">
        <v>364</v>
      </c>
      <c r="F177" s="196">
        <v>4.7731445056386046E-2</v>
      </c>
      <c r="G177" s="220"/>
      <c r="H177" s="220" t="s">
        <v>8</v>
      </c>
      <c r="I177" s="220"/>
      <c r="J177" s="213">
        <v>77413.23</v>
      </c>
      <c r="K177" s="196">
        <v>9.1033044239531499E-3</v>
      </c>
      <c r="L177" s="221">
        <v>11</v>
      </c>
      <c r="M177" s="196">
        <v>1.3221153846153846E-2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2732204.8899999997</v>
      </c>
      <c r="D178" s="196">
        <v>1.4478342970803811E-2</v>
      </c>
      <c r="E178" s="221">
        <v>233</v>
      </c>
      <c r="F178" s="196">
        <v>3.0553370049829529E-2</v>
      </c>
      <c r="G178" s="220"/>
      <c r="H178" s="220" t="s">
        <v>9</v>
      </c>
      <c r="I178" s="220"/>
      <c r="J178" s="213">
        <v>269668.11999999994</v>
      </c>
      <c r="K178" s="196">
        <v>3.1711259041834694E-2</v>
      </c>
      <c r="L178" s="221">
        <v>25</v>
      </c>
      <c r="M178" s="196">
        <v>3.0048076923076924E-2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4671206.2699999996</v>
      </c>
      <c r="D179" s="196">
        <v>2.4753387533988782E-2</v>
      </c>
      <c r="E179" s="221">
        <v>317</v>
      </c>
      <c r="F179" s="196">
        <v>4.1568318908995538E-2</v>
      </c>
      <c r="G179" s="220"/>
      <c r="H179" s="220" t="s">
        <v>10</v>
      </c>
      <c r="I179" s="220"/>
      <c r="J179" s="213">
        <v>1176377.8099999996</v>
      </c>
      <c r="K179" s="196">
        <v>0.13833456273576644</v>
      </c>
      <c r="L179" s="221">
        <v>67</v>
      </c>
      <c r="M179" s="196">
        <v>8.0528846153846159E-2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6223666.0000000028</v>
      </c>
      <c r="D180" s="196">
        <v>3.2980092823027898E-2</v>
      </c>
      <c r="E180" s="221">
        <v>325</v>
      </c>
      <c r="F180" s="196">
        <v>4.2617361657487543E-2</v>
      </c>
      <c r="G180" s="220"/>
      <c r="H180" s="220" t="s">
        <v>37</v>
      </c>
      <c r="I180" s="220"/>
      <c r="J180" s="213">
        <v>803673.0900000002</v>
      </c>
      <c r="K180" s="196">
        <v>9.450685361674098E-2</v>
      </c>
      <c r="L180" s="221">
        <v>40</v>
      </c>
      <c r="M180" s="196">
        <v>4.807692307692308E-2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11272760.080000004</v>
      </c>
      <c r="D181" s="196">
        <v>5.9735961700085341E-2</v>
      </c>
      <c r="E181" s="221">
        <v>602</v>
      </c>
      <c r="F181" s="196">
        <v>7.8940466824023073E-2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13657073.979999989</v>
      </c>
      <c r="D182" s="196">
        <v>7.237078075066343E-2</v>
      </c>
      <c r="E182" s="221">
        <v>643</v>
      </c>
      <c r="F182" s="196">
        <v>8.4316810910044587E-2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4455027.5800000019</v>
      </c>
      <c r="D183" s="196">
        <v>2.3607825856585062E-2</v>
      </c>
      <c r="E183" s="221">
        <v>182</v>
      </c>
      <c r="F183" s="196">
        <v>2.3865722528193023E-2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8068320.2999999961</v>
      </c>
      <c r="D184" s="196">
        <v>4.2755178767613818E-2</v>
      </c>
      <c r="E184" s="221">
        <v>280</v>
      </c>
      <c r="F184" s="196">
        <v>3.671649619722004E-2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44462165.660000004</v>
      </c>
      <c r="D185" s="196">
        <v>0.23561135038089173</v>
      </c>
      <c r="E185" s="221">
        <v>1545</v>
      </c>
      <c r="F185" s="196">
        <v>0.20259638080251771</v>
      </c>
      <c r="G185" s="220"/>
      <c r="H185" s="223"/>
      <c r="I185" s="220"/>
      <c r="J185" s="220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48709376.160000063</v>
      </c>
      <c r="D186" s="196">
        <v>0.25811792392274641</v>
      </c>
      <c r="E186" s="221">
        <v>1466</v>
      </c>
      <c r="F186" s="196">
        <v>0.19223708366115919</v>
      </c>
      <c r="G186" s="220"/>
      <c r="H186" s="223"/>
      <c r="I186" s="220"/>
      <c r="J186" s="238">
        <f>SUM(J175:J185)</f>
        <v>8503860.3999999985</v>
      </c>
      <c r="K186" s="220"/>
      <c r="L186" s="224">
        <f>SUM(L175:L185)</f>
        <v>832</v>
      </c>
      <c r="M186" s="220"/>
    </row>
    <row r="187" spans="1:16" s="190" customFormat="1" ht="20.100000000000001" customHeight="1" thickTop="1" x14ac:dyDescent="0.25">
      <c r="A187" s="220" t="s">
        <v>68</v>
      </c>
      <c r="B187" s="220"/>
      <c r="C187" s="213">
        <v>39274934.119999968</v>
      </c>
      <c r="D187" s="196">
        <v>0.20812347142277618</v>
      </c>
      <c r="E187" s="221">
        <v>1254</v>
      </c>
      <c r="F187" s="196">
        <v>0.16443745082612116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f>SUM(C175:C189)</f>
        <v>188709778.15000004</v>
      </c>
      <c r="D190" s="223"/>
      <c r="E190" s="224">
        <f>SUM(E175:E189)</f>
        <v>7626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395367.10999999981</v>
      </c>
      <c r="D198" s="196">
        <v>0.31331648458062228</v>
      </c>
      <c r="E198" s="221">
        <v>816</v>
      </c>
      <c r="F198" s="196">
        <v>0.65647626709573614</v>
      </c>
      <c r="G198" s="220"/>
      <c r="H198" s="220" t="s">
        <v>6</v>
      </c>
      <c r="I198" s="220"/>
      <c r="J198" s="213">
        <v>2253047.0500000012</v>
      </c>
      <c r="K198" s="196">
        <v>0.59475815762743478</v>
      </c>
      <c r="L198" s="221">
        <v>906</v>
      </c>
      <c r="M198" s="196">
        <v>0.66617647058823526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443392.25</v>
      </c>
      <c r="D199" s="196">
        <v>0.35137495645576711</v>
      </c>
      <c r="E199" s="221">
        <v>313</v>
      </c>
      <c r="F199" s="196">
        <v>0.25181013676588898</v>
      </c>
      <c r="G199" s="220"/>
      <c r="H199" s="220" t="s">
        <v>7</v>
      </c>
      <c r="I199" s="220"/>
      <c r="J199" s="213">
        <v>252423.34999999995</v>
      </c>
      <c r="K199" s="196">
        <v>6.6634581194451772E-2</v>
      </c>
      <c r="L199" s="221">
        <v>83</v>
      </c>
      <c r="M199" s="196">
        <v>6.1029411764705881E-2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87670.23000000001</v>
      </c>
      <c r="D200" s="196">
        <v>6.9476007414917815E-2</v>
      </c>
      <c r="E200" s="221">
        <v>38</v>
      </c>
      <c r="F200" s="196">
        <v>3.0571198712791632E-2</v>
      </c>
      <c r="G200" s="220"/>
      <c r="H200" s="220" t="s">
        <v>8</v>
      </c>
      <c r="I200" s="220"/>
      <c r="J200" s="213">
        <v>64038.39</v>
      </c>
      <c r="K200" s="196">
        <v>1.6904820009785024E-2</v>
      </c>
      <c r="L200" s="221">
        <v>27</v>
      </c>
      <c r="M200" s="196">
        <v>1.9852941176470587E-2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0</v>
      </c>
      <c r="D201" s="196">
        <v>0</v>
      </c>
      <c r="E201" s="221">
        <v>0</v>
      </c>
      <c r="F201" s="196">
        <v>0</v>
      </c>
      <c r="G201" s="220"/>
      <c r="H201" s="220" t="s">
        <v>9</v>
      </c>
      <c r="I201" s="220"/>
      <c r="J201" s="213">
        <v>55465.689999999995</v>
      </c>
      <c r="K201" s="196">
        <v>1.4641803239721253E-2</v>
      </c>
      <c r="L201" s="221">
        <v>19</v>
      </c>
      <c r="M201" s="196">
        <v>1.3970588235294118E-2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286575.05000000005</v>
      </c>
      <c r="D202" s="196">
        <v>0.22710206530461302</v>
      </c>
      <c r="E202" s="221">
        <v>70</v>
      </c>
      <c r="F202" s="196">
        <v>5.6315366049879322E-2</v>
      </c>
      <c r="G202" s="220"/>
      <c r="H202" s="220" t="s">
        <v>10</v>
      </c>
      <c r="I202" s="220"/>
      <c r="J202" s="213">
        <v>208500.13000000003</v>
      </c>
      <c r="K202" s="196">
        <v>5.5039753024190327E-2</v>
      </c>
      <c r="L202" s="221">
        <v>75</v>
      </c>
      <c r="M202" s="196">
        <v>5.514705882352941E-2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48873.14</v>
      </c>
      <c r="D203" s="196">
        <v>3.8730486244079841E-2</v>
      </c>
      <c r="E203" s="221">
        <v>6</v>
      </c>
      <c r="F203" s="196">
        <v>4.8270313757039418E-3</v>
      </c>
      <c r="G203" s="220"/>
      <c r="H203" s="220" t="s">
        <v>37</v>
      </c>
      <c r="I203" s="220"/>
      <c r="J203" s="213">
        <v>708562.78000000014</v>
      </c>
      <c r="K203" s="196">
        <v>0.18704602444772436</v>
      </c>
      <c r="L203" s="221">
        <v>200</v>
      </c>
      <c r="M203" s="196">
        <v>0.14705882352941177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234407.22999999998</v>
      </c>
      <c r="K204" s="196">
        <v>6.1878695453497196E-2</v>
      </c>
      <c r="L204" s="221">
        <v>48</v>
      </c>
      <c r="M204" s="196">
        <v>3.5294117647058823E-2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10552.54</v>
      </c>
      <c r="K206" s="196">
        <v>2.7856538764646781E-3</v>
      </c>
      <c r="L206" s="221">
        <v>1</v>
      </c>
      <c r="M206" s="196">
        <v>7.3529411764705881E-4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1176.27</v>
      </c>
      <c r="K208" s="196">
        <v>3.1051112673054134E-4</v>
      </c>
      <c r="L208" s="221">
        <v>1</v>
      </c>
      <c r="M208" s="196">
        <v>7.3529411764705881E-4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f>SUM(C198:C208)</f>
        <v>1261877.7799999998</v>
      </c>
      <c r="D209" s="223"/>
      <c r="E209" s="224">
        <f>SUM(E198:E208)</f>
        <v>1243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f>SUM(J198:J209)</f>
        <v>3788173.4300000016</v>
      </c>
      <c r="K210" s="220"/>
      <c r="L210" s="224">
        <f>SUM(L198:L209)</f>
        <v>1360</v>
      </c>
      <c r="M210" s="220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150" t="s">
        <v>4</v>
      </c>
      <c r="E216" s="151" t="s">
        <v>5</v>
      </c>
      <c r="F216" s="150" t="s">
        <v>4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10658622.66</v>
      </c>
      <c r="D218" s="196">
        <v>5.6481560015018216E-2</v>
      </c>
      <c r="E218" s="221">
        <v>472</v>
      </c>
      <c r="F218" s="196">
        <v>6.1893522161028065E-2</v>
      </c>
      <c r="G218" s="220"/>
      <c r="H218" s="220" t="s">
        <v>12</v>
      </c>
      <c r="I218" s="220"/>
      <c r="J218" s="213">
        <v>430133.4800000001</v>
      </c>
      <c r="K218" s="196">
        <v>5.0580966733649597E-2</v>
      </c>
      <c r="L218" s="221">
        <v>47</v>
      </c>
      <c r="M218" s="196">
        <v>5.6490384615384616E-2</v>
      </c>
    </row>
    <row r="219" spans="1:13" s="190" customFormat="1" ht="20.100000000000001" customHeight="1" x14ac:dyDescent="0.25">
      <c r="A219" s="220" t="s">
        <v>13</v>
      </c>
      <c r="B219" s="220"/>
      <c r="C219" s="213">
        <v>19328590.249999966</v>
      </c>
      <c r="D219" s="196">
        <v>0.10242495348935347</v>
      </c>
      <c r="E219" s="221">
        <v>841</v>
      </c>
      <c r="F219" s="196">
        <v>0.11028061893522161</v>
      </c>
      <c r="G219" s="220"/>
      <c r="H219" s="220" t="s">
        <v>13</v>
      </c>
      <c r="I219" s="220"/>
      <c r="J219" s="213">
        <v>1503536.3700000006</v>
      </c>
      <c r="K219" s="196">
        <v>0.17680633256867678</v>
      </c>
      <c r="L219" s="221">
        <v>163</v>
      </c>
      <c r="M219" s="196">
        <v>0.19591346153846154</v>
      </c>
    </row>
    <row r="220" spans="1:13" s="190" customFormat="1" ht="20.100000000000001" customHeight="1" x14ac:dyDescent="0.25">
      <c r="A220" s="220" t="s">
        <v>14</v>
      </c>
      <c r="B220" s="220"/>
      <c r="C220" s="213">
        <v>14814409.03999999</v>
      </c>
      <c r="D220" s="196">
        <v>7.8503664119749197E-2</v>
      </c>
      <c r="E220" s="221">
        <v>672</v>
      </c>
      <c r="F220" s="196">
        <v>8.8119590873328088E-2</v>
      </c>
      <c r="G220" s="220"/>
      <c r="H220" s="220" t="s">
        <v>14</v>
      </c>
      <c r="I220" s="220"/>
      <c r="J220" s="213">
        <v>1248088.97</v>
      </c>
      <c r="K220" s="196">
        <v>0.14676733992481816</v>
      </c>
      <c r="L220" s="221">
        <v>175</v>
      </c>
      <c r="M220" s="196">
        <v>0.21033653846153846</v>
      </c>
    </row>
    <row r="221" spans="1:13" s="190" customFormat="1" ht="20.100000000000001" customHeight="1" x14ac:dyDescent="0.25">
      <c r="A221" s="220" t="s">
        <v>15</v>
      </c>
      <c r="B221" s="220"/>
      <c r="C221" s="213">
        <v>13157439.270000001</v>
      </c>
      <c r="D221" s="196">
        <v>6.9723145239148798E-2</v>
      </c>
      <c r="E221" s="221">
        <v>547</v>
      </c>
      <c r="F221" s="196">
        <v>7.1728297928140575E-2</v>
      </c>
      <c r="G221" s="220"/>
      <c r="H221" s="220" t="s">
        <v>15</v>
      </c>
      <c r="I221" s="220"/>
      <c r="J221" s="213">
        <v>912077.88</v>
      </c>
      <c r="K221" s="196">
        <v>0.10725456876032445</v>
      </c>
      <c r="L221" s="221">
        <v>70</v>
      </c>
      <c r="M221" s="196">
        <v>8.4134615384615391E-2</v>
      </c>
    </row>
    <row r="222" spans="1:13" s="190" customFormat="1" ht="20.100000000000001" customHeight="1" x14ac:dyDescent="0.25">
      <c r="A222" s="220" t="s">
        <v>16</v>
      </c>
      <c r="B222" s="220"/>
      <c r="C222" s="213">
        <v>15550653.73</v>
      </c>
      <c r="D222" s="196">
        <v>8.2405129625234511E-2</v>
      </c>
      <c r="E222" s="221">
        <v>658</v>
      </c>
      <c r="F222" s="196">
        <v>8.6283766063467091E-2</v>
      </c>
      <c r="G222" s="220"/>
      <c r="H222" s="220" t="s">
        <v>16</v>
      </c>
      <c r="I222" s="220"/>
      <c r="J222" s="213">
        <v>896776.14999999979</v>
      </c>
      <c r="K222" s="196">
        <v>0.10545518244866767</v>
      </c>
      <c r="L222" s="221">
        <v>84</v>
      </c>
      <c r="M222" s="196">
        <v>0.10096153846153846</v>
      </c>
    </row>
    <row r="223" spans="1:13" s="190" customFormat="1" ht="20.100000000000001" customHeight="1" x14ac:dyDescent="0.25">
      <c r="A223" s="220" t="s">
        <v>17</v>
      </c>
      <c r="B223" s="220"/>
      <c r="C223" s="213">
        <v>7431519.9399999967</v>
      </c>
      <c r="D223" s="196">
        <v>3.9380682934685517E-2</v>
      </c>
      <c r="E223" s="221">
        <v>309</v>
      </c>
      <c r="F223" s="196">
        <v>4.0519276160503541E-2</v>
      </c>
      <c r="G223" s="220"/>
      <c r="H223" s="220" t="s">
        <v>17</v>
      </c>
      <c r="I223" s="220"/>
      <c r="J223" s="213">
        <v>162446.57000000004</v>
      </c>
      <c r="K223" s="196">
        <v>1.910268541096936E-2</v>
      </c>
      <c r="L223" s="221">
        <v>11</v>
      </c>
      <c r="M223" s="196">
        <v>1.3221153846153846E-2</v>
      </c>
    </row>
    <row r="224" spans="1:13" s="190" customFormat="1" ht="20.100000000000001" customHeight="1" x14ac:dyDescent="0.25">
      <c r="A224" s="220" t="s">
        <v>18</v>
      </c>
      <c r="B224" s="220"/>
      <c r="C224" s="213">
        <v>49659691.950000063</v>
      </c>
      <c r="D224" s="196">
        <v>0.26315378268595591</v>
      </c>
      <c r="E224" s="221">
        <v>1774</v>
      </c>
      <c r="F224" s="196">
        <v>0.23262522947810124</v>
      </c>
      <c r="G224" s="220"/>
      <c r="H224" s="220" t="s">
        <v>18</v>
      </c>
      <c r="I224" s="220"/>
      <c r="J224" s="213">
        <v>1280993.5299999993</v>
      </c>
      <c r="K224" s="196">
        <v>0.15063670730060427</v>
      </c>
      <c r="L224" s="221">
        <v>109</v>
      </c>
      <c r="M224" s="196">
        <v>0.13100961538461539</v>
      </c>
    </row>
    <row r="225" spans="1:13" s="190" customFormat="1" ht="20.100000000000001" customHeight="1" x14ac:dyDescent="0.25">
      <c r="A225" s="220" t="s">
        <v>19</v>
      </c>
      <c r="B225" s="220"/>
      <c r="C225" s="213">
        <v>12946530.780000014</v>
      </c>
      <c r="D225" s="196">
        <v>6.8605511102393352E-2</v>
      </c>
      <c r="E225" s="221">
        <v>498</v>
      </c>
      <c r="F225" s="196">
        <v>6.530291109362707E-2</v>
      </c>
      <c r="G225" s="220"/>
      <c r="H225" s="220" t="s">
        <v>19</v>
      </c>
      <c r="I225" s="220"/>
      <c r="J225" s="213">
        <v>735953.46000000031</v>
      </c>
      <c r="K225" s="196">
        <v>8.6543455017206117E-2</v>
      </c>
      <c r="L225" s="221">
        <v>59</v>
      </c>
      <c r="M225" s="196">
        <v>7.0913461538461536E-2</v>
      </c>
    </row>
    <row r="226" spans="1:13" s="190" customFormat="1" ht="20.100000000000001" customHeight="1" x14ac:dyDescent="0.25">
      <c r="A226" s="220" t="s">
        <v>20</v>
      </c>
      <c r="B226" s="220"/>
      <c r="C226" s="213">
        <v>8549386.7199999914</v>
      </c>
      <c r="D226" s="196">
        <v>4.530441826498427E-2</v>
      </c>
      <c r="E226" s="221">
        <v>277</v>
      </c>
      <c r="F226" s="196">
        <v>3.6323105166535537E-2</v>
      </c>
      <c r="G226" s="220"/>
      <c r="H226" s="220" t="s">
        <v>20</v>
      </c>
      <c r="I226" s="220"/>
      <c r="J226" s="213">
        <v>349921.57999999984</v>
      </c>
      <c r="K226" s="196">
        <v>4.1148556483829382E-2</v>
      </c>
      <c r="L226" s="221">
        <v>27</v>
      </c>
      <c r="M226" s="196">
        <v>3.245192307692308E-2</v>
      </c>
    </row>
    <row r="227" spans="1:13" s="190" customFormat="1" ht="20.100000000000001" customHeight="1" x14ac:dyDescent="0.25">
      <c r="A227" s="220" t="s">
        <v>21</v>
      </c>
      <c r="B227" s="220"/>
      <c r="C227" s="213">
        <v>9763524.7700000014</v>
      </c>
      <c r="D227" s="196">
        <v>5.1738308770832499E-2</v>
      </c>
      <c r="E227" s="221">
        <v>430</v>
      </c>
      <c r="F227" s="196">
        <v>5.6386047731445059E-2</v>
      </c>
      <c r="G227" s="220"/>
      <c r="H227" s="220" t="s">
        <v>21</v>
      </c>
      <c r="I227" s="220"/>
      <c r="J227" s="213">
        <v>389121.77</v>
      </c>
      <c r="K227" s="196">
        <v>4.5758249982560874E-2</v>
      </c>
      <c r="L227" s="221">
        <v>32</v>
      </c>
      <c r="M227" s="196">
        <v>3.8461538461538464E-2</v>
      </c>
    </row>
    <row r="228" spans="1:13" s="190" customFormat="1" ht="20.100000000000001" customHeight="1" x14ac:dyDescent="0.25">
      <c r="A228" s="220" t="s">
        <v>22</v>
      </c>
      <c r="B228" s="220"/>
      <c r="C228" s="213">
        <v>17481680.780000012</v>
      </c>
      <c r="D228" s="196">
        <v>9.2637917077642476E-2</v>
      </c>
      <c r="E228" s="221">
        <v>807</v>
      </c>
      <c r="F228" s="196">
        <v>0.1058221872541306</v>
      </c>
      <c r="G228" s="220"/>
      <c r="H228" s="220" t="s">
        <v>22</v>
      </c>
      <c r="I228" s="220"/>
      <c r="J228" s="213">
        <v>592985.68999999994</v>
      </c>
      <c r="K228" s="196">
        <v>6.9731352833590735E-2</v>
      </c>
      <c r="L228" s="221">
        <v>54</v>
      </c>
      <c r="M228" s="196">
        <v>6.4903846153846159E-2</v>
      </c>
    </row>
    <row r="229" spans="1:13" s="190" customFormat="1" ht="20.100000000000001" customHeight="1" x14ac:dyDescent="0.25">
      <c r="A229" s="220" t="s">
        <v>23</v>
      </c>
      <c r="B229" s="220"/>
      <c r="C229" s="213">
        <v>9307015.8400000092</v>
      </c>
      <c r="D229" s="196">
        <v>4.9319202911690813E-2</v>
      </c>
      <c r="E229" s="221">
        <v>339</v>
      </c>
      <c r="F229" s="196">
        <v>4.4453186467348547E-2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60712.42</v>
      </c>
      <c r="D230" s="196">
        <v>3.2172376331098977E-4</v>
      </c>
      <c r="E230" s="221">
        <v>2</v>
      </c>
      <c r="F230" s="196">
        <v>2.6226068712300026E-4</v>
      </c>
      <c r="G230" s="220"/>
      <c r="H230" s="220" t="s">
        <v>70</v>
      </c>
      <c r="I230" s="220"/>
      <c r="J230" s="213">
        <v>1824.95</v>
      </c>
      <c r="K230" s="196">
        <v>2.1460253510276349E-4</v>
      </c>
      <c r="L230" s="221">
        <v>1</v>
      </c>
      <c r="M230" s="196">
        <v>1.201923076923077E-3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20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f>SUM(C218:C231)</f>
        <v>188709778.15000004</v>
      </c>
      <c r="D232" s="237"/>
      <c r="E232" s="224">
        <f>SUM(E218:E231)</f>
        <v>7626</v>
      </c>
      <c r="F232" s="237"/>
      <c r="G232" s="220"/>
      <c r="H232" s="223"/>
      <c r="I232" s="220"/>
      <c r="J232" s="238">
        <f>SUM(J218:J231)</f>
        <v>8503860.3999999985</v>
      </c>
      <c r="K232" s="220"/>
      <c r="L232" s="224">
        <f>SUM(L218:L231)</f>
        <v>832</v>
      </c>
      <c r="M232" s="220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33501.730000000003</v>
      </c>
      <c r="D240" s="196">
        <v>2.6549108424747763E-2</v>
      </c>
      <c r="E240" s="221">
        <v>53</v>
      </c>
      <c r="F240" s="196">
        <v>4.2638777152051485E-2</v>
      </c>
      <c r="G240" s="220"/>
      <c r="H240" s="220" t="s">
        <v>12</v>
      </c>
      <c r="I240" s="220"/>
      <c r="J240" s="213">
        <v>269896.26</v>
      </c>
      <c r="K240" s="196">
        <v>7.1247070649561067E-2</v>
      </c>
      <c r="L240" s="221">
        <v>82</v>
      </c>
      <c r="M240" s="196">
        <v>6.0294117647058824E-2</v>
      </c>
    </row>
    <row r="241" spans="1:14" s="190" customFormat="1" ht="20.100000000000001" customHeight="1" x14ac:dyDescent="0.25">
      <c r="A241" s="220" t="s">
        <v>13</v>
      </c>
      <c r="B241" s="220"/>
      <c r="C241" s="213">
        <v>166495.01999999996</v>
      </c>
      <c r="D241" s="196">
        <v>0.13194227098602207</v>
      </c>
      <c r="E241" s="221">
        <v>210</v>
      </c>
      <c r="F241" s="196">
        <v>0.16894609814963799</v>
      </c>
      <c r="G241" s="220"/>
      <c r="H241" s="220" t="s">
        <v>13</v>
      </c>
      <c r="I241" s="220"/>
      <c r="J241" s="213">
        <v>481444.62000000005</v>
      </c>
      <c r="K241" s="196">
        <v>0.12709149380206708</v>
      </c>
      <c r="L241" s="221">
        <v>144</v>
      </c>
      <c r="M241" s="196">
        <v>0.10588235294117647</v>
      </c>
    </row>
    <row r="242" spans="1:14" s="190" customFormat="1" ht="20.100000000000001" customHeight="1" x14ac:dyDescent="0.25">
      <c r="A242" s="220" t="s">
        <v>14</v>
      </c>
      <c r="B242" s="220"/>
      <c r="C242" s="213">
        <v>134458.39999999997</v>
      </c>
      <c r="D242" s="196">
        <v>0.106554217952867</v>
      </c>
      <c r="E242" s="221">
        <v>150</v>
      </c>
      <c r="F242" s="196">
        <v>0.12067578439259855</v>
      </c>
      <c r="G242" s="220"/>
      <c r="H242" s="220" t="s">
        <v>14</v>
      </c>
      <c r="I242" s="220"/>
      <c r="J242" s="213">
        <v>232060.76</v>
      </c>
      <c r="K242" s="196">
        <v>6.1259275555396113E-2</v>
      </c>
      <c r="L242" s="221">
        <v>89</v>
      </c>
      <c r="M242" s="196">
        <v>6.5441176470588239E-2</v>
      </c>
    </row>
    <row r="243" spans="1:14" s="190" customFormat="1" ht="20.100000000000001" customHeight="1" x14ac:dyDescent="0.25">
      <c r="A243" s="220" t="s">
        <v>15</v>
      </c>
      <c r="B243" s="220"/>
      <c r="C243" s="213">
        <v>81013.700000000026</v>
      </c>
      <c r="D243" s="196">
        <v>6.4200908585615973E-2</v>
      </c>
      <c r="E243" s="221">
        <v>53</v>
      </c>
      <c r="F243" s="196">
        <v>4.2638777152051485E-2</v>
      </c>
      <c r="G243" s="220"/>
      <c r="H243" s="220" t="s">
        <v>15</v>
      </c>
      <c r="I243" s="220"/>
      <c r="J243" s="213">
        <v>252436.6</v>
      </c>
      <c r="K243" s="196">
        <v>6.6638078922379232E-2</v>
      </c>
      <c r="L243" s="221">
        <v>64</v>
      </c>
      <c r="M243" s="196">
        <v>4.7058823529411764E-2</v>
      </c>
    </row>
    <row r="244" spans="1:14" s="190" customFormat="1" ht="20.100000000000001" customHeight="1" x14ac:dyDescent="0.25">
      <c r="A244" s="220" t="s">
        <v>16</v>
      </c>
      <c r="B244" s="220"/>
      <c r="C244" s="213">
        <v>94672.21</v>
      </c>
      <c r="D244" s="196">
        <v>7.5024864927885487E-2</v>
      </c>
      <c r="E244" s="221">
        <v>106</v>
      </c>
      <c r="F244" s="196">
        <v>8.527755430410297E-2</v>
      </c>
      <c r="G244" s="220"/>
      <c r="H244" s="220" t="s">
        <v>16</v>
      </c>
      <c r="I244" s="220"/>
      <c r="J244" s="213">
        <v>283249.44999999995</v>
      </c>
      <c r="K244" s="196">
        <v>7.477203861809463E-2</v>
      </c>
      <c r="L244" s="221">
        <v>76</v>
      </c>
      <c r="M244" s="196">
        <v>5.5882352941176473E-2</v>
      </c>
    </row>
    <row r="245" spans="1:14" s="190" customFormat="1" ht="20.100000000000001" customHeight="1" x14ac:dyDescent="0.25">
      <c r="A245" s="220" t="s">
        <v>17</v>
      </c>
      <c r="B245" s="220"/>
      <c r="C245" s="213">
        <v>242631.41</v>
      </c>
      <c r="D245" s="196">
        <v>0.19227805881485607</v>
      </c>
      <c r="E245" s="221">
        <v>107</v>
      </c>
      <c r="F245" s="196">
        <v>8.6082059533386962E-2</v>
      </c>
      <c r="G245" s="220"/>
      <c r="H245" s="220" t="s">
        <v>17</v>
      </c>
      <c r="I245" s="220"/>
      <c r="J245" s="213">
        <v>171920.12</v>
      </c>
      <c r="K245" s="196">
        <v>4.538338151006989E-2</v>
      </c>
      <c r="L245" s="221">
        <v>62</v>
      </c>
      <c r="M245" s="196">
        <v>4.5588235294117645E-2</v>
      </c>
    </row>
    <row r="246" spans="1:14" s="190" customFormat="1" ht="20.100000000000001" customHeight="1" x14ac:dyDescent="0.25">
      <c r="A246" s="220" t="s">
        <v>18</v>
      </c>
      <c r="B246" s="220"/>
      <c r="C246" s="213">
        <v>257058.11000000019</v>
      </c>
      <c r="D246" s="196">
        <v>0.20371078251334307</v>
      </c>
      <c r="E246" s="221">
        <v>173</v>
      </c>
      <c r="F246" s="196">
        <v>0.13917940466613032</v>
      </c>
      <c r="G246" s="220"/>
      <c r="H246" s="220" t="s">
        <v>18</v>
      </c>
      <c r="I246" s="220"/>
      <c r="J246" s="213">
        <v>837597.61999999976</v>
      </c>
      <c r="K246" s="196">
        <v>0.22110857263470113</v>
      </c>
      <c r="L246" s="221">
        <v>286</v>
      </c>
      <c r="M246" s="196">
        <v>0.21029411764705883</v>
      </c>
    </row>
    <row r="247" spans="1:14" s="190" customFormat="1" ht="20.100000000000001" customHeight="1" x14ac:dyDescent="0.25">
      <c r="A247" s="220" t="s">
        <v>19</v>
      </c>
      <c r="B247" s="220"/>
      <c r="C247" s="213">
        <v>56258.579999999987</v>
      </c>
      <c r="D247" s="196">
        <v>4.4583224216849265E-2</v>
      </c>
      <c r="E247" s="221">
        <v>40</v>
      </c>
      <c r="F247" s="196">
        <v>3.2180209171359615E-2</v>
      </c>
      <c r="G247" s="220"/>
      <c r="H247" s="220" t="s">
        <v>19</v>
      </c>
      <c r="I247" s="220"/>
      <c r="J247" s="213">
        <v>207279.72000000012</v>
      </c>
      <c r="K247" s="196">
        <v>5.4717589843820892E-2</v>
      </c>
      <c r="L247" s="221">
        <v>140</v>
      </c>
      <c r="M247" s="196">
        <v>0.10294117647058823</v>
      </c>
    </row>
    <row r="248" spans="1:14" s="190" customFormat="1" ht="20.100000000000001" customHeight="1" x14ac:dyDescent="0.25">
      <c r="A248" s="220" t="s">
        <v>20</v>
      </c>
      <c r="B248" s="220"/>
      <c r="C248" s="213">
        <v>24730.170000000002</v>
      </c>
      <c r="D248" s="196">
        <v>1.9597912247888222E-2</v>
      </c>
      <c r="E248" s="221">
        <v>34</v>
      </c>
      <c r="F248" s="196">
        <v>2.7353177795655673E-2</v>
      </c>
      <c r="G248" s="220"/>
      <c r="H248" s="220" t="s">
        <v>20</v>
      </c>
      <c r="I248" s="220"/>
      <c r="J248" s="213">
        <v>119345.83000000003</v>
      </c>
      <c r="K248" s="196">
        <v>3.1504848498977001E-2</v>
      </c>
      <c r="L248" s="221">
        <v>42</v>
      </c>
      <c r="M248" s="196">
        <v>3.0882352941176472E-2</v>
      </c>
    </row>
    <row r="249" spans="1:14" s="190" customFormat="1" ht="20.100000000000001" customHeight="1" x14ac:dyDescent="0.25">
      <c r="A249" s="220" t="s">
        <v>21</v>
      </c>
      <c r="B249" s="220"/>
      <c r="C249" s="213">
        <v>81093.72000000003</v>
      </c>
      <c r="D249" s="196">
        <v>6.426432201698648E-2</v>
      </c>
      <c r="E249" s="221">
        <v>116</v>
      </c>
      <c r="F249" s="196">
        <v>9.3322606596942886E-2</v>
      </c>
      <c r="G249" s="220"/>
      <c r="H249" s="220" t="s">
        <v>21</v>
      </c>
      <c r="I249" s="220"/>
      <c r="J249" s="213">
        <v>302661.03999999998</v>
      </c>
      <c r="K249" s="196">
        <v>7.9896299784775179E-2</v>
      </c>
      <c r="L249" s="221">
        <v>132</v>
      </c>
      <c r="M249" s="196">
        <v>9.7058823529411767E-2</v>
      </c>
    </row>
    <row r="250" spans="1:14" s="190" customFormat="1" ht="20.100000000000001" customHeight="1" x14ac:dyDescent="0.25">
      <c r="A250" s="220" t="s">
        <v>22</v>
      </c>
      <c r="B250" s="220"/>
      <c r="C250" s="213">
        <v>71870.340000000026</v>
      </c>
      <c r="D250" s="196">
        <v>5.6955072146527556E-2</v>
      </c>
      <c r="E250" s="221">
        <v>137</v>
      </c>
      <c r="F250" s="196">
        <v>0.11021721641190668</v>
      </c>
      <c r="G250" s="220"/>
      <c r="H250" s="220" t="s">
        <v>22</v>
      </c>
      <c r="I250" s="220"/>
      <c r="J250" s="213">
        <v>585967.44999999937</v>
      </c>
      <c r="K250" s="196">
        <v>0.15468337467326554</v>
      </c>
      <c r="L250" s="221">
        <v>221</v>
      </c>
      <c r="M250" s="196">
        <v>0.16250000000000001</v>
      </c>
    </row>
    <row r="251" spans="1:14" s="190" customFormat="1" ht="20.100000000000001" customHeight="1" x14ac:dyDescent="0.25">
      <c r="A251" s="220" t="s">
        <v>23</v>
      </c>
      <c r="B251" s="220"/>
      <c r="C251" s="213">
        <v>17469.200000000004</v>
      </c>
      <c r="D251" s="196">
        <v>1.3843812987974163E-2</v>
      </c>
      <c r="E251" s="221">
        <v>62</v>
      </c>
      <c r="F251" s="196">
        <v>4.9879324215607403E-2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625.19000000000005</v>
      </c>
      <c r="D252" s="196">
        <v>4.954441784369957E-4</v>
      </c>
      <c r="E252" s="221">
        <v>2</v>
      </c>
      <c r="F252" s="196">
        <v>1.6090104585679806E-3</v>
      </c>
      <c r="G252" s="220"/>
      <c r="H252" s="220" t="s">
        <v>70</v>
      </c>
      <c r="I252" s="220"/>
      <c r="J252" s="213">
        <v>44313.96</v>
      </c>
      <c r="K252" s="196">
        <v>1.1697975506892251E-2</v>
      </c>
      <c r="L252" s="221">
        <v>22</v>
      </c>
      <c r="M252" s="196">
        <v>1.6176470588235296E-2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20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f>SUM(C240:C253)</f>
        <v>1261877.78</v>
      </c>
      <c r="D254" s="237"/>
      <c r="E254" s="224">
        <f>SUM(E240:E253)</f>
        <v>1243</v>
      </c>
      <c r="F254" s="237"/>
      <c r="G254" s="220"/>
      <c r="H254" s="223"/>
      <c r="I254" s="220"/>
      <c r="J254" s="238">
        <f>SUM(J240:J253)</f>
        <v>3788173.4299999992</v>
      </c>
      <c r="K254" s="220"/>
      <c r="L254" s="224">
        <f>SUM(L240:L253)</f>
        <v>1360</v>
      </c>
      <c r="M254" s="220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526107.14</v>
      </c>
      <c r="D268" s="196">
        <v>2.7879166896259753E-3</v>
      </c>
      <c r="E268" s="221">
        <v>56</v>
      </c>
      <c r="F268" s="196">
        <v>7.3432992394440073E-3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1796912.03</v>
      </c>
      <c r="D269" s="196">
        <v>9.522092853989193E-3</v>
      </c>
      <c r="E269" s="221">
        <v>111</v>
      </c>
      <c r="F269" s="196">
        <v>1.4555468135326514E-2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8423546.9299999923</v>
      </c>
      <c r="D270" s="196">
        <v>4.4637575289312031E-2</v>
      </c>
      <c r="E270" s="221">
        <v>397</v>
      </c>
      <c r="F270" s="196">
        <v>5.2058746393915549E-2</v>
      </c>
      <c r="G270" s="220"/>
      <c r="H270" s="243">
        <v>2003</v>
      </c>
      <c r="I270" s="220"/>
      <c r="J270" s="213">
        <v>30222.629999999997</v>
      </c>
      <c r="K270" s="196">
        <v>3.5539894328462866E-3</v>
      </c>
      <c r="L270" s="221">
        <v>5</v>
      </c>
      <c r="M270" s="196">
        <v>6.0096153846153849E-3</v>
      </c>
    </row>
    <row r="271" spans="1:13" s="190" customFormat="1" ht="20.100000000000001" customHeight="1" x14ac:dyDescent="0.25">
      <c r="A271" s="243">
        <v>2004</v>
      </c>
      <c r="B271" s="220"/>
      <c r="C271" s="213">
        <v>12572913.340000004</v>
      </c>
      <c r="D271" s="196">
        <v>6.6625659058356587E-2</v>
      </c>
      <c r="E271" s="221">
        <v>487</v>
      </c>
      <c r="F271" s="196">
        <v>6.3860477314450562E-2</v>
      </c>
      <c r="G271" s="220"/>
      <c r="H271" s="243">
        <v>2004</v>
      </c>
      <c r="I271" s="220"/>
      <c r="J271" s="213">
        <v>84808.77</v>
      </c>
      <c r="K271" s="196">
        <v>9.9729729806006702E-3</v>
      </c>
      <c r="L271" s="221">
        <v>11</v>
      </c>
      <c r="M271" s="196">
        <v>1.3221153846153846E-2</v>
      </c>
    </row>
    <row r="272" spans="1:13" s="190" customFormat="1" ht="20.100000000000001" customHeight="1" x14ac:dyDescent="0.25">
      <c r="A272" s="220">
        <v>2005</v>
      </c>
      <c r="B272" s="220"/>
      <c r="C272" s="213">
        <v>14137553.429999992</v>
      </c>
      <c r="D272" s="196">
        <v>7.4916909810378046E-2</v>
      </c>
      <c r="E272" s="221">
        <v>472</v>
      </c>
      <c r="F272" s="196">
        <v>6.1893522161028065E-2</v>
      </c>
      <c r="G272" s="220"/>
      <c r="H272" s="220">
        <v>2005</v>
      </c>
      <c r="I272" s="220"/>
      <c r="J272" s="213">
        <v>416883.21</v>
      </c>
      <c r="K272" s="196">
        <v>4.9022819095195874E-2</v>
      </c>
      <c r="L272" s="221">
        <v>39</v>
      </c>
      <c r="M272" s="196">
        <v>4.6875E-2</v>
      </c>
    </row>
    <row r="273" spans="1:13" s="190" customFormat="1" ht="20.100000000000001" customHeight="1" x14ac:dyDescent="0.25">
      <c r="A273" s="220">
        <v>2006</v>
      </c>
      <c r="B273" s="220"/>
      <c r="C273" s="213">
        <v>17374253.849999979</v>
      </c>
      <c r="D273" s="196">
        <v>9.2068646470400112E-2</v>
      </c>
      <c r="E273" s="221">
        <v>628</v>
      </c>
      <c r="F273" s="196">
        <v>8.2349855756622084E-2</v>
      </c>
      <c r="G273" s="220"/>
      <c r="H273" s="220">
        <v>2006</v>
      </c>
      <c r="I273" s="220"/>
      <c r="J273" s="213">
        <v>1944395.0000000005</v>
      </c>
      <c r="K273" s="196">
        <v>0.22864850885840041</v>
      </c>
      <c r="L273" s="221">
        <v>215</v>
      </c>
      <c r="M273" s="196">
        <v>0.25841346153846156</v>
      </c>
    </row>
    <row r="274" spans="1:13" s="190" customFormat="1" ht="20.100000000000001" customHeight="1" x14ac:dyDescent="0.25">
      <c r="A274" s="220">
        <v>2007</v>
      </c>
      <c r="B274" s="220"/>
      <c r="C274" s="213">
        <v>35414355.939999975</v>
      </c>
      <c r="D274" s="196">
        <v>0.18766571762831566</v>
      </c>
      <c r="E274" s="221">
        <v>1318</v>
      </c>
      <c r="F274" s="196">
        <v>0.17282979281405716</v>
      </c>
      <c r="G274" s="220"/>
      <c r="H274" s="220">
        <v>2007</v>
      </c>
      <c r="I274" s="220"/>
      <c r="J274" s="213">
        <v>5674960.6899999995</v>
      </c>
      <c r="K274" s="196">
        <v>0.66733935213705997</v>
      </c>
      <c r="L274" s="221">
        <v>531</v>
      </c>
      <c r="M274" s="196">
        <v>0.63822115384615385</v>
      </c>
    </row>
    <row r="275" spans="1:13" s="190" customFormat="1" ht="20.100000000000001" customHeight="1" x14ac:dyDescent="0.25">
      <c r="A275" s="220">
        <v>2008</v>
      </c>
      <c r="B275" s="220"/>
      <c r="C275" s="213">
        <v>83055430.149999976</v>
      </c>
      <c r="D275" s="196">
        <v>0.44012255731646099</v>
      </c>
      <c r="E275" s="221">
        <v>3554</v>
      </c>
      <c r="F275" s="196">
        <v>0.46603724101757149</v>
      </c>
      <c r="G275" s="220"/>
      <c r="H275" s="220">
        <v>2008</v>
      </c>
      <c r="I275" s="220"/>
      <c r="J275" s="213">
        <v>352590.10000000003</v>
      </c>
      <c r="K275" s="196">
        <v>4.1462357495896808E-2</v>
      </c>
      <c r="L275" s="221">
        <v>31</v>
      </c>
      <c r="M275" s="196">
        <v>3.7259615384615384E-2</v>
      </c>
    </row>
    <row r="276" spans="1:13" s="190" customFormat="1" ht="20.100000000000001" customHeight="1" x14ac:dyDescent="0.25">
      <c r="A276" s="220">
        <v>2009</v>
      </c>
      <c r="B276" s="220"/>
      <c r="C276" s="213">
        <v>15408705.339999998</v>
      </c>
      <c r="D276" s="196">
        <v>8.1652924883161407E-2</v>
      </c>
      <c r="E276" s="221">
        <v>603</v>
      </c>
      <c r="F276" s="196">
        <v>7.9071597167584579E-2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f>SUM(C263:C276)</f>
        <v>188709778.14999992</v>
      </c>
      <c r="D278" s="220"/>
      <c r="E278" s="224">
        <f>SUM(E263:E276)</f>
        <v>7626</v>
      </c>
      <c r="F278" s="220"/>
      <c r="G278" s="220"/>
      <c r="H278" s="220"/>
      <c r="I278" s="220"/>
      <c r="J278" s="222">
        <f>SUM(J263:J275)</f>
        <v>8503860.4000000004</v>
      </c>
      <c r="K278" s="220"/>
      <c r="L278" s="224">
        <f>SUM(L263:L275)</f>
        <v>832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315137.37000000005</v>
      </c>
      <c r="K286" s="196">
        <v>8.318979471855914E-2</v>
      </c>
      <c r="L286" s="221">
        <v>40</v>
      </c>
      <c r="M286" s="196">
        <v>2.9411764705882353E-2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79745.609999999986</v>
      </c>
      <c r="K287" s="196">
        <v>2.1051203561184364E-2</v>
      </c>
      <c r="L287" s="221">
        <v>13</v>
      </c>
      <c r="M287" s="196">
        <v>9.5588235294117654E-3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148081.95000000001</v>
      </c>
      <c r="K288" s="196">
        <v>3.9090594117809435E-2</v>
      </c>
      <c r="L288" s="221">
        <v>22</v>
      </c>
      <c r="M288" s="196">
        <v>1.6176470588235296E-2</v>
      </c>
    </row>
    <row r="289" spans="1:13" s="190" customFormat="1" ht="20.100000000000001" customHeight="1" x14ac:dyDescent="0.25">
      <c r="A289" s="243">
        <v>1999</v>
      </c>
      <c r="B289" s="220"/>
      <c r="C289" s="213">
        <v>739.1</v>
      </c>
      <c r="D289" s="196">
        <v>5.8571441047166998E-4</v>
      </c>
      <c r="E289" s="221">
        <v>2</v>
      </c>
      <c r="F289" s="196">
        <v>1.6090104585679806E-3</v>
      </c>
      <c r="G289" s="220"/>
      <c r="H289" s="220">
        <v>1996</v>
      </c>
      <c r="I289" s="220"/>
      <c r="J289" s="245">
        <v>313040.69000000012</v>
      </c>
      <c r="K289" s="196">
        <v>8.2636314251325102E-2</v>
      </c>
      <c r="L289" s="221">
        <v>41</v>
      </c>
      <c r="M289" s="196">
        <v>3.0147058823529412E-2</v>
      </c>
    </row>
    <row r="290" spans="1:13" s="190" customFormat="1" ht="20.100000000000001" customHeight="1" x14ac:dyDescent="0.25">
      <c r="A290" s="243">
        <v>2000</v>
      </c>
      <c r="B290" s="220"/>
      <c r="C290" s="213">
        <v>1646.1799999999998</v>
      </c>
      <c r="D290" s="196">
        <v>1.3045478936953778E-3</v>
      </c>
      <c r="E290" s="221">
        <v>2</v>
      </c>
      <c r="F290" s="196">
        <v>1.6090104585679806E-3</v>
      </c>
      <c r="G290" s="220"/>
      <c r="H290" s="220">
        <v>1997</v>
      </c>
      <c r="I290" s="220"/>
      <c r="J290" s="245">
        <v>346487.33000000013</v>
      </c>
      <c r="K290" s="196">
        <v>9.1465540425375969E-2</v>
      </c>
      <c r="L290" s="221">
        <v>57</v>
      </c>
      <c r="M290" s="196">
        <v>4.191176470588235E-2</v>
      </c>
    </row>
    <row r="291" spans="1:13" s="190" customFormat="1" ht="20.100000000000001" customHeight="1" x14ac:dyDescent="0.25">
      <c r="A291" s="243">
        <v>2001</v>
      </c>
      <c r="B291" s="220"/>
      <c r="C291" s="213">
        <v>1697.24</v>
      </c>
      <c r="D291" s="196">
        <v>1.3450114003909313E-3</v>
      </c>
      <c r="E291" s="221">
        <v>5</v>
      </c>
      <c r="F291" s="196">
        <v>4.0225261464199519E-3</v>
      </c>
      <c r="G291" s="220"/>
      <c r="H291" s="220">
        <v>1998</v>
      </c>
      <c r="I291" s="220"/>
      <c r="J291" s="245">
        <v>431532.6</v>
      </c>
      <c r="K291" s="196">
        <v>0.11391574540450751</v>
      </c>
      <c r="L291" s="221">
        <v>60</v>
      </c>
      <c r="M291" s="196">
        <v>4.4117647058823532E-2</v>
      </c>
    </row>
    <row r="292" spans="1:13" s="190" customFormat="1" ht="20.100000000000001" customHeight="1" x14ac:dyDescent="0.25">
      <c r="A292" s="243">
        <v>2002</v>
      </c>
      <c r="B292" s="220"/>
      <c r="C292" s="213">
        <v>17460.98</v>
      </c>
      <c r="D292" s="196">
        <v>1.3837298886426222E-2</v>
      </c>
      <c r="E292" s="221">
        <v>23</v>
      </c>
      <c r="F292" s="196">
        <v>1.8503620273531779E-2</v>
      </c>
      <c r="G292" s="220"/>
      <c r="H292" s="220">
        <v>1999</v>
      </c>
      <c r="I292" s="220"/>
      <c r="J292" s="245">
        <v>110160.56999999999</v>
      </c>
      <c r="K292" s="196">
        <v>2.9080128467085516E-2</v>
      </c>
      <c r="L292" s="221">
        <v>53</v>
      </c>
      <c r="M292" s="196">
        <v>3.8970588235294118E-2</v>
      </c>
    </row>
    <row r="293" spans="1:13" s="190" customFormat="1" ht="20.100000000000001" customHeight="1" x14ac:dyDescent="0.25">
      <c r="A293" s="243">
        <v>2003</v>
      </c>
      <c r="B293" s="220"/>
      <c r="C293" s="213">
        <v>18830.650000000001</v>
      </c>
      <c r="D293" s="196">
        <v>1.4922720962722709E-2</v>
      </c>
      <c r="E293" s="221">
        <v>24</v>
      </c>
      <c r="F293" s="196">
        <v>1.9308125502815767E-2</v>
      </c>
      <c r="G293" s="220"/>
      <c r="H293" s="220">
        <v>2000</v>
      </c>
      <c r="I293" s="220"/>
      <c r="J293" s="245">
        <v>86702.020000000019</v>
      </c>
      <c r="K293" s="196">
        <v>2.2887552959791498E-2</v>
      </c>
      <c r="L293" s="221">
        <v>75</v>
      </c>
      <c r="M293" s="196">
        <v>5.514705882352941E-2</v>
      </c>
    </row>
    <row r="294" spans="1:13" s="190" customFormat="1" ht="20.100000000000001" customHeight="1" x14ac:dyDescent="0.25">
      <c r="A294" s="243">
        <v>2004</v>
      </c>
      <c r="B294" s="220"/>
      <c r="C294" s="213">
        <v>15496.220000000001</v>
      </c>
      <c r="D294" s="196">
        <v>1.2280285971910842E-2</v>
      </c>
      <c r="E294" s="221">
        <v>24</v>
      </c>
      <c r="F294" s="196">
        <v>1.9308125502815767E-2</v>
      </c>
      <c r="G294" s="220"/>
      <c r="H294" s="220">
        <v>2001</v>
      </c>
      <c r="I294" s="220"/>
      <c r="J294" s="245">
        <v>369659.78999999992</v>
      </c>
      <c r="K294" s="196">
        <v>9.7582594047179061E-2</v>
      </c>
      <c r="L294" s="221">
        <v>402</v>
      </c>
      <c r="M294" s="196">
        <v>0.29558823529411765</v>
      </c>
    </row>
    <row r="295" spans="1:13" s="190" customFormat="1" ht="20.100000000000001" customHeight="1" x14ac:dyDescent="0.25">
      <c r="A295" s="220">
        <v>2005</v>
      </c>
      <c r="B295" s="220"/>
      <c r="C295" s="213">
        <v>188327.08</v>
      </c>
      <c r="D295" s="196">
        <v>0.14924351865519014</v>
      </c>
      <c r="E295" s="221">
        <v>85</v>
      </c>
      <c r="F295" s="196">
        <v>6.8382944489139175E-2</v>
      </c>
      <c r="G295" s="220"/>
      <c r="H295" s="220">
        <v>2002</v>
      </c>
      <c r="I295" s="220"/>
      <c r="J295" s="245">
        <v>334700.41000000009</v>
      </c>
      <c r="K295" s="196">
        <v>8.8354035575398684E-2</v>
      </c>
      <c r="L295" s="221">
        <v>198</v>
      </c>
      <c r="M295" s="196">
        <v>0.14558823529411766</v>
      </c>
    </row>
    <row r="296" spans="1:13" s="190" customFormat="1" ht="20.100000000000001" customHeight="1" x14ac:dyDescent="0.25">
      <c r="A296" s="220">
        <v>2006</v>
      </c>
      <c r="B296" s="220"/>
      <c r="C296" s="213">
        <v>339045.00000000006</v>
      </c>
      <c r="D296" s="196">
        <v>0.26868291475898715</v>
      </c>
      <c r="E296" s="221">
        <v>424</v>
      </c>
      <c r="F296" s="196">
        <v>0.34111021721641188</v>
      </c>
      <c r="G296" s="220"/>
      <c r="H296" s="220">
        <v>2003</v>
      </c>
      <c r="I296" s="220"/>
      <c r="J296" s="245">
        <v>73673.540000000008</v>
      </c>
      <c r="K296" s="196">
        <v>1.9448301763734192E-2</v>
      </c>
      <c r="L296" s="221">
        <v>31</v>
      </c>
      <c r="M296" s="196">
        <v>2.2794117647058822E-2</v>
      </c>
    </row>
    <row r="297" spans="1:13" s="190" customFormat="1" ht="20.100000000000001" customHeight="1" x14ac:dyDescent="0.25">
      <c r="A297" s="220">
        <v>2007</v>
      </c>
      <c r="B297" s="220"/>
      <c r="C297" s="213">
        <v>595897.11000000034</v>
      </c>
      <c r="D297" s="196">
        <v>0.47223044849874457</v>
      </c>
      <c r="E297" s="221">
        <v>586</v>
      </c>
      <c r="F297" s="196">
        <v>0.47144006436041835</v>
      </c>
      <c r="G297" s="220"/>
      <c r="H297" s="220">
        <v>2004</v>
      </c>
      <c r="I297" s="220"/>
      <c r="J297" s="245">
        <v>6853.4400000000005</v>
      </c>
      <c r="K297" s="196">
        <v>1.8091674329704594E-3</v>
      </c>
      <c r="L297" s="221">
        <v>4</v>
      </c>
      <c r="M297" s="196">
        <v>2.9411764705882353E-3</v>
      </c>
    </row>
    <row r="298" spans="1:13" s="190" customFormat="1" ht="20.100000000000001" customHeight="1" x14ac:dyDescent="0.25">
      <c r="A298" s="220">
        <v>2008</v>
      </c>
      <c r="B298" s="220"/>
      <c r="C298" s="213">
        <v>82738.22000000003</v>
      </c>
      <c r="D298" s="196">
        <v>6.5567538561460359E-2</v>
      </c>
      <c r="E298" s="221">
        <v>68</v>
      </c>
      <c r="F298" s="196">
        <v>5.4706355591311345E-2</v>
      </c>
      <c r="G298" s="220"/>
      <c r="H298" s="220">
        <v>2005</v>
      </c>
      <c r="I298" s="220"/>
      <c r="J298" s="245">
        <v>11307.1</v>
      </c>
      <c r="K298" s="196">
        <v>2.984842222495605E-3</v>
      </c>
      <c r="L298" s="221">
        <v>4</v>
      </c>
      <c r="M298" s="196">
        <v>2.9411764705882353E-3</v>
      </c>
    </row>
    <row r="299" spans="1:13" s="190" customFormat="1" ht="20.100000000000001" customHeight="1" x14ac:dyDescent="0.25">
      <c r="A299" s="220"/>
      <c r="B299" s="220"/>
      <c r="F299" s="220"/>
      <c r="G299" s="220"/>
      <c r="H299" s="220">
        <v>2006</v>
      </c>
      <c r="I299" s="220"/>
      <c r="J299" s="245">
        <v>507895.75999999989</v>
      </c>
      <c r="K299" s="196">
        <v>0.13407405162017619</v>
      </c>
      <c r="L299" s="221">
        <v>191</v>
      </c>
      <c r="M299" s="196">
        <v>0.14044117647058824</v>
      </c>
    </row>
    <row r="300" spans="1:13" s="190" customFormat="1" ht="20.100000000000001" customHeight="1" thickBot="1" x14ac:dyDescent="0.3">
      <c r="A300" s="220"/>
      <c r="B300" s="220"/>
      <c r="C300" s="222">
        <f>SUM(C286:C298)</f>
        <v>1261877.7800000005</v>
      </c>
      <c r="D300" s="220"/>
      <c r="E300" s="224">
        <f>SUM(E286:E298)</f>
        <v>1243</v>
      </c>
      <c r="F300" s="220"/>
      <c r="G300" s="220"/>
      <c r="H300" s="220">
        <v>2007</v>
      </c>
      <c r="I300" s="220"/>
      <c r="J300" s="194">
        <v>632237.08000000019</v>
      </c>
      <c r="K300" s="196">
        <v>0.16689760690286035</v>
      </c>
      <c r="L300" s="218">
        <v>164</v>
      </c>
      <c r="M300" s="196">
        <v>0.12058823529411765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20958.169999999998</v>
      </c>
      <c r="K301" s="196">
        <v>5.5325265295469847E-3</v>
      </c>
      <c r="L301" s="218">
        <v>5</v>
      </c>
      <c r="M301" s="196">
        <v>3.6764705882352941E-3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K302" s="246"/>
      <c r="M302" s="247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f>SUM(J286:J301)</f>
        <v>3788173.43</v>
      </c>
      <c r="K303" s="220"/>
      <c r="L303" s="224">
        <f>SUM(L286:L301)</f>
        <v>1360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150" t="s">
        <v>4</v>
      </c>
      <c r="E308" s="151" t="s">
        <v>5</v>
      </c>
      <c r="F308" s="150" t="s">
        <v>4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163298352.06000033</v>
      </c>
      <c r="D310" s="196">
        <v>0.86534123276960695</v>
      </c>
      <c r="E310" s="221">
        <v>6710</v>
      </c>
      <c r="F310" s="196">
        <v>0.87988460529766588</v>
      </c>
      <c r="G310" s="220"/>
      <c r="H310" s="220" t="s">
        <v>31</v>
      </c>
      <c r="I310" s="220"/>
      <c r="J310" s="213">
        <v>7743330.1599999927</v>
      </c>
      <c r="K310" s="196">
        <v>0.91056647166973725</v>
      </c>
      <c r="L310" s="221">
        <v>759</v>
      </c>
      <c r="M310" s="196">
        <v>0.91225961538461542</v>
      </c>
    </row>
    <row r="311" spans="1:13" s="190" customFormat="1" ht="20.100000000000001" customHeight="1" x14ac:dyDescent="0.25">
      <c r="A311" s="220" t="s">
        <v>32</v>
      </c>
      <c r="B311" s="220"/>
      <c r="C311" s="213">
        <v>6230263.0899999989</v>
      </c>
      <c r="D311" s="196">
        <v>3.3015051742828767E-2</v>
      </c>
      <c r="E311" s="221">
        <v>234</v>
      </c>
      <c r="F311" s="196">
        <v>3.0684500393391032E-2</v>
      </c>
      <c r="G311" s="220"/>
      <c r="H311" s="220" t="s">
        <v>32</v>
      </c>
      <c r="I311" s="220"/>
      <c r="J311" s="213">
        <v>364427.07999999996</v>
      </c>
      <c r="K311" s="196">
        <v>4.2854311202004253E-2</v>
      </c>
      <c r="L311" s="221">
        <v>35</v>
      </c>
      <c r="M311" s="196">
        <v>4.2067307692307696E-2</v>
      </c>
    </row>
    <row r="312" spans="1:13" s="190" customFormat="1" ht="20.100000000000001" customHeight="1" x14ac:dyDescent="0.25">
      <c r="A312" s="220" t="s">
        <v>33</v>
      </c>
      <c r="B312" s="220"/>
      <c r="C312" s="213">
        <v>4336162.78</v>
      </c>
      <c r="D312" s="196">
        <v>2.297794434665331E-2</v>
      </c>
      <c r="E312" s="221">
        <v>155</v>
      </c>
      <c r="F312" s="196">
        <v>2.032520325203252E-2</v>
      </c>
      <c r="G312" s="220"/>
      <c r="H312" s="220" t="s">
        <v>33</v>
      </c>
      <c r="I312" s="220"/>
      <c r="J312" s="213">
        <v>156903.88</v>
      </c>
      <c r="K312" s="196">
        <v>1.8450900252313662E-2</v>
      </c>
      <c r="L312" s="221">
        <v>14</v>
      </c>
      <c r="M312" s="196">
        <v>1.6826923076923076E-2</v>
      </c>
    </row>
    <row r="313" spans="1:13" s="190" customFormat="1" ht="20.100000000000001" customHeight="1" x14ac:dyDescent="0.25">
      <c r="A313" s="220" t="s">
        <v>34</v>
      </c>
      <c r="B313" s="220"/>
      <c r="C313" s="213">
        <v>3555885.3800000004</v>
      </c>
      <c r="D313" s="196">
        <v>1.8843143237514289E-2</v>
      </c>
      <c r="E313" s="221">
        <v>124</v>
      </c>
      <c r="F313" s="196">
        <v>1.6260162601626018E-2</v>
      </c>
      <c r="G313" s="220"/>
      <c r="H313" s="220" t="s">
        <v>34</v>
      </c>
      <c r="I313" s="220"/>
      <c r="J313" s="213">
        <v>1722.91</v>
      </c>
      <c r="K313" s="196">
        <v>2.0260327885909343E-4</v>
      </c>
      <c r="L313" s="221">
        <v>1</v>
      </c>
      <c r="M313" s="196">
        <v>1.201923076923077E-3</v>
      </c>
    </row>
    <row r="314" spans="1:13" s="190" customFormat="1" ht="20.100000000000001" customHeight="1" x14ac:dyDescent="0.25">
      <c r="A314" s="220" t="s">
        <v>35</v>
      </c>
      <c r="B314" s="220"/>
      <c r="C314" s="213">
        <v>2306182.4300000002</v>
      </c>
      <c r="D314" s="196">
        <v>1.2220789259615778E-2</v>
      </c>
      <c r="E314" s="221">
        <v>85</v>
      </c>
      <c r="F314" s="196">
        <v>1.1146079202727512E-2</v>
      </c>
      <c r="G314" s="220"/>
      <c r="H314" s="220" t="s">
        <v>35</v>
      </c>
      <c r="I314" s="220"/>
      <c r="J314" s="213">
        <v>59561.880000000005</v>
      </c>
      <c r="K314" s="196">
        <v>7.0040989854443124E-3</v>
      </c>
      <c r="L314" s="221">
        <v>6</v>
      </c>
      <c r="M314" s="196">
        <v>7.2115384615384619E-3</v>
      </c>
    </row>
    <row r="315" spans="1:13" s="190" customFormat="1" ht="20.100000000000001" customHeight="1" x14ac:dyDescent="0.25">
      <c r="A315" s="220" t="s">
        <v>36</v>
      </c>
      <c r="B315" s="220"/>
      <c r="C315" s="213">
        <v>2172207.15</v>
      </c>
      <c r="D315" s="196">
        <v>1.1510835163365889E-2</v>
      </c>
      <c r="E315" s="221">
        <v>76</v>
      </c>
      <c r="F315" s="196">
        <v>9.96590611067401E-3</v>
      </c>
      <c r="G315" s="220"/>
      <c r="H315" s="220" t="s">
        <v>36</v>
      </c>
      <c r="I315" s="220"/>
      <c r="J315" s="213">
        <v>48649.3</v>
      </c>
      <c r="K315" s="196">
        <v>5.7208488511876383E-3</v>
      </c>
      <c r="L315" s="221">
        <v>5</v>
      </c>
      <c r="M315" s="196">
        <v>6.0096153846153849E-3</v>
      </c>
    </row>
    <row r="316" spans="1:13" s="190" customFormat="1" ht="20.100000000000001" customHeight="1" x14ac:dyDescent="0.25">
      <c r="A316" s="220" t="s">
        <v>45</v>
      </c>
      <c r="B316" s="220"/>
      <c r="C316" s="213">
        <v>2038485.42</v>
      </c>
      <c r="D316" s="196">
        <v>1.0802224664689409E-2</v>
      </c>
      <c r="E316" s="221">
        <v>74</v>
      </c>
      <c r="F316" s="196">
        <v>9.7036454235510106E-3</v>
      </c>
      <c r="G316" s="220"/>
      <c r="H316" s="220" t="s">
        <v>45</v>
      </c>
      <c r="I316" s="220"/>
      <c r="J316" s="213">
        <v>14200.369999999999</v>
      </c>
      <c r="K316" s="196">
        <v>1.6698733671592274E-3</v>
      </c>
      <c r="L316" s="221">
        <v>3</v>
      </c>
      <c r="M316" s="196">
        <v>3.605769230769231E-3</v>
      </c>
    </row>
    <row r="317" spans="1:13" s="190" customFormat="1" ht="20.100000000000001" customHeight="1" x14ac:dyDescent="0.25">
      <c r="A317" s="220" t="s">
        <v>46</v>
      </c>
      <c r="B317" s="220"/>
      <c r="C317" s="213">
        <v>1584203.1899999997</v>
      </c>
      <c r="D317" s="196">
        <v>8.3949184060868286E-3</v>
      </c>
      <c r="E317" s="221">
        <v>59</v>
      </c>
      <c r="F317" s="196">
        <v>7.7366902701285082E-3</v>
      </c>
      <c r="G317" s="220"/>
      <c r="H317" s="220" t="s">
        <v>46</v>
      </c>
      <c r="I317" s="220"/>
      <c r="J317" s="213">
        <v>36164.19</v>
      </c>
      <c r="K317" s="196">
        <v>4.2526791714501853E-3</v>
      </c>
      <c r="L317" s="221">
        <v>4</v>
      </c>
      <c r="M317" s="196">
        <v>4.807692307692308E-3</v>
      </c>
    </row>
    <row r="318" spans="1:13" s="190" customFormat="1" ht="20.100000000000001" customHeight="1" x14ac:dyDescent="0.25">
      <c r="A318" s="220" t="s">
        <v>47</v>
      </c>
      <c r="B318" s="220"/>
      <c r="C318" s="213">
        <v>1047134.4300000003</v>
      </c>
      <c r="D318" s="196">
        <v>5.5489145303729906E-3</v>
      </c>
      <c r="E318" s="221">
        <v>32</v>
      </c>
      <c r="F318" s="196">
        <v>4.1961709939680042E-3</v>
      </c>
      <c r="G318" s="220"/>
      <c r="H318" s="220" t="s">
        <v>47</v>
      </c>
      <c r="I318" s="220"/>
      <c r="J318" s="213">
        <v>26924.53</v>
      </c>
      <c r="K318" s="196">
        <v>3.1661538093922647E-3</v>
      </c>
      <c r="L318" s="221">
        <v>2</v>
      </c>
      <c r="M318" s="196">
        <v>2.403846153846154E-3</v>
      </c>
    </row>
    <row r="319" spans="1:13" s="190" customFormat="1" ht="20.100000000000001" customHeight="1" x14ac:dyDescent="0.25">
      <c r="A319" s="220" t="s">
        <v>48</v>
      </c>
      <c r="B319" s="220"/>
      <c r="C319" s="213">
        <v>768909.27999999991</v>
      </c>
      <c r="D319" s="196">
        <v>4.0745598216368768E-3</v>
      </c>
      <c r="E319" s="221">
        <v>29</v>
      </c>
      <c r="F319" s="196">
        <v>3.8027799632835038E-3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20.100000000000001" customHeight="1" x14ac:dyDescent="0.25">
      <c r="A320" s="220" t="s">
        <v>49</v>
      </c>
      <c r="B320" s="223"/>
      <c r="C320" s="213">
        <v>957391.80000000016</v>
      </c>
      <c r="D320" s="196">
        <v>5.0733555483224359E-3</v>
      </c>
      <c r="E320" s="221">
        <v>31</v>
      </c>
      <c r="F320" s="196">
        <v>4.0650406504065045E-3</v>
      </c>
      <c r="G320" s="223"/>
      <c r="H320" s="220" t="s">
        <v>49</v>
      </c>
      <c r="I320" s="223"/>
      <c r="J320" s="213">
        <v>34467.760000000002</v>
      </c>
      <c r="K320" s="196">
        <v>4.0531897724943883E-3</v>
      </c>
      <c r="L320" s="221">
        <v>2</v>
      </c>
      <c r="M320" s="196">
        <v>2.403846153846154E-3</v>
      </c>
    </row>
    <row r="321" spans="1:24" s="190" customFormat="1" ht="20.100000000000001" customHeight="1" x14ac:dyDescent="0.25">
      <c r="A321" s="220" t="s">
        <v>50</v>
      </c>
      <c r="B321" s="220"/>
      <c r="C321" s="213">
        <v>414601.1399999999</v>
      </c>
      <c r="D321" s="196">
        <v>2.1970305093064364E-3</v>
      </c>
      <c r="E321" s="221">
        <v>17</v>
      </c>
      <c r="F321" s="196">
        <v>2.2292158405455022E-3</v>
      </c>
      <c r="G321" s="220"/>
      <c r="H321" s="220" t="s">
        <v>50</v>
      </c>
      <c r="I321" s="220"/>
      <c r="J321" s="213">
        <v>17508.34</v>
      </c>
      <c r="K321" s="196">
        <v>2.0588696399578736E-3</v>
      </c>
      <c r="L321" s="221">
        <v>1</v>
      </c>
      <c r="M321" s="196">
        <v>1.201923076923077E-3</v>
      </c>
    </row>
    <row r="322" spans="1:24" s="190" customFormat="1" ht="20.100000000000001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</row>
    <row r="323" spans="1:24" s="190" customFormat="1" ht="20.100000000000001" customHeight="1" thickBot="1" x14ac:dyDescent="0.3">
      <c r="A323" s="220"/>
      <c r="B323" s="220"/>
      <c r="C323" s="222">
        <f>SUM(C310:C322)</f>
        <v>188709778.15000033</v>
      </c>
      <c r="D323" s="223"/>
      <c r="E323" s="224">
        <f>SUM(E310:E322)</f>
        <v>7626</v>
      </c>
      <c r="F323" s="220"/>
      <c r="G323" s="220"/>
      <c r="H323" s="220"/>
      <c r="I323" s="220"/>
      <c r="J323" s="222">
        <f>SUM(J310:J322)</f>
        <v>8503860.3999999911</v>
      </c>
      <c r="K323" s="223"/>
      <c r="L323" s="224">
        <f>SUM(L310:L322)</f>
        <v>832</v>
      </c>
      <c r="M323" s="220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1013826.3199999995</v>
      </c>
      <c r="D332" s="196">
        <v>0.80342671538284793</v>
      </c>
      <c r="E332" s="221">
        <v>963</v>
      </c>
      <c r="F332" s="196">
        <v>0.77473853580048269</v>
      </c>
      <c r="G332" s="220"/>
      <c r="H332" s="220" t="s">
        <v>31</v>
      </c>
      <c r="I332" s="220"/>
      <c r="J332" s="213">
        <v>3130846.5199999972</v>
      </c>
      <c r="K332" s="196">
        <v>0.82647919316619023</v>
      </c>
      <c r="L332" s="221">
        <v>1096</v>
      </c>
      <c r="M332" s="196">
        <v>0.80588235294117649</v>
      </c>
    </row>
    <row r="333" spans="1:24" s="190" customFormat="1" ht="20.100000000000001" customHeight="1" x14ac:dyDescent="0.25">
      <c r="A333" s="220" t="s">
        <v>32</v>
      </c>
      <c r="B333" s="220"/>
      <c r="C333" s="213">
        <v>2932.86</v>
      </c>
      <c r="D333" s="196">
        <v>2.3242029033905343E-3</v>
      </c>
      <c r="E333" s="221">
        <v>14</v>
      </c>
      <c r="F333" s="196">
        <v>1.1263073209975865E-2</v>
      </c>
      <c r="G333" s="220"/>
      <c r="H333" s="220" t="s">
        <v>32</v>
      </c>
      <c r="I333" s="220"/>
      <c r="J333" s="213">
        <v>34528.04</v>
      </c>
      <c r="K333" s="196">
        <v>9.1146935688211153E-3</v>
      </c>
      <c r="L333" s="221">
        <v>21</v>
      </c>
      <c r="M333" s="196">
        <v>1.5441176470588236E-2</v>
      </c>
    </row>
    <row r="334" spans="1:24" s="190" customFormat="1" ht="20.100000000000001" customHeight="1" x14ac:dyDescent="0.25">
      <c r="A334" s="220" t="s">
        <v>33</v>
      </c>
      <c r="B334" s="220"/>
      <c r="C334" s="213">
        <v>6200.78</v>
      </c>
      <c r="D334" s="196">
        <v>4.9139307294879244E-3</v>
      </c>
      <c r="E334" s="221">
        <v>19</v>
      </c>
      <c r="F334" s="196">
        <v>1.5285599356395816E-2</v>
      </c>
      <c r="G334" s="220"/>
      <c r="H334" s="220" t="s">
        <v>33</v>
      </c>
      <c r="I334" s="220"/>
      <c r="J334" s="213">
        <v>71271.23</v>
      </c>
      <c r="K334" s="196">
        <v>1.8814141252239354E-2</v>
      </c>
      <c r="L334" s="221">
        <v>27</v>
      </c>
      <c r="M334" s="196">
        <v>1.9852941176470587E-2</v>
      </c>
    </row>
    <row r="335" spans="1:24" s="190" customFormat="1" ht="20.100000000000001" customHeight="1" x14ac:dyDescent="0.25">
      <c r="A335" s="220" t="s">
        <v>34</v>
      </c>
      <c r="B335" s="220"/>
      <c r="C335" s="213">
        <v>20114.149999999998</v>
      </c>
      <c r="D335" s="196">
        <v>1.5939855918534366E-2</v>
      </c>
      <c r="E335" s="221">
        <v>24</v>
      </c>
      <c r="F335" s="196">
        <v>1.9308125502815767E-2</v>
      </c>
      <c r="G335" s="220"/>
      <c r="H335" s="220" t="s">
        <v>34</v>
      </c>
      <c r="I335" s="220"/>
      <c r="J335" s="213">
        <v>63498.639999999992</v>
      </c>
      <c r="K335" s="196">
        <v>1.6762337092892824E-2</v>
      </c>
      <c r="L335" s="221">
        <v>32</v>
      </c>
      <c r="M335" s="196">
        <v>2.3529411764705882E-2</v>
      </c>
    </row>
    <row r="336" spans="1:24" s="190" customFormat="1" ht="20.100000000000001" customHeight="1" x14ac:dyDescent="0.25">
      <c r="A336" s="220" t="s">
        <v>35</v>
      </c>
      <c r="B336" s="220"/>
      <c r="C336" s="213">
        <v>36103.290000000008</v>
      </c>
      <c r="D336" s="196">
        <v>2.8610766091784284E-2</v>
      </c>
      <c r="E336" s="221">
        <v>31</v>
      </c>
      <c r="F336" s="196">
        <v>2.4939662107803701E-2</v>
      </c>
      <c r="G336" s="220"/>
      <c r="H336" s="220" t="s">
        <v>35</v>
      </c>
      <c r="I336" s="220"/>
      <c r="J336" s="213">
        <v>43473.350000000006</v>
      </c>
      <c r="K336" s="196">
        <v>1.1476071727793106E-2</v>
      </c>
      <c r="L336" s="221">
        <v>24</v>
      </c>
      <c r="M336" s="196">
        <v>1.7647058823529412E-2</v>
      </c>
    </row>
    <row r="337" spans="1:22" s="190" customFormat="1" ht="20.100000000000001" customHeight="1" x14ac:dyDescent="0.25">
      <c r="A337" s="220" t="s">
        <v>36</v>
      </c>
      <c r="B337" s="220"/>
      <c r="C337" s="213">
        <v>26745.539999999997</v>
      </c>
      <c r="D337" s="196">
        <v>2.1195032057700559E-2</v>
      </c>
      <c r="E337" s="221">
        <v>34</v>
      </c>
      <c r="F337" s="196">
        <v>2.7353177795655673E-2</v>
      </c>
      <c r="G337" s="220"/>
      <c r="H337" s="220" t="s">
        <v>36</v>
      </c>
      <c r="I337" s="220"/>
      <c r="J337" s="213">
        <v>65465.100000000006</v>
      </c>
      <c r="K337" s="196">
        <v>1.7281442154035712E-2</v>
      </c>
      <c r="L337" s="221">
        <v>22</v>
      </c>
      <c r="M337" s="196">
        <v>1.6176470588235296E-2</v>
      </c>
    </row>
    <row r="338" spans="1:22" s="190" customFormat="1" ht="20.100000000000001" customHeight="1" x14ac:dyDescent="0.25">
      <c r="A338" s="220" t="s">
        <v>45</v>
      </c>
      <c r="B338" s="220"/>
      <c r="C338" s="213">
        <v>21727.14</v>
      </c>
      <c r="D338" s="196">
        <v>1.7218101740407863E-2</v>
      </c>
      <c r="E338" s="221">
        <v>29</v>
      </c>
      <c r="F338" s="196">
        <v>2.3330651649235722E-2</v>
      </c>
      <c r="G338" s="220"/>
      <c r="H338" s="220" t="s">
        <v>45</v>
      </c>
      <c r="I338" s="220"/>
      <c r="J338" s="213">
        <v>31763.48</v>
      </c>
      <c r="K338" s="196">
        <v>8.3849064956880871E-3</v>
      </c>
      <c r="L338" s="221">
        <v>30</v>
      </c>
      <c r="M338" s="196">
        <v>2.2058823529411766E-2</v>
      </c>
    </row>
    <row r="339" spans="1:22" s="190" customFormat="1" ht="20.100000000000001" customHeight="1" x14ac:dyDescent="0.25">
      <c r="A339" s="220" t="s">
        <v>46</v>
      </c>
      <c r="B339" s="220"/>
      <c r="C339" s="213">
        <v>21182.720000000001</v>
      </c>
      <c r="D339" s="196">
        <v>1.6786665345672393E-2</v>
      </c>
      <c r="E339" s="221">
        <v>23</v>
      </c>
      <c r="F339" s="196">
        <v>1.8503620273531779E-2</v>
      </c>
      <c r="G339" s="220"/>
      <c r="H339" s="220" t="s">
        <v>46</v>
      </c>
      <c r="I339" s="220"/>
      <c r="J339" s="213">
        <v>68480.780000000013</v>
      </c>
      <c r="K339" s="196">
        <v>1.8077519750725895E-2</v>
      </c>
      <c r="L339" s="221">
        <v>23</v>
      </c>
      <c r="M339" s="196">
        <v>1.6911764705882352E-2</v>
      </c>
    </row>
    <row r="340" spans="1:22" s="190" customFormat="1" ht="20.100000000000001" customHeight="1" x14ac:dyDescent="0.25">
      <c r="A340" s="220" t="s">
        <v>47</v>
      </c>
      <c r="B340" s="220"/>
      <c r="C340" s="213">
        <v>18110.7</v>
      </c>
      <c r="D340" s="196">
        <v>1.435218234843632E-2</v>
      </c>
      <c r="E340" s="221">
        <v>22</v>
      </c>
      <c r="F340" s="196">
        <v>1.7699115044247787E-2</v>
      </c>
      <c r="G340" s="220"/>
      <c r="H340" s="220" t="s">
        <v>47</v>
      </c>
      <c r="I340" s="220"/>
      <c r="J340" s="213">
        <v>49223.689999999988</v>
      </c>
      <c r="K340" s="196">
        <v>1.2994043411576334E-2</v>
      </c>
      <c r="L340" s="221">
        <v>24</v>
      </c>
      <c r="M340" s="196">
        <v>1.7647058823529412E-2</v>
      </c>
    </row>
    <row r="341" spans="1:22" s="190" customFormat="1" ht="20.100000000000001" customHeight="1" x14ac:dyDescent="0.25">
      <c r="A341" s="220" t="s">
        <v>48</v>
      </c>
      <c r="B341" s="220"/>
      <c r="C341" s="213">
        <v>37068.910000000003</v>
      </c>
      <c r="D341" s="196">
        <v>2.9375990755618205E-2</v>
      </c>
      <c r="E341" s="221">
        <v>29</v>
      </c>
      <c r="F341" s="196">
        <v>2.3330651649235722E-2</v>
      </c>
      <c r="G341" s="220"/>
      <c r="H341" s="220" t="s">
        <v>48</v>
      </c>
      <c r="I341" s="220"/>
      <c r="J341" s="213">
        <v>112200.58999999998</v>
      </c>
      <c r="K341" s="196">
        <v>2.9618651857763561E-2</v>
      </c>
      <c r="L341" s="221">
        <v>23</v>
      </c>
      <c r="M341" s="196">
        <v>1.6911764705882352E-2</v>
      </c>
    </row>
    <row r="342" spans="1:22" s="190" customFormat="1" ht="20.100000000000001" customHeight="1" x14ac:dyDescent="0.25">
      <c r="A342" s="220" t="s">
        <v>49</v>
      </c>
      <c r="B342" s="223"/>
      <c r="C342" s="213">
        <v>34159.86</v>
      </c>
      <c r="D342" s="196">
        <v>2.7070656557562984E-2</v>
      </c>
      <c r="E342" s="221">
        <v>32</v>
      </c>
      <c r="F342" s="196">
        <v>2.5744167337087689E-2</v>
      </c>
      <c r="G342" s="220"/>
      <c r="H342" s="220" t="s">
        <v>49</v>
      </c>
      <c r="I342" s="223"/>
      <c r="J342" s="213">
        <v>63466.889999999992</v>
      </c>
      <c r="K342" s="196">
        <v>1.675395574484034E-2</v>
      </c>
      <c r="L342" s="221">
        <v>20</v>
      </c>
      <c r="M342" s="196">
        <v>1.4705882352941176E-2</v>
      </c>
    </row>
    <row r="343" spans="1:22" s="190" customFormat="1" ht="20.100000000000001" customHeight="1" x14ac:dyDescent="0.25">
      <c r="A343" s="220" t="s">
        <v>50</v>
      </c>
      <c r="B343" s="220"/>
      <c r="C343" s="213">
        <v>23705.510000000002</v>
      </c>
      <c r="D343" s="196">
        <v>1.8785900168556746E-2</v>
      </c>
      <c r="E343" s="221">
        <v>23</v>
      </c>
      <c r="F343" s="196">
        <v>1.8503620273531779E-2</v>
      </c>
      <c r="G343" s="220"/>
      <c r="H343" s="220" t="s">
        <v>50</v>
      </c>
      <c r="I343" s="220"/>
      <c r="J343" s="213">
        <v>53955.12</v>
      </c>
      <c r="K343" s="196">
        <v>1.4243043777433401E-2</v>
      </c>
      <c r="L343" s="221">
        <v>18</v>
      </c>
      <c r="M343" s="196">
        <v>1.3235294117647059E-2</v>
      </c>
    </row>
    <row r="344" spans="1:22" s="190" customFormat="1" ht="20.100000000000001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</row>
    <row r="345" spans="1:22" s="190" customFormat="1" ht="20.100000000000001" customHeight="1" thickBot="1" x14ac:dyDescent="0.3">
      <c r="A345" s="220"/>
      <c r="B345" s="220"/>
      <c r="C345" s="222">
        <f>SUM(C332:C344)</f>
        <v>1261877.7799999993</v>
      </c>
      <c r="D345" s="223"/>
      <c r="E345" s="224">
        <f>SUM(E332:E344)</f>
        <v>1243</v>
      </c>
      <c r="F345" s="220"/>
      <c r="G345" s="220"/>
      <c r="H345" s="220"/>
      <c r="I345" s="220"/>
      <c r="J345" s="222">
        <f>SUM(J332:J344)</f>
        <v>3788173.4299999974</v>
      </c>
      <c r="K345" s="223"/>
      <c r="L345" s="224">
        <f>SUM(L332:L344)</f>
        <v>1360</v>
      </c>
      <c r="M345" s="220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x14ac:dyDescent="0.3">
      <c r="C349" s="138"/>
      <c r="D349" s="162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honeticPr fontId="0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200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180384059.54999974</v>
      </c>
      <c r="D9" s="194">
        <f>+J323</f>
        <v>6267230.9000000078</v>
      </c>
      <c r="E9" s="194">
        <f>+C345</f>
        <v>1061742.2700000012</v>
      </c>
      <c r="F9" s="194">
        <f>+J345</f>
        <v>3419963.3899999983</v>
      </c>
      <c r="G9" s="194">
        <f>SUM(C9:F9)</f>
        <v>191132996.10999975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0.80364874932026309</v>
      </c>
      <c r="D10" s="197" t="s">
        <v>96</v>
      </c>
      <c r="E10" s="197" t="s">
        <v>96</v>
      </c>
      <c r="F10" s="197" t="s">
        <v>96</v>
      </c>
      <c r="G10" s="198">
        <f>+C10</f>
        <v>0.80364874932026309</v>
      </c>
      <c r="H10" s="189"/>
    </row>
    <row r="11" spans="1:13" s="190" customFormat="1" ht="20.100000000000001" customHeight="1" x14ac:dyDescent="0.3">
      <c r="A11" s="193" t="s">
        <v>173</v>
      </c>
      <c r="B11" s="193"/>
      <c r="C11" s="196">
        <v>0.81854060718198862</v>
      </c>
      <c r="D11" s="197" t="s">
        <v>96</v>
      </c>
      <c r="E11" s="197" t="s">
        <v>96</v>
      </c>
      <c r="F11" s="197" t="s">
        <v>96</v>
      </c>
      <c r="G11" s="198">
        <f>+C11</f>
        <v>0.81854060718198862</v>
      </c>
      <c r="H11" s="189"/>
    </row>
    <row r="12" spans="1:13" s="190" customFormat="1" ht="20.100000000000001" customHeight="1" x14ac:dyDescent="0.3">
      <c r="A12" s="193" t="s">
        <v>174</v>
      </c>
      <c r="B12" s="193"/>
      <c r="C12" s="196">
        <v>0.8864184753125236</v>
      </c>
      <c r="D12" s="197" t="s">
        <v>96</v>
      </c>
      <c r="E12" s="197" t="s">
        <v>96</v>
      </c>
      <c r="F12" s="197" t="s">
        <v>96</v>
      </c>
      <c r="G12" s="198">
        <f>+C12</f>
        <v>0.8864184753125236</v>
      </c>
      <c r="H12" s="189"/>
    </row>
    <row r="13" spans="1:13" s="190" customFormat="1" ht="20.100000000000001" customHeight="1" x14ac:dyDescent="0.3">
      <c r="A13" s="193" t="s">
        <v>134</v>
      </c>
      <c r="B13" s="193"/>
      <c r="C13" s="199">
        <v>24525.364996600962</v>
      </c>
      <c r="D13" s="199">
        <v>9932.2201267828823</v>
      </c>
      <c r="E13" s="199">
        <v>1043.9943657817114</v>
      </c>
      <c r="F13" s="199">
        <v>2918.0574999999999</v>
      </c>
      <c r="G13" s="194">
        <f>+G9/(E45+L45+L81+L125)</f>
        <v>18784.569642260416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50.897383058202458</v>
      </c>
      <c r="D14" s="202">
        <v>53.959206229341248</v>
      </c>
      <c r="E14" s="202">
        <v>47.484047498645801</v>
      </c>
      <c r="F14" s="202">
        <v>131.65368526957678</v>
      </c>
      <c r="G14" s="203">
        <f>+((C9*C14)+(D9*D14)+(E9*E14)+(F9*F14))/G9</f>
        <v>52.423800124620406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9.1167438434955825E-2</v>
      </c>
      <c r="D15" s="206">
        <v>9.8827445122565902E-2</v>
      </c>
      <c r="E15" s="206">
        <v>0.1189870029541162</v>
      </c>
      <c r="F15" s="206">
        <v>0.11258109753777218</v>
      </c>
      <c r="G15" s="207">
        <f>+((C9*C15)+(D9*D15)+(E9*E15)+(F9*F15))/G9</f>
        <v>9.1956303630584199E-2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164.18215411745371</v>
      </c>
      <c r="D16" s="202">
        <v>25.03613794411179</v>
      </c>
      <c r="E16" s="202">
        <v>24.441345073319919</v>
      </c>
      <c r="F16" s="202">
        <v>42.138139787117957</v>
      </c>
      <c r="G16" s="194">
        <f>+((C9*C16)+(D9*D16)+(E9*E16)+(F9*F16))/G9</f>
        <v>156.65956499772619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0.94376200457918968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156144973.52999967</v>
      </c>
      <c r="D18" s="194">
        <f>+J310</f>
        <v>5733919.2500000075</v>
      </c>
      <c r="E18" s="194">
        <f>+C332</f>
        <v>821482.94000000099</v>
      </c>
      <c r="F18" s="213">
        <f>+J332</f>
        <v>2799189.7099999986</v>
      </c>
      <c r="G18" s="194">
        <f>SUM(C18:F18)</f>
        <v>165499565.42999968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0.86562512186238183</v>
      </c>
      <c r="D19" s="211">
        <f>+K310</f>
        <v>0.91490473886960189</v>
      </c>
      <c r="E19" s="211">
        <f>+D332</f>
        <v>0.77371219288462545</v>
      </c>
      <c r="F19" s="211">
        <f>+K332</f>
        <v>0.81848528501353346</v>
      </c>
      <c r="G19" s="211">
        <f>+G18/G9</f>
        <v>0.86588694154489332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0.62820010917466507</v>
      </c>
      <c r="D20" s="215">
        <v>0.30674256446792153</v>
      </c>
      <c r="E20" s="215">
        <v>1.8000327722292289</v>
      </c>
      <c r="F20" s="215">
        <v>2.0121484764325732</v>
      </c>
      <c r="G20" s="215">
        <f>+((C9*C20)+(D9*D20)+(E9*E20)+(F9*F20))/G9</f>
        <v>0.64893220904662685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6.3605346913807033</v>
      </c>
      <c r="D21" s="214">
        <v>6.2079674715987716</v>
      </c>
      <c r="E21" s="214">
        <v>8.0299208046095014</v>
      </c>
      <c r="F21" s="249">
        <v>8.0268405513891672</v>
      </c>
      <c r="G21" s="215">
        <f>+((C9*C21)+(D9*D21)+(E9*E21)+(F9*F21))/G9</f>
        <v>6.3946208459306151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150" t="s">
        <v>4</v>
      </c>
      <c r="E26" s="151" t="s">
        <v>5</v>
      </c>
      <c r="F26" s="150" t="s">
        <v>4</v>
      </c>
      <c r="G26" s="148"/>
      <c r="H26" s="141"/>
      <c r="I26" s="152"/>
      <c r="J26" s="149" t="s">
        <v>91</v>
      </c>
      <c r="K26" s="150" t="s">
        <v>4</v>
      </c>
      <c r="L26" s="151" t="s">
        <v>5</v>
      </c>
      <c r="M26" s="150" t="s">
        <v>4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1138691.5</v>
      </c>
      <c r="D28" s="196">
        <v>6.3125949312853235E-3</v>
      </c>
      <c r="E28" s="221">
        <v>94</v>
      </c>
      <c r="F28" s="196">
        <v>1.2780421481985044E-2</v>
      </c>
      <c r="G28" s="193"/>
      <c r="H28" s="220" t="s">
        <v>72</v>
      </c>
      <c r="I28" s="220"/>
      <c r="J28" s="213">
        <v>180384059.54999983</v>
      </c>
      <c r="K28" s="196">
        <v>1</v>
      </c>
      <c r="L28" s="221">
        <v>7355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13972265.129999982</v>
      </c>
      <c r="D29" s="196">
        <v>7.7458424901048747E-2</v>
      </c>
      <c r="E29" s="221">
        <v>708</v>
      </c>
      <c r="F29" s="196">
        <v>9.6261046906866071E-2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6104904.7300000032</v>
      </c>
      <c r="D30" s="196">
        <v>3.3843925817113603E-2</v>
      </c>
      <c r="E30" s="221">
        <v>275</v>
      </c>
      <c r="F30" s="196">
        <v>3.7389530931339225E-2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7787518.9400000032</v>
      </c>
      <c r="D31" s="196">
        <v>4.3171879818135528E-2</v>
      </c>
      <c r="E31" s="221">
        <v>343</v>
      </c>
      <c r="F31" s="196">
        <v>4.6634942216179469E-2</v>
      </c>
      <c r="G31" s="193"/>
      <c r="H31" s="220"/>
      <c r="I31" s="220"/>
      <c r="J31" s="222">
        <f>SUM(J28:J30)</f>
        <v>180384059.54999983</v>
      </c>
      <c r="K31" s="223"/>
      <c r="L31" s="224">
        <f>SUM(L28:L30)</f>
        <v>7355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9196646.109999992</v>
      </c>
      <c r="D32" s="196">
        <v>5.0983696303002909E-2</v>
      </c>
      <c r="E32" s="221">
        <v>382</v>
      </c>
      <c r="F32" s="196">
        <v>5.193745751189667E-2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16030456.989999998</v>
      </c>
      <c r="D33" s="196">
        <v>8.886847889991395E-2</v>
      </c>
      <c r="E33" s="221">
        <v>637</v>
      </c>
      <c r="F33" s="196">
        <v>8.6607749830047584E-2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17572582.41</v>
      </c>
      <c r="D34" s="196">
        <v>9.741760138804903E-2</v>
      </c>
      <c r="E34" s="221">
        <v>712</v>
      </c>
      <c r="F34" s="196">
        <v>9.6804894629503743E-2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19535761.130000014</v>
      </c>
      <c r="D35" s="196">
        <v>0.10830092846749004</v>
      </c>
      <c r="E35" s="221">
        <v>800</v>
      </c>
      <c r="F35" s="196">
        <v>0.10876954452753229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13993162.57000001</v>
      </c>
      <c r="D36" s="196">
        <v>7.7574274605574534E-2</v>
      </c>
      <c r="E36" s="221">
        <v>597</v>
      </c>
      <c r="F36" s="196">
        <v>8.1169272603670975E-2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13998109.619999999</v>
      </c>
      <c r="D37" s="196">
        <v>7.7601699700742752E-2</v>
      </c>
      <c r="E37" s="221">
        <v>611</v>
      </c>
      <c r="F37" s="196">
        <v>8.3072739632902792E-2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18820119.659999989</v>
      </c>
      <c r="D38" s="196">
        <v>0.10433360745373017</v>
      </c>
      <c r="E38" s="221">
        <v>816</v>
      </c>
      <c r="F38" s="196">
        <v>0.11094493541808294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13960550.720000001</v>
      </c>
      <c r="D39" s="196">
        <v>7.7393483408828179E-2</v>
      </c>
      <c r="E39" s="221">
        <v>551</v>
      </c>
      <c r="F39" s="196">
        <v>7.4915023793337865E-2</v>
      </c>
      <c r="G39" s="132"/>
      <c r="H39" s="225" t="s">
        <v>150</v>
      </c>
      <c r="I39" s="226"/>
      <c r="J39" s="227">
        <v>15804.260000000002</v>
      </c>
      <c r="K39" s="228">
        <v>1.4885213150645305E-2</v>
      </c>
      <c r="L39" s="229">
        <v>12</v>
      </c>
      <c r="M39" s="228">
        <v>1.1799410029498525E-2</v>
      </c>
    </row>
    <row r="40" spans="1:13" ht="20.100000000000001" customHeight="1" x14ac:dyDescent="0.25">
      <c r="A40" s="193" t="s">
        <v>75</v>
      </c>
      <c r="B40" s="193"/>
      <c r="C40" s="213">
        <v>12453379.170000002</v>
      </c>
      <c r="D40" s="196">
        <v>6.9038135637190787E-2</v>
      </c>
      <c r="E40" s="221">
        <v>412</v>
      </c>
      <c r="F40" s="196">
        <v>5.6016315431679127E-2</v>
      </c>
      <c r="G40" s="132"/>
      <c r="H40" s="225" t="s">
        <v>132</v>
      </c>
      <c r="I40" s="226"/>
      <c r="J40" s="227">
        <v>282762.88000000012</v>
      </c>
      <c r="K40" s="228">
        <v>0.2663196973404855</v>
      </c>
      <c r="L40" s="229">
        <v>365</v>
      </c>
      <c r="M40" s="228">
        <v>0.35889872173058013</v>
      </c>
    </row>
    <row r="41" spans="1:13" ht="20.100000000000001" customHeight="1" x14ac:dyDescent="0.25">
      <c r="A41" s="193" t="s">
        <v>76</v>
      </c>
      <c r="B41" s="193"/>
      <c r="C41" s="213">
        <v>9211667.2700000033</v>
      </c>
      <c r="D41" s="196">
        <v>5.1066969514823757E-2</v>
      </c>
      <c r="E41" s="221">
        <v>256</v>
      </c>
      <c r="F41" s="196">
        <v>3.4806254248810335E-2</v>
      </c>
      <c r="G41" s="132"/>
      <c r="H41" s="225" t="s">
        <v>151</v>
      </c>
      <c r="I41" s="226"/>
      <c r="J41" s="227">
        <v>488512.05999999988</v>
      </c>
      <c r="K41" s="228">
        <v>0.46010418328734315</v>
      </c>
      <c r="L41" s="229">
        <v>282</v>
      </c>
      <c r="M41" s="228">
        <v>0.27728613569321536</v>
      </c>
    </row>
    <row r="42" spans="1:13" ht="20.100000000000001" customHeight="1" x14ac:dyDescent="0.25">
      <c r="A42" s="193" t="s">
        <v>77</v>
      </c>
      <c r="B42" s="193"/>
      <c r="C42" s="213">
        <v>5315337.84</v>
      </c>
      <c r="D42" s="196">
        <v>2.9466782448848594E-2</v>
      </c>
      <c r="E42" s="221">
        <v>132</v>
      </c>
      <c r="F42" s="196">
        <v>1.7946974847042829E-2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1292905.7600000002</v>
      </c>
      <c r="D43" s="196">
        <v>7.1675167042219955E-3</v>
      </c>
      <c r="E43" s="221">
        <v>29</v>
      </c>
      <c r="F43" s="196">
        <v>3.9428959891230457E-3</v>
      </c>
      <c r="G43" s="132"/>
      <c r="H43" s="225" t="s">
        <v>133</v>
      </c>
      <c r="I43" s="226"/>
      <c r="J43" s="227">
        <v>274663.0700000003</v>
      </c>
      <c r="K43" s="228">
        <v>0.25869090622152607</v>
      </c>
      <c r="L43" s="229">
        <v>358</v>
      </c>
      <c r="M43" s="228">
        <v>0.35201573254670598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31"/>
      <c r="L44" s="232"/>
      <c r="M44" s="231"/>
    </row>
    <row r="45" spans="1:13" ht="20.100000000000001" customHeight="1" thickBot="1" x14ac:dyDescent="0.35">
      <c r="A45" s="193"/>
      <c r="B45" s="193"/>
      <c r="C45" s="222">
        <f>SUM(C28:C44)</f>
        <v>180384059.55000001</v>
      </c>
      <c r="D45" s="193"/>
      <c r="E45" s="224">
        <f>SUM(E28:E44)</f>
        <v>7355</v>
      </c>
      <c r="F45" s="193"/>
      <c r="G45" s="132"/>
      <c r="H45" s="233"/>
      <c r="I45" s="226"/>
      <c r="J45" s="234">
        <f>SUM(J39:J44)</f>
        <v>1061742.2700000003</v>
      </c>
      <c r="K45" s="225"/>
      <c r="L45" s="235">
        <f>SUM(L39:L44)</f>
        <v>1017</v>
      </c>
      <c r="M45" s="226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198</v>
      </c>
      <c r="B49" s="136"/>
      <c r="C49" s="137"/>
      <c r="D49" s="136"/>
      <c r="E49" s="143"/>
      <c r="F49" s="136"/>
      <c r="G49" s="132"/>
      <c r="H49" s="217" t="s">
        <v>199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150" t="s">
        <v>4</v>
      </c>
      <c r="E51" s="151" t="s">
        <v>5</v>
      </c>
      <c r="F51" s="150" t="s">
        <v>4</v>
      </c>
      <c r="G51" s="132"/>
      <c r="H51" s="148"/>
      <c r="I51" s="148"/>
      <c r="J51" s="149" t="s">
        <v>91</v>
      </c>
      <c r="K51" s="150" t="s">
        <v>4</v>
      </c>
      <c r="L51" s="151" t="s">
        <v>5</v>
      </c>
      <c r="M51" s="150" t="s">
        <v>4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1493828.6499999997</v>
      </c>
      <c r="D53" s="196">
        <v>8.2813783752656387E-3</v>
      </c>
      <c r="E53" s="221">
        <v>121</v>
      </c>
      <c r="F53" s="196">
        <v>1.6451393609789259E-2</v>
      </c>
      <c r="G53" s="193"/>
      <c r="H53" s="193" t="s">
        <v>53</v>
      </c>
      <c r="I53" s="193"/>
      <c r="J53" s="213">
        <v>1137264.5200000003</v>
      </c>
      <c r="K53" s="196">
        <v>6.3046841435829065E-3</v>
      </c>
      <c r="L53" s="221">
        <v>103</v>
      </c>
      <c r="M53" s="196">
        <v>1.4004078857919782E-2</v>
      </c>
    </row>
    <row r="54" spans="1:13" s="190" customFormat="1" ht="20.100000000000001" customHeight="1" x14ac:dyDescent="0.25">
      <c r="A54" s="193" t="s">
        <v>54</v>
      </c>
      <c r="B54" s="193"/>
      <c r="C54" s="213">
        <v>15726051.019999988</v>
      </c>
      <c r="D54" s="196">
        <v>8.7180935273501473E-2</v>
      </c>
      <c r="E54" s="221">
        <v>807</v>
      </c>
      <c r="F54" s="196">
        <v>0.10972127804214819</v>
      </c>
      <c r="G54" s="193"/>
      <c r="H54" s="193" t="s">
        <v>54</v>
      </c>
      <c r="I54" s="193"/>
      <c r="J54" s="213">
        <v>12034577.559999997</v>
      </c>
      <c r="K54" s="196">
        <v>6.6716413800766983E-2</v>
      </c>
      <c r="L54" s="221">
        <v>642</v>
      </c>
      <c r="M54" s="196">
        <v>8.7287559483344657E-2</v>
      </c>
    </row>
    <row r="55" spans="1:13" s="190" customFormat="1" ht="20.100000000000001" customHeight="1" x14ac:dyDescent="0.25">
      <c r="A55" s="193" t="s">
        <v>55</v>
      </c>
      <c r="B55" s="193"/>
      <c r="C55" s="213">
        <v>6712308.9300000062</v>
      </c>
      <c r="D55" s="196">
        <v>3.7211208943545501E-2</v>
      </c>
      <c r="E55" s="221">
        <v>313</v>
      </c>
      <c r="F55" s="196">
        <v>4.2556084296397012E-2</v>
      </c>
      <c r="G55" s="193"/>
      <c r="H55" s="193" t="s">
        <v>55</v>
      </c>
      <c r="I55" s="193"/>
      <c r="J55" s="213">
        <v>5388466.6800000006</v>
      </c>
      <c r="K55" s="196">
        <v>2.9872188781217605E-2</v>
      </c>
      <c r="L55" s="221">
        <v>254</v>
      </c>
      <c r="M55" s="196">
        <v>3.4534330387491499E-2</v>
      </c>
    </row>
    <row r="56" spans="1:13" s="190" customFormat="1" ht="20.100000000000001" customHeight="1" x14ac:dyDescent="0.25">
      <c r="A56" s="193" t="s">
        <v>56</v>
      </c>
      <c r="B56" s="193"/>
      <c r="C56" s="213">
        <v>7756869.2999999989</v>
      </c>
      <c r="D56" s="196">
        <v>4.3001966578149323E-2</v>
      </c>
      <c r="E56" s="221">
        <v>346</v>
      </c>
      <c r="F56" s="196">
        <v>4.7042828008157712E-2</v>
      </c>
      <c r="G56" s="193"/>
      <c r="H56" s="193" t="s">
        <v>56</v>
      </c>
      <c r="I56" s="193"/>
      <c r="J56" s="213">
        <v>6432946.3900000053</v>
      </c>
      <c r="K56" s="196">
        <v>3.5662499258793307E-2</v>
      </c>
      <c r="L56" s="221">
        <v>295</v>
      </c>
      <c r="M56" s="196">
        <v>4.010876954452753E-2</v>
      </c>
    </row>
    <row r="57" spans="1:13" s="190" customFormat="1" ht="20.100000000000001" customHeight="1" x14ac:dyDescent="0.25">
      <c r="A57" s="193" t="s">
        <v>57</v>
      </c>
      <c r="B57" s="193"/>
      <c r="C57" s="213">
        <v>11430777.529999992</v>
      </c>
      <c r="D57" s="196">
        <v>6.3369111209250359E-2</v>
      </c>
      <c r="E57" s="221">
        <v>473</v>
      </c>
      <c r="F57" s="196">
        <v>6.4309993201903462E-2</v>
      </c>
      <c r="G57" s="193"/>
      <c r="H57" s="193" t="s">
        <v>57</v>
      </c>
      <c r="I57" s="193"/>
      <c r="J57" s="213">
        <v>7804424.2100000028</v>
      </c>
      <c r="K57" s="196">
        <v>4.3265598021629617E-2</v>
      </c>
      <c r="L57" s="221">
        <v>341</v>
      </c>
      <c r="M57" s="196">
        <v>4.636301835486064E-2</v>
      </c>
    </row>
    <row r="58" spans="1:13" s="190" customFormat="1" ht="20.100000000000001" customHeight="1" x14ac:dyDescent="0.25">
      <c r="A58" s="193" t="s">
        <v>58</v>
      </c>
      <c r="B58" s="193"/>
      <c r="C58" s="213">
        <v>14527210.289999999</v>
      </c>
      <c r="D58" s="196">
        <v>8.0534889425599443E-2</v>
      </c>
      <c r="E58" s="221">
        <v>567</v>
      </c>
      <c r="F58" s="196">
        <v>7.7090414683888511E-2</v>
      </c>
      <c r="G58" s="193"/>
      <c r="H58" s="193" t="s">
        <v>58</v>
      </c>
      <c r="I58" s="193"/>
      <c r="J58" s="213">
        <v>11319547.499999994</v>
      </c>
      <c r="K58" s="196">
        <v>6.2752482277195709E-2</v>
      </c>
      <c r="L58" s="221">
        <v>461</v>
      </c>
      <c r="M58" s="196">
        <v>6.2678450033990488E-2</v>
      </c>
    </row>
    <row r="59" spans="1:13" s="190" customFormat="1" ht="20.100000000000001" customHeight="1" x14ac:dyDescent="0.25">
      <c r="A59" s="193" t="s">
        <v>59</v>
      </c>
      <c r="B59" s="193"/>
      <c r="C59" s="213">
        <v>14038848.529999996</v>
      </c>
      <c r="D59" s="196">
        <v>7.7827545100284293E-2</v>
      </c>
      <c r="E59" s="221">
        <v>532</v>
      </c>
      <c r="F59" s="196">
        <v>7.2331747110808975E-2</v>
      </c>
      <c r="G59" s="193"/>
      <c r="H59" s="193" t="s">
        <v>59</v>
      </c>
      <c r="I59" s="193"/>
      <c r="J59" s="213">
        <v>12266921.719999997</v>
      </c>
      <c r="K59" s="196">
        <v>6.800446641794182E-2</v>
      </c>
      <c r="L59" s="221">
        <v>488</v>
      </c>
      <c r="M59" s="196">
        <v>6.6349422161794694E-2</v>
      </c>
    </row>
    <row r="60" spans="1:13" s="190" customFormat="1" ht="20.100000000000001" customHeight="1" x14ac:dyDescent="0.25">
      <c r="A60" s="193" t="s">
        <v>60</v>
      </c>
      <c r="B60" s="193"/>
      <c r="C60" s="213">
        <v>14826240.42000002</v>
      </c>
      <c r="D60" s="196">
        <v>8.2192630862098909E-2</v>
      </c>
      <c r="E60" s="221">
        <v>569</v>
      </c>
      <c r="F60" s="196">
        <v>7.736233854520734E-2</v>
      </c>
      <c r="G60" s="193"/>
      <c r="H60" s="193" t="s">
        <v>60</v>
      </c>
      <c r="I60" s="193"/>
      <c r="J60" s="213">
        <v>12607859.040000001</v>
      </c>
      <c r="K60" s="196">
        <v>6.9894529879483441E-2</v>
      </c>
      <c r="L60" s="221">
        <v>480</v>
      </c>
      <c r="M60" s="196">
        <v>6.5261726716519378E-2</v>
      </c>
    </row>
    <row r="61" spans="1:13" s="190" customFormat="1" ht="20.100000000000001" customHeight="1" x14ac:dyDescent="0.25">
      <c r="A61" s="193" t="s">
        <v>61</v>
      </c>
      <c r="B61" s="193"/>
      <c r="C61" s="213">
        <v>14917739.810000004</v>
      </c>
      <c r="D61" s="196">
        <v>8.2699878510412425E-2</v>
      </c>
      <c r="E61" s="221">
        <v>619</v>
      </c>
      <c r="F61" s="196">
        <v>8.4160435078178109E-2</v>
      </c>
      <c r="G61" s="193"/>
      <c r="H61" s="193" t="s">
        <v>61</v>
      </c>
      <c r="I61" s="193"/>
      <c r="J61" s="213">
        <v>13307485.390000019</v>
      </c>
      <c r="K61" s="196">
        <v>7.3773067438430498E-2</v>
      </c>
      <c r="L61" s="221">
        <v>499</v>
      </c>
      <c r="M61" s="196">
        <v>6.7845003399048268E-2</v>
      </c>
    </row>
    <row r="62" spans="1:13" s="190" customFormat="1" ht="20.100000000000001" customHeight="1" x14ac:dyDescent="0.25">
      <c r="A62" s="193" t="s">
        <v>62</v>
      </c>
      <c r="B62" s="193"/>
      <c r="C62" s="213">
        <v>11994376.699999999</v>
      </c>
      <c r="D62" s="196">
        <v>6.6493551203593571E-2</v>
      </c>
      <c r="E62" s="221">
        <v>498</v>
      </c>
      <c r="F62" s="196">
        <v>6.7709041468388853E-2</v>
      </c>
      <c r="G62" s="193"/>
      <c r="H62" s="193" t="s">
        <v>62</v>
      </c>
      <c r="I62" s="193"/>
      <c r="J62" s="213">
        <v>13399118.750000009</v>
      </c>
      <c r="K62" s="196">
        <v>7.4281057779864143E-2</v>
      </c>
      <c r="L62" s="221">
        <v>532</v>
      </c>
      <c r="M62" s="196">
        <v>7.2331747110808975E-2</v>
      </c>
    </row>
    <row r="63" spans="1:13" s="190" customFormat="1" ht="20.100000000000001" customHeight="1" x14ac:dyDescent="0.25">
      <c r="A63" s="193" t="s">
        <v>63</v>
      </c>
      <c r="B63" s="193"/>
      <c r="C63" s="213">
        <v>12250707.770000014</v>
      </c>
      <c r="D63" s="196">
        <v>6.7914580703869132E-2</v>
      </c>
      <c r="E63" s="221">
        <v>510</v>
      </c>
      <c r="F63" s="196">
        <v>6.9340584636301841E-2</v>
      </c>
      <c r="G63" s="193"/>
      <c r="H63" s="193" t="s">
        <v>63</v>
      </c>
      <c r="I63" s="193"/>
      <c r="J63" s="213">
        <v>11321255.78999999</v>
      </c>
      <c r="K63" s="196">
        <v>6.2761952570769636E-2</v>
      </c>
      <c r="L63" s="221">
        <v>471</v>
      </c>
      <c r="M63" s="196">
        <v>6.4038069340584633E-2</v>
      </c>
    </row>
    <row r="64" spans="1:13" s="190" customFormat="1" ht="20.100000000000001" customHeight="1" x14ac:dyDescent="0.25">
      <c r="A64" s="193" t="s">
        <v>64</v>
      </c>
      <c r="B64" s="193"/>
      <c r="C64" s="213">
        <v>12208605.610000011</v>
      </c>
      <c r="D64" s="196">
        <v>6.768117781835345E-2</v>
      </c>
      <c r="E64" s="221">
        <v>516</v>
      </c>
      <c r="F64" s="196">
        <v>7.0156356220258329E-2</v>
      </c>
      <c r="G64" s="193"/>
      <c r="H64" s="193" t="s">
        <v>64</v>
      </c>
      <c r="I64" s="193"/>
      <c r="J64" s="213">
        <v>12126836.790000003</v>
      </c>
      <c r="K64" s="196">
        <v>6.7227873794683091E-2</v>
      </c>
      <c r="L64" s="221">
        <v>494</v>
      </c>
      <c r="M64" s="196">
        <v>6.7165193745751195E-2</v>
      </c>
    </row>
    <row r="65" spans="1:16" s="190" customFormat="1" ht="20.100000000000001" customHeight="1" x14ac:dyDescent="0.25">
      <c r="A65" s="193" t="s">
        <v>75</v>
      </c>
      <c r="B65" s="193"/>
      <c r="C65" s="213">
        <v>21822465.410000008</v>
      </c>
      <c r="D65" s="196">
        <v>0.12097779296263766</v>
      </c>
      <c r="E65" s="221">
        <v>857</v>
      </c>
      <c r="F65" s="196">
        <v>0.11651937457511896</v>
      </c>
      <c r="G65" s="193"/>
      <c r="H65" s="193" t="s">
        <v>75</v>
      </c>
      <c r="I65" s="193"/>
      <c r="J65" s="213">
        <v>23215625.270000003</v>
      </c>
      <c r="K65" s="196">
        <v>0.12870109103828511</v>
      </c>
      <c r="L65" s="221">
        <v>944</v>
      </c>
      <c r="M65" s="196">
        <v>0.12834806254248809</v>
      </c>
    </row>
    <row r="66" spans="1:16" s="190" customFormat="1" ht="20.100000000000001" customHeight="1" x14ac:dyDescent="0.25">
      <c r="A66" s="193" t="s">
        <v>76</v>
      </c>
      <c r="B66" s="193"/>
      <c r="C66" s="213">
        <v>9129312.7800000012</v>
      </c>
      <c r="D66" s="196">
        <v>5.0610418696500611E-2</v>
      </c>
      <c r="E66" s="221">
        <v>310</v>
      </c>
      <c r="F66" s="196">
        <v>4.2148198504418762E-2</v>
      </c>
      <c r="G66" s="193"/>
      <c r="H66" s="193" t="s">
        <v>76</v>
      </c>
      <c r="I66" s="193"/>
      <c r="J66" s="213">
        <v>17791565.149999995</v>
      </c>
      <c r="K66" s="196">
        <v>9.8631581939026089E-2</v>
      </c>
      <c r="L66" s="221">
        <v>722</v>
      </c>
      <c r="M66" s="196">
        <v>9.8164513936097889E-2</v>
      </c>
    </row>
    <row r="67" spans="1:16" s="190" customFormat="1" ht="20.100000000000001" customHeight="1" x14ac:dyDescent="0.25">
      <c r="A67" s="193" t="s">
        <v>77</v>
      </c>
      <c r="B67" s="193"/>
      <c r="C67" s="213">
        <v>6961676.1199999973</v>
      </c>
      <c r="D67" s="196">
        <v>3.8593632593518133E-2</v>
      </c>
      <c r="E67" s="221">
        <v>196</v>
      </c>
      <c r="F67" s="196">
        <v>2.6648538409245411E-2</v>
      </c>
      <c r="G67" s="193"/>
      <c r="H67" s="193" t="s">
        <v>77</v>
      </c>
      <c r="I67" s="193"/>
      <c r="J67" s="213">
        <v>8962886.2699999996</v>
      </c>
      <c r="K67" s="196">
        <v>4.9687795542241946E-2</v>
      </c>
      <c r="L67" s="221">
        <v>305</v>
      </c>
      <c r="M67" s="196">
        <v>4.1468388851121689E-2</v>
      </c>
    </row>
    <row r="68" spans="1:16" s="190" customFormat="1" ht="20.100000000000001" customHeight="1" x14ac:dyDescent="0.25">
      <c r="A68" s="193" t="s">
        <v>78</v>
      </c>
      <c r="B68" s="193"/>
      <c r="C68" s="213">
        <v>4587040.6800000006</v>
      </c>
      <c r="D68" s="196">
        <v>2.5429301743420042E-2</v>
      </c>
      <c r="E68" s="221">
        <v>121</v>
      </c>
      <c r="F68" s="196">
        <v>1.6451393609789259E-2</v>
      </c>
      <c r="G68" s="193"/>
      <c r="H68" s="193" t="s">
        <v>78</v>
      </c>
      <c r="I68" s="193"/>
      <c r="J68" s="213">
        <v>11267278.520000007</v>
      </c>
      <c r="K68" s="196">
        <v>6.2462717316087824E-2</v>
      </c>
      <c r="L68" s="221">
        <v>324</v>
      </c>
      <c r="M68" s="196">
        <v>4.4051665533650579E-2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f>SUM(C53:C69)</f>
        <v>180384059.55000004</v>
      </c>
      <c r="D70" s="193"/>
      <c r="E70" s="224">
        <f>SUM(E53:E69)</f>
        <v>7355</v>
      </c>
      <c r="F70" s="193"/>
      <c r="G70" s="193"/>
      <c r="H70" s="193"/>
      <c r="I70" s="193"/>
      <c r="J70" s="222">
        <f>SUM(J53:J69)</f>
        <v>180384059.55000007</v>
      </c>
      <c r="K70" s="193"/>
      <c r="L70" s="224">
        <f>SUM(L53:L69)</f>
        <v>7355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2506344.9600000014</v>
      </c>
      <c r="K77" s="196">
        <v>0.39991265680031052</v>
      </c>
      <c r="L77" s="221">
        <v>286</v>
      </c>
      <c r="M77" s="196">
        <v>0.45324881141045958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1261877.7799999991</v>
      </c>
      <c r="D79" s="196">
        <v>1</v>
      </c>
      <c r="E79" s="221">
        <v>1243</v>
      </c>
      <c r="F79" s="196">
        <v>1</v>
      </c>
      <c r="G79" s="220"/>
      <c r="H79" s="220" t="s">
        <v>146</v>
      </c>
      <c r="I79" s="220"/>
      <c r="J79" s="213">
        <v>3760885.9399999985</v>
      </c>
      <c r="K79" s="196">
        <v>0.60008734319968937</v>
      </c>
      <c r="L79" s="221">
        <v>345</v>
      </c>
      <c r="M79" s="196">
        <v>0.54675118858954042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f>SUM(C78:C80)</f>
        <v>1261877.7799999991</v>
      </c>
      <c r="D81" s="220"/>
      <c r="E81" s="224">
        <f>SUM(E78:E80)</f>
        <v>1243</v>
      </c>
      <c r="F81" s="220"/>
      <c r="G81" s="220"/>
      <c r="H81" s="220"/>
      <c r="I81" s="223"/>
      <c r="J81" s="222">
        <f>SUM(J77:J80)</f>
        <v>6267230.9000000004</v>
      </c>
      <c r="K81" s="236"/>
      <c r="L81" s="224">
        <f>SUM(L77:L80)</f>
        <v>631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36829842.640000105</v>
      </c>
      <c r="D88" s="196">
        <v>0.20417459686780892</v>
      </c>
      <c r="E88" s="221">
        <v>3318</v>
      </c>
      <c r="F88" s="196">
        <v>0.45112168592794016</v>
      </c>
      <c r="G88" s="220"/>
      <c r="H88" s="220" t="s">
        <v>99</v>
      </c>
      <c r="I88" s="220"/>
      <c r="J88" s="213">
        <v>97741.110000000015</v>
      </c>
      <c r="K88" s="196">
        <v>1.5595581455280359E-2</v>
      </c>
      <c r="L88" s="221">
        <v>109</v>
      </c>
      <c r="M88" s="196">
        <v>0.17274167987321712</v>
      </c>
    </row>
    <row r="89" spans="1:13" s="190" customFormat="1" ht="20.100000000000001" customHeight="1" x14ac:dyDescent="0.25">
      <c r="A89" s="220" t="s">
        <v>80</v>
      </c>
      <c r="B89" s="220"/>
      <c r="C89" s="213">
        <v>43852719.12999998</v>
      </c>
      <c r="D89" s="196">
        <v>0.24310750761125091</v>
      </c>
      <c r="E89" s="221">
        <v>1763</v>
      </c>
      <c r="F89" s="196">
        <v>0.23970088375254928</v>
      </c>
      <c r="G89" s="220"/>
      <c r="H89" s="220" t="s">
        <v>100</v>
      </c>
      <c r="I89" s="220"/>
      <c r="J89" s="213">
        <v>179107.36</v>
      </c>
      <c r="K89" s="196">
        <v>2.8578388583066251E-2</v>
      </c>
      <c r="L89" s="221">
        <v>62</v>
      </c>
      <c r="M89" s="196">
        <v>9.8256735340728998E-2</v>
      </c>
    </row>
    <row r="90" spans="1:13" s="190" customFormat="1" ht="20.100000000000001" customHeight="1" x14ac:dyDescent="0.25">
      <c r="A90" s="220" t="s">
        <v>81</v>
      </c>
      <c r="B90" s="220"/>
      <c r="C90" s="213">
        <v>37805976.859999955</v>
      </c>
      <c r="D90" s="196">
        <v>0.20958601860005616</v>
      </c>
      <c r="E90" s="221">
        <v>1097</v>
      </c>
      <c r="F90" s="196">
        <v>0.14915023793337864</v>
      </c>
      <c r="G90" s="220"/>
      <c r="H90" s="220" t="s">
        <v>101</v>
      </c>
      <c r="I90" s="220"/>
      <c r="J90" s="213">
        <v>302144.27000000008</v>
      </c>
      <c r="K90" s="196">
        <v>4.8210170459811866E-2</v>
      </c>
      <c r="L90" s="221">
        <v>59</v>
      </c>
      <c r="M90" s="196">
        <v>9.3502377179080817E-2</v>
      </c>
    </row>
    <row r="91" spans="1:13" s="190" customFormat="1" ht="20.100000000000001" customHeight="1" x14ac:dyDescent="0.25">
      <c r="A91" s="220" t="s">
        <v>82</v>
      </c>
      <c r="B91" s="220"/>
      <c r="C91" s="213">
        <v>29779286.73</v>
      </c>
      <c r="D91" s="196">
        <v>0.16508823897349742</v>
      </c>
      <c r="E91" s="221">
        <v>666</v>
      </c>
      <c r="F91" s="196">
        <v>9.0550645819170633E-2</v>
      </c>
      <c r="G91" s="220"/>
      <c r="H91" s="220" t="s">
        <v>102</v>
      </c>
      <c r="I91" s="220"/>
      <c r="J91" s="213">
        <v>544782.94999999972</v>
      </c>
      <c r="K91" s="196">
        <v>8.6925622925429449E-2</v>
      </c>
      <c r="L91" s="221">
        <v>78</v>
      </c>
      <c r="M91" s="196">
        <v>0.12361331220285261</v>
      </c>
    </row>
    <row r="92" spans="1:13" s="190" customFormat="1" ht="20.100000000000001" customHeight="1" x14ac:dyDescent="0.25">
      <c r="A92" s="220" t="s">
        <v>83</v>
      </c>
      <c r="B92" s="220"/>
      <c r="C92" s="213">
        <v>14949733.159999998</v>
      </c>
      <c r="D92" s="196">
        <v>8.2877240911945052E-2</v>
      </c>
      <c r="E92" s="221">
        <v>275</v>
      </c>
      <c r="F92" s="196">
        <v>3.7389530931339225E-2</v>
      </c>
      <c r="G92" s="220"/>
      <c r="H92" s="220" t="s">
        <v>103</v>
      </c>
      <c r="I92" s="220"/>
      <c r="J92" s="213">
        <v>593648.95000000007</v>
      </c>
      <c r="K92" s="196">
        <v>9.4722686856806279E-2</v>
      </c>
      <c r="L92" s="221">
        <v>66</v>
      </c>
      <c r="M92" s="196">
        <v>0.1045958795562599</v>
      </c>
    </row>
    <row r="93" spans="1:13" s="190" customFormat="1" ht="20.100000000000001" customHeight="1" x14ac:dyDescent="0.25">
      <c r="A93" s="220" t="s">
        <v>84</v>
      </c>
      <c r="B93" s="220"/>
      <c r="C93" s="213">
        <v>8405377.5</v>
      </c>
      <c r="D93" s="196">
        <v>4.6597119063451063E-2</v>
      </c>
      <c r="E93" s="221">
        <v>130</v>
      </c>
      <c r="F93" s="196">
        <v>1.7675050985723997E-2</v>
      </c>
      <c r="G93" s="220"/>
      <c r="H93" s="220" t="s">
        <v>104</v>
      </c>
      <c r="I93" s="220"/>
      <c r="J93" s="213">
        <v>493384.57</v>
      </c>
      <c r="K93" s="196">
        <v>7.8724492183621333E-2</v>
      </c>
      <c r="L93" s="221">
        <v>45</v>
      </c>
      <c r="M93" s="196">
        <v>7.1315372424722662E-2</v>
      </c>
    </row>
    <row r="94" spans="1:13" s="190" customFormat="1" ht="20.100000000000001" customHeight="1" x14ac:dyDescent="0.25">
      <c r="A94" s="220" t="s">
        <v>85</v>
      </c>
      <c r="B94" s="220"/>
      <c r="C94" s="213">
        <v>4592984.6100000003</v>
      </c>
      <c r="D94" s="196">
        <v>2.5462253269263439E-2</v>
      </c>
      <c r="E94" s="221">
        <v>62</v>
      </c>
      <c r="F94" s="196">
        <v>8.429639700883753E-3</v>
      </c>
      <c r="G94" s="220"/>
      <c r="H94" s="220" t="s">
        <v>105</v>
      </c>
      <c r="I94" s="220"/>
      <c r="J94" s="213">
        <v>626830.18000000005</v>
      </c>
      <c r="K94" s="196">
        <v>0.10001708729129483</v>
      </c>
      <c r="L94" s="221">
        <v>48</v>
      </c>
      <c r="M94" s="196">
        <v>7.6069730586370843E-2</v>
      </c>
    </row>
    <row r="95" spans="1:13" s="190" customFormat="1" ht="20.100000000000001" customHeight="1" x14ac:dyDescent="0.25">
      <c r="A95" s="220" t="s">
        <v>86</v>
      </c>
      <c r="B95" s="220"/>
      <c r="C95" s="213">
        <v>1960646.3300000003</v>
      </c>
      <c r="D95" s="196">
        <v>1.0869288200360826E-2</v>
      </c>
      <c r="E95" s="221">
        <v>23</v>
      </c>
      <c r="F95" s="196">
        <v>3.1271244051665533E-3</v>
      </c>
      <c r="G95" s="220"/>
      <c r="H95" s="220" t="s">
        <v>106</v>
      </c>
      <c r="I95" s="220"/>
      <c r="J95" s="213">
        <v>740156.09000000008</v>
      </c>
      <c r="K95" s="196">
        <v>0.11809938102009299</v>
      </c>
      <c r="L95" s="221">
        <v>50</v>
      </c>
      <c r="M95" s="196">
        <v>7.9239302694136288E-2</v>
      </c>
    </row>
    <row r="96" spans="1:13" s="190" customFormat="1" ht="20.100000000000001" customHeight="1" x14ac:dyDescent="0.25">
      <c r="A96" s="220" t="s">
        <v>87</v>
      </c>
      <c r="B96" s="220"/>
      <c r="C96" s="213">
        <v>843741.27</v>
      </c>
      <c r="D96" s="196">
        <v>4.6774713469963022E-3</v>
      </c>
      <c r="E96" s="221">
        <v>9</v>
      </c>
      <c r="F96" s="196">
        <v>1.2236573759347384E-3</v>
      </c>
      <c r="G96" s="220"/>
      <c r="H96" s="220" t="s">
        <v>107</v>
      </c>
      <c r="I96" s="220"/>
      <c r="J96" s="213">
        <v>514401.23000000016</v>
      </c>
      <c r="K96" s="196">
        <v>8.2077912591348806E-2</v>
      </c>
      <c r="L96" s="221">
        <v>30</v>
      </c>
      <c r="M96" s="196">
        <v>4.7543581616481777E-2</v>
      </c>
    </row>
    <row r="97" spans="1:13" s="190" customFormat="1" ht="20.100000000000001" customHeight="1" x14ac:dyDescent="0.25">
      <c r="A97" s="220" t="s">
        <v>88</v>
      </c>
      <c r="B97" s="220"/>
      <c r="C97" s="213">
        <v>1363751.32</v>
      </c>
      <c r="D97" s="196">
        <v>7.5602651553697085E-3</v>
      </c>
      <c r="E97" s="221">
        <v>12</v>
      </c>
      <c r="F97" s="196">
        <v>1.6315431679129844E-3</v>
      </c>
      <c r="G97" s="220"/>
      <c r="H97" s="220" t="s">
        <v>108</v>
      </c>
      <c r="I97" s="220"/>
      <c r="J97" s="213">
        <v>322289.64999999991</v>
      </c>
      <c r="K97" s="196">
        <v>5.1424569342099713E-2</v>
      </c>
      <c r="L97" s="221">
        <v>17</v>
      </c>
      <c r="M97" s="196">
        <v>2.694136291600634E-2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781706.47</v>
      </c>
      <c r="K98" s="196">
        <v>0.12472916388001599</v>
      </c>
      <c r="L98" s="221">
        <v>35</v>
      </c>
      <c r="M98" s="196">
        <v>5.5467511885895403E-2</v>
      </c>
    </row>
    <row r="99" spans="1:13" s="190" customFormat="1" ht="20.100000000000001" customHeight="1" thickBot="1" x14ac:dyDescent="0.3">
      <c r="A99" s="220"/>
      <c r="B99" s="223"/>
      <c r="C99" s="222">
        <f>SUM(C88:C98)</f>
        <v>180384059.55000007</v>
      </c>
      <c r="D99" s="237"/>
      <c r="E99" s="224">
        <f>SUM(E88:E98)</f>
        <v>7355</v>
      </c>
      <c r="F99" s="223"/>
      <c r="G99" s="220"/>
      <c r="H99" s="220" t="s">
        <v>110</v>
      </c>
      <c r="I99" s="220"/>
      <c r="J99" s="213">
        <v>489320.31</v>
      </c>
      <c r="K99" s="196">
        <v>7.8075998444544326E-2</v>
      </c>
      <c r="L99" s="221">
        <v>18</v>
      </c>
      <c r="M99" s="196">
        <v>2.8526148969889066E-2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394438.72000000003</v>
      </c>
      <c r="K100" s="196">
        <v>6.2936682291376903E-2</v>
      </c>
      <c r="L100" s="221">
        <v>11</v>
      </c>
      <c r="M100" s="196">
        <v>1.7432646592709985E-2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187279.04</v>
      </c>
      <c r="K101" s="196">
        <v>2.9882262675211161E-2</v>
      </c>
      <c r="L101" s="221">
        <v>3</v>
      </c>
      <c r="M101" s="196">
        <v>4.7543581616481777E-3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20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f>SUM(J88:J102)</f>
        <v>6267230.8999999985</v>
      </c>
      <c r="K103" s="220"/>
      <c r="L103" s="224">
        <f>SUM(L88:L102)</f>
        <v>631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508106.3000000004</v>
      </c>
      <c r="D110" s="196">
        <v>0.47855898211531145</v>
      </c>
      <c r="E110" s="221">
        <v>868</v>
      </c>
      <c r="F110" s="196">
        <v>0.85349065880039332</v>
      </c>
      <c r="G110" s="220"/>
      <c r="H110" s="220" t="s">
        <v>99</v>
      </c>
      <c r="I110" s="220"/>
      <c r="J110" s="213">
        <v>503850.34999999951</v>
      </c>
      <c r="K110" s="196">
        <v>0.14732624082271231</v>
      </c>
      <c r="L110" s="221">
        <v>696</v>
      </c>
      <c r="M110" s="196">
        <v>0.59385665529010234</v>
      </c>
    </row>
    <row r="111" spans="1:13" s="190" customFormat="1" ht="20.100000000000001" customHeight="1" x14ac:dyDescent="0.25">
      <c r="A111" s="220" t="s">
        <v>100</v>
      </c>
      <c r="B111" s="220"/>
      <c r="C111" s="213">
        <v>282625.3899999999</v>
      </c>
      <c r="D111" s="196">
        <v>0.26619020263740634</v>
      </c>
      <c r="E111" s="221">
        <v>100</v>
      </c>
      <c r="F111" s="196">
        <v>9.8328416912487712E-2</v>
      </c>
      <c r="G111" s="220"/>
      <c r="H111" s="220" t="s">
        <v>100</v>
      </c>
      <c r="I111" s="220"/>
      <c r="J111" s="213">
        <v>664213.75</v>
      </c>
      <c r="K111" s="196">
        <v>0.19421662581013771</v>
      </c>
      <c r="L111" s="221">
        <v>232</v>
      </c>
      <c r="M111" s="196">
        <v>0.19795221843003413</v>
      </c>
    </row>
    <row r="112" spans="1:13" s="190" customFormat="1" ht="20.100000000000001" customHeight="1" x14ac:dyDescent="0.25">
      <c r="A112" s="220" t="s">
        <v>101</v>
      </c>
      <c r="B112" s="220"/>
      <c r="C112" s="213">
        <v>174881.92000000001</v>
      </c>
      <c r="D112" s="196">
        <v>0.16471221401027947</v>
      </c>
      <c r="E112" s="221">
        <v>37</v>
      </c>
      <c r="F112" s="196">
        <v>3.6381514257620449E-2</v>
      </c>
      <c r="G112" s="220"/>
      <c r="H112" s="220" t="s">
        <v>101</v>
      </c>
      <c r="I112" s="220"/>
      <c r="J112" s="213">
        <v>377831.75000000006</v>
      </c>
      <c r="K112" s="196">
        <v>0.11047830251773545</v>
      </c>
      <c r="L112" s="221">
        <v>76</v>
      </c>
      <c r="M112" s="196">
        <v>6.4846416382252553E-2</v>
      </c>
    </row>
    <row r="113" spans="1:13" s="190" customFormat="1" ht="20.100000000000001" customHeight="1" x14ac:dyDescent="0.25">
      <c r="A113" s="220" t="s">
        <v>102</v>
      </c>
      <c r="B113" s="220"/>
      <c r="C113" s="213">
        <v>40351.26</v>
      </c>
      <c r="D113" s="196">
        <v>3.8004759855703951E-2</v>
      </c>
      <c r="E113" s="221">
        <v>6</v>
      </c>
      <c r="F113" s="196">
        <v>5.8997050147492625E-3</v>
      </c>
      <c r="G113" s="220"/>
      <c r="H113" s="220" t="s">
        <v>102</v>
      </c>
      <c r="I113" s="220"/>
      <c r="J113" s="213">
        <v>418462.24</v>
      </c>
      <c r="K113" s="196">
        <v>0.12235868992737961</v>
      </c>
      <c r="L113" s="221">
        <v>60</v>
      </c>
      <c r="M113" s="196">
        <v>5.1194539249146756E-2</v>
      </c>
    </row>
    <row r="114" spans="1:13" s="190" customFormat="1" ht="20.100000000000001" customHeight="1" x14ac:dyDescent="0.25">
      <c r="A114" s="220" t="s">
        <v>103</v>
      </c>
      <c r="B114" s="220"/>
      <c r="C114" s="213">
        <v>42705.83</v>
      </c>
      <c r="D114" s="196">
        <v>4.0222407270269066E-2</v>
      </c>
      <c r="E114" s="221">
        <v>5</v>
      </c>
      <c r="F114" s="196">
        <v>4.9164208456243851E-3</v>
      </c>
      <c r="G114" s="220"/>
      <c r="H114" s="220" t="s">
        <v>103</v>
      </c>
      <c r="I114" s="220"/>
      <c r="J114" s="213">
        <v>281328.53000000003</v>
      </c>
      <c r="K114" s="196">
        <v>8.2260684667738518E-2</v>
      </c>
      <c r="L114" s="221">
        <v>31</v>
      </c>
      <c r="M114" s="196">
        <v>2.6450511945392493E-2</v>
      </c>
    </row>
    <row r="115" spans="1:13" s="190" customFormat="1" ht="20.100000000000001" customHeight="1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200205.28999999995</v>
      </c>
      <c r="K115" s="196">
        <v>5.854018513338529E-2</v>
      </c>
      <c r="L115" s="221">
        <v>18</v>
      </c>
      <c r="M115" s="196">
        <v>1.5358361774744027E-2</v>
      </c>
    </row>
    <row r="116" spans="1:13" s="190" customFormat="1" ht="20.100000000000001" customHeight="1" x14ac:dyDescent="0.25">
      <c r="A116" s="220" t="s">
        <v>105</v>
      </c>
      <c r="B116" s="220"/>
      <c r="C116" s="213">
        <v>13071.57</v>
      </c>
      <c r="D116" s="196">
        <v>1.2311434111029595E-2</v>
      </c>
      <c r="E116" s="221">
        <v>1</v>
      </c>
      <c r="F116" s="196">
        <v>9.8328416912487715E-4</v>
      </c>
      <c r="G116" s="220"/>
      <c r="H116" s="220" t="s">
        <v>105</v>
      </c>
      <c r="I116" s="220"/>
      <c r="J116" s="213">
        <v>181941.01</v>
      </c>
      <c r="K116" s="196">
        <v>5.3199695216620442E-2</v>
      </c>
      <c r="L116" s="221">
        <v>14</v>
      </c>
      <c r="M116" s="196">
        <v>1.1945392491467578E-2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238486.48000000004</v>
      </c>
      <c r="K117" s="196">
        <v>6.9733635365026539E-2</v>
      </c>
      <c r="L117" s="221">
        <v>16</v>
      </c>
      <c r="M117" s="196">
        <v>1.3651877133105802E-2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237381.07000000004</v>
      </c>
      <c r="K118" s="196">
        <v>6.9410412606785266E-2</v>
      </c>
      <c r="L118" s="221">
        <v>14</v>
      </c>
      <c r="M118" s="196">
        <v>1.1945392491467578E-2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112299.79</v>
      </c>
      <c r="K119" s="196">
        <v>3.2836547411111326E-2</v>
      </c>
      <c r="L119" s="221">
        <v>6</v>
      </c>
      <c r="M119" s="196">
        <v>5.1194539249146756E-3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175966.54000000004</v>
      </c>
      <c r="K120" s="196">
        <v>5.1452755463560693E-2</v>
      </c>
      <c r="L120" s="221">
        <v>8</v>
      </c>
      <c r="M120" s="196">
        <v>6.8259385665529011E-3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27996.59</v>
      </c>
      <c r="K121" s="196">
        <v>8.1862250578068323E-3</v>
      </c>
      <c r="L121" s="221">
        <v>1</v>
      </c>
      <c r="M121" s="196">
        <v>8.5324232081911264E-4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20"/>
      <c r="K124" s="220"/>
      <c r="L124" s="220"/>
      <c r="M124" s="220"/>
    </row>
    <row r="125" spans="1:13" s="190" customFormat="1" ht="20.100000000000001" customHeight="1" thickBot="1" x14ac:dyDescent="0.3">
      <c r="A125" s="220"/>
      <c r="B125" s="220"/>
      <c r="C125" s="222">
        <f>SUM(C110:C124)</f>
        <v>1061742.2700000005</v>
      </c>
      <c r="D125" s="220"/>
      <c r="E125" s="224">
        <f>SUM(E110:E124)</f>
        <v>1017</v>
      </c>
      <c r="F125" s="220"/>
      <c r="G125" s="220"/>
      <c r="H125" s="223"/>
      <c r="I125" s="220"/>
      <c r="J125" s="222">
        <f>SUM(J110:J124)</f>
        <v>3419963.3899999997</v>
      </c>
      <c r="K125" s="220"/>
      <c r="L125" s="224">
        <f>SUM(L110:L124)</f>
        <v>1172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150" t="s">
        <v>4</v>
      </c>
      <c r="E130" s="151" t="s">
        <v>5</v>
      </c>
      <c r="F130" s="150" t="s">
        <v>4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20495391.919999983</v>
      </c>
      <c r="D132" s="196">
        <v>0.11362085968754319</v>
      </c>
      <c r="E132" s="221">
        <v>546</v>
      </c>
      <c r="F132" s="196">
        <v>7.4235214140040792E-2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33544793.779999956</v>
      </c>
      <c r="D133" s="196">
        <v>0.18596318246569787</v>
      </c>
      <c r="E133" s="221">
        <v>1001</v>
      </c>
      <c r="F133" s="196">
        <v>0.13609789259007479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37545520.780000031</v>
      </c>
      <c r="D134" s="196">
        <v>0.20814212117004124</v>
      </c>
      <c r="E134" s="221">
        <v>1228</v>
      </c>
      <c r="F134" s="196">
        <v>0.16696125084976207</v>
      </c>
      <c r="G134" s="220"/>
      <c r="H134" s="220" t="s">
        <v>122</v>
      </c>
      <c r="I134" s="220"/>
      <c r="J134" s="213">
        <v>95457.030000000013</v>
      </c>
      <c r="K134" s="196">
        <v>1.5231133418109746E-2</v>
      </c>
      <c r="L134" s="221">
        <v>10</v>
      </c>
      <c r="M134" s="196">
        <v>1.5847860538827259E-2</v>
      </c>
    </row>
    <row r="135" spans="1:13" s="190" customFormat="1" ht="20.100000000000001" customHeight="1" x14ac:dyDescent="0.25">
      <c r="A135" s="220" t="s">
        <v>44</v>
      </c>
      <c r="B135" s="220"/>
      <c r="C135" s="213">
        <v>43877424.590000048</v>
      </c>
      <c r="D135" s="196">
        <v>0.24324446793946242</v>
      </c>
      <c r="E135" s="221">
        <v>2191</v>
      </c>
      <c r="F135" s="196">
        <v>0.29789259007477908</v>
      </c>
      <c r="G135" s="220"/>
      <c r="H135" s="220" t="s">
        <v>42</v>
      </c>
      <c r="I135" s="220"/>
      <c r="J135" s="213">
        <v>426677.92</v>
      </c>
      <c r="K135" s="196">
        <v>6.8080772323228109E-2</v>
      </c>
      <c r="L135" s="221">
        <v>37</v>
      </c>
      <c r="M135" s="196">
        <v>5.8637083993660855E-2</v>
      </c>
    </row>
    <row r="136" spans="1:13" s="190" customFormat="1" ht="20.100000000000001" customHeight="1" x14ac:dyDescent="0.25">
      <c r="A136" s="220" t="s">
        <v>25</v>
      </c>
      <c r="B136" s="220"/>
      <c r="C136" s="213">
        <v>21663191.790000003</v>
      </c>
      <c r="D136" s="196">
        <v>0.12009482347854171</v>
      </c>
      <c r="E136" s="221">
        <v>1081</v>
      </c>
      <c r="F136" s="196">
        <v>0.14697484704282801</v>
      </c>
      <c r="G136" s="220"/>
      <c r="H136" s="220" t="s">
        <v>43</v>
      </c>
      <c r="I136" s="220"/>
      <c r="J136" s="213">
        <v>1299652.6800000004</v>
      </c>
      <c r="K136" s="196">
        <v>0.20737271384081293</v>
      </c>
      <c r="L136" s="221">
        <v>103</v>
      </c>
      <c r="M136" s="196">
        <v>0.16323296354992076</v>
      </c>
    </row>
    <row r="137" spans="1:13" s="190" customFormat="1" ht="20.100000000000001" customHeight="1" x14ac:dyDescent="0.25">
      <c r="A137" s="220" t="s">
        <v>26</v>
      </c>
      <c r="B137" s="220"/>
      <c r="C137" s="213">
        <v>16754398.359999986</v>
      </c>
      <c r="D137" s="196">
        <v>9.2881812294261498E-2</v>
      </c>
      <c r="E137" s="221">
        <v>842</v>
      </c>
      <c r="F137" s="196">
        <v>0.11447994561522773</v>
      </c>
      <c r="G137" s="220"/>
      <c r="H137" s="220" t="s">
        <v>44</v>
      </c>
      <c r="I137" s="220"/>
      <c r="J137" s="213">
        <v>1827655.74</v>
      </c>
      <c r="K137" s="196">
        <v>0.29162093581074222</v>
      </c>
      <c r="L137" s="221">
        <v>151</v>
      </c>
      <c r="M137" s="196">
        <v>0.2393026941362916</v>
      </c>
    </row>
    <row r="138" spans="1:13" s="190" customFormat="1" ht="20.100000000000001" customHeight="1" x14ac:dyDescent="0.25">
      <c r="A138" s="220" t="s">
        <v>27</v>
      </c>
      <c r="B138" s="220"/>
      <c r="C138" s="213">
        <v>4080821.0099999979</v>
      </c>
      <c r="D138" s="196">
        <v>2.2622958038422739E-2</v>
      </c>
      <c r="E138" s="221">
        <v>329</v>
      </c>
      <c r="F138" s="196">
        <v>4.4731475186947652E-2</v>
      </c>
      <c r="G138" s="220"/>
      <c r="H138" s="220" t="s">
        <v>25</v>
      </c>
      <c r="I138" s="220"/>
      <c r="J138" s="213">
        <v>1406634.3399999994</v>
      </c>
      <c r="K138" s="196">
        <v>0.2244427183941794</v>
      </c>
      <c r="L138" s="221">
        <v>156</v>
      </c>
      <c r="M138" s="196">
        <v>0.24722662440570523</v>
      </c>
    </row>
    <row r="139" spans="1:13" s="190" customFormat="1" ht="20.100000000000001" customHeight="1" x14ac:dyDescent="0.25">
      <c r="A139" s="220" t="s">
        <v>28</v>
      </c>
      <c r="B139" s="220"/>
      <c r="C139" s="213">
        <v>1080868.4700000002</v>
      </c>
      <c r="D139" s="196">
        <v>5.9920398326571553E-3</v>
      </c>
      <c r="E139" s="221">
        <v>68</v>
      </c>
      <c r="F139" s="196">
        <v>9.2454112848402454E-3</v>
      </c>
      <c r="G139" s="220"/>
      <c r="H139" s="220" t="s">
        <v>26</v>
      </c>
      <c r="I139" s="220"/>
      <c r="J139" s="213">
        <v>572673.89</v>
      </c>
      <c r="K139" s="196">
        <v>9.1375904149310988E-2</v>
      </c>
      <c r="L139" s="221">
        <v>70</v>
      </c>
      <c r="M139" s="196">
        <v>0.11093502377179081</v>
      </c>
    </row>
    <row r="140" spans="1:13" s="190" customFormat="1" ht="20.100000000000001" customHeight="1" x14ac:dyDescent="0.25">
      <c r="A140" s="220" t="s">
        <v>29</v>
      </c>
      <c r="B140" s="220"/>
      <c r="C140" s="213">
        <v>1317118.19</v>
      </c>
      <c r="D140" s="196">
        <v>7.3017438086590619E-3</v>
      </c>
      <c r="E140" s="221">
        <v>65</v>
      </c>
      <c r="F140" s="196">
        <v>8.8375254928619983E-3</v>
      </c>
      <c r="G140" s="220"/>
      <c r="H140" s="220" t="s">
        <v>27</v>
      </c>
      <c r="I140" s="220"/>
      <c r="J140" s="213">
        <v>393847.73000000004</v>
      </c>
      <c r="K140" s="196">
        <v>6.2842383866852591E-2</v>
      </c>
      <c r="L140" s="221">
        <v>61</v>
      </c>
      <c r="M140" s="196">
        <v>9.6671949286846276E-2</v>
      </c>
    </row>
    <row r="141" spans="1:13" s="190" customFormat="1" ht="20.100000000000001" customHeight="1" x14ac:dyDescent="0.25">
      <c r="A141" s="220" t="s">
        <v>65</v>
      </c>
      <c r="B141" s="220"/>
      <c r="C141" s="213">
        <v>24530.66</v>
      </c>
      <c r="D141" s="196">
        <v>1.3599128471327278E-4</v>
      </c>
      <c r="E141" s="221">
        <v>4</v>
      </c>
      <c r="F141" s="196">
        <v>5.4384772263766149E-4</v>
      </c>
      <c r="G141" s="220"/>
      <c r="H141" s="220" t="s">
        <v>28</v>
      </c>
      <c r="I141" s="220"/>
      <c r="J141" s="213">
        <v>99055.59</v>
      </c>
      <c r="K141" s="196">
        <v>1.5805320017808822E-2</v>
      </c>
      <c r="L141" s="221">
        <v>17</v>
      </c>
      <c r="M141" s="196">
        <v>2.694136291600634E-2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102045.08000000002</v>
      </c>
      <c r="K142" s="196">
        <v>1.6282323346344239E-2</v>
      </c>
      <c r="L142" s="221">
        <v>17</v>
      </c>
      <c r="M142" s="196">
        <v>2.694136291600634E-2</v>
      </c>
    </row>
    <row r="143" spans="1:13" s="190" customFormat="1" ht="20.100000000000001" customHeight="1" thickBot="1" x14ac:dyDescent="0.3">
      <c r="A143" s="220"/>
      <c r="B143" s="223"/>
      <c r="C143" s="222">
        <f>SUM(C132:C142)</f>
        <v>180384059.54999998</v>
      </c>
      <c r="D143" s="223"/>
      <c r="E143" s="224">
        <f>SUM(E132:E142)</f>
        <v>7355</v>
      </c>
      <c r="F143" s="223"/>
      <c r="G143" s="223"/>
      <c r="H143" s="220" t="s">
        <v>123</v>
      </c>
      <c r="I143" s="220"/>
      <c r="J143" s="213">
        <v>43530.9</v>
      </c>
      <c r="K143" s="196">
        <v>6.9457948326110026E-3</v>
      </c>
      <c r="L143" s="221">
        <v>9</v>
      </c>
      <c r="M143" s="196">
        <v>1.4263074484944533E-2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20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f>SUM(J132:J144)</f>
        <v>6267230.8999999994</v>
      </c>
      <c r="K145" s="220"/>
      <c r="L145" s="224">
        <f>SUM(L132:L144)</f>
        <v>631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186488.7999999999</v>
      </c>
      <c r="D152" s="196">
        <v>0.17564413254452033</v>
      </c>
      <c r="E152" s="221">
        <v>146</v>
      </c>
      <c r="F152" s="196">
        <v>0.14355948869223206</v>
      </c>
      <c r="G152" s="220"/>
      <c r="H152" s="220" t="s">
        <v>113</v>
      </c>
      <c r="I152" s="220"/>
      <c r="J152" s="213">
        <v>1687531.9500000011</v>
      </c>
      <c r="K152" s="196">
        <v>0.49343567680705519</v>
      </c>
      <c r="L152" s="221">
        <v>288</v>
      </c>
      <c r="M152" s="196">
        <v>0.24573378839590443</v>
      </c>
    </row>
    <row r="153" spans="1:14" s="190" customFormat="1" ht="20.100000000000001" customHeight="1" x14ac:dyDescent="0.25">
      <c r="A153" s="220" t="s">
        <v>42</v>
      </c>
      <c r="B153" s="220"/>
      <c r="C153" s="213">
        <v>47589.55</v>
      </c>
      <c r="D153" s="196">
        <v>4.4822129950614097E-2</v>
      </c>
      <c r="E153" s="221">
        <v>36</v>
      </c>
      <c r="F153" s="196">
        <v>3.5398230088495575E-2</v>
      </c>
      <c r="G153" s="220"/>
      <c r="H153" s="220" t="s">
        <v>25</v>
      </c>
      <c r="I153" s="220"/>
      <c r="J153" s="213">
        <v>31338.550000000003</v>
      </c>
      <c r="K153" s="196">
        <v>9.1634168048798908E-3</v>
      </c>
      <c r="L153" s="221">
        <v>18</v>
      </c>
      <c r="M153" s="196">
        <v>1.5358361774744027E-2</v>
      </c>
    </row>
    <row r="154" spans="1:14" s="190" customFormat="1" ht="20.100000000000001" customHeight="1" x14ac:dyDescent="0.25">
      <c r="A154" s="220" t="s">
        <v>43</v>
      </c>
      <c r="B154" s="220"/>
      <c r="C154" s="213">
        <v>66214.12999999999</v>
      </c>
      <c r="D154" s="196">
        <v>6.2363656294855803E-2</v>
      </c>
      <c r="E154" s="221">
        <v>109</v>
      </c>
      <c r="F154" s="196">
        <v>0.10717797443461161</v>
      </c>
      <c r="G154" s="220"/>
      <c r="H154" s="220" t="s">
        <v>26</v>
      </c>
      <c r="I154" s="220"/>
      <c r="J154" s="213">
        <v>24760.14</v>
      </c>
      <c r="K154" s="196">
        <v>7.2398845181790078E-3</v>
      </c>
      <c r="L154" s="221">
        <v>16</v>
      </c>
      <c r="M154" s="196">
        <v>1.3651877133105802E-2</v>
      </c>
    </row>
    <row r="155" spans="1:14" s="190" customFormat="1" ht="20.100000000000001" customHeight="1" x14ac:dyDescent="0.25">
      <c r="A155" s="220" t="s">
        <v>44</v>
      </c>
      <c r="B155" s="220"/>
      <c r="C155" s="213">
        <v>315143.43</v>
      </c>
      <c r="D155" s="196">
        <v>0.29681725867427317</v>
      </c>
      <c r="E155" s="221">
        <v>255</v>
      </c>
      <c r="F155" s="196">
        <v>0.25073746312684364</v>
      </c>
      <c r="G155" s="220"/>
      <c r="H155" s="220" t="s">
        <v>27</v>
      </c>
      <c r="I155" s="220"/>
      <c r="J155" s="213">
        <v>50691.239999999991</v>
      </c>
      <c r="K155" s="196">
        <v>1.4822158666441158E-2</v>
      </c>
      <c r="L155" s="221">
        <v>32</v>
      </c>
      <c r="M155" s="196">
        <v>2.7303754266211604E-2</v>
      </c>
    </row>
    <row r="156" spans="1:14" s="190" customFormat="1" ht="20.100000000000001" customHeight="1" x14ac:dyDescent="0.25">
      <c r="A156" s="220" t="s">
        <v>25</v>
      </c>
      <c r="B156" s="220"/>
      <c r="C156" s="213">
        <v>51769.88</v>
      </c>
      <c r="D156" s="196">
        <v>4.8759366055945004E-2</v>
      </c>
      <c r="E156" s="221">
        <v>58</v>
      </c>
      <c r="F156" s="196">
        <v>5.7030481809242868E-2</v>
      </c>
      <c r="G156" s="220"/>
      <c r="H156" s="220" t="s">
        <v>28</v>
      </c>
      <c r="I156" s="220"/>
      <c r="J156" s="213">
        <v>132127.28999999998</v>
      </c>
      <c r="K156" s="196">
        <v>3.8634124092188006E-2</v>
      </c>
      <c r="L156" s="221">
        <v>222</v>
      </c>
      <c r="M156" s="196">
        <v>0.18941979522184299</v>
      </c>
    </row>
    <row r="157" spans="1:14" s="190" customFormat="1" ht="20.100000000000001" customHeight="1" x14ac:dyDescent="0.25">
      <c r="A157" s="220" t="s">
        <v>26</v>
      </c>
      <c r="B157" s="220"/>
      <c r="C157" s="213">
        <v>9239.11</v>
      </c>
      <c r="D157" s="196">
        <v>8.701838724005968E-3</v>
      </c>
      <c r="E157" s="221">
        <v>12</v>
      </c>
      <c r="F157" s="196">
        <v>1.1799410029498525E-2</v>
      </c>
      <c r="G157" s="220"/>
      <c r="H157" s="220" t="s">
        <v>29</v>
      </c>
      <c r="I157" s="220"/>
      <c r="J157" s="213">
        <v>263356.54999999993</v>
      </c>
      <c r="K157" s="196">
        <v>7.700566350214641E-2</v>
      </c>
      <c r="L157" s="221">
        <v>174</v>
      </c>
      <c r="M157" s="196">
        <v>0.14846416382252559</v>
      </c>
    </row>
    <row r="158" spans="1:14" s="190" customFormat="1" ht="20.100000000000001" customHeight="1" x14ac:dyDescent="0.25">
      <c r="A158" s="220" t="s">
        <v>27</v>
      </c>
      <c r="B158" s="220"/>
      <c r="C158" s="213">
        <v>13811.24</v>
      </c>
      <c r="D158" s="196">
        <v>1.3008090937172539E-2</v>
      </c>
      <c r="E158" s="221">
        <v>15</v>
      </c>
      <c r="F158" s="196">
        <v>1.4749262536873156E-2</v>
      </c>
      <c r="G158" s="220"/>
      <c r="H158" s="220" t="s">
        <v>114</v>
      </c>
      <c r="I158" s="220"/>
      <c r="J158" s="213">
        <v>41255.899999999994</v>
      </c>
      <c r="K158" s="196">
        <v>1.2063257788265384E-2</v>
      </c>
      <c r="L158" s="221">
        <v>11</v>
      </c>
      <c r="M158" s="196">
        <v>9.3856655290102398E-3</v>
      </c>
    </row>
    <row r="159" spans="1:14" s="190" customFormat="1" ht="20.100000000000001" customHeight="1" x14ac:dyDescent="0.25">
      <c r="A159" s="220" t="s">
        <v>28</v>
      </c>
      <c r="B159" s="220"/>
      <c r="C159" s="213">
        <v>22862.440000000002</v>
      </c>
      <c r="D159" s="196">
        <v>2.1532946974033539E-2</v>
      </c>
      <c r="E159" s="221">
        <v>12</v>
      </c>
      <c r="F159" s="196">
        <v>1.1799410029498525E-2</v>
      </c>
      <c r="G159" s="220"/>
      <c r="H159" s="220" t="s">
        <v>115</v>
      </c>
      <c r="I159" s="220"/>
      <c r="J159" s="213">
        <v>142714.71999999994</v>
      </c>
      <c r="K159" s="196">
        <v>4.1729896997523101E-2</v>
      </c>
      <c r="L159" s="221">
        <v>107</v>
      </c>
      <c r="M159" s="196">
        <v>9.1296928327645049E-2</v>
      </c>
    </row>
    <row r="160" spans="1:14" s="190" customFormat="1" ht="20.100000000000001" customHeight="1" x14ac:dyDescent="0.25">
      <c r="A160" s="220" t="s">
        <v>29</v>
      </c>
      <c r="B160" s="220"/>
      <c r="C160" s="213">
        <v>80946.530000000013</v>
      </c>
      <c r="D160" s="196">
        <v>7.6239340080149598E-2</v>
      </c>
      <c r="E160" s="221">
        <v>44</v>
      </c>
      <c r="F160" s="196">
        <v>4.3264503441494594E-2</v>
      </c>
      <c r="G160" s="220"/>
      <c r="H160" s="220" t="s">
        <v>116</v>
      </c>
      <c r="I160" s="220"/>
      <c r="J160" s="213">
        <v>69174.42</v>
      </c>
      <c r="K160" s="196">
        <v>2.0226655116328596E-2</v>
      </c>
      <c r="L160" s="221">
        <v>19</v>
      </c>
      <c r="M160" s="196">
        <v>1.6211604095563138E-2</v>
      </c>
    </row>
    <row r="161" spans="1:16" s="190" customFormat="1" ht="20.100000000000001" customHeight="1" x14ac:dyDescent="0.25">
      <c r="A161" s="220" t="s">
        <v>114</v>
      </c>
      <c r="B161" s="220"/>
      <c r="C161" s="213">
        <v>12890.429999999998</v>
      </c>
      <c r="D161" s="196">
        <v>1.214082773590619E-2</v>
      </c>
      <c r="E161" s="221">
        <v>31</v>
      </c>
      <c r="F161" s="196">
        <v>3.0481809242871191E-2</v>
      </c>
      <c r="G161" s="220"/>
      <c r="H161" s="220" t="s">
        <v>117</v>
      </c>
      <c r="I161" s="220"/>
      <c r="J161" s="213">
        <v>17825.89</v>
      </c>
      <c r="K161" s="196">
        <v>5.2123043340531186E-3</v>
      </c>
      <c r="L161" s="221">
        <v>4</v>
      </c>
      <c r="M161" s="196">
        <v>3.4129692832764505E-3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866.77</v>
      </c>
      <c r="D162" s="196">
        <v>8.1636572687268064E-4</v>
      </c>
      <c r="E162" s="221">
        <v>2</v>
      </c>
      <c r="F162" s="196">
        <v>1.9665683382497543E-3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7078.4000000000005</v>
      </c>
      <c r="D163" s="196">
        <v>6.6667779931188012E-3</v>
      </c>
      <c r="E163" s="221">
        <v>7</v>
      </c>
      <c r="F163" s="196">
        <v>6.8829891838741398E-3</v>
      </c>
      <c r="G163" s="223"/>
      <c r="H163" s="220" t="s">
        <v>119</v>
      </c>
      <c r="I163" s="220"/>
      <c r="J163" s="213">
        <v>959186.73999999953</v>
      </c>
      <c r="K163" s="196">
        <v>0.28046696137294014</v>
      </c>
      <c r="L163" s="221">
        <v>281</v>
      </c>
      <c r="M163" s="196">
        <v>0.23976109215017063</v>
      </c>
    </row>
    <row r="164" spans="1:16" s="190" customFormat="1" ht="20.100000000000001" customHeight="1" x14ac:dyDescent="0.25">
      <c r="A164" s="220" t="s">
        <v>117</v>
      </c>
      <c r="B164" s="220"/>
      <c r="C164" s="213">
        <v>7046.67</v>
      </c>
      <c r="D164" s="196">
        <v>6.6368931511034219E-3</v>
      </c>
      <c r="E164" s="221">
        <v>20</v>
      </c>
      <c r="F164" s="196">
        <v>1.966568338249754E-2</v>
      </c>
      <c r="G164" s="220"/>
      <c r="H164" s="223"/>
      <c r="I164" s="220"/>
      <c r="J164" s="220"/>
      <c r="K164" s="220"/>
      <c r="L164" s="220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28671.749999999993</v>
      </c>
      <c r="D165" s="196">
        <v>2.7004434889834415E-2</v>
      </c>
      <c r="E165" s="221">
        <v>51</v>
      </c>
      <c r="F165" s="196">
        <v>5.0147492625368731E-2</v>
      </c>
      <c r="G165" s="220"/>
      <c r="H165" s="223"/>
      <c r="I165" s="220"/>
      <c r="J165" s="238">
        <f>SUM(J152:J164)</f>
        <v>3419963.3900000006</v>
      </c>
      <c r="K165" s="220"/>
      <c r="L165" s="241">
        <f>SUM(L152:L164)</f>
        <v>1172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211123.14000000004</v>
      </c>
      <c r="D166" s="196">
        <v>0.19884594026759436</v>
      </c>
      <c r="E166" s="221">
        <v>219</v>
      </c>
      <c r="F166" s="196">
        <v>0.21533923303834809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f>SUM(C152:C167)</f>
        <v>1061742.27</v>
      </c>
      <c r="D168" s="220"/>
      <c r="E168" s="224">
        <f>SUM(E152:E167)</f>
        <v>1017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150" t="s">
        <v>4</v>
      </c>
      <c r="E173" s="151" t="s">
        <v>5</v>
      </c>
      <c r="F173" s="150" t="s">
        <v>4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273852.38000000012</v>
      </c>
      <c r="D175" s="196">
        <v>1.5181628614145475E-3</v>
      </c>
      <c r="E175" s="221">
        <v>111</v>
      </c>
      <c r="F175" s="196">
        <v>1.5091774303195105E-2</v>
      </c>
      <c r="G175" s="220"/>
      <c r="H175" s="220" t="s">
        <v>6</v>
      </c>
      <c r="I175" s="220"/>
      <c r="J175" s="213">
        <v>3635501.7900000019</v>
      </c>
      <c r="K175" s="196">
        <v>0.5800810354697481</v>
      </c>
      <c r="L175" s="221">
        <v>437</v>
      </c>
      <c r="M175" s="196">
        <v>0.69255150554675116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1943090.92</v>
      </c>
      <c r="D176" s="196">
        <v>1.0771965798127532E-2</v>
      </c>
      <c r="E176" s="221">
        <v>361</v>
      </c>
      <c r="F176" s="196">
        <v>4.9082256968048944E-2</v>
      </c>
      <c r="G176" s="220"/>
      <c r="H176" s="220" t="s">
        <v>7</v>
      </c>
      <c r="I176" s="220"/>
      <c r="J176" s="213">
        <v>471736.33000000019</v>
      </c>
      <c r="K176" s="196">
        <v>7.5270296806840178E-2</v>
      </c>
      <c r="L176" s="221">
        <v>59</v>
      </c>
      <c r="M176" s="196">
        <v>9.3502377179080817E-2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2661347.4800000028</v>
      </c>
      <c r="D177" s="196">
        <v>1.4753784157198845E-2</v>
      </c>
      <c r="E177" s="221">
        <v>302</v>
      </c>
      <c r="F177" s="196">
        <v>4.1060503059143438E-2</v>
      </c>
      <c r="G177" s="220"/>
      <c r="H177" s="220" t="s">
        <v>8</v>
      </c>
      <c r="I177" s="220"/>
      <c r="J177" s="213">
        <v>97056.249999999985</v>
      </c>
      <c r="K177" s="196">
        <v>1.5486305124006196E-2</v>
      </c>
      <c r="L177" s="221">
        <v>13</v>
      </c>
      <c r="M177" s="196">
        <v>2.0602218700475437E-2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3090866.7100000004</v>
      </c>
      <c r="D178" s="196">
        <v>1.713492155410359E-2</v>
      </c>
      <c r="E178" s="221">
        <v>253</v>
      </c>
      <c r="F178" s="196">
        <v>3.4398368456832085E-2</v>
      </c>
      <c r="G178" s="220"/>
      <c r="H178" s="220" t="s">
        <v>9</v>
      </c>
      <c r="I178" s="220"/>
      <c r="J178" s="213">
        <v>283878.11999999994</v>
      </c>
      <c r="K178" s="196">
        <v>4.52956217075072E-2</v>
      </c>
      <c r="L178" s="221">
        <v>23</v>
      </c>
      <c r="M178" s="196">
        <v>3.6450079239302692E-2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3932771.9399999985</v>
      </c>
      <c r="D179" s="196">
        <v>2.1802214396388436E-2</v>
      </c>
      <c r="E179" s="221">
        <v>268</v>
      </c>
      <c r="F179" s="196">
        <v>3.6437797416723317E-2</v>
      </c>
      <c r="G179" s="220"/>
      <c r="H179" s="220" t="s">
        <v>10</v>
      </c>
      <c r="I179" s="220"/>
      <c r="J179" s="213">
        <v>1317314.9399999997</v>
      </c>
      <c r="K179" s="196">
        <v>0.21019090584328071</v>
      </c>
      <c r="L179" s="221">
        <v>77</v>
      </c>
      <c r="M179" s="196">
        <v>0.12202852614896989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6868699.4000000013</v>
      </c>
      <c r="D180" s="196">
        <v>3.807819503084247E-2</v>
      </c>
      <c r="E180" s="221">
        <v>361</v>
      </c>
      <c r="F180" s="196">
        <v>4.9082256968048944E-2</v>
      </c>
      <c r="G180" s="220"/>
      <c r="H180" s="220" t="s">
        <v>37</v>
      </c>
      <c r="I180" s="220"/>
      <c r="J180" s="213">
        <v>461743.47000000003</v>
      </c>
      <c r="K180" s="196">
        <v>7.3675835048617716E-2</v>
      </c>
      <c r="L180" s="221">
        <v>22</v>
      </c>
      <c r="M180" s="196">
        <v>3.486529318541997E-2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12737502.580000009</v>
      </c>
      <c r="D181" s="196">
        <v>7.061323828599915E-2</v>
      </c>
      <c r="E181" s="221">
        <v>701</v>
      </c>
      <c r="F181" s="196">
        <v>9.530931339225017E-2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9903390.409999989</v>
      </c>
      <c r="D182" s="196">
        <v>5.4901693834287529E-2</v>
      </c>
      <c r="E182" s="221">
        <v>448</v>
      </c>
      <c r="F182" s="196">
        <v>6.0910944935418085E-2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5595101.4800000014</v>
      </c>
      <c r="D183" s="196">
        <v>3.101771572254208E-2</v>
      </c>
      <c r="E183" s="221">
        <v>211</v>
      </c>
      <c r="F183" s="196">
        <v>2.8687967369136643E-2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6666268.0000000047</v>
      </c>
      <c r="D184" s="196">
        <v>3.6955970592025662E-2</v>
      </c>
      <c r="E184" s="221">
        <v>229</v>
      </c>
      <c r="F184" s="196">
        <v>3.1135282121006119E-2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42260550.940000005</v>
      </c>
      <c r="D185" s="196">
        <v>0.23428096166272364</v>
      </c>
      <c r="E185" s="221">
        <v>1489</v>
      </c>
      <c r="F185" s="196">
        <v>0.20244731475186947</v>
      </c>
      <c r="G185" s="220"/>
      <c r="H185" s="223"/>
      <c r="I185" s="220"/>
      <c r="J185" s="220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47273852.209999919</v>
      </c>
      <c r="D186" s="196">
        <v>0.2620733357921588</v>
      </c>
      <c r="E186" s="221">
        <v>1431</v>
      </c>
      <c r="F186" s="196">
        <v>0.19456152277362337</v>
      </c>
      <c r="G186" s="220"/>
      <c r="H186" s="223"/>
      <c r="I186" s="220"/>
      <c r="J186" s="238">
        <f>SUM(J175:J185)</f>
        <v>6267230.9000000013</v>
      </c>
      <c r="K186" s="220"/>
      <c r="L186" s="224">
        <f>SUM(L175:L185)</f>
        <v>631</v>
      </c>
      <c r="M186" s="220"/>
    </row>
    <row r="187" spans="1:16" s="190" customFormat="1" ht="20.100000000000001" customHeight="1" thickTop="1" x14ac:dyDescent="0.25">
      <c r="A187" s="220" t="s">
        <v>68</v>
      </c>
      <c r="B187" s="220"/>
      <c r="C187" s="213">
        <v>37176765.100000061</v>
      </c>
      <c r="D187" s="196">
        <v>0.20609784031218775</v>
      </c>
      <c r="E187" s="221">
        <v>1190</v>
      </c>
      <c r="F187" s="196">
        <v>0.16179469748470429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f>SUM(C175:C189)</f>
        <v>180384059.54999998</v>
      </c>
      <c r="D190" s="223"/>
      <c r="E190" s="224">
        <f>SUM(E175:E189)</f>
        <v>7355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397727.18999999989</v>
      </c>
      <c r="D198" s="196">
        <v>0.37459862081218631</v>
      </c>
      <c r="E198" s="221">
        <v>703</v>
      </c>
      <c r="F198" s="196">
        <v>0.69124877089478864</v>
      </c>
      <c r="G198" s="220"/>
      <c r="H198" s="220" t="s">
        <v>6</v>
      </c>
      <c r="I198" s="220"/>
      <c r="J198" s="213">
        <v>2083280.3300000005</v>
      </c>
      <c r="K198" s="196">
        <v>0.60915281610660765</v>
      </c>
      <c r="L198" s="221">
        <v>773</v>
      </c>
      <c r="M198" s="196">
        <v>0.65955631399317405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316402.41000000009</v>
      </c>
      <c r="D199" s="196">
        <v>0.29800302666672596</v>
      </c>
      <c r="E199" s="221">
        <v>226</v>
      </c>
      <c r="F199" s="196">
        <v>0.22222222222222221</v>
      </c>
      <c r="G199" s="220"/>
      <c r="H199" s="220" t="s">
        <v>7</v>
      </c>
      <c r="I199" s="220"/>
      <c r="J199" s="213">
        <v>166594.04999999996</v>
      </c>
      <c r="K199" s="196">
        <v>4.8712231975091391E-2</v>
      </c>
      <c r="L199" s="221">
        <v>56</v>
      </c>
      <c r="M199" s="196">
        <v>4.778156996587031E-2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28324.939999999995</v>
      </c>
      <c r="D200" s="196">
        <v>2.6677792530573358E-2</v>
      </c>
      <c r="E200" s="221">
        <v>13</v>
      </c>
      <c r="F200" s="196">
        <v>1.2782694198623401E-2</v>
      </c>
      <c r="G200" s="220"/>
      <c r="H200" s="220" t="s">
        <v>8</v>
      </c>
      <c r="I200" s="220"/>
      <c r="J200" s="213">
        <v>62829.229999999996</v>
      </c>
      <c r="K200" s="196">
        <v>1.8371316542075612E-2</v>
      </c>
      <c r="L200" s="221">
        <v>27</v>
      </c>
      <c r="M200" s="196">
        <v>2.303754266211604E-2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57216.819999999992</v>
      </c>
      <c r="D201" s="196">
        <v>5.3889556455164966E-2</v>
      </c>
      <c r="E201" s="221">
        <v>18</v>
      </c>
      <c r="F201" s="196">
        <v>1.7699115044247787E-2</v>
      </c>
      <c r="G201" s="220"/>
      <c r="H201" s="220" t="s">
        <v>9</v>
      </c>
      <c r="I201" s="220"/>
      <c r="J201" s="213">
        <v>21243.99</v>
      </c>
      <c r="K201" s="196">
        <v>6.2117594773434112E-3</v>
      </c>
      <c r="L201" s="221">
        <v>12</v>
      </c>
      <c r="M201" s="196">
        <v>1.0238907849829351E-2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231306.13000000003</v>
      </c>
      <c r="D202" s="196">
        <v>0.21785525219788046</v>
      </c>
      <c r="E202" s="221">
        <v>54</v>
      </c>
      <c r="F202" s="196">
        <v>5.3097345132743362E-2</v>
      </c>
      <c r="G202" s="220"/>
      <c r="H202" s="220" t="s">
        <v>10</v>
      </c>
      <c r="I202" s="220"/>
      <c r="J202" s="213">
        <v>348482.59999999974</v>
      </c>
      <c r="K202" s="196">
        <v>0.10189658784622245</v>
      </c>
      <c r="L202" s="221">
        <v>121</v>
      </c>
      <c r="M202" s="196">
        <v>0.10324232081911262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30764.78</v>
      </c>
      <c r="D203" s="196">
        <v>2.8975751337469127E-2</v>
      </c>
      <c r="E203" s="221">
        <v>3</v>
      </c>
      <c r="F203" s="196">
        <v>2.9498525073746312E-3</v>
      </c>
      <c r="G203" s="220"/>
      <c r="H203" s="220" t="s">
        <v>37</v>
      </c>
      <c r="I203" s="220"/>
      <c r="J203" s="213">
        <v>677150.33999999973</v>
      </c>
      <c r="K203" s="196">
        <v>0.19799929495736493</v>
      </c>
      <c r="L203" s="221">
        <v>172</v>
      </c>
      <c r="M203" s="196">
        <v>0.14675767918088736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48954.29</v>
      </c>
      <c r="K204" s="196">
        <v>1.4314273112730602E-2</v>
      </c>
      <c r="L204" s="221">
        <v>9</v>
      </c>
      <c r="M204" s="196">
        <v>7.6791808873720134E-3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10258.290000000001</v>
      </c>
      <c r="K206" s="196">
        <v>2.9995321090264654E-3</v>
      </c>
      <c r="L206" s="221">
        <v>1</v>
      </c>
      <c r="M206" s="196">
        <v>8.5324232081911264E-4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1170.27</v>
      </c>
      <c r="K208" s="196">
        <v>3.4218787353744158E-4</v>
      </c>
      <c r="L208" s="221">
        <v>1</v>
      </c>
      <c r="M208" s="196">
        <v>8.5324232081911264E-4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f>SUM(C198:C208)</f>
        <v>1061742.2699999998</v>
      </c>
      <c r="D209" s="223"/>
      <c r="E209" s="224">
        <f>SUM(E198:E208)</f>
        <v>1017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f>SUM(J198:J209)</f>
        <v>3419963.39</v>
      </c>
      <c r="K210" s="220"/>
      <c r="L210" s="224">
        <f>SUM(L198:L209)</f>
        <v>1172</v>
      </c>
      <c r="M210" s="220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150" t="s">
        <v>4</v>
      </c>
      <c r="E216" s="151" t="s">
        <v>5</v>
      </c>
      <c r="F216" s="150" t="s">
        <v>4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10211762.690000001</v>
      </c>
      <c r="D218" s="196">
        <v>5.6611225600948618E-2</v>
      </c>
      <c r="E218" s="221">
        <v>460</v>
      </c>
      <c r="F218" s="196">
        <v>6.2542488103331073E-2</v>
      </c>
      <c r="G218" s="220"/>
      <c r="H218" s="220" t="s">
        <v>12</v>
      </c>
      <c r="I218" s="220"/>
      <c r="J218" s="213">
        <v>344905.96000000008</v>
      </c>
      <c r="K218" s="196">
        <v>5.5033230066567372E-2</v>
      </c>
      <c r="L218" s="221">
        <v>37</v>
      </c>
      <c r="M218" s="196">
        <v>5.8637083993660855E-2</v>
      </c>
    </row>
    <row r="219" spans="1:13" s="190" customFormat="1" ht="20.100000000000001" customHeight="1" x14ac:dyDescent="0.25">
      <c r="A219" s="220" t="s">
        <v>13</v>
      </c>
      <c r="B219" s="220"/>
      <c r="C219" s="213">
        <v>18543396.239999998</v>
      </c>
      <c r="D219" s="196">
        <v>0.10279952833005192</v>
      </c>
      <c r="E219" s="221">
        <v>819</v>
      </c>
      <c r="F219" s="196">
        <v>0.11135282121006118</v>
      </c>
      <c r="G219" s="220"/>
      <c r="H219" s="220" t="s">
        <v>13</v>
      </c>
      <c r="I219" s="220"/>
      <c r="J219" s="213">
        <v>981904.64999999991</v>
      </c>
      <c r="K219" s="196">
        <v>0.15667280584795432</v>
      </c>
      <c r="L219" s="221">
        <v>113</v>
      </c>
      <c r="M219" s="196">
        <v>0.17908082408874801</v>
      </c>
    </row>
    <row r="220" spans="1:13" s="190" customFormat="1" ht="20.100000000000001" customHeight="1" x14ac:dyDescent="0.25">
      <c r="A220" s="220" t="s">
        <v>14</v>
      </c>
      <c r="B220" s="220"/>
      <c r="C220" s="213">
        <v>14192020.120000008</v>
      </c>
      <c r="D220" s="196">
        <v>7.8676686595281847E-2</v>
      </c>
      <c r="E220" s="221">
        <v>651</v>
      </c>
      <c r="F220" s="196">
        <v>8.8511216859279401E-2</v>
      </c>
      <c r="G220" s="220"/>
      <c r="H220" s="220" t="s">
        <v>14</v>
      </c>
      <c r="I220" s="220"/>
      <c r="J220" s="213">
        <v>885063.66999999946</v>
      </c>
      <c r="K220" s="196">
        <v>0.1412208492270485</v>
      </c>
      <c r="L220" s="221">
        <v>131</v>
      </c>
      <c r="M220" s="196">
        <v>0.2076069730586371</v>
      </c>
    </row>
    <row r="221" spans="1:13" s="190" customFormat="1" ht="20.100000000000001" customHeight="1" x14ac:dyDescent="0.25">
      <c r="A221" s="220" t="s">
        <v>15</v>
      </c>
      <c r="B221" s="220"/>
      <c r="C221" s="213">
        <v>12502544.340000009</v>
      </c>
      <c r="D221" s="196">
        <v>6.9310693922677094E-2</v>
      </c>
      <c r="E221" s="221">
        <v>526</v>
      </c>
      <c r="F221" s="196">
        <v>7.1515975526852488E-2</v>
      </c>
      <c r="G221" s="220"/>
      <c r="H221" s="220" t="s">
        <v>15</v>
      </c>
      <c r="I221" s="220"/>
      <c r="J221" s="213">
        <v>700476.60999999987</v>
      </c>
      <c r="K221" s="196">
        <v>0.11176811915450569</v>
      </c>
      <c r="L221" s="221">
        <v>54</v>
      </c>
      <c r="M221" s="196">
        <v>8.5578446909667191E-2</v>
      </c>
    </row>
    <row r="222" spans="1:13" s="190" customFormat="1" ht="20.100000000000001" customHeight="1" x14ac:dyDescent="0.25">
      <c r="A222" s="220" t="s">
        <v>16</v>
      </c>
      <c r="B222" s="220"/>
      <c r="C222" s="213">
        <v>14982558.729999997</v>
      </c>
      <c r="D222" s="196">
        <v>8.3059216914047967E-2</v>
      </c>
      <c r="E222" s="221">
        <v>632</v>
      </c>
      <c r="F222" s="196">
        <v>8.5927940176750511E-2</v>
      </c>
      <c r="G222" s="220"/>
      <c r="H222" s="220" t="s">
        <v>16</v>
      </c>
      <c r="I222" s="220"/>
      <c r="J222" s="213">
        <v>698234.44000000006</v>
      </c>
      <c r="K222" s="196">
        <v>0.11141035828119882</v>
      </c>
      <c r="L222" s="221">
        <v>66</v>
      </c>
      <c r="M222" s="196">
        <v>0.1045958795562599</v>
      </c>
    </row>
    <row r="223" spans="1:13" s="190" customFormat="1" ht="20.100000000000001" customHeight="1" x14ac:dyDescent="0.25">
      <c r="A223" s="220" t="s">
        <v>17</v>
      </c>
      <c r="B223" s="220"/>
      <c r="C223" s="213">
        <v>7107162.629999998</v>
      </c>
      <c r="D223" s="196">
        <v>3.9400170102225629E-2</v>
      </c>
      <c r="E223" s="221">
        <v>298</v>
      </c>
      <c r="F223" s="196">
        <v>4.051665533650578E-2</v>
      </c>
      <c r="G223" s="220"/>
      <c r="H223" s="220" t="s">
        <v>17</v>
      </c>
      <c r="I223" s="220"/>
      <c r="J223" s="213">
        <v>85651.6</v>
      </c>
      <c r="K223" s="196">
        <v>1.3666578009755475E-2</v>
      </c>
      <c r="L223" s="221">
        <v>6</v>
      </c>
      <c r="M223" s="196">
        <v>9.5087163232963554E-3</v>
      </c>
    </row>
    <row r="224" spans="1:13" s="190" customFormat="1" ht="20.100000000000001" customHeight="1" x14ac:dyDescent="0.25">
      <c r="A224" s="220" t="s">
        <v>18</v>
      </c>
      <c r="B224" s="220"/>
      <c r="C224" s="213">
        <v>47231009.979999982</v>
      </c>
      <c r="D224" s="196">
        <v>0.26183583016052586</v>
      </c>
      <c r="E224" s="221">
        <v>1706</v>
      </c>
      <c r="F224" s="196">
        <v>0.23195105370496261</v>
      </c>
      <c r="G224" s="220"/>
      <c r="H224" s="220" t="s">
        <v>18</v>
      </c>
      <c r="I224" s="220"/>
      <c r="J224" s="213">
        <v>960456.64999999991</v>
      </c>
      <c r="K224" s="196">
        <v>0.15325056078594457</v>
      </c>
      <c r="L224" s="221">
        <v>80</v>
      </c>
      <c r="M224" s="196">
        <v>0.12678288431061807</v>
      </c>
    </row>
    <row r="225" spans="1:13" s="190" customFormat="1" ht="20.100000000000001" customHeight="1" x14ac:dyDescent="0.25">
      <c r="A225" s="220" t="s">
        <v>19</v>
      </c>
      <c r="B225" s="220"/>
      <c r="C225" s="213">
        <v>12379604.030000001</v>
      </c>
      <c r="D225" s="196">
        <v>6.8629146393994658E-2</v>
      </c>
      <c r="E225" s="221">
        <v>481</v>
      </c>
      <c r="F225" s="196">
        <v>6.5397688647178792E-2</v>
      </c>
      <c r="G225" s="220"/>
      <c r="H225" s="220" t="s">
        <v>19</v>
      </c>
      <c r="I225" s="220"/>
      <c r="J225" s="213">
        <v>626435.13</v>
      </c>
      <c r="K225" s="196">
        <v>9.9954053073104426E-2</v>
      </c>
      <c r="L225" s="221">
        <v>49</v>
      </c>
      <c r="M225" s="196">
        <v>7.7654516640253565E-2</v>
      </c>
    </row>
    <row r="226" spans="1:13" s="190" customFormat="1" ht="20.100000000000001" customHeight="1" x14ac:dyDescent="0.25">
      <c r="A226" s="220" t="s">
        <v>20</v>
      </c>
      <c r="B226" s="220"/>
      <c r="C226" s="213">
        <v>8083795.0500000054</v>
      </c>
      <c r="D226" s="196">
        <v>4.4814353719316795E-2</v>
      </c>
      <c r="E226" s="221">
        <v>258</v>
      </c>
      <c r="F226" s="196">
        <v>3.5078178110129164E-2</v>
      </c>
      <c r="G226" s="220"/>
      <c r="H226" s="220" t="s">
        <v>20</v>
      </c>
      <c r="I226" s="220"/>
      <c r="J226" s="213">
        <v>188903.19999999995</v>
      </c>
      <c r="K226" s="196">
        <v>3.0141413810044874E-2</v>
      </c>
      <c r="L226" s="221">
        <v>20</v>
      </c>
      <c r="M226" s="196">
        <v>3.1695721077654518E-2</v>
      </c>
    </row>
    <row r="227" spans="1:13" s="190" customFormat="1" ht="20.100000000000001" customHeight="1" x14ac:dyDescent="0.25">
      <c r="A227" s="220" t="s">
        <v>21</v>
      </c>
      <c r="B227" s="220"/>
      <c r="C227" s="213">
        <v>9316693.7399999946</v>
      </c>
      <c r="D227" s="196">
        <v>5.1649207603167026E-2</v>
      </c>
      <c r="E227" s="221">
        <v>414</v>
      </c>
      <c r="F227" s="196">
        <v>5.6288239292997963E-2</v>
      </c>
      <c r="G227" s="220"/>
      <c r="H227" s="220" t="s">
        <v>21</v>
      </c>
      <c r="I227" s="220"/>
      <c r="J227" s="213">
        <v>321814.72000000003</v>
      </c>
      <c r="K227" s="196">
        <v>5.1348789462982776E-2</v>
      </c>
      <c r="L227" s="221">
        <v>29</v>
      </c>
      <c r="M227" s="196">
        <v>4.5958795562599047E-2</v>
      </c>
    </row>
    <row r="228" spans="1:13" s="190" customFormat="1" ht="20.100000000000001" customHeight="1" x14ac:dyDescent="0.25">
      <c r="A228" s="220" t="s">
        <v>22</v>
      </c>
      <c r="B228" s="220"/>
      <c r="C228" s="213">
        <v>16744444.930000016</v>
      </c>
      <c r="D228" s="196">
        <v>9.2826633194596025E-2</v>
      </c>
      <c r="E228" s="221">
        <v>776</v>
      </c>
      <c r="F228" s="196">
        <v>0.10550645819170633</v>
      </c>
      <c r="G228" s="220"/>
      <c r="H228" s="220" t="s">
        <v>22</v>
      </c>
      <c r="I228" s="220"/>
      <c r="J228" s="213">
        <v>471559.32000000007</v>
      </c>
      <c r="K228" s="196">
        <v>7.524205307323209E-2</v>
      </c>
      <c r="L228" s="221">
        <v>45</v>
      </c>
      <c r="M228" s="196">
        <v>7.1315372424722662E-2</v>
      </c>
    </row>
    <row r="229" spans="1:13" s="190" customFormat="1" ht="20.100000000000001" customHeight="1" x14ac:dyDescent="0.25">
      <c r="A229" s="220" t="s">
        <v>23</v>
      </c>
      <c r="B229" s="220"/>
      <c r="C229" s="213">
        <v>9029305.2599999998</v>
      </c>
      <c r="D229" s="196">
        <v>5.0056004297304321E-2</v>
      </c>
      <c r="E229" s="221">
        <v>332</v>
      </c>
      <c r="F229" s="196">
        <v>4.5139360978925902E-2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59761.81</v>
      </c>
      <c r="D230" s="196">
        <v>3.3130316586225202E-4</v>
      </c>
      <c r="E230" s="221">
        <v>2</v>
      </c>
      <c r="F230" s="196">
        <v>2.7192386131883074E-4</v>
      </c>
      <c r="G230" s="220"/>
      <c r="H230" s="220" t="s">
        <v>70</v>
      </c>
      <c r="I230" s="220"/>
      <c r="J230" s="213">
        <v>1824.95</v>
      </c>
      <c r="K230" s="196">
        <v>2.9118920766107407E-4</v>
      </c>
      <c r="L230" s="221">
        <v>1</v>
      </c>
      <c r="M230" s="196">
        <v>1.5847860538827259E-3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20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f>SUM(C218:C231)</f>
        <v>180384059.55000001</v>
      </c>
      <c r="D232" s="237"/>
      <c r="E232" s="224">
        <f>SUM(E218:E231)</f>
        <v>7355</v>
      </c>
      <c r="F232" s="237"/>
      <c r="G232" s="220"/>
      <c r="H232" s="223"/>
      <c r="I232" s="220"/>
      <c r="J232" s="238">
        <f>SUM(J218:J231)</f>
        <v>6267230.8999999994</v>
      </c>
      <c r="K232" s="220"/>
      <c r="L232" s="224">
        <f>SUM(L218:L231)</f>
        <v>631</v>
      </c>
      <c r="M232" s="220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30842.43</v>
      </c>
      <c r="D240" s="196">
        <v>2.904888584684491E-2</v>
      </c>
      <c r="E240" s="221">
        <v>42</v>
      </c>
      <c r="F240" s="196">
        <v>4.1297935103244837E-2</v>
      </c>
      <c r="G240" s="220"/>
      <c r="H240" s="220" t="s">
        <v>12</v>
      </c>
      <c r="I240" s="220"/>
      <c r="J240" s="213">
        <v>253467.11000000002</v>
      </c>
      <c r="K240" s="196">
        <v>7.4113983424834273E-2</v>
      </c>
      <c r="L240" s="221">
        <v>71</v>
      </c>
      <c r="M240" s="196">
        <v>6.0580204778156996E-2</v>
      </c>
    </row>
    <row r="241" spans="1:14" s="190" customFormat="1" ht="20.100000000000001" customHeight="1" x14ac:dyDescent="0.25">
      <c r="A241" s="220" t="s">
        <v>13</v>
      </c>
      <c r="B241" s="220"/>
      <c r="C241" s="213">
        <v>138193.93000000002</v>
      </c>
      <c r="D241" s="196">
        <v>0.13015769825194956</v>
      </c>
      <c r="E241" s="221">
        <v>152</v>
      </c>
      <c r="F241" s="196">
        <v>0.14945919370698132</v>
      </c>
      <c r="G241" s="220"/>
      <c r="H241" s="220" t="s">
        <v>13</v>
      </c>
      <c r="I241" s="220"/>
      <c r="J241" s="213">
        <v>389838.31000000011</v>
      </c>
      <c r="K241" s="196">
        <v>0.1139890301574252</v>
      </c>
      <c r="L241" s="221">
        <v>123</v>
      </c>
      <c r="M241" s="196">
        <v>0.10494880546075085</v>
      </c>
    </row>
    <row r="242" spans="1:14" s="190" customFormat="1" ht="20.100000000000001" customHeight="1" x14ac:dyDescent="0.25">
      <c r="A242" s="220" t="s">
        <v>14</v>
      </c>
      <c r="B242" s="220"/>
      <c r="C242" s="213">
        <v>114107.26999999999</v>
      </c>
      <c r="D242" s="196">
        <v>0.10747172192739386</v>
      </c>
      <c r="E242" s="221">
        <v>127</v>
      </c>
      <c r="F242" s="196">
        <v>0.12487708947885939</v>
      </c>
      <c r="G242" s="220"/>
      <c r="H242" s="220" t="s">
        <v>14</v>
      </c>
      <c r="I242" s="220"/>
      <c r="J242" s="213">
        <v>210323.02000000011</v>
      </c>
      <c r="K242" s="196">
        <v>6.1498617387246393E-2</v>
      </c>
      <c r="L242" s="221">
        <v>72</v>
      </c>
      <c r="M242" s="196">
        <v>6.1433447098976107E-2</v>
      </c>
    </row>
    <row r="243" spans="1:14" s="190" customFormat="1" ht="20.100000000000001" customHeight="1" x14ac:dyDescent="0.25">
      <c r="A243" s="220" t="s">
        <v>15</v>
      </c>
      <c r="B243" s="220"/>
      <c r="C243" s="213">
        <v>70108.679999999993</v>
      </c>
      <c r="D243" s="196">
        <v>6.6031731033935351E-2</v>
      </c>
      <c r="E243" s="221">
        <v>48</v>
      </c>
      <c r="F243" s="196">
        <v>4.71976401179941E-2</v>
      </c>
      <c r="G243" s="220"/>
      <c r="H243" s="220" t="s">
        <v>15</v>
      </c>
      <c r="I243" s="220"/>
      <c r="J243" s="213">
        <v>243272.82000000007</v>
      </c>
      <c r="K243" s="196">
        <v>7.1133164966423829E-2</v>
      </c>
      <c r="L243" s="221">
        <v>58</v>
      </c>
      <c r="M243" s="196">
        <v>4.9488054607508533E-2</v>
      </c>
    </row>
    <row r="244" spans="1:14" s="190" customFormat="1" ht="20.100000000000001" customHeight="1" x14ac:dyDescent="0.25">
      <c r="A244" s="220" t="s">
        <v>16</v>
      </c>
      <c r="B244" s="220"/>
      <c r="C244" s="213">
        <v>75463.73</v>
      </c>
      <c r="D244" s="196">
        <v>7.107537500602662E-2</v>
      </c>
      <c r="E244" s="221">
        <v>79</v>
      </c>
      <c r="F244" s="196">
        <v>7.7679449360865294E-2</v>
      </c>
      <c r="G244" s="220"/>
      <c r="H244" s="220" t="s">
        <v>16</v>
      </c>
      <c r="I244" s="220"/>
      <c r="J244" s="213">
        <v>266050.53999999998</v>
      </c>
      <c r="K244" s="196">
        <v>7.7793388308756137E-2</v>
      </c>
      <c r="L244" s="221">
        <v>69</v>
      </c>
      <c r="M244" s="196">
        <v>5.8873720136518773E-2</v>
      </c>
    </row>
    <row r="245" spans="1:14" s="190" customFormat="1" ht="20.100000000000001" customHeight="1" x14ac:dyDescent="0.25">
      <c r="A245" s="220" t="s">
        <v>17</v>
      </c>
      <c r="B245" s="220"/>
      <c r="C245" s="213">
        <v>209164.15000000008</v>
      </c>
      <c r="D245" s="196">
        <v>0.19700086914689757</v>
      </c>
      <c r="E245" s="221">
        <v>102</v>
      </c>
      <c r="F245" s="196">
        <v>0.10029498525073746</v>
      </c>
      <c r="G245" s="220"/>
      <c r="H245" s="220" t="s">
        <v>17</v>
      </c>
      <c r="I245" s="220"/>
      <c r="J245" s="213">
        <v>155223.02000000002</v>
      </c>
      <c r="K245" s="196">
        <v>4.5387333810026555E-2</v>
      </c>
      <c r="L245" s="221">
        <v>53</v>
      </c>
      <c r="M245" s="196">
        <v>4.5221843003412969E-2</v>
      </c>
    </row>
    <row r="246" spans="1:14" s="190" customFormat="1" ht="20.100000000000001" customHeight="1" x14ac:dyDescent="0.25">
      <c r="A246" s="220" t="s">
        <v>18</v>
      </c>
      <c r="B246" s="220"/>
      <c r="C246" s="213">
        <v>232086.60000000009</v>
      </c>
      <c r="D246" s="196">
        <v>0.21859033642882089</v>
      </c>
      <c r="E246" s="221">
        <v>154</v>
      </c>
      <c r="F246" s="196">
        <v>0.15142576204523106</v>
      </c>
      <c r="G246" s="220"/>
      <c r="H246" s="220" t="s">
        <v>18</v>
      </c>
      <c r="I246" s="220"/>
      <c r="J246" s="213">
        <v>770066.4299999997</v>
      </c>
      <c r="K246" s="196">
        <v>0.22516803315838999</v>
      </c>
      <c r="L246" s="221">
        <v>250</v>
      </c>
      <c r="M246" s="196">
        <v>0.21331058020477817</v>
      </c>
    </row>
    <row r="247" spans="1:14" s="190" customFormat="1" ht="20.100000000000001" customHeight="1" x14ac:dyDescent="0.25">
      <c r="A247" s="220" t="s">
        <v>19</v>
      </c>
      <c r="B247" s="220"/>
      <c r="C247" s="213">
        <v>52662.53</v>
      </c>
      <c r="D247" s="196">
        <v>4.9600106813115746E-2</v>
      </c>
      <c r="E247" s="221">
        <v>36</v>
      </c>
      <c r="F247" s="196">
        <v>3.5398230088495575E-2</v>
      </c>
      <c r="G247" s="220"/>
      <c r="H247" s="220" t="s">
        <v>19</v>
      </c>
      <c r="I247" s="220"/>
      <c r="J247" s="213">
        <v>181332.99999999997</v>
      </c>
      <c r="K247" s="196">
        <v>5.3021912611760438E-2</v>
      </c>
      <c r="L247" s="221">
        <v>114</v>
      </c>
      <c r="M247" s="196">
        <v>9.7269624573378843E-2</v>
      </c>
    </row>
    <row r="248" spans="1:14" s="190" customFormat="1" ht="20.100000000000001" customHeight="1" x14ac:dyDescent="0.25">
      <c r="A248" s="220" t="s">
        <v>20</v>
      </c>
      <c r="B248" s="220"/>
      <c r="C248" s="213">
        <v>16392.239999999998</v>
      </c>
      <c r="D248" s="196">
        <v>1.5439001029882694E-2</v>
      </c>
      <c r="E248" s="221">
        <v>30</v>
      </c>
      <c r="F248" s="196">
        <v>2.9498525073746312E-2</v>
      </c>
      <c r="G248" s="220"/>
      <c r="H248" s="220" t="s">
        <v>20</v>
      </c>
      <c r="I248" s="220"/>
      <c r="J248" s="213">
        <v>108540.42</v>
      </c>
      <c r="K248" s="196">
        <v>3.1737304649919078E-2</v>
      </c>
      <c r="L248" s="221">
        <v>38</v>
      </c>
      <c r="M248" s="196">
        <v>3.2423208191126277E-2</v>
      </c>
    </row>
    <row r="249" spans="1:14" s="190" customFormat="1" ht="20.100000000000001" customHeight="1" x14ac:dyDescent="0.25">
      <c r="A249" s="220" t="s">
        <v>21</v>
      </c>
      <c r="B249" s="220"/>
      <c r="C249" s="213">
        <v>61396.549999999996</v>
      </c>
      <c r="D249" s="196">
        <v>5.7826227451601757E-2</v>
      </c>
      <c r="E249" s="221">
        <v>94</v>
      </c>
      <c r="F249" s="196">
        <v>9.242871189773845E-2</v>
      </c>
      <c r="G249" s="220"/>
      <c r="H249" s="220" t="s">
        <v>21</v>
      </c>
      <c r="I249" s="220"/>
      <c r="J249" s="213">
        <v>272793.81000000011</v>
      </c>
      <c r="K249" s="196">
        <v>7.9765125789840727E-2</v>
      </c>
      <c r="L249" s="221">
        <v>108</v>
      </c>
      <c r="M249" s="196">
        <v>9.2150170648464161E-2</v>
      </c>
    </row>
    <row r="250" spans="1:14" s="190" customFormat="1" ht="20.100000000000001" customHeight="1" x14ac:dyDescent="0.25">
      <c r="A250" s="220" t="s">
        <v>22</v>
      </c>
      <c r="B250" s="220"/>
      <c r="C250" s="213">
        <v>48689.950000000004</v>
      </c>
      <c r="D250" s="196">
        <v>4.5858539662360795E-2</v>
      </c>
      <c r="E250" s="221">
        <v>107</v>
      </c>
      <c r="F250" s="196">
        <v>0.10521140609636184</v>
      </c>
      <c r="G250" s="220"/>
      <c r="H250" s="220" t="s">
        <v>22</v>
      </c>
      <c r="I250" s="220"/>
      <c r="J250" s="213">
        <v>530710.84</v>
      </c>
      <c r="K250" s="196">
        <v>0.15518026934200604</v>
      </c>
      <c r="L250" s="221">
        <v>196</v>
      </c>
      <c r="M250" s="196">
        <v>0.16723549488054607</v>
      </c>
    </row>
    <row r="251" spans="1:14" s="190" customFormat="1" ht="20.100000000000001" customHeight="1" x14ac:dyDescent="0.25">
      <c r="A251" s="220" t="s">
        <v>23</v>
      </c>
      <c r="B251" s="220"/>
      <c r="C251" s="213">
        <v>11876.840000000004</v>
      </c>
      <c r="D251" s="196">
        <v>1.11861798626516E-2</v>
      </c>
      <c r="E251" s="221">
        <v>44</v>
      </c>
      <c r="F251" s="196">
        <v>4.3264503441494594E-2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757.37</v>
      </c>
      <c r="D252" s="196">
        <v>7.1332753851836351E-4</v>
      </c>
      <c r="E252" s="221">
        <v>2</v>
      </c>
      <c r="F252" s="196">
        <v>1.9665683382497543E-3</v>
      </c>
      <c r="G252" s="220"/>
      <c r="H252" s="220" t="s">
        <v>70</v>
      </c>
      <c r="I252" s="220"/>
      <c r="J252" s="213">
        <v>38344.070000000007</v>
      </c>
      <c r="K252" s="196">
        <v>1.1211836393371455E-2</v>
      </c>
      <c r="L252" s="221">
        <v>20</v>
      </c>
      <c r="M252" s="196">
        <v>1.7064846416382253E-2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20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f>SUM(C240:C253)</f>
        <v>1061742.2700000005</v>
      </c>
      <c r="D254" s="237"/>
      <c r="E254" s="224">
        <f>SUM(E240:E253)</f>
        <v>1017</v>
      </c>
      <c r="F254" s="237"/>
      <c r="G254" s="220"/>
      <c r="H254" s="223"/>
      <c r="I254" s="220"/>
      <c r="J254" s="238">
        <f>SUM(J240:J253)</f>
        <v>3419963.3899999997</v>
      </c>
      <c r="K254" s="220"/>
      <c r="L254" s="224">
        <f>SUM(L240:L253)</f>
        <v>1172</v>
      </c>
      <c r="M254" s="220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483032.53</v>
      </c>
      <c r="D268" s="196">
        <v>2.6778005285223632E-3</v>
      </c>
      <c r="E268" s="221">
        <v>41</v>
      </c>
      <c r="F268" s="196">
        <v>5.5744391570360296E-3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1734283.0999999989</v>
      </c>
      <c r="D269" s="196">
        <v>9.6143922269322103E-3</v>
      </c>
      <c r="E269" s="221">
        <v>110</v>
      </c>
      <c r="F269" s="196">
        <v>1.495581237253569E-2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8119515.9699999988</v>
      </c>
      <c r="D270" s="196">
        <v>4.5012380751689257E-2</v>
      </c>
      <c r="E270" s="221">
        <v>385</v>
      </c>
      <c r="F270" s="196">
        <v>5.2345343303874914E-2</v>
      </c>
      <c r="G270" s="220"/>
      <c r="H270" s="243">
        <v>2003</v>
      </c>
      <c r="I270" s="220"/>
      <c r="J270" s="213">
        <v>27336.240000000002</v>
      </c>
      <c r="K270" s="196">
        <v>4.3617732354491673E-3</v>
      </c>
      <c r="L270" s="221">
        <v>5</v>
      </c>
      <c r="M270" s="196">
        <v>7.9239302694136295E-3</v>
      </c>
    </row>
    <row r="271" spans="1:13" s="190" customFormat="1" ht="20.100000000000001" customHeight="1" x14ac:dyDescent="0.25">
      <c r="A271" s="243">
        <v>2004</v>
      </c>
      <c r="B271" s="220"/>
      <c r="C271" s="213">
        <v>12080378.899999993</v>
      </c>
      <c r="D271" s="196">
        <v>6.697032393070998E-2</v>
      </c>
      <c r="E271" s="221">
        <v>472</v>
      </c>
      <c r="F271" s="196">
        <v>6.4174031271244047E-2</v>
      </c>
      <c r="G271" s="220"/>
      <c r="H271" s="243">
        <v>2004</v>
      </c>
      <c r="I271" s="220"/>
      <c r="J271" s="213">
        <v>62058.219999999994</v>
      </c>
      <c r="K271" s="196">
        <v>9.9020158966857241E-3</v>
      </c>
      <c r="L271" s="221">
        <v>8</v>
      </c>
      <c r="M271" s="196">
        <v>1.2678288431061807E-2</v>
      </c>
    </row>
    <row r="272" spans="1:13" s="190" customFormat="1" ht="20.100000000000001" customHeight="1" x14ac:dyDescent="0.25">
      <c r="A272" s="220">
        <v>2005</v>
      </c>
      <c r="B272" s="220"/>
      <c r="C272" s="213">
        <v>13709632.049999999</v>
      </c>
      <c r="D272" s="196">
        <v>7.6002458777128579E-2</v>
      </c>
      <c r="E272" s="221">
        <v>463</v>
      </c>
      <c r="F272" s="196">
        <v>6.2950373895309317E-2</v>
      </c>
      <c r="G272" s="220"/>
      <c r="H272" s="220">
        <v>2005</v>
      </c>
      <c r="I272" s="220"/>
      <c r="J272" s="213">
        <v>382432.66999999993</v>
      </c>
      <c r="K272" s="196">
        <v>6.1020995731942772E-2</v>
      </c>
      <c r="L272" s="221">
        <v>34</v>
      </c>
      <c r="M272" s="196">
        <v>5.388272583201268E-2</v>
      </c>
    </row>
    <row r="273" spans="1:13" s="190" customFormat="1" ht="20.100000000000001" customHeight="1" x14ac:dyDescent="0.25">
      <c r="A273" s="220">
        <v>2006</v>
      </c>
      <c r="B273" s="220"/>
      <c r="C273" s="213">
        <v>16573203.090000013</v>
      </c>
      <c r="D273" s="196">
        <v>9.1877315164903064E-2</v>
      </c>
      <c r="E273" s="221">
        <v>607</v>
      </c>
      <c r="F273" s="196">
        <v>8.252889191026512E-2</v>
      </c>
      <c r="G273" s="220"/>
      <c r="H273" s="220">
        <v>2006</v>
      </c>
      <c r="I273" s="220"/>
      <c r="J273" s="213">
        <v>1366173.7799999998</v>
      </c>
      <c r="K273" s="196">
        <v>0.21798682732432909</v>
      </c>
      <c r="L273" s="221">
        <v>139</v>
      </c>
      <c r="M273" s="196">
        <v>0.2202852614896989</v>
      </c>
    </row>
    <row r="274" spans="1:13" s="190" customFormat="1" ht="20.100000000000001" customHeight="1" x14ac:dyDescent="0.25">
      <c r="A274" s="220">
        <v>2007</v>
      </c>
      <c r="B274" s="220"/>
      <c r="C274" s="213">
        <v>34070314.620000049</v>
      </c>
      <c r="D274" s="196">
        <v>0.18887652658995727</v>
      </c>
      <c r="E274" s="221">
        <v>1274</v>
      </c>
      <c r="F274" s="196">
        <v>0.17321549966009517</v>
      </c>
      <c r="G274" s="220"/>
      <c r="H274" s="220">
        <v>2007</v>
      </c>
      <c r="I274" s="220"/>
      <c r="J274" s="213">
        <v>4157662.7800000017</v>
      </c>
      <c r="K274" s="196">
        <v>0.66339709615613507</v>
      </c>
      <c r="L274" s="221">
        <v>421</v>
      </c>
      <c r="M274" s="196">
        <v>0.6671949286846276</v>
      </c>
    </row>
    <row r="275" spans="1:13" s="190" customFormat="1" ht="20.100000000000001" customHeight="1" x14ac:dyDescent="0.25">
      <c r="A275" s="220">
        <v>2008</v>
      </c>
      <c r="B275" s="220"/>
      <c r="C275" s="213">
        <v>79137818.320000157</v>
      </c>
      <c r="D275" s="196">
        <v>0.43871846834705558</v>
      </c>
      <c r="E275" s="221">
        <v>3429</v>
      </c>
      <c r="F275" s="196">
        <v>0.4662134602311353</v>
      </c>
      <c r="G275" s="220"/>
      <c r="H275" s="220">
        <v>2008</v>
      </c>
      <c r="I275" s="220"/>
      <c r="J275" s="213">
        <v>271567.20999999996</v>
      </c>
      <c r="K275" s="196">
        <v>4.3331291655458216E-2</v>
      </c>
      <c r="L275" s="221">
        <v>24</v>
      </c>
      <c r="M275" s="196">
        <v>3.8034865293185421E-2</v>
      </c>
    </row>
    <row r="276" spans="1:13" s="190" customFormat="1" ht="20.100000000000001" customHeight="1" x14ac:dyDescent="0.25">
      <c r="A276" s="220">
        <v>2009</v>
      </c>
      <c r="B276" s="220"/>
      <c r="C276" s="213">
        <v>14475880.970000001</v>
      </c>
      <c r="D276" s="196">
        <v>8.0250333683101679E-2</v>
      </c>
      <c r="E276" s="221">
        <v>574</v>
      </c>
      <c r="F276" s="196">
        <v>7.8042148198504413E-2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f>SUM(C263:C276)</f>
        <v>180384059.55000022</v>
      </c>
      <c r="D278" s="220"/>
      <c r="E278" s="224">
        <f>SUM(E263:E276)</f>
        <v>7355</v>
      </c>
      <c r="F278" s="220"/>
      <c r="G278" s="220"/>
      <c r="H278" s="220"/>
      <c r="I278" s="220"/>
      <c r="J278" s="222">
        <f>SUM(J263:J275)</f>
        <v>6267230.9000000013</v>
      </c>
      <c r="K278" s="220"/>
      <c r="L278" s="224">
        <f>SUM(L263:L275)</f>
        <v>631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306247.90000000008</v>
      </c>
      <c r="K286" s="196">
        <v>8.9547128163848591E-2</v>
      </c>
      <c r="L286" s="221">
        <v>39</v>
      </c>
      <c r="M286" s="196">
        <v>3.3276450511945395E-2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77981.840000000011</v>
      </c>
      <c r="K287" s="196">
        <v>2.2801951689898067E-2</v>
      </c>
      <c r="L287" s="221">
        <v>13</v>
      </c>
      <c r="M287" s="196">
        <v>1.1092150170648464E-2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144664.42000000001</v>
      </c>
      <c r="K288" s="196">
        <v>4.2299990819492379E-2</v>
      </c>
      <c r="L288" s="221">
        <v>20</v>
      </c>
      <c r="M288" s="196">
        <v>1.7064846416382253E-2</v>
      </c>
    </row>
    <row r="289" spans="1:13" s="190" customFormat="1" ht="20.100000000000001" customHeight="1" x14ac:dyDescent="0.25">
      <c r="A289" s="243">
        <v>1999</v>
      </c>
      <c r="B289" s="220"/>
      <c r="C289" s="213">
        <v>576.62</v>
      </c>
      <c r="D289" s="196">
        <v>5.4308848417610801E-4</v>
      </c>
      <c r="E289" s="221">
        <v>1</v>
      </c>
      <c r="F289" s="196">
        <v>9.8328416912487715E-4</v>
      </c>
      <c r="G289" s="220"/>
      <c r="H289" s="220">
        <v>1996</v>
      </c>
      <c r="I289" s="220"/>
      <c r="J289" s="245">
        <v>309204.7300000001</v>
      </c>
      <c r="K289" s="196">
        <v>9.0411707594331911E-2</v>
      </c>
      <c r="L289" s="221">
        <v>41</v>
      </c>
      <c r="M289" s="196">
        <v>3.4982935153583618E-2</v>
      </c>
    </row>
    <row r="290" spans="1:13" s="190" customFormat="1" ht="20.100000000000001" customHeight="1" x14ac:dyDescent="0.25">
      <c r="A290" s="243">
        <v>2000</v>
      </c>
      <c r="B290" s="220"/>
      <c r="C290" s="213">
        <v>1646.1799999999998</v>
      </c>
      <c r="D290" s="196">
        <v>1.5504515987669963E-3</v>
      </c>
      <c r="E290" s="221">
        <v>2</v>
      </c>
      <c r="F290" s="196">
        <v>1.9665683382497543E-3</v>
      </c>
      <c r="G290" s="220"/>
      <c r="H290" s="220">
        <v>1997</v>
      </c>
      <c r="I290" s="220"/>
      <c r="J290" s="245">
        <v>319079.27999999997</v>
      </c>
      <c r="K290" s="196">
        <v>9.3299033823867922E-2</v>
      </c>
      <c r="L290" s="221">
        <v>54</v>
      </c>
      <c r="M290" s="196">
        <v>4.607508532423208E-2</v>
      </c>
    </row>
    <row r="291" spans="1:13" s="190" customFormat="1" ht="20.100000000000001" customHeight="1" x14ac:dyDescent="0.25">
      <c r="A291" s="243">
        <v>2001</v>
      </c>
      <c r="B291" s="220"/>
      <c r="C291" s="213">
        <v>1494.29</v>
      </c>
      <c r="D291" s="196">
        <v>1.4073942822300932E-3</v>
      </c>
      <c r="E291" s="221">
        <v>5</v>
      </c>
      <c r="F291" s="196">
        <v>4.9164208456243851E-3</v>
      </c>
      <c r="G291" s="220"/>
      <c r="H291" s="220">
        <v>1998</v>
      </c>
      <c r="I291" s="220"/>
      <c r="J291" s="245">
        <v>405159.88999999996</v>
      </c>
      <c r="K291" s="196">
        <v>0.11846907226688178</v>
      </c>
      <c r="L291" s="221">
        <v>56</v>
      </c>
      <c r="M291" s="196">
        <v>4.778156996587031E-2</v>
      </c>
    </row>
    <row r="292" spans="1:13" s="190" customFormat="1" ht="20.100000000000001" customHeight="1" x14ac:dyDescent="0.25">
      <c r="A292" s="243">
        <v>2002</v>
      </c>
      <c r="B292" s="220"/>
      <c r="C292" s="213">
        <v>16677.41</v>
      </c>
      <c r="D292" s="196">
        <v>1.5707587868758394E-2</v>
      </c>
      <c r="E292" s="221">
        <v>22</v>
      </c>
      <c r="F292" s="196">
        <v>2.1632251720747297E-2</v>
      </c>
      <c r="G292" s="220"/>
      <c r="H292" s="220">
        <v>1999</v>
      </c>
      <c r="I292" s="220"/>
      <c r="J292" s="245">
        <v>98609.689999999988</v>
      </c>
      <c r="K292" s="196">
        <v>2.8833551343951668E-2</v>
      </c>
      <c r="L292" s="221">
        <v>48</v>
      </c>
      <c r="M292" s="196">
        <v>4.0955631399317405E-2</v>
      </c>
    </row>
    <row r="293" spans="1:13" s="190" customFormat="1" ht="20.100000000000001" customHeight="1" x14ac:dyDescent="0.25">
      <c r="A293" s="243">
        <v>2003</v>
      </c>
      <c r="B293" s="220"/>
      <c r="C293" s="213">
        <v>18775.150000000001</v>
      </c>
      <c r="D293" s="196">
        <v>1.7683340421211637E-2</v>
      </c>
      <c r="E293" s="221">
        <v>24</v>
      </c>
      <c r="F293" s="196">
        <v>2.359882005899705E-2</v>
      </c>
      <c r="G293" s="220"/>
      <c r="H293" s="220">
        <v>2000</v>
      </c>
      <c r="I293" s="220"/>
      <c r="J293" s="245">
        <v>79135.67</v>
      </c>
      <c r="K293" s="196">
        <v>2.3139332494433517E-2</v>
      </c>
      <c r="L293" s="221">
        <v>68</v>
      </c>
      <c r="M293" s="196">
        <v>5.8020477815699661E-2</v>
      </c>
    </row>
    <row r="294" spans="1:13" s="190" customFormat="1" ht="20.100000000000001" customHeight="1" x14ac:dyDescent="0.25">
      <c r="A294" s="243">
        <v>2004</v>
      </c>
      <c r="B294" s="220"/>
      <c r="C294" s="213">
        <v>14716.03</v>
      </c>
      <c r="D294" s="196">
        <v>1.3860265730966895E-2</v>
      </c>
      <c r="E294" s="221">
        <v>24</v>
      </c>
      <c r="F294" s="196">
        <v>2.359882005899705E-2</v>
      </c>
      <c r="G294" s="220"/>
      <c r="H294" s="220">
        <v>2001</v>
      </c>
      <c r="I294" s="220"/>
      <c r="J294" s="245">
        <v>266758.13000000012</v>
      </c>
      <c r="K294" s="196">
        <v>7.8000288184371519E-2</v>
      </c>
      <c r="L294" s="221">
        <v>273</v>
      </c>
      <c r="M294" s="196">
        <v>0.23293515358361774</v>
      </c>
    </row>
    <row r="295" spans="1:13" s="190" customFormat="1" ht="20.100000000000001" customHeight="1" x14ac:dyDescent="0.25">
      <c r="A295" s="220">
        <v>2005</v>
      </c>
      <c r="B295" s="220"/>
      <c r="C295" s="213">
        <v>174101.05</v>
      </c>
      <c r="D295" s="196">
        <v>0.16397675304007628</v>
      </c>
      <c r="E295" s="221">
        <v>78</v>
      </c>
      <c r="F295" s="196">
        <v>7.6696165191740412E-2</v>
      </c>
      <c r="G295" s="220"/>
      <c r="H295" s="220">
        <v>2002</v>
      </c>
      <c r="I295" s="220"/>
      <c r="J295" s="245">
        <v>253259.63000000009</v>
      </c>
      <c r="K295" s="196">
        <v>7.4053316108743522E-2</v>
      </c>
      <c r="L295" s="221">
        <v>189</v>
      </c>
      <c r="M295" s="196">
        <v>0.1612627986348123</v>
      </c>
    </row>
    <row r="296" spans="1:13" s="190" customFormat="1" ht="20.100000000000001" customHeight="1" x14ac:dyDescent="0.25">
      <c r="A296" s="220">
        <v>2006</v>
      </c>
      <c r="B296" s="220"/>
      <c r="C296" s="213">
        <v>266613.33000000013</v>
      </c>
      <c r="D296" s="196">
        <v>0.25110927343977757</v>
      </c>
      <c r="E296" s="221">
        <v>295</v>
      </c>
      <c r="F296" s="196">
        <v>0.29006882989183874</v>
      </c>
      <c r="G296" s="220"/>
      <c r="H296" s="220">
        <v>2003</v>
      </c>
      <c r="I296" s="220"/>
      <c r="J296" s="245">
        <v>67207.3</v>
      </c>
      <c r="K296" s="196">
        <v>1.9651467672582312E-2</v>
      </c>
      <c r="L296" s="221">
        <v>30</v>
      </c>
      <c r="M296" s="196">
        <v>2.5597269624573378E-2</v>
      </c>
    </row>
    <row r="297" spans="1:13" s="190" customFormat="1" ht="20.100000000000001" customHeight="1" x14ac:dyDescent="0.25">
      <c r="A297" s="220">
        <v>2007</v>
      </c>
      <c r="B297" s="220"/>
      <c r="C297" s="213">
        <v>499243.46</v>
      </c>
      <c r="D297" s="196">
        <v>0.47021153259726584</v>
      </c>
      <c r="E297" s="221">
        <v>509</v>
      </c>
      <c r="F297" s="196">
        <v>0.50049164208456243</v>
      </c>
      <c r="G297" s="220"/>
      <c r="H297" s="220">
        <v>2004</v>
      </c>
      <c r="I297" s="220"/>
      <c r="J297" s="245">
        <v>6452.34</v>
      </c>
      <c r="K297" s="196">
        <v>1.8866693189952541E-3</v>
      </c>
      <c r="L297" s="221">
        <v>4</v>
      </c>
      <c r="M297" s="196">
        <v>3.4129692832764505E-3</v>
      </c>
    </row>
    <row r="298" spans="1:13" s="190" customFormat="1" ht="20.100000000000001" customHeight="1" x14ac:dyDescent="0.25">
      <c r="A298" s="220">
        <v>2008</v>
      </c>
      <c r="B298" s="220"/>
      <c r="C298" s="213">
        <v>67898.749999999985</v>
      </c>
      <c r="D298" s="196">
        <v>6.3950312536770332E-2</v>
      </c>
      <c r="E298" s="221">
        <v>57</v>
      </c>
      <c r="F298" s="196">
        <v>5.6047197640117993E-2</v>
      </c>
      <c r="G298" s="220"/>
      <c r="H298" s="220">
        <v>2005</v>
      </c>
      <c r="I298" s="220"/>
      <c r="J298" s="245">
        <v>10867.640000000001</v>
      </c>
      <c r="K298" s="196">
        <v>3.1777065309462281E-3</v>
      </c>
      <c r="L298" s="221">
        <v>4</v>
      </c>
      <c r="M298" s="196">
        <v>3.4129692832764505E-3</v>
      </c>
    </row>
    <row r="299" spans="1:13" s="190" customFormat="1" ht="20.100000000000001" customHeight="1" x14ac:dyDescent="0.25">
      <c r="A299" s="220"/>
      <c r="B299" s="220"/>
      <c r="F299" s="220"/>
      <c r="G299" s="220"/>
      <c r="H299" s="220">
        <v>2006</v>
      </c>
      <c r="I299" s="220"/>
      <c r="J299" s="245">
        <v>468582.92999999964</v>
      </c>
      <c r="K299" s="196">
        <v>0.13701401932258686</v>
      </c>
      <c r="L299" s="221">
        <v>172</v>
      </c>
      <c r="M299" s="196">
        <v>0.14675767918088736</v>
      </c>
    </row>
    <row r="300" spans="1:13" s="190" customFormat="1" ht="20.100000000000001" customHeight="1" thickBot="1" x14ac:dyDescent="0.3">
      <c r="A300" s="220"/>
      <c r="B300" s="220"/>
      <c r="C300" s="222">
        <f>SUM(C286:C298)</f>
        <v>1061742.27</v>
      </c>
      <c r="D300" s="220"/>
      <c r="E300" s="224">
        <f>SUM(E286:E298)</f>
        <v>1017</v>
      </c>
      <c r="F300" s="220"/>
      <c r="G300" s="220"/>
      <c r="H300" s="220">
        <v>2007</v>
      </c>
      <c r="I300" s="220"/>
      <c r="J300" s="194">
        <v>586275.33999999985</v>
      </c>
      <c r="K300" s="196">
        <v>0.17142737308658731</v>
      </c>
      <c r="L300" s="218">
        <v>156</v>
      </c>
      <c r="M300" s="196">
        <v>0.13310580204778158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20476.66</v>
      </c>
      <c r="K301" s="196">
        <v>5.987391578481196E-3</v>
      </c>
      <c r="L301" s="218">
        <v>5</v>
      </c>
      <c r="M301" s="196">
        <v>4.2662116040955633E-3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K302" s="246"/>
      <c r="M302" s="247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f>SUM(J286:J301)</f>
        <v>3419963.3899999997</v>
      </c>
      <c r="K303" s="220"/>
      <c r="L303" s="224">
        <f>SUM(L286:L301)</f>
        <v>1172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150" t="s">
        <v>4</v>
      </c>
      <c r="E308" s="151" t="s">
        <v>5</v>
      </c>
      <c r="F308" s="150" t="s">
        <v>4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156144973.52999967</v>
      </c>
      <c r="D310" s="196">
        <v>0.86562512186238183</v>
      </c>
      <c r="E310" s="221">
        <v>6487</v>
      </c>
      <c r="F310" s="196">
        <v>0.88198504418762746</v>
      </c>
      <c r="G310" s="220"/>
      <c r="H310" s="220" t="s">
        <v>31</v>
      </c>
      <c r="I310" s="220"/>
      <c r="J310" s="213">
        <v>5733919.2500000075</v>
      </c>
      <c r="K310" s="196">
        <v>0.91490473886960189</v>
      </c>
      <c r="L310" s="221">
        <v>576</v>
      </c>
      <c r="M310" s="196">
        <v>0.91283676703645011</v>
      </c>
    </row>
    <row r="311" spans="1:13" s="190" customFormat="1" ht="20.100000000000001" customHeight="1" x14ac:dyDescent="0.25">
      <c r="A311" s="220" t="s">
        <v>32</v>
      </c>
      <c r="B311" s="220"/>
      <c r="C311" s="213">
        <v>5300289.2699999986</v>
      </c>
      <c r="D311" s="196">
        <v>2.9383357283467935E-2</v>
      </c>
      <c r="E311" s="221">
        <v>199</v>
      </c>
      <c r="F311" s="196">
        <v>2.7056424201223658E-2</v>
      </c>
      <c r="G311" s="220"/>
      <c r="H311" s="220" t="s">
        <v>32</v>
      </c>
      <c r="I311" s="220"/>
      <c r="J311" s="213">
        <v>313044.23000000004</v>
      </c>
      <c r="K311" s="196">
        <v>4.9949369186317941E-2</v>
      </c>
      <c r="L311" s="221">
        <v>30</v>
      </c>
      <c r="M311" s="196">
        <v>4.7543581616481777E-2</v>
      </c>
    </row>
    <row r="312" spans="1:13" s="190" customFormat="1" ht="20.100000000000001" customHeight="1" x14ac:dyDescent="0.25">
      <c r="A312" s="220" t="s">
        <v>33</v>
      </c>
      <c r="B312" s="220"/>
      <c r="C312" s="213">
        <v>4464495.049999998</v>
      </c>
      <c r="D312" s="196">
        <v>2.4749942212950956E-2</v>
      </c>
      <c r="E312" s="221">
        <v>153</v>
      </c>
      <c r="F312" s="196">
        <v>2.0802175390890552E-2</v>
      </c>
      <c r="G312" s="220"/>
      <c r="H312" s="220" t="s">
        <v>33</v>
      </c>
      <c r="I312" s="220"/>
      <c r="J312" s="213">
        <v>93644.96</v>
      </c>
      <c r="K312" s="196">
        <v>1.4941999344558997E-2</v>
      </c>
      <c r="L312" s="221">
        <v>8</v>
      </c>
      <c r="M312" s="196">
        <v>1.2678288431061807E-2</v>
      </c>
    </row>
    <row r="313" spans="1:13" s="190" customFormat="1" ht="20.100000000000001" customHeight="1" x14ac:dyDescent="0.25">
      <c r="A313" s="220" t="s">
        <v>34</v>
      </c>
      <c r="B313" s="220"/>
      <c r="C313" s="213">
        <v>3375282.1799999997</v>
      </c>
      <c r="D313" s="196">
        <v>1.871164330384982E-2</v>
      </c>
      <c r="E313" s="221">
        <v>118</v>
      </c>
      <c r="F313" s="196">
        <v>1.6043507817811012E-2</v>
      </c>
      <c r="G313" s="220"/>
      <c r="H313" s="220" t="s">
        <v>34</v>
      </c>
      <c r="I313" s="220"/>
      <c r="J313" s="213">
        <v>43238.69</v>
      </c>
      <c r="K313" s="196">
        <v>6.8991697752830436E-3</v>
      </c>
      <c r="L313" s="221">
        <v>5</v>
      </c>
      <c r="M313" s="196">
        <v>7.9239302694136295E-3</v>
      </c>
    </row>
    <row r="314" spans="1:13" s="190" customFormat="1" ht="20.100000000000001" customHeight="1" x14ac:dyDescent="0.25">
      <c r="A314" s="220" t="s">
        <v>35</v>
      </c>
      <c r="B314" s="220"/>
      <c r="C314" s="213">
        <v>2046154.6800000009</v>
      </c>
      <c r="D314" s="196">
        <v>1.1343323157847203E-2</v>
      </c>
      <c r="E314" s="221">
        <v>79</v>
      </c>
      <c r="F314" s="196">
        <v>1.0740992522093814E-2</v>
      </c>
      <c r="G314" s="220"/>
      <c r="H314" s="220" t="s">
        <v>35</v>
      </c>
      <c r="I314" s="220"/>
      <c r="J314" s="213">
        <v>9325.17</v>
      </c>
      <c r="K314" s="196">
        <v>1.4879250738950736E-3</v>
      </c>
      <c r="L314" s="221">
        <v>2</v>
      </c>
      <c r="M314" s="196">
        <v>3.1695721077654518E-3</v>
      </c>
    </row>
    <row r="315" spans="1:13" s="190" customFormat="1" ht="20.100000000000001" customHeight="1" x14ac:dyDescent="0.25">
      <c r="A315" s="220" t="s">
        <v>36</v>
      </c>
      <c r="B315" s="220"/>
      <c r="C315" s="213">
        <v>2567880.4799999995</v>
      </c>
      <c r="D315" s="196">
        <v>1.4235628615998754E-2</v>
      </c>
      <c r="E315" s="221">
        <v>91</v>
      </c>
      <c r="F315" s="196">
        <v>1.2372535690006799E-2</v>
      </c>
      <c r="G315" s="220"/>
      <c r="H315" s="220" t="s">
        <v>36</v>
      </c>
      <c r="I315" s="220"/>
      <c r="J315" s="213">
        <v>4542.88</v>
      </c>
      <c r="K315" s="196">
        <v>7.2486239496936272E-4</v>
      </c>
      <c r="L315" s="221">
        <v>2</v>
      </c>
      <c r="M315" s="196">
        <v>3.1695721077654518E-3</v>
      </c>
    </row>
    <row r="316" spans="1:13" s="190" customFormat="1" ht="20.100000000000001" customHeight="1" x14ac:dyDescent="0.25">
      <c r="A316" s="220" t="s">
        <v>45</v>
      </c>
      <c r="B316" s="220"/>
      <c r="C316" s="213">
        <v>1327707.58</v>
      </c>
      <c r="D316" s="196">
        <v>7.36044849701356E-3</v>
      </c>
      <c r="E316" s="221">
        <v>49</v>
      </c>
      <c r="F316" s="196">
        <v>6.6621346023113528E-3</v>
      </c>
      <c r="G316" s="220"/>
      <c r="H316" s="220" t="s">
        <v>45</v>
      </c>
      <c r="I316" s="220"/>
      <c r="J316" s="213">
        <v>0</v>
      </c>
      <c r="K316" s="196">
        <v>0</v>
      </c>
      <c r="L316" s="221">
        <v>0</v>
      </c>
      <c r="M316" s="196">
        <v>0</v>
      </c>
    </row>
    <row r="317" spans="1:13" s="190" customFormat="1" ht="20.100000000000001" customHeight="1" x14ac:dyDescent="0.25">
      <c r="A317" s="220" t="s">
        <v>46</v>
      </c>
      <c r="B317" s="220"/>
      <c r="C317" s="213">
        <v>901571.7699999999</v>
      </c>
      <c r="D317" s="196">
        <v>4.998067857265945E-3</v>
      </c>
      <c r="E317" s="221">
        <v>32</v>
      </c>
      <c r="F317" s="196">
        <v>4.3507817811012919E-3</v>
      </c>
      <c r="G317" s="220"/>
      <c r="H317" s="220" t="s">
        <v>46</v>
      </c>
      <c r="I317" s="220"/>
      <c r="J317" s="213">
        <v>21015.35</v>
      </c>
      <c r="K317" s="196">
        <v>3.3532113839941612E-3</v>
      </c>
      <c r="L317" s="221">
        <v>3</v>
      </c>
      <c r="M317" s="196">
        <v>4.7543581616481777E-3</v>
      </c>
    </row>
    <row r="318" spans="1:13" s="190" customFormat="1" ht="20.100000000000001" customHeight="1" x14ac:dyDescent="0.25">
      <c r="A318" s="220" t="s">
        <v>47</v>
      </c>
      <c r="B318" s="220"/>
      <c r="C318" s="213">
        <v>1602346.6599999997</v>
      </c>
      <c r="D318" s="196">
        <v>8.882972608540575E-3</v>
      </c>
      <c r="E318" s="221">
        <v>56</v>
      </c>
      <c r="F318" s="196">
        <v>7.6138681169272606E-3</v>
      </c>
      <c r="G318" s="220"/>
      <c r="H318" s="220" t="s">
        <v>47</v>
      </c>
      <c r="I318" s="220"/>
      <c r="J318" s="213">
        <v>21229.350000000002</v>
      </c>
      <c r="K318" s="196">
        <v>3.3873572457654268E-3</v>
      </c>
      <c r="L318" s="221">
        <v>2</v>
      </c>
      <c r="M318" s="196">
        <v>3.1695721077654518E-3</v>
      </c>
    </row>
    <row r="319" spans="1:13" s="190" customFormat="1" ht="20.100000000000001" customHeight="1" x14ac:dyDescent="0.25">
      <c r="A319" s="220" t="s">
        <v>48</v>
      </c>
      <c r="B319" s="220"/>
      <c r="C319" s="213">
        <v>1250630.2699999998</v>
      </c>
      <c r="D319" s="196">
        <v>6.9331529244874542E-3</v>
      </c>
      <c r="E319" s="221">
        <v>44</v>
      </c>
      <c r="F319" s="196">
        <v>5.9823249490142758E-3</v>
      </c>
      <c r="G319" s="220"/>
      <c r="H319" s="220" t="s">
        <v>48</v>
      </c>
      <c r="I319" s="220"/>
      <c r="J319" s="213">
        <v>5463.87</v>
      </c>
      <c r="K319" s="196">
        <v>8.7181565306617206E-4</v>
      </c>
      <c r="L319" s="221">
        <v>1</v>
      </c>
      <c r="M319" s="196">
        <v>1.5847860538827259E-3</v>
      </c>
    </row>
    <row r="320" spans="1:13" s="190" customFormat="1" ht="20.100000000000001" customHeight="1" x14ac:dyDescent="0.25">
      <c r="A320" s="220" t="s">
        <v>49</v>
      </c>
      <c r="B320" s="223"/>
      <c r="C320" s="213">
        <v>714073.77000000014</v>
      </c>
      <c r="D320" s="196">
        <v>3.9586301127792819E-3</v>
      </c>
      <c r="E320" s="221">
        <v>26</v>
      </c>
      <c r="F320" s="196">
        <v>3.5350101971447995E-3</v>
      </c>
      <c r="G320" s="223"/>
      <c r="H320" s="220" t="s">
        <v>49</v>
      </c>
      <c r="I320" s="223"/>
      <c r="J320" s="213">
        <v>9311.44</v>
      </c>
      <c r="K320" s="196">
        <v>1.4857343136982536E-3</v>
      </c>
      <c r="L320" s="221">
        <v>1</v>
      </c>
      <c r="M320" s="196">
        <v>1.5847860538827259E-3</v>
      </c>
    </row>
    <row r="321" spans="1:24" s="190" customFormat="1" ht="20.100000000000001" customHeight="1" x14ac:dyDescent="0.25">
      <c r="A321" s="220" t="s">
        <v>50</v>
      </c>
      <c r="B321" s="220"/>
      <c r="C321" s="213">
        <v>688654.31</v>
      </c>
      <c r="D321" s="196">
        <v>3.8177115634162534E-3</v>
      </c>
      <c r="E321" s="221">
        <v>21</v>
      </c>
      <c r="F321" s="196">
        <v>2.8552005438477225E-3</v>
      </c>
      <c r="G321" s="220"/>
      <c r="H321" s="220" t="s">
        <v>50</v>
      </c>
      <c r="I321" s="220"/>
      <c r="J321" s="213">
        <v>12495.71</v>
      </c>
      <c r="K321" s="196">
        <v>1.9938167588495876E-3</v>
      </c>
      <c r="L321" s="221">
        <v>1</v>
      </c>
      <c r="M321" s="196">
        <v>1.5847860538827259E-3</v>
      </c>
    </row>
    <row r="322" spans="1:24" s="190" customFormat="1" ht="20.100000000000001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</row>
    <row r="323" spans="1:24" s="190" customFormat="1" ht="20.100000000000001" customHeight="1" thickBot="1" x14ac:dyDescent="0.3">
      <c r="A323" s="220"/>
      <c r="B323" s="220"/>
      <c r="C323" s="222">
        <f>SUM(C310:C322)</f>
        <v>180384059.54999974</v>
      </c>
      <c r="D323" s="223"/>
      <c r="E323" s="224">
        <f>SUM(E310:E322)</f>
        <v>7355</v>
      </c>
      <c r="F323" s="220"/>
      <c r="G323" s="220"/>
      <c r="H323" s="220"/>
      <c r="I323" s="220"/>
      <c r="J323" s="222">
        <f>SUM(J310:J322)</f>
        <v>6267230.9000000078</v>
      </c>
      <c r="K323" s="223"/>
      <c r="L323" s="224">
        <f>SUM(L310:L322)</f>
        <v>631</v>
      </c>
      <c r="M323" s="220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821482.94000000099</v>
      </c>
      <c r="D332" s="196">
        <v>0.77371219288462545</v>
      </c>
      <c r="E332" s="221">
        <v>747</v>
      </c>
      <c r="F332" s="196">
        <v>0.73451327433628322</v>
      </c>
      <c r="G332" s="220"/>
      <c r="H332" s="220" t="s">
        <v>31</v>
      </c>
      <c r="I332" s="220"/>
      <c r="J332" s="213">
        <v>2799189.7099999986</v>
      </c>
      <c r="K332" s="196">
        <v>0.81848528501353346</v>
      </c>
      <c r="L332" s="221">
        <v>917</v>
      </c>
      <c r="M332" s="196">
        <v>0.78242320819112632</v>
      </c>
    </row>
    <row r="333" spans="1:24" s="190" customFormat="1" ht="20.100000000000001" customHeight="1" x14ac:dyDescent="0.25">
      <c r="A333" s="220" t="s">
        <v>32</v>
      </c>
      <c r="B333" s="220"/>
      <c r="C333" s="213">
        <v>11734.66</v>
      </c>
      <c r="D333" s="196">
        <v>1.105226789171725E-2</v>
      </c>
      <c r="E333" s="221">
        <v>19</v>
      </c>
      <c r="F333" s="196">
        <v>1.8682399213372666E-2</v>
      </c>
      <c r="G333" s="220"/>
      <c r="H333" s="220" t="s">
        <v>32</v>
      </c>
      <c r="I333" s="220"/>
      <c r="J333" s="213">
        <v>34057.699999999997</v>
      </c>
      <c r="K333" s="196">
        <v>9.9584984153880118E-3</v>
      </c>
      <c r="L333" s="221">
        <v>23</v>
      </c>
      <c r="M333" s="196">
        <v>1.9624573378839591E-2</v>
      </c>
    </row>
    <row r="334" spans="1:24" s="190" customFormat="1" ht="20.100000000000001" customHeight="1" x14ac:dyDescent="0.25">
      <c r="A334" s="220" t="s">
        <v>33</v>
      </c>
      <c r="B334" s="220"/>
      <c r="C334" s="213">
        <v>7197.9700000000012</v>
      </c>
      <c r="D334" s="196">
        <v>6.779394777227804E-3</v>
      </c>
      <c r="E334" s="221">
        <v>19</v>
      </c>
      <c r="F334" s="196">
        <v>1.8682399213372666E-2</v>
      </c>
      <c r="G334" s="220"/>
      <c r="H334" s="220" t="s">
        <v>33</v>
      </c>
      <c r="I334" s="220"/>
      <c r="J334" s="213">
        <v>47030.380000000005</v>
      </c>
      <c r="K334" s="196">
        <v>1.3751720307158034E-2</v>
      </c>
      <c r="L334" s="221">
        <v>22</v>
      </c>
      <c r="M334" s="196">
        <v>1.877133105802048E-2</v>
      </c>
    </row>
    <row r="335" spans="1:24" s="190" customFormat="1" ht="20.100000000000001" customHeight="1" x14ac:dyDescent="0.25">
      <c r="A335" s="220" t="s">
        <v>34</v>
      </c>
      <c r="B335" s="220"/>
      <c r="C335" s="213">
        <v>16964.259999999998</v>
      </c>
      <c r="D335" s="196">
        <v>1.5977757012537497E-2</v>
      </c>
      <c r="E335" s="221">
        <v>21</v>
      </c>
      <c r="F335" s="196">
        <v>2.0648967551622419E-2</v>
      </c>
      <c r="G335" s="220"/>
      <c r="H335" s="220" t="s">
        <v>34</v>
      </c>
      <c r="I335" s="220"/>
      <c r="J335" s="213">
        <v>37454.009999999995</v>
      </c>
      <c r="K335" s="196">
        <v>1.0951582145445135E-2</v>
      </c>
      <c r="L335" s="221">
        <v>28</v>
      </c>
      <c r="M335" s="196">
        <v>2.3890784982935155E-2</v>
      </c>
    </row>
    <row r="336" spans="1:24" s="190" customFormat="1" ht="20.100000000000001" customHeight="1" x14ac:dyDescent="0.25">
      <c r="A336" s="220" t="s">
        <v>35</v>
      </c>
      <c r="B336" s="220"/>
      <c r="C336" s="213">
        <v>21029.760000000002</v>
      </c>
      <c r="D336" s="196">
        <v>1.9806840694022644E-2</v>
      </c>
      <c r="E336" s="221">
        <v>29</v>
      </c>
      <c r="F336" s="196">
        <v>2.8515240904621434E-2</v>
      </c>
      <c r="G336" s="220"/>
      <c r="H336" s="220" t="s">
        <v>35</v>
      </c>
      <c r="I336" s="220"/>
      <c r="J336" s="213">
        <v>11727.53</v>
      </c>
      <c r="K336" s="196">
        <v>3.4291390470118474E-3</v>
      </c>
      <c r="L336" s="221">
        <v>12</v>
      </c>
      <c r="M336" s="196">
        <v>1.0238907849829351E-2</v>
      </c>
    </row>
    <row r="337" spans="1:22" s="190" customFormat="1" ht="20.100000000000001" customHeight="1" x14ac:dyDescent="0.25">
      <c r="A337" s="220" t="s">
        <v>36</v>
      </c>
      <c r="B337" s="220"/>
      <c r="C337" s="213">
        <v>18836.75</v>
      </c>
      <c r="D337" s="196">
        <v>1.7741358267670721E-2</v>
      </c>
      <c r="E337" s="221">
        <v>24</v>
      </c>
      <c r="F337" s="196">
        <v>2.359882005899705E-2</v>
      </c>
      <c r="G337" s="220"/>
      <c r="H337" s="220" t="s">
        <v>36</v>
      </c>
      <c r="I337" s="220"/>
      <c r="J337" s="213">
        <v>60002.94000000001</v>
      </c>
      <c r="K337" s="196">
        <v>1.7544907110833147E-2</v>
      </c>
      <c r="L337" s="221">
        <v>20</v>
      </c>
      <c r="M337" s="196">
        <v>1.7064846416382253E-2</v>
      </c>
    </row>
    <row r="338" spans="1:22" s="190" customFormat="1" ht="20.100000000000001" customHeight="1" x14ac:dyDescent="0.25">
      <c r="A338" s="220" t="s">
        <v>45</v>
      </c>
      <c r="B338" s="220"/>
      <c r="C338" s="213">
        <v>23996.440000000006</v>
      </c>
      <c r="D338" s="196">
        <v>2.2601002783848832E-2</v>
      </c>
      <c r="E338" s="221">
        <v>34</v>
      </c>
      <c r="F338" s="196">
        <v>3.3431661750245818E-2</v>
      </c>
      <c r="G338" s="220"/>
      <c r="H338" s="220" t="s">
        <v>45</v>
      </c>
      <c r="I338" s="220"/>
      <c r="J338" s="213">
        <v>119145.7</v>
      </c>
      <c r="K338" s="196">
        <v>3.4838296909371319E-2</v>
      </c>
      <c r="L338" s="221">
        <v>45</v>
      </c>
      <c r="M338" s="196">
        <v>3.839590443686007E-2</v>
      </c>
    </row>
    <row r="339" spans="1:22" s="190" customFormat="1" ht="20.100000000000001" customHeight="1" x14ac:dyDescent="0.25">
      <c r="A339" s="220" t="s">
        <v>46</v>
      </c>
      <c r="B339" s="220"/>
      <c r="C339" s="213">
        <v>28042.13</v>
      </c>
      <c r="D339" s="196">
        <v>2.6411428453347693E-2</v>
      </c>
      <c r="E339" s="221">
        <v>20</v>
      </c>
      <c r="F339" s="196">
        <v>1.966568338249754E-2</v>
      </c>
      <c r="G339" s="220"/>
      <c r="H339" s="220" t="s">
        <v>46</v>
      </c>
      <c r="I339" s="220"/>
      <c r="J339" s="213">
        <v>31506.080000000002</v>
      </c>
      <c r="K339" s="196">
        <v>9.2124027093752076E-3</v>
      </c>
      <c r="L339" s="221">
        <v>17</v>
      </c>
      <c r="M339" s="196">
        <v>1.4505119453924915E-2</v>
      </c>
    </row>
    <row r="340" spans="1:22" s="190" customFormat="1" ht="20.100000000000001" customHeight="1" x14ac:dyDescent="0.25">
      <c r="A340" s="220" t="s">
        <v>47</v>
      </c>
      <c r="B340" s="220"/>
      <c r="C340" s="213">
        <v>24962.629999999997</v>
      </c>
      <c r="D340" s="196">
        <v>2.3511007054470921E-2</v>
      </c>
      <c r="E340" s="221">
        <v>26</v>
      </c>
      <c r="F340" s="196">
        <v>2.5565388397246803E-2</v>
      </c>
      <c r="G340" s="220"/>
      <c r="H340" s="220" t="s">
        <v>47</v>
      </c>
      <c r="I340" s="220"/>
      <c r="J340" s="213">
        <v>46815.320000000007</v>
      </c>
      <c r="K340" s="196">
        <v>1.3688836593072427E-2</v>
      </c>
      <c r="L340" s="221">
        <v>26</v>
      </c>
      <c r="M340" s="196">
        <v>2.2184300341296929E-2</v>
      </c>
    </row>
    <row r="341" spans="1:22" s="190" customFormat="1" ht="20.100000000000001" customHeight="1" x14ac:dyDescent="0.25">
      <c r="A341" s="220" t="s">
        <v>48</v>
      </c>
      <c r="B341" s="220"/>
      <c r="C341" s="213">
        <v>23960.589999999993</v>
      </c>
      <c r="D341" s="196">
        <v>2.2567237527427411E-2</v>
      </c>
      <c r="E341" s="221">
        <v>28</v>
      </c>
      <c r="F341" s="196">
        <v>2.7531956735496559E-2</v>
      </c>
      <c r="G341" s="220"/>
      <c r="H341" s="220" t="s">
        <v>48</v>
      </c>
      <c r="I341" s="220"/>
      <c r="J341" s="213">
        <v>89555.109999999986</v>
      </c>
      <c r="K341" s="196">
        <v>2.6185984990909517E-2</v>
      </c>
      <c r="L341" s="221">
        <v>17</v>
      </c>
      <c r="M341" s="196">
        <v>1.4505119453924915E-2</v>
      </c>
    </row>
    <row r="342" spans="1:22" s="190" customFormat="1" ht="20.100000000000001" customHeight="1" x14ac:dyDescent="0.25">
      <c r="A342" s="220" t="s">
        <v>49</v>
      </c>
      <c r="B342" s="223"/>
      <c r="C342" s="213">
        <v>24117.79</v>
      </c>
      <c r="D342" s="196">
        <v>2.2715296057676949E-2</v>
      </c>
      <c r="E342" s="221">
        <v>22</v>
      </c>
      <c r="F342" s="196">
        <v>2.1632251720747297E-2</v>
      </c>
      <c r="G342" s="220"/>
      <c r="H342" s="220" t="s">
        <v>49</v>
      </c>
      <c r="I342" s="223"/>
      <c r="J342" s="213">
        <v>69160.45</v>
      </c>
      <c r="K342" s="196">
        <v>2.0222570277280083E-2</v>
      </c>
      <c r="L342" s="221">
        <v>22</v>
      </c>
      <c r="M342" s="196">
        <v>1.877133105802048E-2</v>
      </c>
    </row>
    <row r="343" spans="1:22" s="190" customFormat="1" ht="20.100000000000001" customHeight="1" x14ac:dyDescent="0.25">
      <c r="A343" s="220" t="s">
        <v>50</v>
      </c>
      <c r="B343" s="220"/>
      <c r="C343" s="213">
        <v>39416.350000000006</v>
      </c>
      <c r="D343" s="196">
        <v>3.7124216595426647E-2</v>
      </c>
      <c r="E343" s="221">
        <v>28</v>
      </c>
      <c r="F343" s="196">
        <v>2.7531956735496559E-2</v>
      </c>
      <c r="G343" s="220"/>
      <c r="H343" s="220" t="s">
        <v>50</v>
      </c>
      <c r="I343" s="220"/>
      <c r="J343" s="213">
        <v>74318.459999999992</v>
      </c>
      <c r="K343" s="196">
        <v>2.1730776480621924E-2</v>
      </c>
      <c r="L343" s="221">
        <v>23</v>
      </c>
      <c r="M343" s="196">
        <v>1.9624573378839591E-2</v>
      </c>
    </row>
    <row r="344" spans="1:22" s="190" customFormat="1" ht="20.100000000000001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45"/>
      <c r="K344" s="247"/>
      <c r="L344" s="248"/>
      <c r="M344" s="247"/>
    </row>
    <row r="345" spans="1:22" s="190" customFormat="1" ht="20.100000000000001" customHeight="1" thickBot="1" x14ac:dyDescent="0.3">
      <c r="A345" s="220"/>
      <c r="B345" s="220"/>
      <c r="C345" s="222">
        <f>SUM(C332:C344)</f>
        <v>1061742.2700000012</v>
      </c>
      <c r="D345" s="223"/>
      <c r="E345" s="224">
        <f>SUM(E332:E344)</f>
        <v>1017</v>
      </c>
      <c r="F345" s="220"/>
      <c r="G345" s="220"/>
      <c r="H345" s="220"/>
      <c r="I345" s="220"/>
      <c r="J345" s="222">
        <f>SUM(J332:J344)</f>
        <v>3419963.3899999983</v>
      </c>
      <c r="K345" s="223"/>
      <c r="L345" s="224">
        <f>SUM(L332:L344)</f>
        <v>1172</v>
      </c>
      <c r="M345" s="220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x14ac:dyDescent="0.3">
      <c r="C349" s="138"/>
      <c r="D349" s="162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honeticPr fontId="0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201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172160317.06000036</v>
      </c>
      <c r="D9" s="194">
        <f>+J323</f>
        <v>4740552.8900000006</v>
      </c>
      <c r="E9" s="194">
        <f>+C345</f>
        <v>882453.99000000057</v>
      </c>
      <c r="F9" s="194">
        <f>+J345</f>
        <v>3095906.0899999952</v>
      </c>
      <c r="G9" s="194">
        <f>SUM(C9:F9)</f>
        <v>180879230.03000036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0.80408226083496137</v>
      </c>
      <c r="D10" s="197" t="s">
        <v>96</v>
      </c>
      <c r="E10" s="197" t="s">
        <v>96</v>
      </c>
      <c r="F10" s="197" t="s">
        <v>96</v>
      </c>
      <c r="G10" s="198">
        <f>+C10</f>
        <v>0.80408226083496137</v>
      </c>
      <c r="H10" s="189"/>
    </row>
    <row r="11" spans="1:13" s="190" customFormat="1" ht="20.100000000000001" customHeight="1" x14ac:dyDescent="0.3">
      <c r="A11" s="193" t="s">
        <v>173</v>
      </c>
      <c r="B11" s="193"/>
      <c r="C11" s="196">
        <v>0.82380863696484663</v>
      </c>
      <c r="D11" s="197" t="s">
        <v>96</v>
      </c>
      <c r="E11" s="197" t="s">
        <v>96</v>
      </c>
      <c r="F11" s="197" t="s">
        <v>96</v>
      </c>
      <c r="G11" s="198">
        <f>+C11</f>
        <v>0.82380863696484663</v>
      </c>
      <c r="H11" s="189"/>
    </row>
    <row r="12" spans="1:13" s="190" customFormat="1" ht="20.100000000000001" customHeight="1" x14ac:dyDescent="0.3">
      <c r="A12" s="193" t="s">
        <v>174</v>
      </c>
      <c r="B12" s="193"/>
      <c r="C12" s="196">
        <v>0.88229204048481658</v>
      </c>
      <c r="D12" s="197" t="s">
        <v>96</v>
      </c>
      <c r="E12" s="197" t="s">
        <v>96</v>
      </c>
      <c r="F12" s="197" t="s">
        <v>96</v>
      </c>
      <c r="G12" s="198">
        <f>+C12</f>
        <v>0.88229204048481658</v>
      </c>
      <c r="H12" s="189"/>
    </row>
    <row r="13" spans="1:13" s="190" customFormat="1" ht="20.100000000000001" customHeight="1" x14ac:dyDescent="0.3">
      <c r="A13" s="193" t="s">
        <v>134</v>
      </c>
      <c r="B13" s="193"/>
      <c r="C13" s="199">
        <v>24196.811955024597</v>
      </c>
      <c r="D13" s="199">
        <v>9734.194845995893</v>
      </c>
      <c r="E13" s="199">
        <v>1050.5404642857143</v>
      </c>
      <c r="F13" s="199">
        <v>3136.6829685916919</v>
      </c>
      <c r="G13" s="194">
        <f>+G9/(E45+L45+L81+L125)</f>
        <v>19183.288793085201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53.939890894215587</v>
      </c>
      <c r="D14" s="202">
        <v>57.015787477059462</v>
      </c>
      <c r="E14" s="202">
        <v>49.821586856896715</v>
      </c>
      <c r="F14" s="202">
        <v>136.07062871357184</v>
      </c>
      <c r="G14" s="203">
        <f>+((C9*C14)+(D9*D14)+(E9*E14)+(F9*F14))/G9</f>
        <v>55.406152597964137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9.1154763632168997E-2</v>
      </c>
      <c r="D15" s="206">
        <v>9.9076456533997367E-2</v>
      </c>
      <c r="E15" s="206">
        <v>0.1201139903735946</v>
      </c>
      <c r="F15" s="206">
        <v>0.11057843647230914</v>
      </c>
      <c r="G15" s="207">
        <f>+((C9*C15)+(D9*D15)+(E9*E15)+(F9*F15))/G9</f>
        <v>9.1836114699288512E-2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162.36350097518795</v>
      </c>
      <c r="D16" s="202">
        <v>27.203532434378143</v>
      </c>
      <c r="E16" s="202">
        <v>24.03273415988523</v>
      </c>
      <c r="F16" s="202">
        <v>43.31997425432624</v>
      </c>
      <c r="G16" s="194">
        <f>+((C9*C16)+(D9*D16)+(E9*E16)+(F9*F16))/G9</f>
        <v>156.10876904296489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0.95179704729750192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148515511.94000036</v>
      </c>
      <c r="D18" s="194">
        <f>+J310</f>
        <v>4242576.78</v>
      </c>
      <c r="E18" s="194">
        <f>+C332</f>
        <v>655943.81000000052</v>
      </c>
      <c r="F18" s="213">
        <f>+J332</f>
        <v>2516711.7799999956</v>
      </c>
      <c r="G18" s="194">
        <f>SUM(C18:F18)</f>
        <v>155930744.31000036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0.86265821576200141</v>
      </c>
      <c r="D19" s="211">
        <f>+K310</f>
        <v>0.89495400187381935</v>
      </c>
      <c r="E19" s="211">
        <f>+D332</f>
        <v>0.74331785841888498</v>
      </c>
      <c r="F19" s="211">
        <f>+K332</f>
        <v>0.81291605973745784</v>
      </c>
      <c r="G19" s="211">
        <f>+G18/G9</f>
        <v>0.86207103095329363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0.6324089816110684</v>
      </c>
      <c r="D20" s="215">
        <v>0.38419001288456878</v>
      </c>
      <c r="E20" s="215">
        <v>2.058195201642623</v>
      </c>
      <c r="F20" s="215">
        <v>2.1863058538734701</v>
      </c>
      <c r="G20" s="215">
        <f>+((C9*C20)+(D9*D20)+(E9*E20)+(F9*F20))/G9</f>
        <v>0.65945583700990185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6.4234965322684259</v>
      </c>
      <c r="D21" s="214">
        <v>6.0784518620115469</v>
      </c>
      <c r="E21" s="214">
        <v>7.9365042169844875</v>
      </c>
      <c r="F21" s="249">
        <v>8.4013025649276969</v>
      </c>
      <c r="G21" s="215">
        <f>+((C9*C21)+(D9*D21)+(E9*E21)+(F9*F21))/G9</f>
        <v>6.4556868445552267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150" t="s">
        <v>4</v>
      </c>
      <c r="E26" s="151" t="s">
        <v>5</v>
      </c>
      <c r="F26" s="150" t="s">
        <v>4</v>
      </c>
      <c r="G26" s="148"/>
      <c r="H26" s="141"/>
      <c r="I26" s="152"/>
      <c r="J26" s="149" t="s">
        <v>91</v>
      </c>
      <c r="K26" s="150" t="s">
        <v>4</v>
      </c>
      <c r="L26" s="151" t="s">
        <v>5</v>
      </c>
      <c r="M26" s="150" t="s">
        <v>4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1057401.9400000002</v>
      </c>
      <c r="D28" s="196">
        <v>6.1419609237329791E-3</v>
      </c>
      <c r="E28" s="221">
        <v>90</v>
      </c>
      <c r="F28" s="196">
        <v>1.2649332396345749E-2</v>
      </c>
      <c r="G28" s="193"/>
      <c r="H28" s="220" t="s">
        <v>72</v>
      </c>
      <c r="I28" s="220"/>
      <c r="J28" s="213">
        <v>172160317.05999997</v>
      </c>
      <c r="K28" s="196">
        <v>1</v>
      </c>
      <c r="L28" s="221">
        <v>7115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13198402.880000003</v>
      </c>
      <c r="D29" s="196">
        <v>7.666344431394255E-2</v>
      </c>
      <c r="E29" s="221">
        <v>682</v>
      </c>
      <c r="F29" s="196">
        <v>9.5853829936753343E-2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5783349.8600000003</v>
      </c>
      <c r="D30" s="196">
        <v>3.3592816037765726E-2</v>
      </c>
      <c r="E30" s="221">
        <v>272</v>
      </c>
      <c r="F30" s="196">
        <v>3.8229093464511595E-2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7469470.9499999983</v>
      </c>
      <c r="D31" s="196">
        <v>4.3386716971465587E-2</v>
      </c>
      <c r="E31" s="221">
        <v>318</v>
      </c>
      <c r="F31" s="196">
        <v>4.4694307800421641E-2</v>
      </c>
      <c r="G31" s="193"/>
      <c r="H31" s="220"/>
      <c r="I31" s="220"/>
      <c r="J31" s="222">
        <f>SUM(J28:J30)</f>
        <v>172160317.05999997</v>
      </c>
      <c r="K31" s="223"/>
      <c r="L31" s="224">
        <f>SUM(L28:L30)</f>
        <v>7115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8794655.0499999989</v>
      </c>
      <c r="D32" s="196">
        <v>5.1084101145881099E-2</v>
      </c>
      <c r="E32" s="221">
        <v>380</v>
      </c>
      <c r="F32" s="196">
        <v>5.3408292340126493E-2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15104024.589999998</v>
      </c>
      <c r="D33" s="196">
        <v>8.7732323266668119E-2</v>
      </c>
      <c r="E33" s="221">
        <v>610</v>
      </c>
      <c r="F33" s="196">
        <v>8.573436401967674E-2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16860372.299999997</v>
      </c>
      <c r="D34" s="196">
        <v>9.7934138295783624E-2</v>
      </c>
      <c r="E34" s="221">
        <v>691</v>
      </c>
      <c r="F34" s="196">
        <v>9.7118763176387915E-2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18403014.520000018</v>
      </c>
      <c r="D35" s="196">
        <v>0.10689463654731966</v>
      </c>
      <c r="E35" s="221">
        <v>772</v>
      </c>
      <c r="F35" s="196">
        <v>0.10850316233309909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13545756.939999998</v>
      </c>
      <c r="D36" s="196">
        <v>7.8681064087952002E-2</v>
      </c>
      <c r="E36" s="221">
        <v>588</v>
      </c>
      <c r="F36" s="196">
        <v>8.264230498945889E-2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13647232.209999997</v>
      </c>
      <c r="D37" s="196">
        <v>7.9270487200855749E-2</v>
      </c>
      <c r="E37" s="221">
        <v>596</v>
      </c>
      <c r="F37" s="196">
        <v>8.3766690091356288E-2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18360362.02999999</v>
      </c>
      <c r="D38" s="196">
        <v>0.10664688787487059</v>
      </c>
      <c r="E38" s="221">
        <v>803</v>
      </c>
      <c r="F38" s="196">
        <v>0.11286015460295151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13192219.680000002</v>
      </c>
      <c r="D39" s="196">
        <v>7.6627528952577087E-2</v>
      </c>
      <c r="E39" s="221">
        <v>528</v>
      </c>
      <c r="F39" s="196">
        <v>7.4209416725228391E-2</v>
      </c>
      <c r="G39" s="132"/>
      <c r="H39" s="225" t="s">
        <v>150</v>
      </c>
      <c r="I39" s="226"/>
      <c r="J39" s="227">
        <v>14514.780000000002</v>
      </c>
      <c r="K39" s="228">
        <v>1.6448200319203053E-2</v>
      </c>
      <c r="L39" s="229">
        <v>12</v>
      </c>
      <c r="M39" s="228">
        <v>1.4285714285714285E-2</v>
      </c>
    </row>
    <row r="40" spans="1:13" ht="20.100000000000001" customHeight="1" x14ac:dyDescent="0.25">
      <c r="A40" s="193" t="s">
        <v>75</v>
      </c>
      <c r="B40" s="193"/>
      <c r="C40" s="213">
        <v>11486135.610000003</v>
      </c>
      <c r="D40" s="196">
        <v>6.6717672261238592E-2</v>
      </c>
      <c r="E40" s="221">
        <v>382</v>
      </c>
      <c r="F40" s="196">
        <v>5.3689388615600846E-2</v>
      </c>
      <c r="G40" s="132"/>
      <c r="H40" s="225" t="s">
        <v>132</v>
      </c>
      <c r="I40" s="226"/>
      <c r="J40" s="227">
        <v>247941.24</v>
      </c>
      <c r="K40" s="228">
        <v>0.28096789499472946</v>
      </c>
      <c r="L40" s="229">
        <v>300</v>
      </c>
      <c r="M40" s="228">
        <v>0.35714285714285715</v>
      </c>
    </row>
    <row r="41" spans="1:13" ht="20.100000000000001" customHeight="1" x14ac:dyDescent="0.25">
      <c r="A41" s="193" t="s">
        <v>76</v>
      </c>
      <c r="B41" s="193"/>
      <c r="C41" s="213">
        <v>9075143.6999999993</v>
      </c>
      <c r="D41" s="196">
        <v>5.2713330545489177E-2</v>
      </c>
      <c r="E41" s="221">
        <v>252</v>
      </c>
      <c r="F41" s="196">
        <v>3.5418130709768098E-2</v>
      </c>
      <c r="G41" s="132"/>
      <c r="H41" s="225" t="s">
        <v>151</v>
      </c>
      <c r="I41" s="226"/>
      <c r="J41" s="227">
        <v>419574.87000000011</v>
      </c>
      <c r="K41" s="228">
        <v>0.47546373494214722</v>
      </c>
      <c r="L41" s="229">
        <v>268</v>
      </c>
      <c r="M41" s="228">
        <v>0.31904761904761902</v>
      </c>
    </row>
    <row r="42" spans="1:13" ht="20.100000000000001" customHeight="1" x14ac:dyDescent="0.25">
      <c r="A42" s="193" t="s">
        <v>77</v>
      </c>
      <c r="B42" s="193"/>
      <c r="C42" s="213">
        <v>5027662.5499999989</v>
      </c>
      <c r="D42" s="196">
        <v>2.9203376456653458E-2</v>
      </c>
      <c r="E42" s="221">
        <v>126</v>
      </c>
      <c r="F42" s="196">
        <v>1.7709065354884049E-2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1155112.2500000002</v>
      </c>
      <c r="D43" s="196">
        <v>6.7095151178040019E-3</v>
      </c>
      <c r="E43" s="221">
        <v>25</v>
      </c>
      <c r="F43" s="196">
        <v>3.5137034434293743E-3</v>
      </c>
      <c r="G43" s="132"/>
      <c r="H43" s="225" t="s">
        <v>133</v>
      </c>
      <c r="I43" s="226"/>
      <c r="J43" s="227">
        <v>200423.09999999969</v>
      </c>
      <c r="K43" s="228">
        <v>0.2271201697439203</v>
      </c>
      <c r="L43" s="229">
        <v>260</v>
      </c>
      <c r="M43" s="228">
        <v>0.30952380952380953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31"/>
      <c r="L44" s="232"/>
      <c r="M44" s="231"/>
    </row>
    <row r="45" spans="1:13" ht="20.100000000000001" customHeight="1" thickBot="1" x14ac:dyDescent="0.35">
      <c r="A45" s="193"/>
      <c r="B45" s="193"/>
      <c r="C45" s="222">
        <f>SUM(C28:C44)</f>
        <v>172160317.06</v>
      </c>
      <c r="D45" s="193"/>
      <c r="E45" s="224">
        <f>SUM(E28:E44)</f>
        <v>7115</v>
      </c>
      <c r="F45" s="193"/>
      <c r="G45" s="132"/>
      <c r="H45" s="233"/>
      <c r="I45" s="226"/>
      <c r="J45" s="234">
        <f>SUM(J39:J44)</f>
        <v>882453.98999999976</v>
      </c>
      <c r="K45" s="225"/>
      <c r="L45" s="235">
        <f>SUM(L39:L44)</f>
        <v>840</v>
      </c>
      <c r="M45" s="226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202</v>
      </c>
      <c r="B49" s="136"/>
      <c r="C49" s="137"/>
      <c r="D49" s="136"/>
      <c r="E49" s="143"/>
      <c r="F49" s="136"/>
      <c r="G49" s="132"/>
      <c r="H49" s="217" t="s">
        <v>203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150" t="s">
        <v>4</v>
      </c>
      <c r="E51" s="151" t="s">
        <v>5</v>
      </c>
      <c r="F51" s="150" t="s">
        <v>4</v>
      </c>
      <c r="G51" s="132"/>
      <c r="H51" s="148"/>
      <c r="I51" s="148"/>
      <c r="J51" s="149" t="s">
        <v>91</v>
      </c>
      <c r="K51" s="150" t="s">
        <v>4</v>
      </c>
      <c r="L51" s="151" t="s">
        <v>5</v>
      </c>
      <c r="M51" s="150" t="s">
        <v>4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1381295.4600000002</v>
      </c>
      <c r="D53" s="196">
        <v>8.0233092247303517E-3</v>
      </c>
      <c r="E53" s="221">
        <v>114</v>
      </c>
      <c r="F53" s="196">
        <v>1.6022487702037947E-2</v>
      </c>
      <c r="G53" s="193"/>
      <c r="H53" s="193" t="s">
        <v>53</v>
      </c>
      <c r="I53" s="193"/>
      <c r="J53" s="213">
        <v>1043499.59</v>
      </c>
      <c r="K53" s="196">
        <v>6.0612085747746821E-3</v>
      </c>
      <c r="L53" s="221">
        <v>96</v>
      </c>
      <c r="M53" s="196">
        <v>1.3492621222768798E-2</v>
      </c>
    </row>
    <row r="54" spans="1:13" s="190" customFormat="1" ht="20.100000000000001" customHeight="1" x14ac:dyDescent="0.25">
      <c r="A54" s="193" t="s">
        <v>54</v>
      </c>
      <c r="B54" s="193"/>
      <c r="C54" s="213">
        <v>14656325.629999997</v>
      </c>
      <c r="D54" s="196">
        <v>8.5131846178536516E-2</v>
      </c>
      <c r="E54" s="221">
        <v>773</v>
      </c>
      <c r="F54" s="196">
        <v>0.10864371047083626</v>
      </c>
      <c r="G54" s="193"/>
      <c r="H54" s="193" t="s">
        <v>54</v>
      </c>
      <c r="I54" s="193"/>
      <c r="J54" s="213">
        <v>11533675.610000001</v>
      </c>
      <c r="K54" s="196">
        <v>6.6993810228523062E-2</v>
      </c>
      <c r="L54" s="221">
        <v>636</v>
      </c>
      <c r="M54" s="196">
        <v>8.9388615600843283E-2</v>
      </c>
    </row>
    <row r="55" spans="1:13" s="190" customFormat="1" ht="20.100000000000001" customHeight="1" x14ac:dyDescent="0.25">
      <c r="A55" s="193" t="s">
        <v>55</v>
      </c>
      <c r="B55" s="193"/>
      <c r="C55" s="213">
        <v>6509953.0900000017</v>
      </c>
      <c r="D55" s="196">
        <v>3.7813319591710567E-2</v>
      </c>
      <c r="E55" s="221">
        <v>305</v>
      </c>
      <c r="F55" s="196">
        <v>4.286718200983837E-2</v>
      </c>
      <c r="G55" s="193"/>
      <c r="H55" s="193" t="s">
        <v>55</v>
      </c>
      <c r="I55" s="193"/>
      <c r="J55" s="213">
        <v>5466255.8199999984</v>
      </c>
      <c r="K55" s="196">
        <v>3.1750962784849776E-2</v>
      </c>
      <c r="L55" s="221">
        <v>252</v>
      </c>
      <c r="M55" s="196">
        <v>3.5418130709768098E-2</v>
      </c>
    </row>
    <row r="56" spans="1:13" s="190" customFormat="1" ht="20.100000000000001" customHeight="1" x14ac:dyDescent="0.25">
      <c r="A56" s="193" t="s">
        <v>56</v>
      </c>
      <c r="B56" s="193"/>
      <c r="C56" s="213">
        <v>7152140.2799999975</v>
      </c>
      <c r="D56" s="196">
        <v>4.1543489243850477E-2</v>
      </c>
      <c r="E56" s="221">
        <v>317</v>
      </c>
      <c r="F56" s="196">
        <v>4.4553759662684468E-2</v>
      </c>
      <c r="G56" s="193"/>
      <c r="H56" s="193" t="s">
        <v>56</v>
      </c>
      <c r="I56" s="193"/>
      <c r="J56" s="213">
        <v>6201691.3299999991</v>
      </c>
      <c r="K56" s="196">
        <v>3.6022768985948327E-2</v>
      </c>
      <c r="L56" s="221">
        <v>301</v>
      </c>
      <c r="M56" s="196">
        <v>4.230498945888967E-2</v>
      </c>
    </row>
    <row r="57" spans="1:13" s="190" customFormat="1" ht="20.100000000000001" customHeight="1" x14ac:dyDescent="0.25">
      <c r="A57" s="193" t="s">
        <v>57</v>
      </c>
      <c r="B57" s="193"/>
      <c r="C57" s="213">
        <v>10848131.359999999</v>
      </c>
      <c r="D57" s="196">
        <v>6.3011799381266775E-2</v>
      </c>
      <c r="E57" s="221">
        <v>451</v>
      </c>
      <c r="F57" s="196">
        <v>6.3387210119465923E-2</v>
      </c>
      <c r="G57" s="193"/>
      <c r="H57" s="193" t="s">
        <v>57</v>
      </c>
      <c r="I57" s="193"/>
      <c r="J57" s="213">
        <v>7712191.1100000022</v>
      </c>
      <c r="K57" s="196">
        <v>4.4796566605486719E-2</v>
      </c>
      <c r="L57" s="221">
        <v>342</v>
      </c>
      <c r="M57" s="196">
        <v>4.8067463106113845E-2</v>
      </c>
    </row>
    <row r="58" spans="1:13" s="190" customFormat="1" ht="20.100000000000001" customHeight="1" x14ac:dyDescent="0.25">
      <c r="A58" s="193" t="s">
        <v>58</v>
      </c>
      <c r="B58" s="193"/>
      <c r="C58" s="213">
        <v>13294610.800000012</v>
      </c>
      <c r="D58" s="196">
        <v>7.7222271816371452E-2</v>
      </c>
      <c r="E58" s="221">
        <v>530</v>
      </c>
      <c r="F58" s="196">
        <v>7.4490513000702738E-2</v>
      </c>
      <c r="G58" s="193"/>
      <c r="H58" s="193" t="s">
        <v>58</v>
      </c>
      <c r="I58" s="193"/>
      <c r="J58" s="213">
        <v>11052090.510000005</v>
      </c>
      <c r="K58" s="196">
        <v>6.4196504158087808E-2</v>
      </c>
      <c r="L58" s="221">
        <v>436</v>
      </c>
      <c r="M58" s="196">
        <v>6.1278988053408291E-2</v>
      </c>
    </row>
    <row r="59" spans="1:13" s="190" customFormat="1" ht="20.100000000000001" customHeight="1" x14ac:dyDescent="0.25">
      <c r="A59" s="193" t="s">
        <v>59</v>
      </c>
      <c r="B59" s="193"/>
      <c r="C59" s="213">
        <v>13452213.369999995</v>
      </c>
      <c r="D59" s="196">
        <v>7.8137712567709391E-2</v>
      </c>
      <c r="E59" s="221">
        <v>523</v>
      </c>
      <c r="F59" s="196">
        <v>7.3506676036542512E-2</v>
      </c>
      <c r="G59" s="193"/>
      <c r="H59" s="193" t="s">
        <v>59</v>
      </c>
      <c r="I59" s="193"/>
      <c r="J59" s="213">
        <v>11275385.710000008</v>
      </c>
      <c r="K59" s="196">
        <v>6.5493523144885921E-2</v>
      </c>
      <c r="L59" s="221">
        <v>453</v>
      </c>
      <c r="M59" s="196">
        <v>6.3668306394940269E-2</v>
      </c>
    </row>
    <row r="60" spans="1:13" s="190" customFormat="1" ht="20.100000000000001" customHeight="1" x14ac:dyDescent="0.25">
      <c r="A60" s="193" t="s">
        <v>60</v>
      </c>
      <c r="B60" s="193"/>
      <c r="C60" s="213">
        <v>13747680.699999988</v>
      </c>
      <c r="D60" s="196">
        <v>7.98539462215834E-2</v>
      </c>
      <c r="E60" s="221">
        <v>527</v>
      </c>
      <c r="F60" s="196">
        <v>7.4068868587491218E-2</v>
      </c>
      <c r="G60" s="193"/>
      <c r="H60" s="193" t="s">
        <v>60</v>
      </c>
      <c r="I60" s="193"/>
      <c r="J60" s="213">
        <v>12102429.669999996</v>
      </c>
      <c r="K60" s="196">
        <v>7.0297440645291961E-2</v>
      </c>
      <c r="L60" s="221">
        <v>472</v>
      </c>
      <c r="M60" s="196">
        <v>6.6338721011946586E-2</v>
      </c>
    </row>
    <row r="61" spans="1:13" s="190" customFormat="1" ht="20.100000000000001" customHeight="1" x14ac:dyDescent="0.25">
      <c r="A61" s="193" t="s">
        <v>61</v>
      </c>
      <c r="B61" s="193"/>
      <c r="C61" s="213">
        <v>14061399.060000006</v>
      </c>
      <c r="D61" s="196">
        <v>8.1676191703918821E-2</v>
      </c>
      <c r="E61" s="221">
        <v>599</v>
      </c>
      <c r="F61" s="196">
        <v>8.4188334504567808E-2</v>
      </c>
      <c r="G61" s="193"/>
      <c r="H61" s="193" t="s">
        <v>61</v>
      </c>
      <c r="I61" s="193"/>
      <c r="J61" s="213">
        <v>13172078.189999988</v>
      </c>
      <c r="K61" s="196">
        <v>7.6510536312554278E-2</v>
      </c>
      <c r="L61" s="221">
        <v>510</v>
      </c>
      <c r="M61" s="196">
        <v>7.1679550245959248E-2</v>
      </c>
    </row>
    <row r="62" spans="1:13" s="190" customFormat="1" ht="20.100000000000001" customHeight="1" x14ac:dyDescent="0.25">
      <c r="A62" s="193" t="s">
        <v>62</v>
      </c>
      <c r="B62" s="193"/>
      <c r="C62" s="213">
        <v>11851399.260000002</v>
      </c>
      <c r="D62" s="196">
        <v>6.8839320595986367E-2</v>
      </c>
      <c r="E62" s="221">
        <v>500</v>
      </c>
      <c r="F62" s="196">
        <v>7.0274068868587489E-2</v>
      </c>
      <c r="G62" s="193"/>
      <c r="H62" s="193" t="s">
        <v>62</v>
      </c>
      <c r="I62" s="193"/>
      <c r="J62" s="213">
        <v>12147505.539999994</v>
      </c>
      <c r="K62" s="196">
        <v>7.0559265616166572E-2</v>
      </c>
      <c r="L62" s="221">
        <v>500</v>
      </c>
      <c r="M62" s="196">
        <v>7.0274068868587489E-2</v>
      </c>
    </row>
    <row r="63" spans="1:13" s="190" customFormat="1" ht="20.100000000000001" customHeight="1" x14ac:dyDescent="0.25">
      <c r="A63" s="193" t="s">
        <v>63</v>
      </c>
      <c r="B63" s="193"/>
      <c r="C63" s="213">
        <v>11428873.669999994</v>
      </c>
      <c r="D63" s="196">
        <v>6.6385064021558984E-2</v>
      </c>
      <c r="E63" s="221">
        <v>476</v>
      </c>
      <c r="F63" s="196">
        <v>6.6900913562895292E-2</v>
      </c>
      <c r="G63" s="193"/>
      <c r="H63" s="193" t="s">
        <v>63</v>
      </c>
      <c r="I63" s="193"/>
      <c r="J63" s="213">
        <v>11714346.780000009</v>
      </c>
      <c r="K63" s="196">
        <v>6.8043245853906129E-2</v>
      </c>
      <c r="L63" s="221">
        <v>490</v>
      </c>
      <c r="M63" s="196">
        <v>6.8868587491215744E-2</v>
      </c>
    </row>
    <row r="64" spans="1:13" s="190" customFormat="1" ht="20.100000000000001" customHeight="1" x14ac:dyDescent="0.25">
      <c r="A64" s="193" t="s">
        <v>64</v>
      </c>
      <c r="B64" s="193"/>
      <c r="C64" s="213">
        <v>12038159.730000006</v>
      </c>
      <c r="D64" s="196">
        <v>6.9924126160876884E-2</v>
      </c>
      <c r="E64" s="221">
        <v>517</v>
      </c>
      <c r="F64" s="196">
        <v>7.2663387210119459E-2</v>
      </c>
      <c r="G64" s="193"/>
      <c r="H64" s="193" t="s">
        <v>64</v>
      </c>
      <c r="I64" s="193"/>
      <c r="J64" s="213">
        <v>11031376</v>
      </c>
      <c r="K64" s="196">
        <v>6.4076183108767323E-2</v>
      </c>
      <c r="L64" s="221">
        <v>463</v>
      </c>
      <c r="M64" s="196">
        <v>6.5073787772312014E-2</v>
      </c>
    </row>
    <row r="65" spans="1:16" s="190" customFormat="1" ht="20.100000000000001" customHeight="1" x14ac:dyDescent="0.25">
      <c r="A65" s="193" t="s">
        <v>75</v>
      </c>
      <c r="B65" s="193"/>
      <c r="C65" s="213">
        <v>20621728.290000021</v>
      </c>
      <c r="D65" s="196">
        <v>0.11978212309409894</v>
      </c>
      <c r="E65" s="221">
        <v>826</v>
      </c>
      <c r="F65" s="196">
        <v>0.11609276177090654</v>
      </c>
      <c r="G65" s="193"/>
      <c r="H65" s="193" t="s">
        <v>75</v>
      </c>
      <c r="I65" s="193"/>
      <c r="J65" s="213">
        <v>22601029.259999983</v>
      </c>
      <c r="K65" s="196">
        <v>0.13127897093801963</v>
      </c>
      <c r="L65" s="221">
        <v>939</v>
      </c>
      <c r="M65" s="196">
        <v>0.13197470133520731</v>
      </c>
    </row>
    <row r="66" spans="1:16" s="190" customFormat="1" ht="20.100000000000001" customHeight="1" x14ac:dyDescent="0.25">
      <c r="A66" s="193" t="s">
        <v>76</v>
      </c>
      <c r="B66" s="193"/>
      <c r="C66" s="213">
        <v>9812982.6499999985</v>
      </c>
      <c r="D66" s="196">
        <v>5.6999097222736016E-2</v>
      </c>
      <c r="E66" s="221">
        <v>335</v>
      </c>
      <c r="F66" s="196">
        <v>4.7083626141953619E-2</v>
      </c>
      <c r="G66" s="193"/>
      <c r="H66" s="193" t="s">
        <v>76</v>
      </c>
      <c r="I66" s="193"/>
      <c r="J66" s="213">
        <v>16723001.950000012</v>
      </c>
      <c r="K66" s="196">
        <v>9.7136217193256214E-2</v>
      </c>
      <c r="L66" s="221">
        <v>663</v>
      </c>
      <c r="M66" s="196">
        <v>9.3183415319747012E-2</v>
      </c>
    </row>
    <row r="67" spans="1:16" s="190" customFormat="1" ht="20.100000000000001" customHeight="1" x14ac:dyDescent="0.25">
      <c r="A67" s="193" t="s">
        <v>77</v>
      </c>
      <c r="B67" s="193"/>
      <c r="C67" s="213">
        <v>6496220.7399999993</v>
      </c>
      <c r="D67" s="196">
        <v>3.7733554694465307E-2</v>
      </c>
      <c r="E67" s="221">
        <v>194</v>
      </c>
      <c r="F67" s="196">
        <v>2.7266338721011946E-2</v>
      </c>
      <c r="G67" s="193"/>
      <c r="H67" s="193" t="s">
        <v>77</v>
      </c>
      <c r="I67" s="193"/>
      <c r="J67" s="213">
        <v>8136146.1499999976</v>
      </c>
      <c r="K67" s="196">
        <v>4.7259126196685909E-2</v>
      </c>
      <c r="L67" s="221">
        <v>269</v>
      </c>
      <c r="M67" s="196">
        <v>3.7807449051300068E-2</v>
      </c>
    </row>
    <row r="68" spans="1:16" s="190" customFormat="1" ht="20.100000000000001" customHeight="1" x14ac:dyDescent="0.25">
      <c r="A68" s="193" t="s">
        <v>78</v>
      </c>
      <c r="B68" s="193"/>
      <c r="C68" s="213">
        <v>4807202.9700000035</v>
      </c>
      <c r="D68" s="196">
        <v>2.7922828280599842E-2</v>
      </c>
      <c r="E68" s="221">
        <v>128</v>
      </c>
      <c r="F68" s="196">
        <v>1.7990161630358398E-2</v>
      </c>
      <c r="G68" s="193"/>
      <c r="H68" s="193" t="s">
        <v>78</v>
      </c>
      <c r="I68" s="193"/>
      <c r="J68" s="213">
        <v>10247613.840000002</v>
      </c>
      <c r="K68" s="196">
        <v>5.9523669652795666E-2</v>
      </c>
      <c r="L68" s="221">
        <v>293</v>
      </c>
      <c r="M68" s="196">
        <v>4.1180604356992272E-2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f>SUM(C53:C69)</f>
        <v>172160317.06</v>
      </c>
      <c r="D70" s="193"/>
      <c r="E70" s="224">
        <f>SUM(E53:E69)</f>
        <v>7115</v>
      </c>
      <c r="F70" s="193"/>
      <c r="G70" s="193"/>
      <c r="H70" s="193"/>
      <c r="I70" s="193"/>
      <c r="J70" s="222">
        <f>SUM(J53:J69)</f>
        <v>172160317.06</v>
      </c>
      <c r="K70" s="193"/>
      <c r="L70" s="224">
        <f>SUM(L53:L69)</f>
        <v>7115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2227178.4800000004</v>
      </c>
      <c r="K77" s="196">
        <v>0.46981407689768445</v>
      </c>
      <c r="L77" s="221">
        <v>242</v>
      </c>
      <c r="M77" s="196">
        <v>0.49691991786447637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882453.98999999987</v>
      </c>
      <c r="D79" s="196">
        <v>1</v>
      </c>
      <c r="E79" s="221">
        <v>840</v>
      </c>
      <c r="F79" s="196">
        <v>1</v>
      </c>
      <c r="G79" s="220"/>
      <c r="H79" s="220" t="s">
        <v>146</v>
      </c>
      <c r="I79" s="220"/>
      <c r="J79" s="213">
        <v>2513374.4100000006</v>
      </c>
      <c r="K79" s="196">
        <v>0.53018592310231571</v>
      </c>
      <c r="L79" s="221">
        <v>245</v>
      </c>
      <c r="M79" s="196">
        <v>0.50308008213552358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f>SUM(C78:C80)</f>
        <v>882453.98999999987</v>
      </c>
      <c r="D81" s="220"/>
      <c r="E81" s="224">
        <f>SUM(E78:E80)</f>
        <v>840</v>
      </c>
      <c r="F81" s="220"/>
      <c r="G81" s="220"/>
      <c r="H81" s="220"/>
      <c r="I81" s="223"/>
      <c r="J81" s="222">
        <f>SUM(J77:J80)</f>
        <v>4740552.8900000006</v>
      </c>
      <c r="K81" s="236"/>
      <c r="L81" s="224">
        <f>SUM(L77:L80)</f>
        <v>487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35796891.499999978</v>
      </c>
      <c r="D88" s="196">
        <v>0.20792765784419598</v>
      </c>
      <c r="E88" s="221">
        <v>3265</v>
      </c>
      <c r="F88" s="196">
        <v>0.45888966971187634</v>
      </c>
      <c r="G88" s="220"/>
      <c r="H88" s="220" t="s">
        <v>99</v>
      </c>
      <c r="I88" s="220"/>
      <c r="J88" s="213">
        <v>87022.519999999975</v>
      </c>
      <c r="K88" s="196">
        <v>1.8357040205915724E-2</v>
      </c>
      <c r="L88" s="221">
        <v>92</v>
      </c>
      <c r="M88" s="196">
        <v>0.18891170431211499</v>
      </c>
    </row>
    <row r="89" spans="1:13" s="190" customFormat="1" ht="20.100000000000001" customHeight="1" x14ac:dyDescent="0.25">
      <c r="A89" s="220" t="s">
        <v>80</v>
      </c>
      <c r="B89" s="220"/>
      <c r="C89" s="213">
        <v>41879501.660000056</v>
      </c>
      <c r="D89" s="196">
        <v>0.24325873915186003</v>
      </c>
      <c r="E89" s="221">
        <v>1686</v>
      </c>
      <c r="F89" s="196">
        <v>0.23696416022487701</v>
      </c>
      <c r="G89" s="220"/>
      <c r="H89" s="220" t="s">
        <v>100</v>
      </c>
      <c r="I89" s="220"/>
      <c r="J89" s="213">
        <v>131781.30000000002</v>
      </c>
      <c r="K89" s="196">
        <v>2.7798719486494334E-2</v>
      </c>
      <c r="L89" s="221">
        <v>45</v>
      </c>
      <c r="M89" s="196">
        <v>9.2402464065708415E-2</v>
      </c>
    </row>
    <row r="90" spans="1:13" s="190" customFormat="1" ht="20.100000000000001" customHeight="1" x14ac:dyDescent="0.25">
      <c r="A90" s="220" t="s">
        <v>81</v>
      </c>
      <c r="B90" s="220"/>
      <c r="C90" s="213">
        <v>36539009.089999974</v>
      </c>
      <c r="D90" s="196">
        <v>0.21223827717083998</v>
      </c>
      <c r="E90" s="221">
        <v>1060</v>
      </c>
      <c r="F90" s="196">
        <v>0.14898102600140548</v>
      </c>
      <c r="G90" s="220"/>
      <c r="H90" s="220" t="s">
        <v>101</v>
      </c>
      <c r="I90" s="220"/>
      <c r="J90" s="213">
        <v>246204.34000000003</v>
      </c>
      <c r="K90" s="196">
        <v>5.1935785912094329E-2</v>
      </c>
      <c r="L90" s="221">
        <v>48</v>
      </c>
      <c r="M90" s="196">
        <v>9.856262833675565E-2</v>
      </c>
    </row>
    <row r="91" spans="1:13" s="190" customFormat="1" ht="20.100000000000001" customHeight="1" x14ac:dyDescent="0.25">
      <c r="A91" s="220" t="s">
        <v>82</v>
      </c>
      <c r="B91" s="220"/>
      <c r="C91" s="213">
        <v>27987880.750000004</v>
      </c>
      <c r="D91" s="196">
        <v>0.16256871053650465</v>
      </c>
      <c r="E91" s="221">
        <v>626</v>
      </c>
      <c r="F91" s="196">
        <v>8.7983134223471537E-2</v>
      </c>
      <c r="G91" s="220"/>
      <c r="H91" s="220" t="s">
        <v>102</v>
      </c>
      <c r="I91" s="220"/>
      <c r="J91" s="213">
        <v>456088.27999999991</v>
      </c>
      <c r="K91" s="196">
        <v>9.6209933858579927E-2</v>
      </c>
      <c r="L91" s="221">
        <v>66</v>
      </c>
      <c r="M91" s="196">
        <v>0.13552361396303902</v>
      </c>
    </row>
    <row r="92" spans="1:13" s="190" customFormat="1" ht="20.100000000000001" customHeight="1" x14ac:dyDescent="0.25">
      <c r="A92" s="220" t="s">
        <v>83</v>
      </c>
      <c r="B92" s="220"/>
      <c r="C92" s="213">
        <v>14128202.749999989</v>
      </c>
      <c r="D92" s="196">
        <v>8.2064223575262912E-2</v>
      </c>
      <c r="E92" s="221">
        <v>260</v>
      </c>
      <c r="F92" s="196">
        <v>3.6542515811665496E-2</v>
      </c>
      <c r="G92" s="220"/>
      <c r="H92" s="220" t="s">
        <v>103</v>
      </c>
      <c r="I92" s="220"/>
      <c r="J92" s="213">
        <v>436988.92999999993</v>
      </c>
      <c r="K92" s="196">
        <v>9.2181005072596064E-2</v>
      </c>
      <c r="L92" s="221">
        <v>49</v>
      </c>
      <c r="M92" s="196">
        <v>0.10061601642710473</v>
      </c>
    </row>
    <row r="93" spans="1:13" s="190" customFormat="1" ht="20.100000000000001" customHeight="1" x14ac:dyDescent="0.25">
      <c r="A93" s="220" t="s">
        <v>84</v>
      </c>
      <c r="B93" s="220"/>
      <c r="C93" s="213">
        <v>8173521.370000001</v>
      </c>
      <c r="D93" s="196">
        <v>4.7476221637948235E-2</v>
      </c>
      <c r="E93" s="221">
        <v>126</v>
      </c>
      <c r="F93" s="196">
        <v>1.7709065354884049E-2</v>
      </c>
      <c r="G93" s="220"/>
      <c r="H93" s="220" t="s">
        <v>104</v>
      </c>
      <c r="I93" s="220"/>
      <c r="J93" s="213">
        <v>317806.68</v>
      </c>
      <c r="K93" s="196">
        <v>6.7040003006906657E-2</v>
      </c>
      <c r="L93" s="221">
        <v>29</v>
      </c>
      <c r="M93" s="196">
        <v>5.9548254620123205E-2</v>
      </c>
    </row>
    <row r="94" spans="1:13" s="190" customFormat="1" ht="20.100000000000001" customHeight="1" x14ac:dyDescent="0.25">
      <c r="A94" s="220" t="s">
        <v>85</v>
      </c>
      <c r="B94" s="220"/>
      <c r="C94" s="213">
        <v>3710252.1600000006</v>
      </c>
      <c r="D94" s="196">
        <v>2.1551146183745304E-2</v>
      </c>
      <c r="E94" s="221">
        <v>50</v>
      </c>
      <c r="F94" s="196">
        <v>7.0274068868587487E-3</v>
      </c>
      <c r="G94" s="220"/>
      <c r="H94" s="220" t="s">
        <v>105</v>
      </c>
      <c r="I94" s="220"/>
      <c r="J94" s="213">
        <v>497259.8600000001</v>
      </c>
      <c r="K94" s="196">
        <v>0.10489490815490092</v>
      </c>
      <c r="L94" s="221">
        <v>38</v>
      </c>
      <c r="M94" s="196">
        <v>7.8028747433264892E-2</v>
      </c>
    </row>
    <row r="95" spans="1:13" s="190" customFormat="1" ht="20.100000000000001" customHeight="1" x14ac:dyDescent="0.25">
      <c r="A95" s="220" t="s">
        <v>86</v>
      </c>
      <c r="B95" s="220"/>
      <c r="C95" s="213">
        <v>1951112.1899999997</v>
      </c>
      <c r="D95" s="196">
        <v>1.1333112202157556E-2</v>
      </c>
      <c r="E95" s="221">
        <v>23</v>
      </c>
      <c r="F95" s="196">
        <v>3.2326071679550246E-3</v>
      </c>
      <c r="G95" s="220"/>
      <c r="H95" s="220" t="s">
        <v>106</v>
      </c>
      <c r="I95" s="220"/>
      <c r="J95" s="213">
        <v>478114.13000000006</v>
      </c>
      <c r="K95" s="196">
        <v>0.10085619569999146</v>
      </c>
      <c r="L95" s="221">
        <v>32</v>
      </c>
      <c r="M95" s="196">
        <v>6.5708418891170434E-2</v>
      </c>
    </row>
    <row r="96" spans="1:13" s="190" customFormat="1" ht="20.100000000000001" customHeight="1" x14ac:dyDescent="0.25">
      <c r="A96" s="220" t="s">
        <v>87</v>
      </c>
      <c r="B96" s="220"/>
      <c r="C96" s="213">
        <v>846499.63</v>
      </c>
      <c r="D96" s="196">
        <v>4.9169265278768302E-3</v>
      </c>
      <c r="E96" s="221">
        <v>9</v>
      </c>
      <c r="F96" s="196">
        <v>1.2649332396345748E-3</v>
      </c>
      <c r="G96" s="220"/>
      <c r="H96" s="220" t="s">
        <v>107</v>
      </c>
      <c r="I96" s="220"/>
      <c r="J96" s="213">
        <v>321596.37999999995</v>
      </c>
      <c r="K96" s="196">
        <v>6.7839424527547029E-2</v>
      </c>
      <c r="L96" s="221">
        <v>19</v>
      </c>
      <c r="M96" s="196">
        <v>3.9014373716632446E-2</v>
      </c>
    </row>
    <row r="97" spans="1:13" s="190" customFormat="1" ht="20.100000000000001" customHeight="1" x14ac:dyDescent="0.25">
      <c r="A97" s="220" t="s">
        <v>88</v>
      </c>
      <c r="B97" s="220"/>
      <c r="C97" s="213">
        <v>1147445.96</v>
      </c>
      <c r="D97" s="196">
        <v>6.6649851696085156E-3</v>
      </c>
      <c r="E97" s="221">
        <v>10</v>
      </c>
      <c r="F97" s="196">
        <v>1.4054813773717498E-3</v>
      </c>
      <c r="G97" s="220"/>
      <c r="H97" s="220" t="s">
        <v>108</v>
      </c>
      <c r="I97" s="220"/>
      <c r="J97" s="213">
        <v>229605.01</v>
      </c>
      <c r="K97" s="196">
        <v>4.8434225991728155E-2</v>
      </c>
      <c r="L97" s="221">
        <v>12</v>
      </c>
      <c r="M97" s="196">
        <v>2.4640657084188913E-2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679879.91000000015</v>
      </c>
      <c r="K98" s="196">
        <v>0.14341785141437377</v>
      </c>
      <c r="L98" s="221">
        <v>31</v>
      </c>
      <c r="M98" s="196">
        <v>6.3655030800821355E-2</v>
      </c>
    </row>
    <row r="99" spans="1:13" s="190" customFormat="1" ht="20.100000000000001" customHeight="1" thickBot="1" x14ac:dyDescent="0.3">
      <c r="A99" s="220"/>
      <c r="B99" s="223"/>
      <c r="C99" s="222">
        <f>SUM(C88:C98)</f>
        <v>172160317.06</v>
      </c>
      <c r="D99" s="237"/>
      <c r="E99" s="224">
        <f>SUM(E88:E98)</f>
        <v>7115</v>
      </c>
      <c r="F99" s="223"/>
      <c r="G99" s="220"/>
      <c r="H99" s="220" t="s">
        <v>110</v>
      </c>
      <c r="I99" s="220"/>
      <c r="J99" s="213">
        <v>405069.50000000012</v>
      </c>
      <c r="K99" s="196">
        <v>8.5447733502663256E-2</v>
      </c>
      <c r="L99" s="221">
        <v>15</v>
      </c>
      <c r="M99" s="196">
        <v>3.0800821355236138E-2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364226.12999999995</v>
      </c>
      <c r="K100" s="196">
        <v>7.6831993746619712E-2</v>
      </c>
      <c r="L100" s="221">
        <v>10</v>
      </c>
      <c r="M100" s="196">
        <v>2.0533880903490759E-2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88909.92</v>
      </c>
      <c r="K101" s="196">
        <v>1.8755179419588756E-2</v>
      </c>
      <c r="L101" s="221">
        <v>1</v>
      </c>
      <c r="M101" s="196">
        <v>2.0533880903490761E-3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20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f>SUM(J88:J102)</f>
        <v>4740552.8899999997</v>
      </c>
      <c r="K103" s="220"/>
      <c r="L103" s="224">
        <f>SUM(L88:L102)</f>
        <v>487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440630.75000000017</v>
      </c>
      <c r="D110" s="196">
        <v>0.49932433304539786</v>
      </c>
      <c r="E110" s="221">
        <v>724</v>
      </c>
      <c r="F110" s="196">
        <v>0.86190476190476195</v>
      </c>
      <c r="G110" s="220"/>
      <c r="H110" s="220" t="s">
        <v>99</v>
      </c>
      <c r="I110" s="220"/>
      <c r="J110" s="213">
        <v>424002.53</v>
      </c>
      <c r="K110" s="196">
        <v>0.1369558758159877</v>
      </c>
      <c r="L110" s="221">
        <v>558</v>
      </c>
      <c r="M110" s="196">
        <v>0.56534954407294835</v>
      </c>
    </row>
    <row r="111" spans="1:13" s="190" customFormat="1" ht="20.100000000000001" customHeight="1" x14ac:dyDescent="0.25">
      <c r="A111" s="220" t="s">
        <v>100</v>
      </c>
      <c r="B111" s="220"/>
      <c r="C111" s="213">
        <v>218759.35999999993</v>
      </c>
      <c r="D111" s="196">
        <v>0.24789888479058261</v>
      </c>
      <c r="E111" s="221">
        <v>76</v>
      </c>
      <c r="F111" s="196">
        <v>9.0476190476190474E-2</v>
      </c>
      <c r="G111" s="220"/>
      <c r="H111" s="220" t="s">
        <v>100</v>
      </c>
      <c r="I111" s="220"/>
      <c r="J111" s="213">
        <v>561730.47999999986</v>
      </c>
      <c r="K111" s="196">
        <v>0.18144299719375528</v>
      </c>
      <c r="L111" s="221">
        <v>201</v>
      </c>
      <c r="M111" s="196">
        <v>0.20364741641337386</v>
      </c>
    </row>
    <row r="112" spans="1:13" s="190" customFormat="1" ht="20.100000000000001" customHeight="1" x14ac:dyDescent="0.25">
      <c r="A112" s="220" t="s">
        <v>101</v>
      </c>
      <c r="B112" s="220"/>
      <c r="C112" s="213">
        <v>136478.45000000001</v>
      </c>
      <c r="D112" s="196">
        <v>0.15465786493865818</v>
      </c>
      <c r="E112" s="221">
        <v>29</v>
      </c>
      <c r="F112" s="196">
        <v>3.4523809523809526E-2</v>
      </c>
      <c r="G112" s="220"/>
      <c r="H112" s="220" t="s">
        <v>101</v>
      </c>
      <c r="I112" s="220"/>
      <c r="J112" s="213">
        <v>352472.03000000009</v>
      </c>
      <c r="K112" s="196">
        <v>0.11385100831659919</v>
      </c>
      <c r="L112" s="221">
        <v>71</v>
      </c>
      <c r="M112" s="196">
        <v>7.1935157041540021E-2</v>
      </c>
    </row>
    <row r="113" spans="1:13" s="190" customFormat="1" ht="20.100000000000001" customHeight="1" x14ac:dyDescent="0.25">
      <c r="A113" s="220" t="s">
        <v>102</v>
      </c>
      <c r="B113" s="220"/>
      <c r="C113" s="213">
        <v>56228.05</v>
      </c>
      <c r="D113" s="196">
        <v>6.3717826240436634E-2</v>
      </c>
      <c r="E113" s="221">
        <v>8</v>
      </c>
      <c r="F113" s="196">
        <v>9.5238095238095247E-3</v>
      </c>
      <c r="G113" s="220"/>
      <c r="H113" s="220" t="s">
        <v>102</v>
      </c>
      <c r="I113" s="220"/>
      <c r="J113" s="213">
        <v>361623.09000000014</v>
      </c>
      <c r="K113" s="196">
        <v>0.11680686670957779</v>
      </c>
      <c r="L113" s="221">
        <v>52</v>
      </c>
      <c r="M113" s="196">
        <v>5.2684903748733539E-2</v>
      </c>
    </row>
    <row r="114" spans="1:13" s="190" customFormat="1" ht="20.100000000000001" customHeight="1" x14ac:dyDescent="0.25">
      <c r="A114" s="220" t="s">
        <v>103</v>
      </c>
      <c r="B114" s="220"/>
      <c r="C114" s="213">
        <v>17695.690000000002</v>
      </c>
      <c r="D114" s="196">
        <v>2.0052818844413636E-2</v>
      </c>
      <c r="E114" s="221">
        <v>2</v>
      </c>
      <c r="F114" s="196">
        <v>2.3809523809523812E-3</v>
      </c>
      <c r="G114" s="220"/>
      <c r="H114" s="220" t="s">
        <v>103</v>
      </c>
      <c r="I114" s="220"/>
      <c r="J114" s="213">
        <v>278894.62</v>
      </c>
      <c r="K114" s="196">
        <v>9.0084974121421107E-2</v>
      </c>
      <c r="L114" s="221">
        <v>31</v>
      </c>
      <c r="M114" s="196">
        <v>3.1408308004052685E-2</v>
      </c>
    </row>
    <row r="115" spans="1:13" s="190" customFormat="1" ht="20.100000000000001" customHeight="1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210799.1</v>
      </c>
      <c r="K115" s="196">
        <v>6.80896299409392E-2</v>
      </c>
      <c r="L115" s="221">
        <v>19</v>
      </c>
      <c r="M115" s="196">
        <v>1.9250253292806486E-2</v>
      </c>
    </row>
    <row r="116" spans="1:13" s="190" customFormat="1" ht="20.100000000000001" customHeight="1" x14ac:dyDescent="0.25">
      <c r="A116" s="220" t="s">
        <v>105</v>
      </c>
      <c r="B116" s="220"/>
      <c r="C116" s="213">
        <v>12661.69</v>
      </c>
      <c r="D116" s="196">
        <v>1.4348272140511258E-2</v>
      </c>
      <c r="E116" s="221">
        <v>1</v>
      </c>
      <c r="F116" s="196">
        <v>1.1904761904761906E-3</v>
      </c>
      <c r="G116" s="220"/>
      <c r="H116" s="220" t="s">
        <v>105</v>
      </c>
      <c r="I116" s="220"/>
      <c r="J116" s="213">
        <v>167736.47</v>
      </c>
      <c r="K116" s="196">
        <v>5.4180089810153126E-2</v>
      </c>
      <c r="L116" s="221">
        <v>13</v>
      </c>
      <c r="M116" s="196">
        <v>1.3171225937183385E-2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252497.76</v>
      </c>
      <c r="K117" s="196">
        <v>8.1558597922458301E-2</v>
      </c>
      <c r="L117" s="221">
        <v>17</v>
      </c>
      <c r="M117" s="196">
        <v>1.7223910840932118E-2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171052.2</v>
      </c>
      <c r="K118" s="196">
        <v>5.5251094518826316E-2</v>
      </c>
      <c r="L118" s="221">
        <v>10</v>
      </c>
      <c r="M118" s="196">
        <v>1.0131712259371834E-2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112173.27999999998</v>
      </c>
      <c r="K119" s="196">
        <v>3.6232778624108716E-2</v>
      </c>
      <c r="L119" s="221">
        <v>6</v>
      </c>
      <c r="M119" s="196">
        <v>6.0790273556231003E-3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175026.28</v>
      </c>
      <c r="K120" s="196">
        <v>5.6534751026637249E-2</v>
      </c>
      <c r="L120" s="221">
        <v>8</v>
      </c>
      <c r="M120" s="196">
        <v>8.1053698074974676E-3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27898.25</v>
      </c>
      <c r="K121" s="196">
        <v>9.0113359995360846E-3</v>
      </c>
      <c r="L121" s="221">
        <v>1</v>
      </c>
      <c r="M121" s="196">
        <v>1.0131712259371835E-3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20"/>
      <c r="K124" s="220"/>
      <c r="L124" s="220"/>
      <c r="M124" s="220"/>
    </row>
    <row r="125" spans="1:13" s="190" customFormat="1" ht="20.100000000000001" customHeight="1" thickBot="1" x14ac:dyDescent="0.3">
      <c r="A125" s="220"/>
      <c r="B125" s="220"/>
      <c r="C125" s="222">
        <f>SUM(C110:C124)</f>
        <v>882453.99</v>
      </c>
      <c r="D125" s="220"/>
      <c r="E125" s="224">
        <f>SUM(E110:E124)</f>
        <v>840</v>
      </c>
      <c r="F125" s="220"/>
      <c r="G125" s="220"/>
      <c r="H125" s="223"/>
      <c r="I125" s="220"/>
      <c r="J125" s="222">
        <f>SUM(J110:J124)</f>
        <v>3095906.09</v>
      </c>
      <c r="K125" s="220"/>
      <c r="L125" s="224">
        <f>SUM(L110:L124)</f>
        <v>987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150" t="s">
        <v>4</v>
      </c>
      <c r="E130" s="151" t="s">
        <v>5</v>
      </c>
      <c r="F130" s="150" t="s">
        <v>4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19760580.719999999</v>
      </c>
      <c r="D132" s="196">
        <v>0.11478011342830645</v>
      </c>
      <c r="E132" s="221">
        <v>534</v>
      </c>
      <c r="F132" s="196">
        <v>7.5052705551651444E-2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31667328.79000001</v>
      </c>
      <c r="D133" s="196">
        <v>0.18394092977282075</v>
      </c>
      <c r="E133" s="221">
        <v>962</v>
      </c>
      <c r="F133" s="196">
        <v>0.13520730850316234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35838243.420000032</v>
      </c>
      <c r="D134" s="196">
        <v>0.20816785210444266</v>
      </c>
      <c r="E134" s="221">
        <v>1187</v>
      </c>
      <c r="F134" s="196">
        <v>0.16683063949402671</v>
      </c>
      <c r="G134" s="220"/>
      <c r="H134" s="220" t="s">
        <v>122</v>
      </c>
      <c r="I134" s="220"/>
      <c r="J134" s="213">
        <v>78816.55</v>
      </c>
      <c r="K134" s="196">
        <v>1.6626024817961691E-2</v>
      </c>
      <c r="L134" s="221">
        <v>8</v>
      </c>
      <c r="M134" s="196">
        <v>1.6427104722792608E-2</v>
      </c>
    </row>
    <row r="135" spans="1:13" s="190" customFormat="1" ht="20.100000000000001" customHeight="1" x14ac:dyDescent="0.25">
      <c r="A135" s="220" t="s">
        <v>44</v>
      </c>
      <c r="B135" s="220"/>
      <c r="C135" s="213">
        <v>42228191.679999925</v>
      </c>
      <c r="D135" s="196">
        <v>0.24528411890228388</v>
      </c>
      <c r="E135" s="221">
        <v>2130</v>
      </c>
      <c r="F135" s="196">
        <v>0.29936753338018274</v>
      </c>
      <c r="G135" s="220"/>
      <c r="H135" s="220" t="s">
        <v>42</v>
      </c>
      <c r="I135" s="220"/>
      <c r="J135" s="213">
        <v>285961.17999999993</v>
      </c>
      <c r="K135" s="196">
        <v>6.0322326664306029E-2</v>
      </c>
      <c r="L135" s="221">
        <v>26</v>
      </c>
      <c r="M135" s="196">
        <v>5.3388090349075976E-2</v>
      </c>
    </row>
    <row r="136" spans="1:13" s="190" customFormat="1" ht="20.100000000000001" customHeight="1" x14ac:dyDescent="0.25">
      <c r="A136" s="220" t="s">
        <v>25</v>
      </c>
      <c r="B136" s="220"/>
      <c r="C136" s="213">
        <v>20568044.160000011</v>
      </c>
      <c r="D136" s="196">
        <v>0.11947029670508678</v>
      </c>
      <c r="E136" s="221">
        <v>1043</v>
      </c>
      <c r="F136" s="196">
        <v>0.1465917076598735</v>
      </c>
      <c r="G136" s="220"/>
      <c r="H136" s="220" t="s">
        <v>43</v>
      </c>
      <c r="I136" s="220"/>
      <c r="J136" s="213">
        <v>932390.12000000011</v>
      </c>
      <c r="K136" s="196">
        <v>0.19668383448834389</v>
      </c>
      <c r="L136" s="221">
        <v>73</v>
      </c>
      <c r="M136" s="196">
        <v>0.14989733059548255</v>
      </c>
    </row>
    <row r="137" spans="1:13" s="190" customFormat="1" ht="20.100000000000001" customHeight="1" x14ac:dyDescent="0.25">
      <c r="A137" s="220" t="s">
        <v>26</v>
      </c>
      <c r="B137" s="220"/>
      <c r="C137" s="213">
        <v>15908074.310000001</v>
      </c>
      <c r="D137" s="196">
        <v>9.2402677816025638E-2</v>
      </c>
      <c r="E137" s="221">
        <v>811</v>
      </c>
      <c r="F137" s="196">
        <v>0.11398453970484891</v>
      </c>
      <c r="G137" s="220"/>
      <c r="H137" s="220" t="s">
        <v>44</v>
      </c>
      <c r="I137" s="220"/>
      <c r="J137" s="213">
        <v>1418840.1399999994</v>
      </c>
      <c r="K137" s="196">
        <v>0.299298451662249</v>
      </c>
      <c r="L137" s="221">
        <v>119</v>
      </c>
      <c r="M137" s="196">
        <v>0.24435318275154005</v>
      </c>
    </row>
    <row r="138" spans="1:13" s="190" customFormat="1" ht="20.100000000000001" customHeight="1" x14ac:dyDescent="0.25">
      <c r="A138" s="220" t="s">
        <v>27</v>
      </c>
      <c r="B138" s="220"/>
      <c r="C138" s="213">
        <v>3866961.3800000022</v>
      </c>
      <c r="D138" s="196">
        <v>2.2461397876331276E-2</v>
      </c>
      <c r="E138" s="221">
        <v>317</v>
      </c>
      <c r="F138" s="196">
        <v>4.4553759662684468E-2</v>
      </c>
      <c r="G138" s="220"/>
      <c r="H138" s="220" t="s">
        <v>25</v>
      </c>
      <c r="I138" s="220"/>
      <c r="J138" s="213">
        <v>1123766.9600000002</v>
      </c>
      <c r="K138" s="196">
        <v>0.23705398633364905</v>
      </c>
      <c r="L138" s="221">
        <v>123</v>
      </c>
      <c r="M138" s="196">
        <v>0.25256673511293637</v>
      </c>
    </row>
    <row r="139" spans="1:13" s="190" customFormat="1" ht="20.100000000000001" customHeight="1" x14ac:dyDescent="0.25">
      <c r="A139" s="220" t="s">
        <v>28</v>
      </c>
      <c r="B139" s="220"/>
      <c r="C139" s="213">
        <v>1057461.3399999999</v>
      </c>
      <c r="D139" s="196">
        <v>6.1423059509785969E-3</v>
      </c>
      <c r="E139" s="221">
        <v>68</v>
      </c>
      <c r="F139" s="196">
        <v>9.5572733661278986E-3</v>
      </c>
      <c r="G139" s="220"/>
      <c r="H139" s="220" t="s">
        <v>26</v>
      </c>
      <c r="I139" s="220"/>
      <c r="J139" s="213">
        <v>396059.64999999997</v>
      </c>
      <c r="K139" s="196">
        <v>8.3547142957833359E-2</v>
      </c>
      <c r="L139" s="221">
        <v>51</v>
      </c>
      <c r="M139" s="196">
        <v>0.10472279260780287</v>
      </c>
    </row>
    <row r="140" spans="1:13" s="190" customFormat="1" ht="20.100000000000001" customHeight="1" x14ac:dyDescent="0.25">
      <c r="A140" s="220" t="s">
        <v>29</v>
      </c>
      <c r="B140" s="220"/>
      <c r="C140" s="213">
        <v>1241858.6600000001</v>
      </c>
      <c r="D140" s="196">
        <v>7.2133850657767852E-3</v>
      </c>
      <c r="E140" s="221">
        <v>60</v>
      </c>
      <c r="F140" s="196">
        <v>8.4328882642304981E-3</v>
      </c>
      <c r="G140" s="220"/>
      <c r="H140" s="220" t="s">
        <v>27</v>
      </c>
      <c r="I140" s="220"/>
      <c r="J140" s="213">
        <v>328865.46000000002</v>
      </c>
      <c r="K140" s="196">
        <v>6.9372806849962207E-2</v>
      </c>
      <c r="L140" s="221">
        <v>54</v>
      </c>
      <c r="M140" s="196">
        <v>0.11088295687885011</v>
      </c>
    </row>
    <row r="141" spans="1:13" s="190" customFormat="1" ht="20.100000000000001" customHeight="1" x14ac:dyDescent="0.25">
      <c r="A141" s="220" t="s">
        <v>65</v>
      </c>
      <c r="B141" s="220"/>
      <c r="C141" s="213">
        <v>23572.6</v>
      </c>
      <c r="D141" s="196">
        <v>1.3692237794720523E-4</v>
      </c>
      <c r="E141" s="221">
        <v>3</v>
      </c>
      <c r="F141" s="196">
        <v>4.2164441321152494E-4</v>
      </c>
      <c r="G141" s="220"/>
      <c r="H141" s="220" t="s">
        <v>28</v>
      </c>
      <c r="I141" s="220"/>
      <c r="J141" s="213">
        <v>74532.02</v>
      </c>
      <c r="K141" s="196">
        <v>1.5722220958070573E-2</v>
      </c>
      <c r="L141" s="221">
        <v>15</v>
      </c>
      <c r="M141" s="196">
        <v>3.0800821355236138E-2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70721.34</v>
      </c>
      <c r="K142" s="196">
        <v>1.491837379331507E-2</v>
      </c>
      <c r="L142" s="221">
        <v>11</v>
      </c>
      <c r="M142" s="196">
        <v>2.2587268993839837E-2</v>
      </c>
    </row>
    <row r="143" spans="1:13" s="190" customFormat="1" ht="20.100000000000001" customHeight="1" thickBot="1" x14ac:dyDescent="0.3">
      <c r="A143" s="220"/>
      <c r="B143" s="223"/>
      <c r="C143" s="222">
        <f>SUM(C132:C142)</f>
        <v>172160317.05999997</v>
      </c>
      <c r="D143" s="223"/>
      <c r="E143" s="224">
        <f>SUM(E132:E142)</f>
        <v>7115</v>
      </c>
      <c r="F143" s="223"/>
      <c r="G143" s="223"/>
      <c r="H143" s="220" t="s">
        <v>123</v>
      </c>
      <c r="I143" s="220"/>
      <c r="J143" s="213">
        <v>30599.47</v>
      </c>
      <c r="K143" s="196">
        <v>6.4548314743093204E-3</v>
      </c>
      <c r="L143" s="221">
        <v>7</v>
      </c>
      <c r="M143" s="196">
        <v>1.4373716632443531E-2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20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f>SUM(J132:J144)</f>
        <v>4740552.8899999987</v>
      </c>
      <c r="K145" s="220"/>
      <c r="L145" s="224">
        <f>SUM(L132:L144)</f>
        <v>487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143494.05000000002</v>
      </c>
      <c r="D152" s="196">
        <v>0.16260796781031045</v>
      </c>
      <c r="E152" s="221">
        <v>118</v>
      </c>
      <c r="F152" s="196">
        <v>0.14047619047619048</v>
      </c>
      <c r="G152" s="220"/>
      <c r="H152" s="220" t="s">
        <v>113</v>
      </c>
      <c r="I152" s="220"/>
      <c r="J152" s="213">
        <v>1598316.4599999983</v>
      </c>
      <c r="K152" s="196">
        <v>0.51626774635144035</v>
      </c>
      <c r="L152" s="221">
        <v>273</v>
      </c>
      <c r="M152" s="196">
        <v>0.27659574468085107</v>
      </c>
    </row>
    <row r="153" spans="1:14" s="190" customFormat="1" ht="20.100000000000001" customHeight="1" x14ac:dyDescent="0.25">
      <c r="A153" s="220" t="s">
        <v>42</v>
      </c>
      <c r="B153" s="220"/>
      <c r="C153" s="213">
        <v>46850.75</v>
      </c>
      <c r="D153" s="196">
        <v>5.3091436529172475E-2</v>
      </c>
      <c r="E153" s="221">
        <v>34</v>
      </c>
      <c r="F153" s="196">
        <v>4.0476190476190478E-2</v>
      </c>
      <c r="G153" s="220"/>
      <c r="H153" s="220" t="s">
        <v>25</v>
      </c>
      <c r="I153" s="220"/>
      <c r="J153" s="213">
        <v>29441.239999999998</v>
      </c>
      <c r="K153" s="196">
        <v>9.5097329001991842E-3</v>
      </c>
      <c r="L153" s="221">
        <v>17</v>
      </c>
      <c r="M153" s="196">
        <v>1.7223910840932118E-2</v>
      </c>
    </row>
    <row r="154" spans="1:14" s="190" customFormat="1" ht="20.100000000000001" customHeight="1" x14ac:dyDescent="0.25">
      <c r="A154" s="220" t="s">
        <v>43</v>
      </c>
      <c r="B154" s="220"/>
      <c r="C154" s="213">
        <v>50746.539999999994</v>
      </c>
      <c r="D154" s="196">
        <v>5.7506159612922138E-2</v>
      </c>
      <c r="E154" s="221">
        <v>71</v>
      </c>
      <c r="F154" s="196">
        <v>8.4523809523809529E-2</v>
      </c>
      <c r="G154" s="220"/>
      <c r="H154" s="220" t="s">
        <v>26</v>
      </c>
      <c r="I154" s="220"/>
      <c r="J154" s="213">
        <v>21898.660000000003</v>
      </c>
      <c r="K154" s="196">
        <v>7.0734251503087476E-3</v>
      </c>
      <c r="L154" s="221">
        <v>13</v>
      </c>
      <c r="M154" s="196">
        <v>1.3171225937183385E-2</v>
      </c>
    </row>
    <row r="155" spans="1:14" s="190" customFormat="1" ht="20.100000000000001" customHeight="1" x14ac:dyDescent="0.25">
      <c r="A155" s="220" t="s">
        <v>44</v>
      </c>
      <c r="B155" s="220"/>
      <c r="C155" s="213">
        <v>274788.28999999992</v>
      </c>
      <c r="D155" s="196">
        <v>0.31139106753882989</v>
      </c>
      <c r="E155" s="221">
        <v>218</v>
      </c>
      <c r="F155" s="196">
        <v>0.25952380952380955</v>
      </c>
      <c r="G155" s="220"/>
      <c r="H155" s="220" t="s">
        <v>27</v>
      </c>
      <c r="I155" s="220"/>
      <c r="J155" s="213">
        <v>46544.44</v>
      </c>
      <c r="K155" s="196">
        <v>1.5034189877510151E-2</v>
      </c>
      <c r="L155" s="221">
        <v>27</v>
      </c>
      <c r="M155" s="196">
        <v>2.7355623100303952E-2</v>
      </c>
    </row>
    <row r="156" spans="1:14" s="190" customFormat="1" ht="20.100000000000001" customHeight="1" x14ac:dyDescent="0.25">
      <c r="A156" s="220" t="s">
        <v>25</v>
      </c>
      <c r="B156" s="220"/>
      <c r="C156" s="213">
        <v>37874.410000000011</v>
      </c>
      <c r="D156" s="196">
        <v>4.2919416115960916E-2</v>
      </c>
      <c r="E156" s="221">
        <v>55</v>
      </c>
      <c r="F156" s="196">
        <v>6.5476190476190479E-2</v>
      </c>
      <c r="G156" s="220"/>
      <c r="H156" s="220" t="s">
        <v>28</v>
      </c>
      <c r="I156" s="220"/>
      <c r="J156" s="213">
        <v>81637.39999999998</v>
      </c>
      <c r="K156" s="196">
        <v>2.6369469107507724E-2</v>
      </c>
      <c r="L156" s="221">
        <v>139</v>
      </c>
      <c r="M156" s="196">
        <v>0.14083080040526849</v>
      </c>
    </row>
    <row r="157" spans="1:14" s="190" customFormat="1" ht="20.100000000000001" customHeight="1" x14ac:dyDescent="0.25">
      <c r="A157" s="220" t="s">
        <v>26</v>
      </c>
      <c r="B157" s="220"/>
      <c r="C157" s="213">
        <v>5862.56</v>
      </c>
      <c r="D157" s="196">
        <v>6.6434738427552471E-3</v>
      </c>
      <c r="E157" s="221">
        <v>12</v>
      </c>
      <c r="F157" s="196">
        <v>1.4285714285714285E-2</v>
      </c>
      <c r="G157" s="220"/>
      <c r="H157" s="220" t="s">
        <v>29</v>
      </c>
      <c r="I157" s="220"/>
      <c r="J157" s="213">
        <v>210119.65</v>
      </c>
      <c r="K157" s="196">
        <v>6.7870162689592478E-2</v>
      </c>
      <c r="L157" s="221">
        <v>131</v>
      </c>
      <c r="M157" s="196">
        <v>0.13272543059777103</v>
      </c>
    </row>
    <row r="158" spans="1:14" s="190" customFormat="1" ht="20.100000000000001" customHeight="1" x14ac:dyDescent="0.25">
      <c r="A158" s="220" t="s">
        <v>27</v>
      </c>
      <c r="B158" s="220"/>
      <c r="C158" s="213">
        <v>12480.599999999999</v>
      </c>
      <c r="D158" s="196">
        <v>1.4143060308447355E-2</v>
      </c>
      <c r="E158" s="221">
        <v>15</v>
      </c>
      <c r="F158" s="196">
        <v>1.7857142857142856E-2</v>
      </c>
      <c r="G158" s="220"/>
      <c r="H158" s="220" t="s">
        <v>114</v>
      </c>
      <c r="I158" s="220"/>
      <c r="J158" s="213">
        <v>35844.259999999995</v>
      </c>
      <c r="K158" s="196">
        <v>1.1577954549648507E-2</v>
      </c>
      <c r="L158" s="221">
        <v>10</v>
      </c>
      <c r="M158" s="196">
        <v>1.0131712259371834E-2</v>
      </c>
    </row>
    <row r="159" spans="1:14" s="190" customFormat="1" ht="20.100000000000001" customHeight="1" x14ac:dyDescent="0.25">
      <c r="A159" s="220" t="s">
        <v>28</v>
      </c>
      <c r="B159" s="220"/>
      <c r="C159" s="213">
        <v>16906.02</v>
      </c>
      <c r="D159" s="196">
        <v>1.9157961991876766E-2</v>
      </c>
      <c r="E159" s="221">
        <v>10</v>
      </c>
      <c r="F159" s="196">
        <v>1.1904761904761904E-2</v>
      </c>
      <c r="G159" s="220"/>
      <c r="H159" s="220" t="s">
        <v>115</v>
      </c>
      <c r="I159" s="220"/>
      <c r="J159" s="213">
        <v>115030.99999999997</v>
      </c>
      <c r="K159" s="196">
        <v>3.7155842798836332E-2</v>
      </c>
      <c r="L159" s="221">
        <v>94</v>
      </c>
      <c r="M159" s="196">
        <v>9.5238095238095233E-2</v>
      </c>
    </row>
    <row r="160" spans="1:14" s="190" customFormat="1" ht="20.100000000000001" customHeight="1" x14ac:dyDescent="0.25">
      <c r="A160" s="220" t="s">
        <v>29</v>
      </c>
      <c r="B160" s="220"/>
      <c r="C160" s="213">
        <v>72344.140000000029</v>
      </c>
      <c r="D160" s="196">
        <v>8.198063674685184E-2</v>
      </c>
      <c r="E160" s="221">
        <v>31</v>
      </c>
      <c r="F160" s="196">
        <v>3.6904761904761905E-2</v>
      </c>
      <c r="G160" s="220"/>
      <c r="H160" s="220" t="s">
        <v>116</v>
      </c>
      <c r="I160" s="220"/>
      <c r="J160" s="213">
        <v>63186.869999999995</v>
      </c>
      <c r="K160" s="196">
        <v>2.0409814820965721E-2</v>
      </c>
      <c r="L160" s="221">
        <v>19</v>
      </c>
      <c r="M160" s="196">
        <v>1.9250253292806486E-2</v>
      </c>
    </row>
    <row r="161" spans="1:16" s="190" customFormat="1" ht="20.100000000000001" customHeight="1" x14ac:dyDescent="0.25">
      <c r="A161" s="220" t="s">
        <v>114</v>
      </c>
      <c r="B161" s="220"/>
      <c r="C161" s="213">
        <v>11388.879999999997</v>
      </c>
      <c r="D161" s="196">
        <v>1.2905919321640778E-2</v>
      </c>
      <c r="E161" s="221">
        <v>28</v>
      </c>
      <c r="F161" s="196">
        <v>3.3333333333333333E-2</v>
      </c>
      <c r="G161" s="220"/>
      <c r="H161" s="220" t="s">
        <v>117</v>
      </c>
      <c r="I161" s="220"/>
      <c r="J161" s="213">
        <v>15059.439999999999</v>
      </c>
      <c r="K161" s="196">
        <v>4.8643077542445765E-3</v>
      </c>
      <c r="L161" s="221">
        <v>3</v>
      </c>
      <c r="M161" s="196">
        <v>3.0395136778115501E-3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803.18</v>
      </c>
      <c r="D162" s="196">
        <v>9.1016643258647393E-4</v>
      </c>
      <c r="E162" s="221">
        <v>1</v>
      </c>
      <c r="F162" s="196">
        <v>1.1904761904761906E-3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6789.51</v>
      </c>
      <c r="D163" s="196">
        <v>7.6938968795415615E-3</v>
      </c>
      <c r="E163" s="221">
        <v>7</v>
      </c>
      <c r="F163" s="196">
        <v>8.3333333333333332E-3</v>
      </c>
      <c r="G163" s="223"/>
      <c r="H163" s="220" t="s">
        <v>119</v>
      </c>
      <c r="I163" s="220"/>
      <c r="J163" s="213">
        <v>878826.67</v>
      </c>
      <c r="K163" s="196">
        <v>0.28386735399974639</v>
      </c>
      <c r="L163" s="221">
        <v>261</v>
      </c>
      <c r="M163" s="196">
        <v>0.26443768996960487</v>
      </c>
    </row>
    <row r="164" spans="1:16" s="190" customFormat="1" ht="20.100000000000001" customHeight="1" x14ac:dyDescent="0.25">
      <c r="A164" s="220" t="s">
        <v>117</v>
      </c>
      <c r="B164" s="220"/>
      <c r="C164" s="213">
        <v>5103.1899999999996</v>
      </c>
      <c r="D164" s="196">
        <v>5.7829530579832263E-3</v>
      </c>
      <c r="E164" s="221">
        <v>15</v>
      </c>
      <c r="F164" s="196">
        <v>1.7857142857142856E-2</v>
      </c>
      <c r="G164" s="220"/>
      <c r="H164" s="223"/>
      <c r="I164" s="220"/>
      <c r="J164" s="220"/>
      <c r="K164" s="220"/>
      <c r="L164" s="220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16055.709999999994</v>
      </c>
      <c r="D165" s="196">
        <v>1.8194387675667934E-2</v>
      </c>
      <c r="E165" s="221">
        <v>38</v>
      </c>
      <c r="F165" s="196">
        <v>4.5238095238095237E-2</v>
      </c>
      <c r="G165" s="220"/>
      <c r="H165" s="223"/>
      <c r="I165" s="220"/>
      <c r="J165" s="238">
        <f>SUM(J152:J164)</f>
        <v>3095906.089999998</v>
      </c>
      <c r="K165" s="220"/>
      <c r="L165" s="241">
        <f>SUM(L152:L164)</f>
        <v>987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180966.16</v>
      </c>
      <c r="D166" s="196">
        <v>0.20507149613545292</v>
      </c>
      <c r="E166" s="221">
        <v>187</v>
      </c>
      <c r="F166" s="196">
        <v>0.22261904761904761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f>SUM(C152:C167)</f>
        <v>882453.99</v>
      </c>
      <c r="D168" s="220"/>
      <c r="E168" s="224">
        <f>SUM(E152:E167)</f>
        <v>840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150" t="s">
        <v>4</v>
      </c>
      <c r="E173" s="151" t="s">
        <v>5</v>
      </c>
      <c r="F173" s="150" t="s">
        <v>4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338969.40999999992</v>
      </c>
      <c r="D175" s="196">
        <v>1.9689172033870313E-3</v>
      </c>
      <c r="E175" s="221">
        <v>146</v>
      </c>
      <c r="F175" s="196">
        <v>2.0520028109627546E-2</v>
      </c>
      <c r="G175" s="220"/>
      <c r="H175" s="220" t="s">
        <v>6</v>
      </c>
      <c r="I175" s="220"/>
      <c r="J175" s="213">
        <v>2654518.9599999986</v>
      </c>
      <c r="K175" s="196">
        <v>0.55995978140009728</v>
      </c>
      <c r="L175" s="221">
        <v>342</v>
      </c>
      <c r="M175" s="196">
        <v>0.70225872689938396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1954796.5800000003</v>
      </c>
      <c r="D176" s="196">
        <v>1.1354513126963684E-2</v>
      </c>
      <c r="E176" s="221">
        <v>368</v>
      </c>
      <c r="F176" s="196">
        <v>5.1721714687280394E-2</v>
      </c>
      <c r="G176" s="220"/>
      <c r="H176" s="220" t="s">
        <v>7</v>
      </c>
      <c r="I176" s="220"/>
      <c r="J176" s="213">
        <v>112591.99999999999</v>
      </c>
      <c r="K176" s="196">
        <v>2.375081612052218E-2</v>
      </c>
      <c r="L176" s="221">
        <v>20</v>
      </c>
      <c r="M176" s="196">
        <v>4.1067761806981518E-2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2558367.0399999982</v>
      </c>
      <c r="D177" s="196">
        <v>1.4860375977980891E-2</v>
      </c>
      <c r="E177" s="221">
        <v>289</v>
      </c>
      <c r="F177" s="196">
        <v>4.0618411806043572E-2</v>
      </c>
      <c r="G177" s="220"/>
      <c r="H177" s="220" t="s">
        <v>8</v>
      </c>
      <c r="I177" s="220"/>
      <c r="J177" s="213">
        <v>73640.479999999996</v>
      </c>
      <c r="K177" s="196">
        <v>1.5534154287222816E-2</v>
      </c>
      <c r="L177" s="221">
        <v>10</v>
      </c>
      <c r="M177" s="196">
        <v>2.0533880903490759E-2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3370938.3000000003</v>
      </c>
      <c r="D178" s="196">
        <v>1.9580228228931445E-2</v>
      </c>
      <c r="E178" s="221">
        <v>260</v>
      </c>
      <c r="F178" s="196">
        <v>3.6542515811665496E-2</v>
      </c>
      <c r="G178" s="220"/>
      <c r="H178" s="220" t="s">
        <v>9</v>
      </c>
      <c r="I178" s="220"/>
      <c r="J178" s="213">
        <v>300581.60000000003</v>
      </c>
      <c r="K178" s="196">
        <v>6.3406443715471369E-2</v>
      </c>
      <c r="L178" s="221">
        <v>23</v>
      </c>
      <c r="M178" s="196">
        <v>4.7227926078028747E-2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4111130.2400000021</v>
      </c>
      <c r="D179" s="196">
        <v>2.3879662341509407E-2</v>
      </c>
      <c r="E179" s="221">
        <v>277</v>
      </c>
      <c r="F179" s="196">
        <v>3.8931834153197467E-2</v>
      </c>
      <c r="G179" s="220"/>
      <c r="H179" s="220" t="s">
        <v>10</v>
      </c>
      <c r="I179" s="220"/>
      <c r="J179" s="213">
        <v>1509016.1300000006</v>
      </c>
      <c r="K179" s="196">
        <v>0.31832070330513729</v>
      </c>
      <c r="L179" s="221">
        <v>87</v>
      </c>
      <c r="M179" s="196">
        <v>0.17864476386036962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6465416.9200000046</v>
      </c>
      <c r="D180" s="196">
        <v>3.7554629489597917E-2</v>
      </c>
      <c r="E180" s="221">
        <v>349</v>
      </c>
      <c r="F180" s="196">
        <v>4.905130007027407E-2</v>
      </c>
      <c r="G180" s="220"/>
      <c r="H180" s="220" t="s">
        <v>37</v>
      </c>
      <c r="I180" s="220"/>
      <c r="J180" s="213">
        <v>90203.72</v>
      </c>
      <c r="K180" s="196">
        <v>1.9028101171549218E-2</v>
      </c>
      <c r="L180" s="221">
        <v>5</v>
      </c>
      <c r="M180" s="196">
        <v>1.0266940451745379E-2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13654638.51000002</v>
      </c>
      <c r="D181" s="196">
        <v>7.9313506986869731E-2</v>
      </c>
      <c r="E181" s="221">
        <v>735</v>
      </c>
      <c r="F181" s="196">
        <v>0.10330288123682362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7351622.3100000015</v>
      </c>
      <c r="D182" s="196">
        <v>4.2702188492356623E-2</v>
      </c>
      <c r="E182" s="221">
        <v>333</v>
      </c>
      <c r="F182" s="196">
        <v>4.6802529866479266E-2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6546722.0200000023</v>
      </c>
      <c r="D183" s="196">
        <v>3.8026893373566378E-2</v>
      </c>
      <c r="E183" s="221">
        <v>239</v>
      </c>
      <c r="F183" s="196">
        <v>3.3591004919184819E-2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6474292.3699999992</v>
      </c>
      <c r="D184" s="196">
        <v>3.7606182891401316E-2</v>
      </c>
      <c r="E184" s="221">
        <v>227</v>
      </c>
      <c r="F184" s="196">
        <v>3.1904427266338721E-2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40350201.870000027</v>
      </c>
      <c r="D185" s="196">
        <v>0.23437574093185176</v>
      </c>
      <c r="E185" s="221">
        <v>1424</v>
      </c>
      <c r="F185" s="196">
        <v>0.20014054813773718</v>
      </c>
      <c r="G185" s="220"/>
      <c r="H185" s="223"/>
      <c r="I185" s="220"/>
      <c r="J185" s="220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46427001.760000028</v>
      </c>
      <c r="D186" s="196">
        <v>0.26967307305678134</v>
      </c>
      <c r="E186" s="221">
        <v>1414</v>
      </c>
      <c r="F186" s="196">
        <v>0.19873506676036543</v>
      </c>
      <c r="G186" s="220"/>
      <c r="H186" s="223"/>
      <c r="I186" s="220"/>
      <c r="J186" s="238">
        <f>SUM(J175:J185)</f>
        <v>4740552.8899999987</v>
      </c>
      <c r="K186" s="220"/>
      <c r="L186" s="224">
        <f>SUM(L175:L185)</f>
        <v>487</v>
      </c>
      <c r="M186" s="220"/>
    </row>
    <row r="187" spans="1:16" s="190" customFormat="1" ht="20.100000000000001" customHeight="1" thickTop="1" x14ac:dyDescent="0.25">
      <c r="A187" s="220" t="s">
        <v>68</v>
      </c>
      <c r="B187" s="220"/>
      <c r="C187" s="213">
        <v>32556219.729999963</v>
      </c>
      <c r="D187" s="196">
        <v>0.18910408789880256</v>
      </c>
      <c r="E187" s="221">
        <v>1054</v>
      </c>
      <c r="F187" s="196">
        <v>0.14813773717498244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f>SUM(C175:C189)</f>
        <v>172160317.06000003</v>
      </c>
      <c r="D190" s="223"/>
      <c r="E190" s="224">
        <f>SUM(E175:E189)</f>
        <v>7115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400486.51</v>
      </c>
      <c r="D198" s="196">
        <v>0.45383273750056935</v>
      </c>
      <c r="E198" s="221">
        <v>646</v>
      </c>
      <c r="F198" s="196">
        <v>0.76904761904761909</v>
      </c>
      <c r="G198" s="220"/>
      <c r="H198" s="220" t="s">
        <v>6</v>
      </c>
      <c r="I198" s="220"/>
      <c r="J198" s="213">
        <v>1955768.2399999981</v>
      </c>
      <c r="K198" s="196">
        <v>0.63172724984044959</v>
      </c>
      <c r="L198" s="221">
        <v>641</v>
      </c>
      <c r="M198" s="196">
        <v>0.64944275582573452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173128.89999999997</v>
      </c>
      <c r="D199" s="196">
        <v>0.19619028522948828</v>
      </c>
      <c r="E199" s="221">
        <v>119</v>
      </c>
      <c r="F199" s="196">
        <v>0.14166666666666666</v>
      </c>
      <c r="G199" s="220"/>
      <c r="H199" s="220" t="s">
        <v>7</v>
      </c>
      <c r="I199" s="220"/>
      <c r="J199" s="213">
        <v>78719.290000000008</v>
      </c>
      <c r="K199" s="196">
        <v>2.5426898527144942E-2</v>
      </c>
      <c r="L199" s="221">
        <v>31</v>
      </c>
      <c r="M199" s="196">
        <v>3.1408308004052685E-2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5017.6899999999996</v>
      </c>
      <c r="D200" s="196">
        <v>5.6860641538943012E-3</v>
      </c>
      <c r="E200" s="221">
        <v>1</v>
      </c>
      <c r="F200" s="196">
        <v>1.1904761904761906E-3</v>
      </c>
      <c r="G200" s="220"/>
      <c r="H200" s="220" t="s">
        <v>8</v>
      </c>
      <c r="I200" s="220"/>
      <c r="J200" s="213">
        <v>52759.53</v>
      </c>
      <c r="K200" s="196">
        <v>1.7041708781289303E-2</v>
      </c>
      <c r="L200" s="221">
        <v>23</v>
      </c>
      <c r="M200" s="196">
        <v>2.3302938196555219E-2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147693.49</v>
      </c>
      <c r="D201" s="196">
        <v>0.16736678815402037</v>
      </c>
      <c r="E201" s="221">
        <v>43</v>
      </c>
      <c r="F201" s="196">
        <v>5.1190476190476189E-2</v>
      </c>
      <c r="G201" s="220"/>
      <c r="H201" s="220" t="s">
        <v>9</v>
      </c>
      <c r="I201" s="220"/>
      <c r="J201" s="213">
        <v>26556.400000000001</v>
      </c>
      <c r="K201" s="196">
        <v>8.5779087698361085E-3</v>
      </c>
      <c r="L201" s="221">
        <v>14</v>
      </c>
      <c r="M201" s="196">
        <v>1.4184397163120567E-2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134086.01</v>
      </c>
      <c r="D202" s="196">
        <v>0.15194674342171655</v>
      </c>
      <c r="E202" s="221">
        <v>29</v>
      </c>
      <c r="F202" s="196">
        <v>3.4523809523809526E-2</v>
      </c>
      <c r="G202" s="220"/>
      <c r="H202" s="220" t="s">
        <v>10</v>
      </c>
      <c r="I202" s="220"/>
      <c r="J202" s="213">
        <v>421634.00999999995</v>
      </c>
      <c r="K202" s="196">
        <v>0.13619082677020097</v>
      </c>
      <c r="L202" s="221">
        <v>146</v>
      </c>
      <c r="M202" s="196">
        <v>0.14792299898682879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22041.39</v>
      </c>
      <c r="D203" s="196">
        <v>2.4977381540311244E-2</v>
      </c>
      <c r="E203" s="221">
        <v>2</v>
      </c>
      <c r="F203" s="196">
        <v>2.3809523809523812E-3</v>
      </c>
      <c r="G203" s="220"/>
      <c r="H203" s="220" t="s">
        <v>37</v>
      </c>
      <c r="I203" s="220"/>
      <c r="J203" s="213">
        <v>528919.33000000007</v>
      </c>
      <c r="K203" s="196">
        <v>0.17084475905404495</v>
      </c>
      <c r="L203" s="221">
        <v>127</v>
      </c>
      <c r="M203" s="196">
        <v>0.12867274569402229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20451.439999999999</v>
      </c>
      <c r="K204" s="196">
        <v>6.6059626505014599E-3</v>
      </c>
      <c r="L204" s="221">
        <v>3</v>
      </c>
      <c r="M204" s="196">
        <v>3.0395136778115501E-3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9933.58</v>
      </c>
      <c r="K206" s="196">
        <v>3.2086179978411448E-3</v>
      </c>
      <c r="L206" s="221">
        <v>1</v>
      </c>
      <c r="M206" s="196">
        <v>1.0131712259371835E-3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1164.27</v>
      </c>
      <c r="K208" s="196">
        <v>3.7606760869158043E-4</v>
      </c>
      <c r="L208" s="221">
        <v>1</v>
      </c>
      <c r="M208" s="196">
        <v>1.0131712259371835E-3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f>SUM(C198:C208)</f>
        <v>882453.98999999987</v>
      </c>
      <c r="D209" s="223"/>
      <c r="E209" s="224">
        <f>SUM(E198:E208)</f>
        <v>840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f>SUM(J198:J209)</f>
        <v>3095906.089999998</v>
      </c>
      <c r="K210" s="220"/>
      <c r="L210" s="224">
        <f>SUM(L198:L209)</f>
        <v>987</v>
      </c>
      <c r="M210" s="220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150" t="s">
        <v>4</v>
      </c>
      <c r="E216" s="151" t="s">
        <v>5</v>
      </c>
      <c r="F216" s="150" t="s">
        <v>4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9817933.110000005</v>
      </c>
      <c r="D218" s="196">
        <v>5.7027852165132398E-2</v>
      </c>
      <c r="E218" s="221">
        <v>445</v>
      </c>
      <c r="F218" s="196">
        <v>6.254392129304287E-2</v>
      </c>
      <c r="G218" s="220"/>
      <c r="H218" s="220" t="s">
        <v>12</v>
      </c>
      <c r="I218" s="220"/>
      <c r="J218" s="213">
        <v>267195.12</v>
      </c>
      <c r="K218" s="196">
        <v>5.6363704023561681E-2</v>
      </c>
      <c r="L218" s="221">
        <v>30</v>
      </c>
      <c r="M218" s="196">
        <v>6.1601642710472276E-2</v>
      </c>
    </row>
    <row r="219" spans="1:13" s="190" customFormat="1" ht="20.100000000000001" customHeight="1" x14ac:dyDescent="0.25">
      <c r="A219" s="220" t="s">
        <v>13</v>
      </c>
      <c r="B219" s="220"/>
      <c r="C219" s="213">
        <v>17655883.299999993</v>
      </c>
      <c r="D219" s="196">
        <v>0.1025548953528396</v>
      </c>
      <c r="E219" s="221">
        <v>792</v>
      </c>
      <c r="F219" s="196">
        <v>0.11131412508784258</v>
      </c>
      <c r="G219" s="220"/>
      <c r="H219" s="220" t="s">
        <v>13</v>
      </c>
      <c r="I219" s="220"/>
      <c r="J219" s="213">
        <v>652897.00999999989</v>
      </c>
      <c r="K219" s="196">
        <v>0.13772592040419146</v>
      </c>
      <c r="L219" s="221">
        <v>79</v>
      </c>
      <c r="M219" s="196">
        <v>0.16221765913757699</v>
      </c>
    </row>
    <row r="220" spans="1:13" s="190" customFormat="1" ht="20.100000000000001" customHeight="1" x14ac:dyDescent="0.25">
      <c r="A220" s="220" t="s">
        <v>14</v>
      </c>
      <c r="B220" s="220"/>
      <c r="C220" s="213">
        <v>13641648.519999987</v>
      </c>
      <c r="D220" s="196">
        <v>7.9238054116998968E-2</v>
      </c>
      <c r="E220" s="221">
        <v>636</v>
      </c>
      <c r="F220" s="196">
        <v>8.9388615600843283E-2</v>
      </c>
      <c r="G220" s="220"/>
      <c r="H220" s="220" t="s">
        <v>14</v>
      </c>
      <c r="I220" s="220"/>
      <c r="J220" s="213">
        <v>651768.5400000005</v>
      </c>
      <c r="K220" s="196">
        <v>0.13748787433104673</v>
      </c>
      <c r="L220" s="221">
        <v>102</v>
      </c>
      <c r="M220" s="196">
        <v>0.20944558521560575</v>
      </c>
    </row>
    <row r="221" spans="1:13" s="190" customFormat="1" ht="20.100000000000001" customHeight="1" x14ac:dyDescent="0.25">
      <c r="A221" s="220" t="s">
        <v>15</v>
      </c>
      <c r="B221" s="220"/>
      <c r="C221" s="213">
        <v>11860113.810000015</v>
      </c>
      <c r="D221" s="196">
        <v>6.8889939403786155E-2</v>
      </c>
      <c r="E221" s="221">
        <v>506</v>
      </c>
      <c r="F221" s="196">
        <v>7.1117357695010541E-2</v>
      </c>
      <c r="G221" s="220"/>
      <c r="H221" s="220" t="s">
        <v>15</v>
      </c>
      <c r="I221" s="220"/>
      <c r="J221" s="213">
        <v>528912.64000000001</v>
      </c>
      <c r="K221" s="196">
        <v>0.11157193101161665</v>
      </c>
      <c r="L221" s="221">
        <v>40</v>
      </c>
      <c r="M221" s="196">
        <v>8.2135523613963035E-2</v>
      </c>
    </row>
    <row r="222" spans="1:13" s="190" customFormat="1" ht="20.100000000000001" customHeight="1" x14ac:dyDescent="0.25">
      <c r="A222" s="220" t="s">
        <v>16</v>
      </c>
      <c r="B222" s="220"/>
      <c r="C222" s="213">
        <v>14447613.919999998</v>
      </c>
      <c r="D222" s="196">
        <v>8.3919535969283907E-2</v>
      </c>
      <c r="E222" s="221">
        <v>617</v>
      </c>
      <c r="F222" s="196">
        <v>8.6718200983836966E-2</v>
      </c>
      <c r="G222" s="220"/>
      <c r="H222" s="220" t="s">
        <v>16</v>
      </c>
      <c r="I222" s="220"/>
      <c r="J222" s="213">
        <v>529707.38</v>
      </c>
      <c r="K222" s="196">
        <v>0.11173957812334416</v>
      </c>
      <c r="L222" s="221">
        <v>52</v>
      </c>
      <c r="M222" s="196">
        <v>0.10677618069815195</v>
      </c>
    </row>
    <row r="223" spans="1:13" s="190" customFormat="1" ht="20.100000000000001" customHeight="1" x14ac:dyDescent="0.25">
      <c r="A223" s="220" t="s">
        <v>17</v>
      </c>
      <c r="B223" s="220"/>
      <c r="C223" s="213">
        <v>6812286.9200000037</v>
      </c>
      <c r="D223" s="196">
        <v>3.9569437581982586E-2</v>
      </c>
      <c r="E223" s="221">
        <v>286</v>
      </c>
      <c r="F223" s="196">
        <v>4.0196767392832046E-2</v>
      </c>
      <c r="G223" s="220"/>
      <c r="H223" s="220" t="s">
        <v>17</v>
      </c>
      <c r="I223" s="220"/>
      <c r="J223" s="213">
        <v>78352.13</v>
      </c>
      <c r="K223" s="196">
        <v>1.6528057342273424E-2</v>
      </c>
      <c r="L223" s="221">
        <v>5</v>
      </c>
      <c r="M223" s="196">
        <v>1.0266940451745379E-2</v>
      </c>
    </row>
    <row r="224" spans="1:13" s="190" customFormat="1" ht="20.100000000000001" customHeight="1" x14ac:dyDescent="0.25">
      <c r="A224" s="220" t="s">
        <v>18</v>
      </c>
      <c r="B224" s="220"/>
      <c r="C224" s="213">
        <v>45347388.430000067</v>
      </c>
      <c r="D224" s="196">
        <v>0.26340209639713852</v>
      </c>
      <c r="E224" s="221">
        <v>1655</v>
      </c>
      <c r="F224" s="196">
        <v>0.23260716795502459</v>
      </c>
      <c r="G224" s="220"/>
      <c r="H224" s="220" t="s">
        <v>18</v>
      </c>
      <c r="I224" s="220"/>
      <c r="J224" s="213">
        <v>755182.13000000012</v>
      </c>
      <c r="K224" s="196">
        <v>0.1593025428727998</v>
      </c>
      <c r="L224" s="221">
        <v>60</v>
      </c>
      <c r="M224" s="196">
        <v>0.12320328542094455</v>
      </c>
    </row>
    <row r="225" spans="1:13" s="190" customFormat="1" ht="20.100000000000001" customHeight="1" x14ac:dyDescent="0.25">
      <c r="A225" s="220" t="s">
        <v>19</v>
      </c>
      <c r="B225" s="220"/>
      <c r="C225" s="213">
        <v>11803448.989999993</v>
      </c>
      <c r="D225" s="196">
        <v>6.8560799559205854E-2</v>
      </c>
      <c r="E225" s="221">
        <v>465</v>
      </c>
      <c r="F225" s="196">
        <v>6.535488404778636E-2</v>
      </c>
      <c r="G225" s="220"/>
      <c r="H225" s="220" t="s">
        <v>19</v>
      </c>
      <c r="I225" s="220"/>
      <c r="J225" s="213">
        <v>541172.25</v>
      </c>
      <c r="K225" s="196">
        <v>0.11415804497015114</v>
      </c>
      <c r="L225" s="221">
        <v>44</v>
      </c>
      <c r="M225" s="196">
        <v>9.034907597535935E-2</v>
      </c>
    </row>
    <row r="226" spans="1:13" s="190" customFormat="1" ht="20.100000000000001" customHeight="1" x14ac:dyDescent="0.25">
      <c r="A226" s="220" t="s">
        <v>20</v>
      </c>
      <c r="B226" s="220"/>
      <c r="C226" s="213">
        <v>7701377.4100000001</v>
      </c>
      <c r="D226" s="196">
        <v>4.4733754802019632E-2</v>
      </c>
      <c r="E226" s="221">
        <v>249</v>
      </c>
      <c r="F226" s="196">
        <v>3.4996486296556571E-2</v>
      </c>
      <c r="G226" s="220"/>
      <c r="H226" s="220" t="s">
        <v>20</v>
      </c>
      <c r="I226" s="220"/>
      <c r="J226" s="213">
        <v>117704.25999999998</v>
      </c>
      <c r="K226" s="196">
        <v>2.4829226196018659E-2</v>
      </c>
      <c r="L226" s="221">
        <v>12</v>
      </c>
      <c r="M226" s="196">
        <v>2.4640657084188913E-2</v>
      </c>
    </row>
    <row r="227" spans="1:13" s="190" customFormat="1" ht="20.100000000000001" customHeight="1" x14ac:dyDescent="0.25">
      <c r="A227" s="220" t="s">
        <v>21</v>
      </c>
      <c r="B227" s="220"/>
      <c r="C227" s="213">
        <v>8777553.2599999923</v>
      </c>
      <c r="D227" s="196">
        <v>5.0984764723341576E-2</v>
      </c>
      <c r="E227" s="221">
        <v>396</v>
      </c>
      <c r="F227" s="196">
        <v>5.565706254392129E-2</v>
      </c>
      <c r="G227" s="220"/>
      <c r="H227" s="220" t="s">
        <v>21</v>
      </c>
      <c r="I227" s="220"/>
      <c r="J227" s="213">
        <v>279292.44999999995</v>
      </c>
      <c r="K227" s="196">
        <v>5.8915585688149537E-2</v>
      </c>
      <c r="L227" s="221">
        <v>27</v>
      </c>
      <c r="M227" s="196">
        <v>5.5441478439425054E-2</v>
      </c>
    </row>
    <row r="228" spans="1:13" s="190" customFormat="1" ht="20.100000000000001" customHeight="1" x14ac:dyDescent="0.25">
      <c r="A228" s="220" t="s">
        <v>22</v>
      </c>
      <c r="B228" s="220"/>
      <c r="C228" s="213">
        <v>15708058.890000015</v>
      </c>
      <c r="D228" s="196">
        <v>9.1240880350641762E-2</v>
      </c>
      <c r="E228" s="221">
        <v>744</v>
      </c>
      <c r="F228" s="196">
        <v>0.10456781447645819</v>
      </c>
      <c r="G228" s="220"/>
      <c r="H228" s="220" t="s">
        <v>22</v>
      </c>
      <c r="I228" s="220"/>
      <c r="J228" s="213">
        <v>336544.03</v>
      </c>
      <c r="K228" s="196">
        <v>7.0992569392048274E-2</v>
      </c>
      <c r="L228" s="221">
        <v>35</v>
      </c>
      <c r="M228" s="196">
        <v>7.1868583162217656E-2</v>
      </c>
    </row>
    <row r="229" spans="1:13" s="190" customFormat="1" ht="20.100000000000001" customHeight="1" x14ac:dyDescent="0.25">
      <c r="A229" s="220" t="s">
        <v>23</v>
      </c>
      <c r="B229" s="220"/>
      <c r="C229" s="213">
        <v>8528223.0399999991</v>
      </c>
      <c r="D229" s="196">
        <v>4.9536520294788985E-2</v>
      </c>
      <c r="E229" s="221">
        <v>322</v>
      </c>
      <c r="F229" s="196">
        <v>4.5256500351370348E-2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58787.46</v>
      </c>
      <c r="D230" s="196">
        <v>3.4146928284008572E-4</v>
      </c>
      <c r="E230" s="221">
        <v>2</v>
      </c>
      <c r="F230" s="196">
        <v>2.8109627547434998E-4</v>
      </c>
      <c r="G230" s="220"/>
      <c r="H230" s="220" t="s">
        <v>70</v>
      </c>
      <c r="I230" s="220"/>
      <c r="J230" s="213">
        <v>1824.95</v>
      </c>
      <c r="K230" s="196">
        <v>3.8496564479844876E-4</v>
      </c>
      <c r="L230" s="221">
        <v>1</v>
      </c>
      <c r="M230" s="196">
        <v>2.0533880903490761E-3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20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f>SUM(C218:C231)</f>
        <v>172160317.06000006</v>
      </c>
      <c r="D232" s="237"/>
      <c r="E232" s="224">
        <f>SUM(E218:E231)</f>
        <v>7115</v>
      </c>
      <c r="F232" s="237"/>
      <c r="G232" s="220"/>
      <c r="H232" s="223"/>
      <c r="I232" s="220"/>
      <c r="J232" s="238">
        <f>SUM(J218:J231)</f>
        <v>4740552.8900000006</v>
      </c>
      <c r="K232" s="220"/>
      <c r="L232" s="224">
        <f>SUM(L218:L231)</f>
        <v>487</v>
      </c>
      <c r="M232" s="220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28445.18</v>
      </c>
      <c r="D240" s="196">
        <v>3.2234179144002735E-2</v>
      </c>
      <c r="E240" s="221">
        <v>36</v>
      </c>
      <c r="F240" s="196">
        <v>4.2857142857142858E-2</v>
      </c>
      <c r="G240" s="220"/>
      <c r="H240" s="220" t="s">
        <v>12</v>
      </c>
      <c r="I240" s="220"/>
      <c r="J240" s="213">
        <v>246501.71999999986</v>
      </c>
      <c r="K240" s="196">
        <v>7.9621833748839535E-2</v>
      </c>
      <c r="L240" s="221">
        <v>58</v>
      </c>
      <c r="M240" s="196">
        <v>5.8763931104356633E-2</v>
      </c>
    </row>
    <row r="241" spans="1:14" s="190" customFormat="1" ht="20.100000000000001" customHeight="1" x14ac:dyDescent="0.25">
      <c r="A241" s="220" t="s">
        <v>13</v>
      </c>
      <c r="B241" s="220"/>
      <c r="C241" s="213">
        <v>109822.23999999999</v>
      </c>
      <c r="D241" s="196">
        <v>0.12445095296129829</v>
      </c>
      <c r="E241" s="221">
        <v>124</v>
      </c>
      <c r="F241" s="196">
        <v>0.14761904761904762</v>
      </c>
      <c r="G241" s="220"/>
      <c r="H241" s="220" t="s">
        <v>13</v>
      </c>
      <c r="I241" s="220"/>
      <c r="J241" s="213">
        <v>331872.99000000022</v>
      </c>
      <c r="K241" s="196">
        <v>0.10719736980135602</v>
      </c>
      <c r="L241" s="221">
        <v>102</v>
      </c>
      <c r="M241" s="196">
        <v>0.10334346504559271</v>
      </c>
    </row>
    <row r="242" spans="1:14" s="190" customFormat="1" ht="20.100000000000001" customHeight="1" x14ac:dyDescent="0.25">
      <c r="A242" s="220" t="s">
        <v>14</v>
      </c>
      <c r="B242" s="220"/>
      <c r="C242" s="213">
        <v>93723.11000000003</v>
      </c>
      <c r="D242" s="196">
        <v>0.10620736158720301</v>
      </c>
      <c r="E242" s="221">
        <v>110</v>
      </c>
      <c r="F242" s="196">
        <v>0.13095238095238096</v>
      </c>
      <c r="G242" s="220"/>
      <c r="H242" s="220" t="s">
        <v>14</v>
      </c>
      <c r="I242" s="220"/>
      <c r="J242" s="213">
        <v>194720.05000000005</v>
      </c>
      <c r="K242" s="196">
        <v>6.2895980801536536E-2</v>
      </c>
      <c r="L242" s="221">
        <v>57</v>
      </c>
      <c r="M242" s="196">
        <v>5.7750759878419454E-2</v>
      </c>
    </row>
    <row r="243" spans="1:14" s="190" customFormat="1" ht="20.100000000000001" customHeight="1" x14ac:dyDescent="0.25">
      <c r="A243" s="220" t="s">
        <v>15</v>
      </c>
      <c r="B243" s="220"/>
      <c r="C243" s="213">
        <v>58516.789999999994</v>
      </c>
      <c r="D243" s="196">
        <v>6.6311434548559284E-2</v>
      </c>
      <c r="E243" s="221">
        <v>43</v>
      </c>
      <c r="F243" s="196">
        <v>5.1190476190476189E-2</v>
      </c>
      <c r="G243" s="220"/>
      <c r="H243" s="220" t="s">
        <v>15</v>
      </c>
      <c r="I243" s="220"/>
      <c r="J243" s="213">
        <v>226730.92000000007</v>
      </c>
      <c r="K243" s="196">
        <v>7.3235722728269212E-2</v>
      </c>
      <c r="L243" s="221">
        <v>49</v>
      </c>
      <c r="M243" s="196">
        <v>4.9645390070921988E-2</v>
      </c>
    </row>
    <row r="244" spans="1:14" s="190" customFormat="1" ht="20.100000000000001" customHeight="1" x14ac:dyDescent="0.25">
      <c r="A244" s="220" t="s">
        <v>16</v>
      </c>
      <c r="B244" s="220"/>
      <c r="C244" s="213">
        <v>65395.440000000017</v>
      </c>
      <c r="D244" s="196">
        <v>7.4106345193135817E-2</v>
      </c>
      <c r="E244" s="221">
        <v>66</v>
      </c>
      <c r="F244" s="196">
        <v>7.857142857142857E-2</v>
      </c>
      <c r="G244" s="220"/>
      <c r="H244" s="220" t="s">
        <v>16</v>
      </c>
      <c r="I244" s="220"/>
      <c r="J244" s="213">
        <v>251061.89999999997</v>
      </c>
      <c r="K244" s="196">
        <v>8.1094804784598601E-2</v>
      </c>
      <c r="L244" s="221">
        <v>59</v>
      </c>
      <c r="M244" s="196">
        <v>5.9777102330293819E-2</v>
      </c>
    </row>
    <row r="245" spans="1:14" s="190" customFormat="1" ht="20.100000000000001" customHeight="1" x14ac:dyDescent="0.25">
      <c r="A245" s="220" t="s">
        <v>17</v>
      </c>
      <c r="B245" s="220"/>
      <c r="C245" s="213">
        <v>167212.64000000001</v>
      </c>
      <c r="D245" s="196">
        <v>0.18948595835574386</v>
      </c>
      <c r="E245" s="221">
        <v>97</v>
      </c>
      <c r="F245" s="196">
        <v>0.11547619047619048</v>
      </c>
      <c r="G245" s="220"/>
      <c r="H245" s="220" t="s">
        <v>17</v>
      </c>
      <c r="I245" s="220"/>
      <c r="J245" s="213">
        <v>139876.90000000002</v>
      </c>
      <c r="K245" s="196">
        <v>4.5181247729642861E-2</v>
      </c>
      <c r="L245" s="221">
        <v>46</v>
      </c>
      <c r="M245" s="196">
        <v>4.6605876393110438E-2</v>
      </c>
    </row>
    <row r="246" spans="1:14" s="190" customFormat="1" ht="20.100000000000001" customHeight="1" x14ac:dyDescent="0.25">
      <c r="A246" s="220" t="s">
        <v>18</v>
      </c>
      <c r="B246" s="220"/>
      <c r="C246" s="213">
        <v>209592.07999999993</v>
      </c>
      <c r="D246" s="196">
        <v>0.23751049049027467</v>
      </c>
      <c r="E246" s="221">
        <v>138</v>
      </c>
      <c r="F246" s="196">
        <v>0.16428571428571428</v>
      </c>
      <c r="G246" s="220"/>
      <c r="H246" s="220" t="s">
        <v>18</v>
      </c>
      <c r="I246" s="220"/>
      <c r="J246" s="213">
        <v>691904.40000000026</v>
      </c>
      <c r="K246" s="196">
        <v>0.22349011238903574</v>
      </c>
      <c r="L246" s="221">
        <v>217</v>
      </c>
      <c r="M246" s="196">
        <v>0.21985815602836881</v>
      </c>
    </row>
    <row r="247" spans="1:14" s="190" customFormat="1" ht="20.100000000000001" customHeight="1" x14ac:dyDescent="0.25">
      <c r="A247" s="220" t="s">
        <v>19</v>
      </c>
      <c r="B247" s="220"/>
      <c r="C247" s="213">
        <v>44262.12000000001</v>
      </c>
      <c r="D247" s="196">
        <v>5.0157991806462354E-2</v>
      </c>
      <c r="E247" s="221">
        <v>33</v>
      </c>
      <c r="F247" s="196">
        <v>3.9285714285714285E-2</v>
      </c>
      <c r="G247" s="220"/>
      <c r="H247" s="220" t="s">
        <v>19</v>
      </c>
      <c r="I247" s="220"/>
      <c r="J247" s="213">
        <v>162072.75</v>
      </c>
      <c r="K247" s="196">
        <v>5.2350667393790351E-2</v>
      </c>
      <c r="L247" s="221">
        <v>89</v>
      </c>
      <c r="M247" s="196">
        <v>9.0172239108409324E-2</v>
      </c>
    </row>
    <row r="248" spans="1:14" s="190" customFormat="1" ht="20.100000000000001" customHeight="1" x14ac:dyDescent="0.25">
      <c r="A248" s="220" t="s">
        <v>20</v>
      </c>
      <c r="B248" s="220"/>
      <c r="C248" s="213">
        <v>14521.049999999996</v>
      </c>
      <c r="D248" s="196">
        <v>1.6455305505502893E-2</v>
      </c>
      <c r="E248" s="221">
        <v>25</v>
      </c>
      <c r="F248" s="196">
        <v>2.976190476190476E-2</v>
      </c>
      <c r="G248" s="220"/>
      <c r="H248" s="220" t="s">
        <v>20</v>
      </c>
      <c r="I248" s="220"/>
      <c r="J248" s="213">
        <v>96556.119999999966</v>
      </c>
      <c r="K248" s="196">
        <v>3.1188323286640764E-2</v>
      </c>
      <c r="L248" s="221">
        <v>33</v>
      </c>
      <c r="M248" s="196">
        <v>3.3434650455927049E-2</v>
      </c>
    </row>
    <row r="249" spans="1:14" s="190" customFormat="1" ht="20.100000000000001" customHeight="1" x14ac:dyDescent="0.25">
      <c r="A249" s="220" t="s">
        <v>21</v>
      </c>
      <c r="B249" s="220"/>
      <c r="C249" s="213">
        <v>49551.229999999996</v>
      </c>
      <c r="D249" s="196">
        <v>5.6151630069687819E-2</v>
      </c>
      <c r="E249" s="221">
        <v>74</v>
      </c>
      <c r="F249" s="196">
        <v>8.8095238095238101E-2</v>
      </c>
      <c r="G249" s="220"/>
      <c r="H249" s="220" t="s">
        <v>21</v>
      </c>
      <c r="I249" s="220"/>
      <c r="J249" s="213">
        <v>254379.94000000009</v>
      </c>
      <c r="K249" s="196">
        <v>8.2166555639935468E-2</v>
      </c>
      <c r="L249" s="221">
        <v>92</v>
      </c>
      <c r="M249" s="196">
        <v>9.3211752786220875E-2</v>
      </c>
    </row>
    <row r="250" spans="1:14" s="190" customFormat="1" ht="20.100000000000001" customHeight="1" x14ac:dyDescent="0.25">
      <c r="A250" s="220" t="s">
        <v>22</v>
      </c>
      <c r="B250" s="220"/>
      <c r="C250" s="213">
        <v>33094.230000000003</v>
      </c>
      <c r="D250" s="196">
        <v>3.7502499138793631E-2</v>
      </c>
      <c r="E250" s="221">
        <v>60</v>
      </c>
      <c r="F250" s="196">
        <v>7.1428571428571425E-2</v>
      </c>
      <c r="G250" s="220"/>
      <c r="H250" s="220" t="s">
        <v>22</v>
      </c>
      <c r="I250" s="220"/>
      <c r="J250" s="213">
        <v>455146.75000000006</v>
      </c>
      <c r="K250" s="196">
        <v>0.14701568354096942</v>
      </c>
      <c r="L250" s="221">
        <v>166</v>
      </c>
      <c r="M250" s="196">
        <v>0.16818642350557245</v>
      </c>
    </row>
    <row r="251" spans="1:14" s="190" customFormat="1" ht="20.100000000000001" customHeight="1" x14ac:dyDescent="0.25">
      <c r="A251" s="220" t="s">
        <v>23</v>
      </c>
      <c r="B251" s="220"/>
      <c r="C251" s="213">
        <v>7913.4300000000012</v>
      </c>
      <c r="D251" s="196">
        <v>8.9675270208705166E-3</v>
      </c>
      <c r="E251" s="221">
        <v>33</v>
      </c>
      <c r="F251" s="196">
        <v>3.9285714285714285E-2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404.45</v>
      </c>
      <c r="D252" s="196">
        <v>4.5832417846510047E-4</v>
      </c>
      <c r="E252" s="221">
        <v>1</v>
      </c>
      <c r="F252" s="196">
        <v>1.1904761904761906E-3</v>
      </c>
      <c r="G252" s="220"/>
      <c r="H252" s="220" t="s">
        <v>70</v>
      </c>
      <c r="I252" s="220"/>
      <c r="J252" s="213">
        <v>45081.649999999994</v>
      </c>
      <c r="K252" s="196">
        <v>1.4561698155385583E-2</v>
      </c>
      <c r="L252" s="221">
        <v>19</v>
      </c>
      <c r="M252" s="196">
        <v>1.9250253292806486E-2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20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f>SUM(C240:C253)</f>
        <v>882453.99</v>
      </c>
      <c r="D254" s="237"/>
      <c r="E254" s="224">
        <f>SUM(E240:E253)</f>
        <v>840</v>
      </c>
      <c r="F254" s="237"/>
      <c r="G254" s="220"/>
      <c r="H254" s="223"/>
      <c r="I254" s="220"/>
      <c r="J254" s="238">
        <f>SUM(J240:J253)</f>
        <v>3095906.0900000003</v>
      </c>
      <c r="K254" s="220"/>
      <c r="L254" s="224">
        <f>SUM(L240:L253)</f>
        <v>987</v>
      </c>
      <c r="M254" s="220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467298.06999999995</v>
      </c>
      <c r="D268" s="196">
        <v>2.7143192925065318E-3</v>
      </c>
      <c r="E268" s="221">
        <v>36</v>
      </c>
      <c r="F268" s="196">
        <v>5.059732958538299E-3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1570554.2400000005</v>
      </c>
      <c r="D269" s="196">
        <v>9.122626321910415E-3</v>
      </c>
      <c r="E269" s="221">
        <v>105</v>
      </c>
      <c r="F269" s="196">
        <v>1.4757554462403373E-2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7779770.4500000011</v>
      </c>
      <c r="D270" s="196">
        <v>4.5189103870485123E-2</v>
      </c>
      <c r="E270" s="221">
        <v>376</v>
      </c>
      <c r="F270" s="196">
        <v>5.2846099789177793E-2</v>
      </c>
      <c r="G270" s="220"/>
      <c r="H270" s="243">
        <v>2003</v>
      </c>
      <c r="I270" s="220"/>
      <c r="J270" s="213">
        <v>24395.4</v>
      </c>
      <c r="K270" s="196">
        <v>5.1461086008471931E-3</v>
      </c>
      <c r="L270" s="221">
        <v>5</v>
      </c>
      <c r="M270" s="196">
        <v>1.0266940451745379E-2</v>
      </c>
    </row>
    <row r="271" spans="1:13" s="190" customFormat="1" ht="20.100000000000001" customHeight="1" x14ac:dyDescent="0.25">
      <c r="A271" s="243">
        <v>2004</v>
      </c>
      <c r="B271" s="220"/>
      <c r="C271" s="213">
        <v>11544283.150000008</v>
      </c>
      <c r="D271" s="196">
        <v>6.7055424543489131E-2</v>
      </c>
      <c r="E271" s="221">
        <v>457</v>
      </c>
      <c r="F271" s="196">
        <v>6.4230498945888961E-2</v>
      </c>
      <c r="G271" s="220"/>
      <c r="H271" s="243">
        <v>2004</v>
      </c>
      <c r="I271" s="220"/>
      <c r="J271" s="213">
        <v>50804.43</v>
      </c>
      <c r="K271" s="196">
        <v>1.0716984111108616E-2</v>
      </c>
      <c r="L271" s="221">
        <v>7</v>
      </c>
      <c r="M271" s="196">
        <v>1.4373716632443531E-2</v>
      </c>
    </row>
    <row r="272" spans="1:13" s="190" customFormat="1" ht="20.100000000000001" customHeight="1" x14ac:dyDescent="0.25">
      <c r="A272" s="220">
        <v>2005</v>
      </c>
      <c r="B272" s="220"/>
      <c r="C272" s="213">
        <v>13222842.770000003</v>
      </c>
      <c r="D272" s="196">
        <v>7.6805404380102665E-2</v>
      </c>
      <c r="E272" s="221">
        <v>447</v>
      </c>
      <c r="F272" s="196">
        <v>6.2825017568517216E-2</v>
      </c>
      <c r="G272" s="220"/>
      <c r="H272" s="220">
        <v>2005</v>
      </c>
      <c r="I272" s="220"/>
      <c r="J272" s="213">
        <v>325114.92000000004</v>
      </c>
      <c r="K272" s="196">
        <v>6.8581645969147759E-2</v>
      </c>
      <c r="L272" s="221">
        <v>31</v>
      </c>
      <c r="M272" s="196">
        <v>6.3655030800821355E-2</v>
      </c>
    </row>
    <row r="273" spans="1:13" s="190" customFormat="1" ht="20.100000000000001" customHeight="1" x14ac:dyDescent="0.25">
      <c r="A273" s="220">
        <v>2006</v>
      </c>
      <c r="B273" s="220"/>
      <c r="C273" s="213">
        <v>15944402.219999999</v>
      </c>
      <c r="D273" s="196">
        <v>9.2613689915796091E-2</v>
      </c>
      <c r="E273" s="221">
        <v>586</v>
      </c>
      <c r="F273" s="196">
        <v>8.2361208713984543E-2</v>
      </c>
      <c r="G273" s="220"/>
      <c r="H273" s="220">
        <v>2006</v>
      </c>
      <c r="I273" s="220"/>
      <c r="J273" s="213">
        <v>915597.30000000016</v>
      </c>
      <c r="K273" s="196">
        <v>0.19314145865378179</v>
      </c>
      <c r="L273" s="221">
        <v>76</v>
      </c>
      <c r="M273" s="196">
        <v>0.15605749486652978</v>
      </c>
    </row>
    <row r="274" spans="1:13" s="190" customFormat="1" ht="20.100000000000001" customHeight="1" x14ac:dyDescent="0.25">
      <c r="A274" s="220">
        <v>2007</v>
      </c>
      <c r="B274" s="220"/>
      <c r="C274" s="213">
        <v>32448735.890000056</v>
      </c>
      <c r="D274" s="196">
        <v>0.18847976376978459</v>
      </c>
      <c r="E274" s="221">
        <v>1237</v>
      </c>
      <c r="F274" s="196">
        <v>0.17385804638088545</v>
      </c>
      <c r="G274" s="220"/>
      <c r="H274" s="220">
        <v>2007</v>
      </c>
      <c r="I274" s="220"/>
      <c r="J274" s="213">
        <v>3236161.4099999974</v>
      </c>
      <c r="K274" s="196">
        <v>0.68265484746020832</v>
      </c>
      <c r="L274" s="221">
        <v>348</v>
      </c>
      <c r="M274" s="196">
        <v>0.71457905544147848</v>
      </c>
    </row>
    <row r="275" spans="1:13" s="190" customFormat="1" ht="20.100000000000001" customHeight="1" x14ac:dyDescent="0.25">
      <c r="A275" s="220">
        <v>2008</v>
      </c>
      <c r="B275" s="220"/>
      <c r="C275" s="213">
        <v>75467662.250000119</v>
      </c>
      <c r="D275" s="196">
        <v>0.43835689628579516</v>
      </c>
      <c r="E275" s="221">
        <v>3319</v>
      </c>
      <c r="F275" s="196">
        <v>0.46647926914968374</v>
      </c>
      <c r="G275" s="220"/>
      <c r="H275" s="220">
        <v>2008</v>
      </c>
      <c r="I275" s="220"/>
      <c r="J275" s="213">
        <v>188479.43000000002</v>
      </c>
      <c r="K275" s="196">
        <v>3.9758955204906521E-2</v>
      </c>
      <c r="L275" s="221">
        <v>20</v>
      </c>
      <c r="M275" s="196">
        <v>4.1067761806981518E-2</v>
      </c>
    </row>
    <row r="276" spans="1:13" s="190" customFormat="1" ht="20.100000000000001" customHeight="1" x14ac:dyDescent="0.25">
      <c r="A276" s="220">
        <v>2009</v>
      </c>
      <c r="B276" s="220"/>
      <c r="C276" s="213">
        <v>13714768.02</v>
      </c>
      <c r="D276" s="196">
        <v>7.9662771620130191E-2</v>
      </c>
      <c r="E276" s="221">
        <v>552</v>
      </c>
      <c r="F276" s="196">
        <v>7.7582572030920588E-2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f>SUM(C263:C276)</f>
        <v>172160317.06000021</v>
      </c>
      <c r="D278" s="220"/>
      <c r="E278" s="224">
        <f>SUM(E263:E276)</f>
        <v>7115</v>
      </c>
      <c r="F278" s="220"/>
      <c r="G278" s="220"/>
      <c r="H278" s="220"/>
      <c r="I278" s="220"/>
      <c r="J278" s="222">
        <f>SUM(J263:J275)</f>
        <v>4740552.8899999969</v>
      </c>
      <c r="K278" s="220"/>
      <c r="L278" s="224">
        <f>SUM(L263:L275)</f>
        <v>487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294562.23</v>
      </c>
      <c r="K286" s="196">
        <v>9.5145725172820078E-2</v>
      </c>
      <c r="L286" s="221">
        <v>37</v>
      </c>
      <c r="M286" s="196">
        <v>3.7487335359675786E-2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76041.3</v>
      </c>
      <c r="K287" s="196">
        <v>2.4561888438935177E-2</v>
      </c>
      <c r="L287" s="221">
        <v>12</v>
      </c>
      <c r="M287" s="196">
        <v>1.2158054711246201E-2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121049.18999999999</v>
      </c>
      <c r="K288" s="196">
        <v>3.9099761582238428E-2</v>
      </c>
      <c r="L288" s="221">
        <v>18</v>
      </c>
      <c r="M288" s="196">
        <v>1.82370820668693E-2</v>
      </c>
    </row>
    <row r="289" spans="1:13" s="190" customFormat="1" ht="20.100000000000001" customHeight="1" x14ac:dyDescent="0.25">
      <c r="A289" s="243">
        <v>1999</v>
      </c>
      <c r="B289" s="220"/>
      <c r="C289" s="213">
        <v>546.62</v>
      </c>
      <c r="D289" s="196">
        <v>6.1943172810630023E-4</v>
      </c>
      <c r="E289" s="221">
        <v>1</v>
      </c>
      <c r="F289" s="196">
        <v>1.1904761904761906E-3</v>
      </c>
      <c r="G289" s="220"/>
      <c r="H289" s="220">
        <v>1996</v>
      </c>
      <c r="I289" s="220"/>
      <c r="J289" s="245">
        <v>291582.96000000008</v>
      </c>
      <c r="K289" s="196">
        <v>9.4183399471267581E-2</v>
      </c>
      <c r="L289" s="221">
        <v>41</v>
      </c>
      <c r="M289" s="196">
        <v>4.1540020263424522E-2</v>
      </c>
    </row>
    <row r="290" spans="1:13" s="190" customFormat="1" ht="20.100000000000001" customHeight="1" x14ac:dyDescent="0.25">
      <c r="A290" s="243">
        <v>2000</v>
      </c>
      <c r="B290" s="220"/>
      <c r="C290" s="213">
        <v>1626.1799999999998</v>
      </c>
      <c r="D290" s="196">
        <v>1.8427929596646724E-3</v>
      </c>
      <c r="E290" s="221">
        <v>2</v>
      </c>
      <c r="F290" s="196">
        <v>2.3809523809523812E-3</v>
      </c>
      <c r="G290" s="220"/>
      <c r="H290" s="220">
        <v>1997</v>
      </c>
      <c r="I290" s="220"/>
      <c r="J290" s="245">
        <v>312776.71000000008</v>
      </c>
      <c r="K290" s="196">
        <v>0.10102913360656883</v>
      </c>
      <c r="L290" s="221">
        <v>53</v>
      </c>
      <c r="M290" s="196">
        <v>5.3698074974670718E-2</v>
      </c>
    </row>
    <row r="291" spans="1:13" s="190" customFormat="1" ht="20.100000000000001" customHeight="1" x14ac:dyDescent="0.25">
      <c r="A291" s="243">
        <v>2001</v>
      </c>
      <c r="B291" s="220"/>
      <c r="C291" s="213">
        <v>1323.99</v>
      </c>
      <c r="D291" s="196">
        <v>1.5003501768970408E-3</v>
      </c>
      <c r="E291" s="221">
        <v>4</v>
      </c>
      <c r="F291" s="196">
        <v>4.7619047619047623E-3</v>
      </c>
      <c r="G291" s="220"/>
      <c r="H291" s="220">
        <v>1998</v>
      </c>
      <c r="I291" s="220"/>
      <c r="J291" s="245">
        <v>392333.92999999993</v>
      </c>
      <c r="K291" s="196">
        <v>0.12672668956828725</v>
      </c>
      <c r="L291" s="221">
        <v>50</v>
      </c>
      <c r="M291" s="196">
        <v>5.0658561296859167E-2</v>
      </c>
    </row>
    <row r="292" spans="1:13" s="190" customFormat="1" ht="20.100000000000001" customHeight="1" x14ac:dyDescent="0.25">
      <c r="A292" s="243">
        <v>2002</v>
      </c>
      <c r="B292" s="220"/>
      <c r="C292" s="213">
        <v>15968.06</v>
      </c>
      <c r="D292" s="196">
        <v>1.8095062383932325E-2</v>
      </c>
      <c r="E292" s="221">
        <v>21</v>
      </c>
      <c r="F292" s="196">
        <v>2.5000000000000001E-2</v>
      </c>
      <c r="G292" s="220"/>
      <c r="H292" s="220">
        <v>1999</v>
      </c>
      <c r="I292" s="220"/>
      <c r="J292" s="245">
        <v>91130.580000000016</v>
      </c>
      <c r="K292" s="196">
        <v>2.9435834728436489E-2</v>
      </c>
      <c r="L292" s="221">
        <v>43</v>
      </c>
      <c r="M292" s="196">
        <v>4.3566362715298887E-2</v>
      </c>
    </row>
    <row r="293" spans="1:13" s="190" customFormat="1" ht="20.100000000000001" customHeight="1" x14ac:dyDescent="0.25">
      <c r="A293" s="243">
        <v>2003</v>
      </c>
      <c r="B293" s="220"/>
      <c r="C293" s="213">
        <v>17160.580000000002</v>
      </c>
      <c r="D293" s="196">
        <v>1.9446430289243744E-2</v>
      </c>
      <c r="E293" s="221">
        <v>22</v>
      </c>
      <c r="F293" s="196">
        <v>2.6190476190476191E-2</v>
      </c>
      <c r="G293" s="220"/>
      <c r="H293" s="220">
        <v>2000</v>
      </c>
      <c r="I293" s="220"/>
      <c r="J293" s="245">
        <v>63897.659999999996</v>
      </c>
      <c r="K293" s="196">
        <v>2.0639405118389749E-2</v>
      </c>
      <c r="L293" s="221">
        <v>56</v>
      </c>
      <c r="M293" s="196">
        <v>5.6737588652482268E-2</v>
      </c>
    </row>
    <row r="294" spans="1:13" s="190" customFormat="1" ht="20.100000000000001" customHeight="1" x14ac:dyDescent="0.25">
      <c r="A294" s="243">
        <v>2004</v>
      </c>
      <c r="B294" s="220"/>
      <c r="C294" s="213">
        <v>14891.73</v>
      </c>
      <c r="D294" s="196">
        <v>1.6875361399861757E-2</v>
      </c>
      <c r="E294" s="221">
        <v>22</v>
      </c>
      <c r="F294" s="196">
        <v>2.6190476190476191E-2</v>
      </c>
      <c r="G294" s="220"/>
      <c r="H294" s="220">
        <v>2001</v>
      </c>
      <c r="I294" s="220"/>
      <c r="J294" s="245">
        <v>189592.25</v>
      </c>
      <c r="K294" s="196">
        <v>6.1239664411138518E-2</v>
      </c>
      <c r="L294" s="221">
        <v>148</v>
      </c>
      <c r="M294" s="196">
        <v>0.14994934143870314</v>
      </c>
    </row>
    <row r="295" spans="1:13" s="190" customFormat="1" ht="20.100000000000001" customHeight="1" x14ac:dyDescent="0.25">
      <c r="A295" s="220">
        <v>2005</v>
      </c>
      <c r="B295" s="220"/>
      <c r="C295" s="213">
        <v>165519.38000000003</v>
      </c>
      <c r="D295" s="196">
        <v>0.18756715010150271</v>
      </c>
      <c r="E295" s="221">
        <v>70</v>
      </c>
      <c r="F295" s="196">
        <v>8.3333333333333329E-2</v>
      </c>
      <c r="G295" s="220"/>
      <c r="H295" s="220">
        <v>2002</v>
      </c>
      <c r="I295" s="220"/>
      <c r="J295" s="245">
        <v>204099.21999999988</v>
      </c>
      <c r="K295" s="196">
        <v>6.5925520370031604E-2</v>
      </c>
      <c r="L295" s="221">
        <v>183</v>
      </c>
      <c r="M295" s="196">
        <v>0.18541033434650456</v>
      </c>
    </row>
    <row r="296" spans="1:13" s="190" customFormat="1" ht="20.100000000000001" customHeight="1" x14ac:dyDescent="0.25">
      <c r="A296" s="220">
        <v>2006</v>
      </c>
      <c r="B296" s="220"/>
      <c r="C296" s="213">
        <v>210483.68000000014</v>
      </c>
      <c r="D296" s="196">
        <v>0.23852085478133547</v>
      </c>
      <c r="E296" s="221">
        <v>192</v>
      </c>
      <c r="F296" s="196">
        <v>0.22857142857142856</v>
      </c>
      <c r="G296" s="220"/>
      <c r="H296" s="220">
        <v>2003</v>
      </c>
      <c r="I296" s="220"/>
      <c r="J296" s="245">
        <v>59601.460000000006</v>
      </c>
      <c r="K296" s="196">
        <v>1.9251701526902584E-2</v>
      </c>
      <c r="L296" s="221">
        <v>29</v>
      </c>
      <c r="M296" s="196">
        <v>2.9381965552178316E-2</v>
      </c>
    </row>
    <row r="297" spans="1:13" s="190" customFormat="1" ht="20.100000000000001" customHeight="1" x14ac:dyDescent="0.25">
      <c r="A297" s="220">
        <v>2007</v>
      </c>
      <c r="B297" s="220"/>
      <c r="C297" s="213">
        <v>398426.90000000014</v>
      </c>
      <c r="D297" s="196">
        <v>0.45149878012336936</v>
      </c>
      <c r="E297" s="221">
        <v>452</v>
      </c>
      <c r="F297" s="196">
        <v>0.53809523809523807</v>
      </c>
      <c r="G297" s="220"/>
      <c r="H297" s="220">
        <v>2004</v>
      </c>
      <c r="I297" s="220"/>
      <c r="J297" s="245">
        <v>5856.74</v>
      </c>
      <c r="K297" s="196">
        <v>1.8917692687506552E-3</v>
      </c>
      <c r="L297" s="221">
        <v>4</v>
      </c>
      <c r="M297" s="196">
        <v>4.0526849037487338E-3</v>
      </c>
    </row>
    <row r="298" spans="1:13" s="190" customFormat="1" ht="20.100000000000001" customHeight="1" x14ac:dyDescent="0.25">
      <c r="A298" s="220">
        <v>2008</v>
      </c>
      <c r="B298" s="220"/>
      <c r="C298" s="213">
        <v>56506.869999999981</v>
      </c>
      <c r="D298" s="196">
        <v>6.4033786056086575E-2</v>
      </c>
      <c r="E298" s="221">
        <v>54</v>
      </c>
      <c r="F298" s="196">
        <v>6.4285714285714279E-2</v>
      </c>
      <c r="G298" s="220"/>
      <c r="H298" s="220">
        <v>2005</v>
      </c>
      <c r="I298" s="220"/>
      <c r="J298" s="245">
        <v>10403.93</v>
      </c>
      <c r="K298" s="196">
        <v>3.3605444408037585E-3</v>
      </c>
      <c r="L298" s="221">
        <v>4</v>
      </c>
      <c r="M298" s="196">
        <v>4.0526849037487338E-3</v>
      </c>
    </row>
    <row r="299" spans="1:13" s="190" customFormat="1" ht="20.100000000000001" customHeight="1" x14ac:dyDescent="0.25">
      <c r="A299" s="220"/>
      <c r="B299" s="220"/>
      <c r="F299" s="220"/>
      <c r="G299" s="220"/>
      <c r="H299" s="220">
        <v>2006</v>
      </c>
      <c r="I299" s="220"/>
      <c r="J299" s="245">
        <v>434842.46999999991</v>
      </c>
      <c r="K299" s="196">
        <v>0.14045725463203568</v>
      </c>
      <c r="L299" s="221">
        <v>160</v>
      </c>
      <c r="M299" s="196">
        <v>0.16210739614994935</v>
      </c>
    </row>
    <row r="300" spans="1:13" s="190" customFormat="1" ht="20.100000000000001" customHeight="1" thickBot="1" x14ac:dyDescent="0.3">
      <c r="A300" s="220"/>
      <c r="B300" s="220"/>
      <c r="C300" s="222">
        <f>SUM(C286:C298)</f>
        <v>882453.99000000034</v>
      </c>
      <c r="D300" s="220"/>
      <c r="E300" s="224">
        <f>SUM(E286:E298)</f>
        <v>840</v>
      </c>
      <c r="F300" s="220"/>
      <c r="G300" s="220"/>
      <c r="H300" s="220">
        <v>2007</v>
      </c>
      <c r="I300" s="220"/>
      <c r="J300" s="194">
        <v>528173.84000000008</v>
      </c>
      <c r="K300" s="196">
        <v>0.17060396040630552</v>
      </c>
      <c r="L300" s="218">
        <v>144</v>
      </c>
      <c r="M300" s="196">
        <v>0.1458966565349544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19961.62</v>
      </c>
      <c r="K301" s="196">
        <v>6.4477472570881504E-3</v>
      </c>
      <c r="L301" s="218">
        <v>5</v>
      </c>
      <c r="M301" s="196">
        <v>5.065856129685917E-3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K302" s="246"/>
      <c r="M302" s="247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f>SUM(J286:J301)</f>
        <v>3095906.09</v>
      </c>
      <c r="K303" s="220"/>
      <c r="L303" s="224">
        <f>SUM(L286:L301)</f>
        <v>987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150" t="s">
        <v>4</v>
      </c>
      <c r="E308" s="151" t="s">
        <v>5</v>
      </c>
      <c r="F308" s="150" t="s">
        <v>4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148515511.94000036</v>
      </c>
      <c r="D310" s="196">
        <v>0.86265821576200141</v>
      </c>
      <c r="E310" s="221">
        <v>6242</v>
      </c>
      <c r="F310" s="196">
        <v>0.87730147575544626</v>
      </c>
      <c r="G310" s="220"/>
      <c r="H310" s="220" t="s">
        <v>31</v>
      </c>
      <c r="I310" s="220"/>
      <c r="J310" s="213">
        <v>4242576.78</v>
      </c>
      <c r="K310" s="196">
        <v>0.89495400187381935</v>
      </c>
      <c r="L310" s="221">
        <v>439</v>
      </c>
      <c r="M310" s="196">
        <v>0.90143737166324434</v>
      </c>
    </row>
    <row r="311" spans="1:13" s="190" customFormat="1" ht="20.100000000000001" customHeight="1" x14ac:dyDescent="0.25">
      <c r="A311" s="220" t="s">
        <v>32</v>
      </c>
      <c r="B311" s="220"/>
      <c r="C311" s="213">
        <v>5895601.759999997</v>
      </c>
      <c r="D311" s="196">
        <v>3.4244835631577597E-2</v>
      </c>
      <c r="E311" s="221">
        <v>212</v>
      </c>
      <c r="F311" s="196">
        <v>2.9796205200281096E-2</v>
      </c>
      <c r="G311" s="220"/>
      <c r="H311" s="220" t="s">
        <v>32</v>
      </c>
      <c r="I311" s="220"/>
      <c r="J311" s="213">
        <v>270496.97000000003</v>
      </c>
      <c r="K311" s="196">
        <v>5.706021560704494E-2</v>
      </c>
      <c r="L311" s="221">
        <v>22</v>
      </c>
      <c r="M311" s="196">
        <v>4.5174537987679675E-2</v>
      </c>
    </row>
    <row r="312" spans="1:13" s="190" customFormat="1" ht="20.100000000000001" customHeight="1" x14ac:dyDescent="0.25">
      <c r="A312" s="220" t="s">
        <v>33</v>
      </c>
      <c r="B312" s="220"/>
      <c r="C312" s="213">
        <v>4108075.4900000021</v>
      </c>
      <c r="D312" s="196">
        <v>2.3861918705506788E-2</v>
      </c>
      <c r="E312" s="221">
        <v>150</v>
      </c>
      <c r="F312" s="196">
        <v>2.1082220660576249E-2</v>
      </c>
      <c r="G312" s="220"/>
      <c r="H312" s="220" t="s">
        <v>33</v>
      </c>
      <c r="I312" s="220"/>
      <c r="J312" s="213">
        <v>101496.95</v>
      </c>
      <c r="K312" s="196">
        <v>2.1410361271172313E-2</v>
      </c>
      <c r="L312" s="221">
        <v>9</v>
      </c>
      <c r="M312" s="196">
        <v>1.8480492813141684E-2</v>
      </c>
    </row>
    <row r="313" spans="1:13" s="190" customFormat="1" ht="20.100000000000001" customHeight="1" x14ac:dyDescent="0.25">
      <c r="A313" s="220" t="s">
        <v>34</v>
      </c>
      <c r="B313" s="220"/>
      <c r="C313" s="213">
        <v>2409300.9500000002</v>
      </c>
      <c r="D313" s="196">
        <v>1.399451970781585E-2</v>
      </c>
      <c r="E313" s="221">
        <v>105</v>
      </c>
      <c r="F313" s="196">
        <v>1.4757554462403373E-2</v>
      </c>
      <c r="G313" s="220"/>
      <c r="H313" s="220" t="s">
        <v>34</v>
      </c>
      <c r="I313" s="220"/>
      <c r="J313" s="213">
        <v>17644.219999999998</v>
      </c>
      <c r="K313" s="196">
        <v>3.7219751386425299E-3</v>
      </c>
      <c r="L313" s="221">
        <v>3</v>
      </c>
      <c r="M313" s="196">
        <v>6.1601642710472282E-3</v>
      </c>
    </row>
    <row r="314" spans="1:13" s="190" customFormat="1" ht="20.100000000000001" customHeight="1" x14ac:dyDescent="0.25">
      <c r="A314" s="220" t="s">
        <v>35</v>
      </c>
      <c r="B314" s="220"/>
      <c r="C314" s="213">
        <v>2447098.5900000003</v>
      </c>
      <c r="D314" s="196">
        <v>1.4214068792328902E-2</v>
      </c>
      <c r="E314" s="221">
        <v>92</v>
      </c>
      <c r="F314" s="196">
        <v>1.2930428671820099E-2</v>
      </c>
      <c r="G314" s="220"/>
      <c r="H314" s="220" t="s">
        <v>35</v>
      </c>
      <c r="I314" s="220"/>
      <c r="J314" s="213">
        <v>28087.45</v>
      </c>
      <c r="K314" s="196">
        <v>5.9249312583874569E-3</v>
      </c>
      <c r="L314" s="221">
        <v>3</v>
      </c>
      <c r="M314" s="196">
        <v>6.1601642710472282E-3</v>
      </c>
    </row>
    <row r="315" spans="1:13" s="190" customFormat="1" ht="20.100000000000001" customHeight="1" x14ac:dyDescent="0.25">
      <c r="A315" s="220" t="s">
        <v>36</v>
      </c>
      <c r="B315" s="220"/>
      <c r="C315" s="213">
        <v>2153773.1400000006</v>
      </c>
      <c r="D315" s="196">
        <v>1.2510276333014533E-2</v>
      </c>
      <c r="E315" s="221">
        <v>82</v>
      </c>
      <c r="F315" s="196">
        <v>1.1524947294448348E-2</v>
      </c>
      <c r="G315" s="220"/>
      <c r="H315" s="220" t="s">
        <v>36</v>
      </c>
      <c r="I315" s="220"/>
      <c r="J315" s="213">
        <v>27162.080000000002</v>
      </c>
      <c r="K315" s="196">
        <v>5.7297282891405517E-3</v>
      </c>
      <c r="L315" s="221">
        <v>3</v>
      </c>
      <c r="M315" s="196">
        <v>6.1601642710472282E-3</v>
      </c>
    </row>
    <row r="316" spans="1:13" s="190" customFormat="1" ht="20.100000000000001" customHeight="1" x14ac:dyDescent="0.25">
      <c r="A316" s="220" t="s">
        <v>45</v>
      </c>
      <c r="B316" s="220"/>
      <c r="C316" s="213">
        <v>2103592.6400000006</v>
      </c>
      <c r="D316" s="196">
        <v>1.2218800917210603E-2</v>
      </c>
      <c r="E316" s="221">
        <v>64</v>
      </c>
      <c r="F316" s="196">
        <v>8.9950808151791992E-3</v>
      </c>
      <c r="G316" s="220"/>
      <c r="H316" s="220" t="s">
        <v>45</v>
      </c>
      <c r="I316" s="220"/>
      <c r="J316" s="213">
        <v>26640.04</v>
      </c>
      <c r="K316" s="196">
        <v>5.6196061130751353E-3</v>
      </c>
      <c r="L316" s="221">
        <v>3</v>
      </c>
      <c r="M316" s="196">
        <v>6.1601642710472282E-3</v>
      </c>
    </row>
    <row r="317" spans="1:13" s="190" customFormat="1" ht="20.100000000000001" customHeight="1" x14ac:dyDescent="0.25">
      <c r="A317" s="220" t="s">
        <v>46</v>
      </c>
      <c r="B317" s="220"/>
      <c r="C317" s="213">
        <v>995790.46</v>
      </c>
      <c r="D317" s="196">
        <v>5.7840882092064956E-3</v>
      </c>
      <c r="E317" s="221">
        <v>38</v>
      </c>
      <c r="F317" s="196">
        <v>5.3408292340126496E-3</v>
      </c>
      <c r="G317" s="220"/>
      <c r="H317" s="220" t="s">
        <v>46</v>
      </c>
      <c r="I317" s="220"/>
      <c r="J317" s="213">
        <v>1520.44</v>
      </c>
      <c r="K317" s="196">
        <v>3.2073052137173813E-4</v>
      </c>
      <c r="L317" s="221">
        <v>1</v>
      </c>
      <c r="M317" s="196">
        <v>2.0533880903490761E-3</v>
      </c>
    </row>
    <row r="318" spans="1:13" s="190" customFormat="1" ht="20.100000000000001" customHeight="1" x14ac:dyDescent="0.25">
      <c r="A318" s="220" t="s">
        <v>47</v>
      </c>
      <c r="B318" s="220"/>
      <c r="C318" s="213">
        <v>1027915.7399999999</v>
      </c>
      <c r="D318" s="196">
        <v>5.970689166666418E-3</v>
      </c>
      <c r="E318" s="221">
        <v>42</v>
      </c>
      <c r="F318" s="196">
        <v>5.903021784961349E-3</v>
      </c>
      <c r="G318" s="220"/>
      <c r="H318" s="220" t="s">
        <v>47</v>
      </c>
      <c r="I318" s="220"/>
      <c r="J318" s="213">
        <v>5258.95</v>
      </c>
      <c r="K318" s="196">
        <v>1.1093537235062889E-3</v>
      </c>
      <c r="L318" s="221">
        <v>2</v>
      </c>
      <c r="M318" s="196">
        <v>4.1067761806981521E-3</v>
      </c>
    </row>
    <row r="319" spans="1:13" s="190" customFormat="1" ht="20.100000000000001" customHeight="1" x14ac:dyDescent="0.25">
      <c r="A319" s="220" t="s">
        <v>48</v>
      </c>
      <c r="B319" s="220"/>
      <c r="C319" s="213">
        <v>1048788.7299999997</v>
      </c>
      <c r="D319" s="196">
        <v>6.0919307533250054E-3</v>
      </c>
      <c r="E319" s="221">
        <v>34</v>
      </c>
      <c r="F319" s="196">
        <v>4.7786366830639493E-3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20.100000000000001" customHeight="1" x14ac:dyDescent="0.25">
      <c r="A320" s="220" t="s">
        <v>49</v>
      </c>
      <c r="B320" s="223"/>
      <c r="C320" s="213">
        <v>850629.14999999991</v>
      </c>
      <c r="D320" s="196">
        <v>4.9409130078654729E-3</v>
      </c>
      <c r="E320" s="221">
        <v>27</v>
      </c>
      <c r="F320" s="196">
        <v>3.7947997189037245E-3</v>
      </c>
      <c r="G320" s="223"/>
      <c r="H320" s="220" t="s">
        <v>49</v>
      </c>
      <c r="I320" s="223"/>
      <c r="J320" s="213">
        <v>19669.009999999998</v>
      </c>
      <c r="K320" s="196">
        <v>4.1490962038396315E-3</v>
      </c>
      <c r="L320" s="221">
        <v>2</v>
      </c>
      <c r="M320" s="196">
        <v>4.1067761806981521E-3</v>
      </c>
    </row>
    <row r="321" spans="1:24" s="190" customFormat="1" ht="20.100000000000001" customHeight="1" x14ac:dyDescent="0.25">
      <c r="A321" s="220" t="s">
        <v>50</v>
      </c>
      <c r="B321" s="220"/>
      <c r="C321" s="213">
        <v>604238.46999999986</v>
      </c>
      <c r="D321" s="196">
        <v>3.5097430134809408E-3</v>
      </c>
      <c r="E321" s="221">
        <v>27</v>
      </c>
      <c r="F321" s="196">
        <v>3.7947997189037245E-3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</row>
    <row r="323" spans="1:24" s="190" customFormat="1" ht="20.100000000000001" customHeight="1" thickBot="1" x14ac:dyDescent="0.3">
      <c r="A323" s="220"/>
      <c r="B323" s="220"/>
      <c r="C323" s="222">
        <f>SUM(C310:C322)</f>
        <v>172160317.06000036</v>
      </c>
      <c r="D323" s="223"/>
      <c r="E323" s="224">
        <f>SUM(E310:E322)</f>
        <v>7115</v>
      </c>
      <c r="F323" s="220"/>
      <c r="G323" s="220"/>
      <c r="H323" s="220"/>
      <c r="I323" s="220"/>
      <c r="J323" s="222">
        <f>SUM(J310:J322)</f>
        <v>4740552.8900000006</v>
      </c>
      <c r="K323" s="223"/>
      <c r="L323" s="224">
        <f>SUM(L310:L322)</f>
        <v>487</v>
      </c>
      <c r="M323" s="220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655943.81000000052</v>
      </c>
      <c r="D332" s="196">
        <v>0.74331785841888498</v>
      </c>
      <c r="E332" s="221">
        <v>592</v>
      </c>
      <c r="F332" s="196">
        <v>0.70476190476190481</v>
      </c>
      <c r="G332" s="220"/>
      <c r="H332" s="220" t="s">
        <v>31</v>
      </c>
      <c r="I332" s="220"/>
      <c r="J332" s="213">
        <v>2516711.7799999956</v>
      </c>
      <c r="K332" s="196">
        <v>0.81291605973745784</v>
      </c>
      <c r="L332" s="221">
        <v>737</v>
      </c>
      <c r="M332" s="196">
        <v>0.74670719351570414</v>
      </c>
    </row>
    <row r="333" spans="1:24" s="190" customFormat="1" ht="20.100000000000001" customHeight="1" x14ac:dyDescent="0.25">
      <c r="A333" s="220" t="s">
        <v>32</v>
      </c>
      <c r="B333" s="220"/>
      <c r="C333" s="213">
        <v>8356.08</v>
      </c>
      <c r="D333" s="196">
        <v>9.4691395751975629E-3</v>
      </c>
      <c r="E333" s="221">
        <v>12</v>
      </c>
      <c r="F333" s="196">
        <v>1.4285714285714285E-2</v>
      </c>
      <c r="G333" s="220"/>
      <c r="H333" s="220" t="s">
        <v>32</v>
      </c>
      <c r="I333" s="220"/>
      <c r="J333" s="213">
        <v>13843.400000000001</v>
      </c>
      <c r="K333" s="196">
        <v>4.4715180620998824E-3</v>
      </c>
      <c r="L333" s="221">
        <v>23</v>
      </c>
      <c r="M333" s="196">
        <v>2.3302938196555219E-2</v>
      </c>
    </row>
    <row r="334" spans="1:24" s="190" customFormat="1" ht="20.100000000000001" customHeight="1" x14ac:dyDescent="0.25">
      <c r="A334" s="220" t="s">
        <v>33</v>
      </c>
      <c r="B334" s="220"/>
      <c r="C334" s="213">
        <v>9113.27</v>
      </c>
      <c r="D334" s="196">
        <v>1.0327189976216204E-2</v>
      </c>
      <c r="E334" s="221">
        <v>13</v>
      </c>
      <c r="F334" s="196">
        <v>1.5476190476190477E-2</v>
      </c>
      <c r="G334" s="220"/>
      <c r="H334" s="220" t="s">
        <v>33</v>
      </c>
      <c r="I334" s="220"/>
      <c r="J334" s="213">
        <v>71184.03</v>
      </c>
      <c r="K334" s="196">
        <v>2.2992955190058787E-2</v>
      </c>
      <c r="L334" s="221">
        <v>25</v>
      </c>
      <c r="M334" s="196">
        <v>2.5329280648429583E-2</v>
      </c>
    </row>
    <row r="335" spans="1:24" s="190" customFormat="1" ht="20.100000000000001" customHeight="1" x14ac:dyDescent="0.25">
      <c r="A335" s="220" t="s">
        <v>34</v>
      </c>
      <c r="B335" s="220"/>
      <c r="C335" s="213">
        <v>17215.48</v>
      </c>
      <c r="D335" s="196">
        <v>1.9508643164500836E-2</v>
      </c>
      <c r="E335" s="221">
        <v>21</v>
      </c>
      <c r="F335" s="196">
        <v>2.5000000000000001E-2</v>
      </c>
      <c r="G335" s="220"/>
      <c r="H335" s="220" t="s">
        <v>34</v>
      </c>
      <c r="I335" s="220"/>
      <c r="J335" s="213">
        <v>34103.4</v>
      </c>
      <c r="K335" s="196">
        <v>1.10156442116111E-2</v>
      </c>
      <c r="L335" s="221">
        <v>25</v>
      </c>
      <c r="M335" s="196">
        <v>2.5329280648429583E-2</v>
      </c>
    </row>
    <row r="336" spans="1:24" s="190" customFormat="1" ht="20.100000000000001" customHeight="1" x14ac:dyDescent="0.25">
      <c r="A336" s="220" t="s">
        <v>35</v>
      </c>
      <c r="B336" s="220"/>
      <c r="C336" s="213">
        <v>24337.22</v>
      </c>
      <c r="D336" s="196">
        <v>2.7579024261650157E-2</v>
      </c>
      <c r="E336" s="221">
        <v>28</v>
      </c>
      <c r="F336" s="196">
        <v>3.3333333333333333E-2</v>
      </c>
      <c r="G336" s="220"/>
      <c r="H336" s="220" t="s">
        <v>35</v>
      </c>
      <c r="I336" s="220"/>
      <c r="J336" s="213">
        <v>14007.300000000003</v>
      </c>
      <c r="K336" s="196">
        <v>4.5244589444249014E-3</v>
      </c>
      <c r="L336" s="221">
        <v>16</v>
      </c>
      <c r="M336" s="196">
        <v>1.6210739614994935E-2</v>
      </c>
    </row>
    <row r="337" spans="1:22" s="190" customFormat="1" ht="20.100000000000001" customHeight="1" x14ac:dyDescent="0.25">
      <c r="A337" s="220" t="s">
        <v>36</v>
      </c>
      <c r="B337" s="220"/>
      <c r="C337" s="213">
        <v>13730.4</v>
      </c>
      <c r="D337" s="196">
        <v>1.5559338113480557E-2</v>
      </c>
      <c r="E337" s="221">
        <v>24</v>
      </c>
      <c r="F337" s="196">
        <v>2.8571428571428571E-2</v>
      </c>
      <c r="G337" s="220"/>
      <c r="H337" s="220" t="s">
        <v>36</v>
      </c>
      <c r="I337" s="220"/>
      <c r="J337" s="213">
        <v>48807.76999999999</v>
      </c>
      <c r="K337" s="196">
        <v>1.576526179448811E-2</v>
      </c>
      <c r="L337" s="221">
        <v>18</v>
      </c>
      <c r="M337" s="196">
        <v>1.82370820668693E-2</v>
      </c>
    </row>
    <row r="338" spans="1:22" s="190" customFormat="1" ht="20.100000000000001" customHeight="1" x14ac:dyDescent="0.25">
      <c r="A338" s="220" t="s">
        <v>45</v>
      </c>
      <c r="B338" s="220"/>
      <c r="C338" s="213">
        <v>25519.84</v>
      </c>
      <c r="D338" s="196">
        <v>2.8919173451751275E-2</v>
      </c>
      <c r="E338" s="221">
        <v>27</v>
      </c>
      <c r="F338" s="196">
        <v>3.214285714285714E-2</v>
      </c>
      <c r="G338" s="220"/>
      <c r="H338" s="220" t="s">
        <v>45</v>
      </c>
      <c r="I338" s="220"/>
      <c r="J338" s="213">
        <v>42577.2</v>
      </c>
      <c r="K338" s="196">
        <v>1.3752742739040919E-2</v>
      </c>
      <c r="L338" s="221">
        <v>31</v>
      </c>
      <c r="M338" s="196">
        <v>3.1408308004052685E-2</v>
      </c>
    </row>
    <row r="339" spans="1:22" s="190" customFormat="1" ht="20.100000000000001" customHeight="1" x14ac:dyDescent="0.25">
      <c r="A339" s="220" t="s">
        <v>46</v>
      </c>
      <c r="B339" s="220"/>
      <c r="C339" s="213">
        <v>16588.400000000001</v>
      </c>
      <c r="D339" s="196">
        <v>1.8798033878230855E-2</v>
      </c>
      <c r="E339" s="221">
        <v>19</v>
      </c>
      <c r="F339" s="196">
        <v>2.2619047619047618E-2</v>
      </c>
      <c r="G339" s="220"/>
      <c r="H339" s="220" t="s">
        <v>46</v>
      </c>
      <c r="I339" s="220"/>
      <c r="J339" s="213">
        <v>23012.27</v>
      </c>
      <c r="K339" s="196">
        <v>7.4331292135544191E-3</v>
      </c>
      <c r="L339" s="221">
        <v>16</v>
      </c>
      <c r="M339" s="196">
        <v>1.6210739614994935E-2</v>
      </c>
    </row>
    <row r="340" spans="1:22" s="190" customFormat="1" ht="20.100000000000001" customHeight="1" x14ac:dyDescent="0.25">
      <c r="A340" s="220" t="s">
        <v>47</v>
      </c>
      <c r="B340" s="220"/>
      <c r="C340" s="213">
        <v>21522.799999999996</v>
      </c>
      <c r="D340" s="196">
        <v>2.4389713507896295E-2</v>
      </c>
      <c r="E340" s="221">
        <v>29</v>
      </c>
      <c r="F340" s="196">
        <v>3.4523809523809526E-2</v>
      </c>
      <c r="G340" s="220"/>
      <c r="H340" s="220" t="s">
        <v>47</v>
      </c>
      <c r="I340" s="220"/>
      <c r="J340" s="213">
        <v>129946.57999999997</v>
      </c>
      <c r="K340" s="196">
        <v>4.1973682735318429E-2</v>
      </c>
      <c r="L340" s="221">
        <v>28</v>
      </c>
      <c r="M340" s="196">
        <v>2.8368794326241134E-2</v>
      </c>
    </row>
    <row r="341" spans="1:22" s="190" customFormat="1" ht="20.100000000000001" customHeight="1" x14ac:dyDescent="0.25">
      <c r="A341" s="220" t="s">
        <v>48</v>
      </c>
      <c r="B341" s="220"/>
      <c r="C341" s="213">
        <v>27943.93</v>
      </c>
      <c r="D341" s="196">
        <v>3.166616086125916E-2</v>
      </c>
      <c r="E341" s="221">
        <v>25</v>
      </c>
      <c r="F341" s="196">
        <v>2.976190476190476E-2</v>
      </c>
      <c r="G341" s="220"/>
      <c r="H341" s="220" t="s">
        <v>48</v>
      </c>
      <c r="I341" s="220"/>
      <c r="J341" s="213">
        <v>78185.070000000007</v>
      </c>
      <c r="K341" s="196">
        <v>2.525434161344349E-2</v>
      </c>
      <c r="L341" s="221">
        <v>23</v>
      </c>
      <c r="M341" s="196">
        <v>2.3302938196555219E-2</v>
      </c>
    </row>
    <row r="342" spans="1:22" s="190" customFormat="1" ht="20.100000000000001" customHeight="1" x14ac:dyDescent="0.25">
      <c r="A342" s="220" t="s">
        <v>49</v>
      </c>
      <c r="B342" s="223"/>
      <c r="C342" s="213">
        <v>26617.96</v>
      </c>
      <c r="D342" s="196">
        <v>3.0163566941320059E-2</v>
      </c>
      <c r="E342" s="221">
        <v>21</v>
      </c>
      <c r="F342" s="196">
        <v>2.5000000000000001E-2</v>
      </c>
      <c r="G342" s="220"/>
      <c r="H342" s="220" t="s">
        <v>49</v>
      </c>
      <c r="I342" s="223"/>
      <c r="J342" s="213">
        <v>58176.979999999996</v>
      </c>
      <c r="K342" s="196">
        <v>1.8791584211134804E-2</v>
      </c>
      <c r="L342" s="221">
        <v>22</v>
      </c>
      <c r="M342" s="196">
        <v>2.2289766970618033E-2</v>
      </c>
    </row>
    <row r="343" spans="1:22" s="190" customFormat="1" ht="20.100000000000001" customHeight="1" x14ac:dyDescent="0.25">
      <c r="A343" s="220" t="s">
        <v>50</v>
      </c>
      <c r="B343" s="220"/>
      <c r="C343" s="213">
        <v>35564.800000000003</v>
      </c>
      <c r="D343" s="196">
        <v>4.0302157849612059E-2</v>
      </c>
      <c r="E343" s="221">
        <v>29</v>
      </c>
      <c r="F343" s="196">
        <v>3.4523809523809526E-2</v>
      </c>
      <c r="G343" s="220"/>
      <c r="H343" s="220" t="s">
        <v>50</v>
      </c>
      <c r="I343" s="220"/>
      <c r="J343" s="213">
        <v>65350.31</v>
      </c>
      <c r="K343" s="196">
        <v>2.1108621547367448E-2</v>
      </c>
      <c r="L343" s="221">
        <v>23</v>
      </c>
      <c r="M343" s="196">
        <v>2.3302938196555219E-2</v>
      </c>
    </row>
    <row r="344" spans="1:22" s="190" customFormat="1" ht="20.100000000000001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45"/>
      <c r="K344" s="247"/>
      <c r="L344" s="248"/>
      <c r="M344" s="247"/>
    </row>
    <row r="345" spans="1:22" s="190" customFormat="1" ht="20.100000000000001" customHeight="1" thickBot="1" x14ac:dyDescent="0.3">
      <c r="A345" s="220"/>
      <c r="B345" s="220"/>
      <c r="C345" s="222">
        <f>SUM(C332:C344)</f>
        <v>882453.99000000057</v>
      </c>
      <c r="D345" s="223"/>
      <c r="E345" s="224">
        <f>SUM(E332:E344)</f>
        <v>840</v>
      </c>
      <c r="F345" s="220"/>
      <c r="G345" s="220"/>
      <c r="H345" s="220"/>
      <c r="I345" s="220"/>
      <c r="J345" s="222">
        <f>SUM(J332:J344)</f>
        <v>3095906.0899999952</v>
      </c>
      <c r="K345" s="223"/>
      <c r="L345" s="224">
        <f>SUM(L332:L344)</f>
        <v>987</v>
      </c>
      <c r="M345" s="220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207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164900613.17000017</v>
      </c>
      <c r="D9" s="194">
        <f>+J323</f>
        <v>3582735.0100000007</v>
      </c>
      <c r="E9" s="194">
        <f>+C345</f>
        <v>723554.8599999994</v>
      </c>
      <c r="F9" s="194">
        <f>+J345</f>
        <v>2894885.290000001</v>
      </c>
      <c r="G9" s="194">
        <f>SUM(C9:F9)</f>
        <v>172101788.33000013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0.80438205184945066</v>
      </c>
      <c r="D10" s="197" t="s">
        <v>96</v>
      </c>
      <c r="E10" s="197" t="s">
        <v>96</v>
      </c>
      <c r="F10" s="197" t="s">
        <v>96</v>
      </c>
      <c r="G10" s="198">
        <f>+C10</f>
        <v>0.80438205184945066</v>
      </c>
      <c r="H10" s="189"/>
    </row>
    <row r="11" spans="1:13" s="190" customFormat="1" ht="20.100000000000001" customHeight="1" x14ac:dyDescent="0.3">
      <c r="A11" s="193" t="s">
        <v>173</v>
      </c>
      <c r="B11" s="193"/>
      <c r="C11" s="196">
        <v>0.84594858432987086</v>
      </c>
      <c r="D11" s="197" t="s">
        <v>96</v>
      </c>
      <c r="E11" s="197" t="s">
        <v>96</v>
      </c>
      <c r="F11" s="197" t="s">
        <v>96</v>
      </c>
      <c r="G11" s="198">
        <f>+C11</f>
        <v>0.84594858432987086</v>
      </c>
      <c r="H11" s="189"/>
    </row>
    <row r="12" spans="1:13" s="190" customFormat="1" ht="20.100000000000001" customHeight="1" x14ac:dyDescent="0.3">
      <c r="A12" s="193" t="s">
        <v>174</v>
      </c>
      <c r="B12" s="193"/>
      <c r="C12" s="196">
        <v>0.89900246601529898</v>
      </c>
      <c r="D12" s="197" t="s">
        <v>96</v>
      </c>
      <c r="E12" s="197" t="s">
        <v>96</v>
      </c>
      <c r="F12" s="197" t="s">
        <v>96</v>
      </c>
      <c r="G12" s="198">
        <f>+C12</f>
        <v>0.89900246601529898</v>
      </c>
      <c r="H12" s="189"/>
    </row>
    <row r="13" spans="1:13" s="190" customFormat="1" ht="20.100000000000001" customHeight="1" x14ac:dyDescent="0.3">
      <c r="A13" s="193" t="s">
        <v>134</v>
      </c>
      <c r="B13" s="193"/>
      <c r="C13" s="199">
        <v>23902.103662849695</v>
      </c>
      <c r="D13" s="199">
        <v>9281.696917098443</v>
      </c>
      <c r="E13" s="199">
        <v>998.00670344827631</v>
      </c>
      <c r="F13" s="199">
        <v>3293.3848577929466</v>
      </c>
      <c r="G13" s="194">
        <f>+G9/(E45+L45+L81+L125)</f>
        <v>19361.209172010364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57.05755708743321</v>
      </c>
      <c r="D14" s="202">
        <v>59.965290720733471</v>
      </c>
      <c r="E14" s="202">
        <v>51.956912527683144</v>
      </c>
      <c r="F14" s="202">
        <v>140.66233485038751</v>
      </c>
      <c r="G14" s="203">
        <f>+((C9*C14)+(D9*D14)+(E9*E14)+(F9*F14))/G9</f>
        <v>58.502941744158342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9.1190512410659202E-2</v>
      </c>
      <c r="D15" s="206">
        <v>9.870093507995735E-2</v>
      </c>
      <c r="E15" s="206">
        <v>0.1194889374276335</v>
      </c>
      <c r="F15" s="206">
        <v>0.10799289632940852</v>
      </c>
      <c r="G15" s="207">
        <f>+((C9*C15)+(D9*D15)+(E9*E15)+(F9*F15))/G9</f>
        <v>9.1748462982606596E-2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160.86528554889495</v>
      </c>
      <c r="D16" s="202">
        <v>28.915790813677855</v>
      </c>
      <c r="E16" s="202">
        <v>23.845036366696505</v>
      </c>
      <c r="F16" s="202">
        <v>43.566845060223734</v>
      </c>
      <c r="G16" s="194">
        <f>+((C9*C16)+(D9*D16)+(E9*E16)+(F9*F16))/G9</f>
        <v>155.56930762612762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0.95815746466159912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142616741.82000017</v>
      </c>
      <c r="D18" s="194">
        <f>+J310</f>
        <v>3133760.7500000005</v>
      </c>
      <c r="E18" s="194">
        <f>+C332</f>
        <v>511904.96999999945</v>
      </c>
      <c r="F18" s="213">
        <f>+J332</f>
        <v>2369713.5900000012</v>
      </c>
      <c r="G18" s="194">
        <f>SUM(C18:F18)</f>
        <v>148632121.13000017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0.86486483633006872</v>
      </c>
      <c r="D19" s="211">
        <f>+K310</f>
        <v>0.87468393315530191</v>
      </c>
      <c r="E19" s="211">
        <f>+D332</f>
        <v>0.70748605019389943</v>
      </c>
      <c r="F19" s="211">
        <f>+K332</f>
        <v>0.8185863523455883</v>
      </c>
      <c r="G19" s="211">
        <f>+G18/G9</f>
        <v>0.86362914977386773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0.64126696283708717</v>
      </c>
      <c r="D20" s="215">
        <v>0.46161789274482257</v>
      </c>
      <c r="E20" s="215">
        <v>2.293015192259249</v>
      </c>
      <c r="F20" s="215">
        <v>2.3330224204975298</v>
      </c>
      <c r="G20" s="215">
        <f>+((C9*C20)+(D9*D20)+(E9*E20)+(F9*F20))/G9</f>
        <v>0.67292807157682666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6.5105825507981159</v>
      </c>
      <c r="D21" s="214">
        <v>6.1869439214642705</v>
      </c>
      <c r="E21" s="214">
        <v>7.7735106573183979</v>
      </c>
      <c r="F21" s="249">
        <v>8.45231639148653</v>
      </c>
      <c r="G21" s="215">
        <f>+((C9*C21)+(D9*D21)+(E9*E21)+(F9*F21))/G9</f>
        <v>6.5418162939571216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1010493.89</v>
      </c>
      <c r="D28" s="196">
        <v>6.1278964982274357E-3</v>
      </c>
      <c r="E28" s="221">
        <v>89</v>
      </c>
      <c r="F28" s="196">
        <v>1.2900420350775474E-2</v>
      </c>
      <c r="G28" s="193"/>
      <c r="H28" s="220" t="s">
        <v>72</v>
      </c>
      <c r="I28" s="220"/>
      <c r="J28" s="213">
        <v>164900613.17000011</v>
      </c>
      <c r="K28" s="196">
        <v>1</v>
      </c>
      <c r="L28" s="221">
        <v>6899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12593295.720000003</v>
      </c>
      <c r="D29" s="196">
        <v>7.6369004807867333E-2</v>
      </c>
      <c r="E29" s="221">
        <v>667</v>
      </c>
      <c r="F29" s="196">
        <v>9.6680678359182495E-2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5328033.6199999982</v>
      </c>
      <c r="D30" s="196">
        <v>3.2310574943145903E-2</v>
      </c>
      <c r="E30" s="221">
        <v>259</v>
      </c>
      <c r="F30" s="196">
        <v>3.75416727061893E-2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7141973.3200000031</v>
      </c>
      <c r="D31" s="196">
        <v>4.3310774791584135E-2</v>
      </c>
      <c r="E31" s="221">
        <v>303</v>
      </c>
      <c r="F31" s="196">
        <v>4.3919408609943471E-2</v>
      </c>
      <c r="G31" s="193"/>
      <c r="H31" s="220"/>
      <c r="I31" s="220"/>
      <c r="J31" s="222">
        <v>164900613.17000011</v>
      </c>
      <c r="K31" s="223"/>
      <c r="L31" s="224">
        <v>6899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8559702.7000000011</v>
      </c>
      <c r="D32" s="196">
        <v>5.1908252707196408E-2</v>
      </c>
      <c r="E32" s="221">
        <v>374</v>
      </c>
      <c r="F32" s="196">
        <v>5.4210755181910424E-2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14307115.560000002</v>
      </c>
      <c r="D33" s="196">
        <v>8.6762051910931656E-2</v>
      </c>
      <c r="E33" s="221">
        <v>593</v>
      </c>
      <c r="F33" s="196">
        <v>8.595448615741412E-2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16158423.01</v>
      </c>
      <c r="D34" s="196">
        <v>9.7988859467380465E-2</v>
      </c>
      <c r="E34" s="221">
        <v>673</v>
      </c>
      <c r="F34" s="196">
        <v>9.7550369618785326E-2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17577461.120000008</v>
      </c>
      <c r="D35" s="196">
        <v>0.10659427386045545</v>
      </c>
      <c r="E35" s="221">
        <v>743</v>
      </c>
      <c r="F35" s="196">
        <v>0.10769676764748515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13360701.900000002</v>
      </c>
      <c r="D36" s="196">
        <v>8.1022754513508891E-2</v>
      </c>
      <c r="E36" s="221">
        <v>572</v>
      </c>
      <c r="F36" s="196">
        <v>8.2910566748804176E-2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13137772.850000013</v>
      </c>
      <c r="D37" s="196">
        <v>7.9670855052891565E-2</v>
      </c>
      <c r="E37" s="221">
        <v>588</v>
      </c>
      <c r="F37" s="196">
        <v>8.522974344107842E-2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17750295.949999984</v>
      </c>
      <c r="D38" s="196">
        <v>0.10764238900495038</v>
      </c>
      <c r="E38" s="221">
        <v>777</v>
      </c>
      <c r="F38" s="196">
        <v>0.11262501811856791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12269007.369999997</v>
      </c>
      <c r="D39" s="196">
        <v>7.4402436316907947E-2</v>
      </c>
      <c r="E39" s="221">
        <v>503</v>
      </c>
      <c r="F39" s="196">
        <v>7.2909117263371501E-2</v>
      </c>
      <c r="G39" s="132"/>
      <c r="H39" s="225" t="s">
        <v>150</v>
      </c>
      <c r="I39" s="226"/>
      <c r="J39" s="227">
        <v>9477.8299999999981</v>
      </c>
      <c r="K39" s="228">
        <v>1.3098979115419121E-2</v>
      </c>
      <c r="L39" s="229">
        <v>11</v>
      </c>
      <c r="M39" s="228">
        <v>1.5172413793103448E-2</v>
      </c>
    </row>
    <row r="40" spans="1:13" ht="20.100000000000001" customHeight="1" x14ac:dyDescent="0.25">
      <c r="A40" s="193" t="s">
        <v>75</v>
      </c>
      <c r="B40" s="193"/>
      <c r="C40" s="213">
        <v>11042802.280000009</v>
      </c>
      <c r="D40" s="196">
        <v>6.6966411268681691E-2</v>
      </c>
      <c r="E40" s="221">
        <v>369</v>
      </c>
      <c r="F40" s="196">
        <v>5.3486012465574724E-2</v>
      </c>
      <c r="G40" s="132"/>
      <c r="H40" s="225" t="s">
        <v>132</v>
      </c>
      <c r="I40" s="226"/>
      <c r="J40" s="227">
        <v>227050.44000000009</v>
      </c>
      <c r="K40" s="228">
        <v>0.31379851418591848</v>
      </c>
      <c r="L40" s="229">
        <v>266</v>
      </c>
      <c r="M40" s="228">
        <v>0.36689655172413793</v>
      </c>
    </row>
    <row r="41" spans="1:13" ht="20.100000000000001" customHeight="1" x14ac:dyDescent="0.25">
      <c r="A41" s="193" t="s">
        <v>76</v>
      </c>
      <c r="B41" s="193"/>
      <c r="C41" s="213">
        <v>8799588.1799999997</v>
      </c>
      <c r="D41" s="196">
        <v>5.3362980348219152E-2</v>
      </c>
      <c r="E41" s="221">
        <v>245</v>
      </c>
      <c r="F41" s="196">
        <v>3.551239310044934E-2</v>
      </c>
      <c r="G41" s="132"/>
      <c r="H41" s="225" t="s">
        <v>151</v>
      </c>
      <c r="I41" s="226"/>
      <c r="J41" s="227">
        <v>344172.75000000012</v>
      </c>
      <c r="K41" s="228">
        <v>0.47566918422744114</v>
      </c>
      <c r="L41" s="229">
        <v>239</v>
      </c>
      <c r="M41" s="228">
        <v>0.32965517241379311</v>
      </c>
    </row>
    <row r="42" spans="1:13" ht="20.100000000000001" customHeight="1" x14ac:dyDescent="0.25">
      <c r="A42" s="193" t="s">
        <v>77</v>
      </c>
      <c r="B42" s="193"/>
      <c r="C42" s="213">
        <v>4781626.4800000004</v>
      </c>
      <c r="D42" s="196">
        <v>2.8997020617931277E-2</v>
      </c>
      <c r="E42" s="221">
        <v>121</v>
      </c>
      <c r="F42" s="196">
        <v>1.7538773735323959E-2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1082319.22</v>
      </c>
      <c r="D43" s="196">
        <v>6.5634638901203536E-3</v>
      </c>
      <c r="E43" s="221">
        <v>23</v>
      </c>
      <c r="F43" s="196">
        <v>3.3338164951442237E-3</v>
      </c>
      <c r="G43" s="132"/>
      <c r="H43" s="225" t="s">
        <v>133</v>
      </c>
      <c r="I43" s="226"/>
      <c r="J43" s="227">
        <v>142853.83999999918</v>
      </c>
      <c r="K43" s="228">
        <v>0.1974333224712212</v>
      </c>
      <c r="L43" s="229">
        <v>209</v>
      </c>
      <c r="M43" s="228">
        <v>0.28827586206896549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31"/>
      <c r="L44" s="232"/>
      <c r="M44" s="231"/>
    </row>
    <row r="45" spans="1:13" ht="20.100000000000001" customHeight="1" thickBot="1" x14ac:dyDescent="0.35">
      <c r="A45" s="193"/>
      <c r="B45" s="193"/>
      <c r="C45" s="222">
        <v>164900613.17000002</v>
      </c>
      <c r="D45" s="193"/>
      <c r="E45" s="224">
        <v>6899</v>
      </c>
      <c r="F45" s="193"/>
      <c r="G45" s="132"/>
      <c r="H45" s="233"/>
      <c r="I45" s="226"/>
      <c r="J45" s="234">
        <f>SUM(J39:J44)</f>
        <v>723554.8599999994</v>
      </c>
      <c r="K45" s="225"/>
      <c r="L45" s="235">
        <f>SUM(L39:L44)</f>
        <v>725</v>
      </c>
      <c r="M45" s="226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204</v>
      </c>
      <c r="B49" s="136"/>
      <c r="C49" s="137"/>
      <c r="D49" s="136"/>
      <c r="E49" s="143"/>
      <c r="F49" s="136"/>
      <c r="G49" s="132"/>
      <c r="H49" s="217" t="s">
        <v>205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1271400.7600000002</v>
      </c>
      <c r="D53" s="196">
        <v>7.7101032892417602E-3</v>
      </c>
      <c r="E53" s="221">
        <v>109</v>
      </c>
      <c r="F53" s="196">
        <v>1.5799391216118279E-2</v>
      </c>
      <c r="G53" s="193"/>
      <c r="H53" s="193" t="s">
        <v>53</v>
      </c>
      <c r="I53" s="193"/>
      <c r="J53" s="213">
        <v>1023673.68</v>
      </c>
      <c r="K53" s="196">
        <v>6.207822156153355E-3</v>
      </c>
      <c r="L53" s="221">
        <v>91</v>
      </c>
      <c r="M53" s="196">
        <v>1.3190317437309754E-2</v>
      </c>
    </row>
    <row r="54" spans="1:13" s="190" customFormat="1" ht="20.100000000000001" customHeight="1" x14ac:dyDescent="0.25">
      <c r="A54" s="193" t="s">
        <v>54</v>
      </c>
      <c r="B54" s="193"/>
      <c r="C54" s="213">
        <v>12717917.019999998</v>
      </c>
      <c r="D54" s="196">
        <v>7.7124740627184871E-2</v>
      </c>
      <c r="E54" s="221">
        <v>690</v>
      </c>
      <c r="F54" s="196">
        <v>0.10001449485432672</v>
      </c>
      <c r="G54" s="193"/>
      <c r="H54" s="193" t="s">
        <v>54</v>
      </c>
      <c r="I54" s="193"/>
      <c r="J54" s="213">
        <v>10722047.030000009</v>
      </c>
      <c r="K54" s="196">
        <v>6.5021268410605543E-2</v>
      </c>
      <c r="L54" s="221">
        <v>591</v>
      </c>
      <c r="M54" s="196">
        <v>8.5664589070879843E-2</v>
      </c>
    </row>
    <row r="55" spans="1:13" s="190" customFormat="1" ht="20.100000000000001" customHeight="1" x14ac:dyDescent="0.25">
      <c r="A55" s="193" t="s">
        <v>55</v>
      </c>
      <c r="B55" s="193"/>
      <c r="C55" s="213">
        <v>6192159.6600000001</v>
      </c>
      <c r="D55" s="196">
        <v>3.75508589141288E-2</v>
      </c>
      <c r="E55" s="221">
        <v>288</v>
      </c>
      <c r="F55" s="196">
        <v>4.1745180460936365E-2</v>
      </c>
      <c r="G55" s="193"/>
      <c r="H55" s="193" t="s">
        <v>55</v>
      </c>
      <c r="I55" s="193"/>
      <c r="J55" s="213">
        <v>4912712.6300000008</v>
      </c>
      <c r="K55" s="196">
        <v>2.9791960960966021E-2</v>
      </c>
      <c r="L55" s="221">
        <v>240</v>
      </c>
      <c r="M55" s="196">
        <v>3.478765038411364E-2</v>
      </c>
    </row>
    <row r="56" spans="1:13" s="190" customFormat="1" ht="20.100000000000001" customHeight="1" x14ac:dyDescent="0.25">
      <c r="A56" s="193" t="s">
        <v>56</v>
      </c>
      <c r="B56" s="193"/>
      <c r="C56" s="213">
        <v>5808767.0399999982</v>
      </c>
      <c r="D56" s="196">
        <v>3.5225866831747922E-2</v>
      </c>
      <c r="E56" s="221">
        <v>275</v>
      </c>
      <c r="F56" s="196">
        <v>3.9860849398463544E-2</v>
      </c>
      <c r="G56" s="193"/>
      <c r="H56" s="193" t="s">
        <v>56</v>
      </c>
      <c r="I56" s="193"/>
      <c r="J56" s="213">
        <v>5992826.0499999952</v>
      </c>
      <c r="K56" s="196">
        <v>3.6342048308952282E-2</v>
      </c>
      <c r="L56" s="221">
        <v>285</v>
      </c>
      <c r="M56" s="196">
        <v>4.131033483113495E-2</v>
      </c>
    </row>
    <row r="57" spans="1:13" s="190" customFormat="1" ht="20.100000000000001" customHeight="1" x14ac:dyDescent="0.25">
      <c r="A57" s="193" t="s">
        <v>57</v>
      </c>
      <c r="B57" s="193"/>
      <c r="C57" s="213">
        <v>9332631.3599999994</v>
      </c>
      <c r="D57" s="196">
        <v>5.6595492160958584E-2</v>
      </c>
      <c r="E57" s="221">
        <v>390</v>
      </c>
      <c r="F57" s="196">
        <v>5.6529931874184668E-2</v>
      </c>
      <c r="G57" s="193"/>
      <c r="H57" s="193" t="s">
        <v>57</v>
      </c>
      <c r="I57" s="193"/>
      <c r="J57" s="213">
        <v>6883922.8400000026</v>
      </c>
      <c r="K57" s="196">
        <v>4.1745889888858079E-2</v>
      </c>
      <c r="L57" s="221">
        <v>313</v>
      </c>
      <c r="M57" s="196">
        <v>4.536889404261487E-2</v>
      </c>
    </row>
    <row r="58" spans="1:13" s="190" customFormat="1" ht="20.100000000000001" customHeight="1" x14ac:dyDescent="0.25">
      <c r="A58" s="193" t="s">
        <v>58</v>
      </c>
      <c r="B58" s="193"/>
      <c r="C58" s="213">
        <v>11644364.199999999</v>
      </c>
      <c r="D58" s="196">
        <v>7.0614438455699036E-2</v>
      </c>
      <c r="E58" s="221">
        <v>485</v>
      </c>
      <c r="F58" s="196">
        <v>7.030004348456298E-2</v>
      </c>
      <c r="G58" s="193"/>
      <c r="H58" s="193" t="s">
        <v>58</v>
      </c>
      <c r="I58" s="193"/>
      <c r="J58" s="213">
        <v>10022330.120000007</v>
      </c>
      <c r="K58" s="196">
        <v>6.0778003958467657E-2</v>
      </c>
      <c r="L58" s="221">
        <v>402</v>
      </c>
      <c r="M58" s="196">
        <v>5.8269314393390344E-2</v>
      </c>
    </row>
    <row r="59" spans="1:13" s="190" customFormat="1" ht="20.100000000000001" customHeight="1" x14ac:dyDescent="0.25">
      <c r="A59" s="193" t="s">
        <v>59</v>
      </c>
      <c r="B59" s="193"/>
      <c r="C59" s="213">
        <v>12863050.98000001</v>
      </c>
      <c r="D59" s="196">
        <v>7.8004870526097919E-2</v>
      </c>
      <c r="E59" s="221">
        <v>504</v>
      </c>
      <c r="F59" s="196">
        <v>7.3054065806638646E-2</v>
      </c>
      <c r="G59" s="193"/>
      <c r="H59" s="193" t="s">
        <v>59</v>
      </c>
      <c r="I59" s="193"/>
      <c r="J59" s="213">
        <v>10111205.800000004</v>
      </c>
      <c r="K59" s="196">
        <v>6.1316969085955533E-2</v>
      </c>
      <c r="L59" s="221">
        <v>418</v>
      </c>
      <c r="M59" s="196">
        <v>6.0588491085664588E-2</v>
      </c>
    </row>
    <row r="60" spans="1:13" s="190" customFormat="1" ht="20.100000000000001" customHeight="1" x14ac:dyDescent="0.25">
      <c r="A60" s="193" t="s">
        <v>60</v>
      </c>
      <c r="B60" s="193"/>
      <c r="C60" s="213">
        <v>13125924.649999987</v>
      </c>
      <c r="D60" s="196">
        <v>7.9599004501385059E-2</v>
      </c>
      <c r="E60" s="221">
        <v>505</v>
      </c>
      <c r="F60" s="196">
        <v>7.3199014349905778E-2</v>
      </c>
      <c r="G60" s="193"/>
      <c r="H60" s="193" t="s">
        <v>60</v>
      </c>
      <c r="I60" s="193"/>
      <c r="J60" s="213">
        <v>12180577.439999998</v>
      </c>
      <c r="K60" s="196">
        <v>7.3866174332794896E-2</v>
      </c>
      <c r="L60" s="221">
        <v>474</v>
      </c>
      <c r="M60" s="196">
        <v>6.8705609508624435E-2</v>
      </c>
    </row>
    <row r="61" spans="1:13" s="190" customFormat="1" ht="20.100000000000001" customHeight="1" x14ac:dyDescent="0.25">
      <c r="A61" s="193" t="s">
        <v>61</v>
      </c>
      <c r="B61" s="193"/>
      <c r="C61" s="213">
        <v>12674788.979999999</v>
      </c>
      <c r="D61" s="196">
        <v>7.686320102966053E-2</v>
      </c>
      <c r="E61" s="221">
        <v>530</v>
      </c>
      <c r="F61" s="196">
        <v>7.6822727931584289E-2</v>
      </c>
      <c r="G61" s="193"/>
      <c r="H61" s="193" t="s">
        <v>61</v>
      </c>
      <c r="I61" s="193"/>
      <c r="J61" s="213">
        <v>11212167.089999991</v>
      </c>
      <c r="K61" s="196">
        <v>6.7993483313740596E-2</v>
      </c>
      <c r="L61" s="221">
        <v>445</v>
      </c>
      <c r="M61" s="196">
        <v>6.4502101753877369E-2</v>
      </c>
    </row>
    <row r="62" spans="1:13" s="190" customFormat="1" ht="20.100000000000001" customHeight="1" x14ac:dyDescent="0.25">
      <c r="A62" s="193" t="s">
        <v>62</v>
      </c>
      <c r="B62" s="193"/>
      <c r="C62" s="213">
        <v>11014234.879999999</v>
      </c>
      <c r="D62" s="196">
        <v>6.6793171160892881E-2</v>
      </c>
      <c r="E62" s="221">
        <v>494</v>
      </c>
      <c r="F62" s="196">
        <v>7.1604580373967247E-2</v>
      </c>
      <c r="G62" s="193"/>
      <c r="H62" s="193" t="s">
        <v>62</v>
      </c>
      <c r="I62" s="193"/>
      <c r="J62" s="213">
        <v>12011685.39000001</v>
      </c>
      <c r="K62" s="196">
        <v>7.2841969226741882E-2</v>
      </c>
      <c r="L62" s="221">
        <v>477</v>
      </c>
      <c r="M62" s="196">
        <v>6.9140455138425858E-2</v>
      </c>
    </row>
    <row r="63" spans="1:13" s="190" customFormat="1" ht="20.100000000000001" customHeight="1" x14ac:dyDescent="0.25">
      <c r="A63" s="193" t="s">
        <v>63</v>
      </c>
      <c r="B63" s="193"/>
      <c r="C63" s="213">
        <v>11931553.30000001</v>
      </c>
      <c r="D63" s="196">
        <v>7.2356027492144523E-2</v>
      </c>
      <c r="E63" s="221">
        <v>481</v>
      </c>
      <c r="F63" s="196">
        <v>6.9720249311494426E-2</v>
      </c>
      <c r="G63" s="193"/>
      <c r="H63" s="193" t="s">
        <v>63</v>
      </c>
      <c r="I63" s="193"/>
      <c r="J63" s="213">
        <v>10400356.989999998</v>
      </c>
      <c r="K63" s="196">
        <v>6.3070456744014763E-2</v>
      </c>
      <c r="L63" s="221">
        <v>441</v>
      </c>
      <c r="M63" s="196">
        <v>6.3922307580808815E-2</v>
      </c>
    </row>
    <row r="64" spans="1:13" s="190" customFormat="1" ht="20.100000000000001" customHeight="1" x14ac:dyDescent="0.25">
      <c r="A64" s="193" t="s">
        <v>64</v>
      </c>
      <c r="B64" s="193"/>
      <c r="C64" s="213">
        <v>11142192.930000013</v>
      </c>
      <c r="D64" s="196">
        <v>6.756914189587189E-2</v>
      </c>
      <c r="E64" s="221">
        <v>495</v>
      </c>
      <c r="F64" s="196">
        <v>7.1749528917234379E-2</v>
      </c>
      <c r="G64" s="193"/>
      <c r="H64" s="193" t="s">
        <v>64</v>
      </c>
      <c r="I64" s="193"/>
      <c r="J64" s="213">
        <v>10664560.49</v>
      </c>
      <c r="K64" s="196">
        <v>6.467265515262606E-2</v>
      </c>
      <c r="L64" s="221">
        <v>452</v>
      </c>
      <c r="M64" s="196">
        <v>6.551674155674736E-2</v>
      </c>
    </row>
    <row r="65" spans="1:16" s="190" customFormat="1" ht="20.100000000000001" customHeight="1" x14ac:dyDescent="0.25">
      <c r="A65" s="193" t="s">
        <v>75</v>
      </c>
      <c r="B65" s="193"/>
      <c r="C65" s="213">
        <v>20968209.089999992</v>
      </c>
      <c r="D65" s="196">
        <v>0.12715664718834829</v>
      </c>
      <c r="E65" s="221">
        <v>863</v>
      </c>
      <c r="F65" s="196">
        <v>0.12509059283954196</v>
      </c>
      <c r="G65" s="193"/>
      <c r="H65" s="193" t="s">
        <v>75</v>
      </c>
      <c r="I65" s="193"/>
      <c r="J65" s="213">
        <v>20461644.060000014</v>
      </c>
      <c r="K65" s="196">
        <v>0.12408470573063066</v>
      </c>
      <c r="L65" s="221">
        <v>862</v>
      </c>
      <c r="M65" s="196">
        <v>0.12494564429627482</v>
      </c>
    </row>
    <row r="66" spans="1:16" s="190" customFormat="1" ht="20.100000000000001" customHeight="1" x14ac:dyDescent="0.25">
      <c r="A66" s="193" t="s">
        <v>76</v>
      </c>
      <c r="B66" s="193"/>
      <c r="C66" s="213">
        <v>10888272.520000005</v>
      </c>
      <c r="D66" s="196">
        <v>6.602930280662464E-2</v>
      </c>
      <c r="E66" s="221">
        <v>398</v>
      </c>
      <c r="F66" s="196">
        <v>5.7689520220321783E-2</v>
      </c>
      <c r="G66" s="193"/>
      <c r="H66" s="193" t="s">
        <v>76</v>
      </c>
      <c r="I66" s="193"/>
      <c r="J66" s="213">
        <v>16775788.649999982</v>
      </c>
      <c r="K66" s="196">
        <v>0.10173272450300359</v>
      </c>
      <c r="L66" s="221">
        <v>700</v>
      </c>
      <c r="M66" s="196">
        <v>0.10146398028699811</v>
      </c>
    </row>
    <row r="67" spans="1:16" s="190" customFormat="1" ht="20.100000000000001" customHeight="1" x14ac:dyDescent="0.25">
      <c r="A67" s="193" t="s">
        <v>77</v>
      </c>
      <c r="B67" s="193"/>
      <c r="C67" s="213">
        <v>6372179.0599999996</v>
      </c>
      <c r="D67" s="196">
        <v>3.8642543150708399E-2</v>
      </c>
      <c r="E67" s="221">
        <v>197</v>
      </c>
      <c r="F67" s="196">
        <v>2.8554863023626611E-2</v>
      </c>
      <c r="G67" s="193"/>
      <c r="H67" s="193" t="s">
        <v>77</v>
      </c>
      <c r="I67" s="193"/>
      <c r="J67" s="213">
        <v>9688231.980000006</v>
      </c>
      <c r="K67" s="196">
        <v>5.8751946361849924E-2</v>
      </c>
      <c r="L67" s="221">
        <v>353</v>
      </c>
      <c r="M67" s="196">
        <v>5.116683577330048E-2</v>
      </c>
    </row>
    <row r="68" spans="1:16" s="190" customFormat="1" ht="20.100000000000001" customHeight="1" x14ac:dyDescent="0.25">
      <c r="A68" s="193" t="s">
        <v>78</v>
      </c>
      <c r="B68" s="193"/>
      <c r="C68" s="213">
        <v>6952966.7400000012</v>
      </c>
      <c r="D68" s="196">
        <v>4.2164589969304847E-2</v>
      </c>
      <c r="E68" s="221">
        <v>195</v>
      </c>
      <c r="F68" s="196">
        <v>2.8264965937092334E-2</v>
      </c>
      <c r="G68" s="193"/>
      <c r="H68" s="193" t="s">
        <v>78</v>
      </c>
      <c r="I68" s="193"/>
      <c r="J68" s="213">
        <v>11836882.929999998</v>
      </c>
      <c r="K68" s="196">
        <v>7.1781921864638956E-2</v>
      </c>
      <c r="L68" s="221">
        <v>355</v>
      </c>
      <c r="M68" s="196">
        <v>5.1456732859834757E-2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v>164900613.17000002</v>
      </c>
      <c r="D70" s="193"/>
      <c r="E70" s="224">
        <v>6899</v>
      </c>
      <c r="F70" s="193"/>
      <c r="G70" s="193"/>
      <c r="H70" s="193"/>
      <c r="I70" s="193"/>
      <c r="J70" s="222">
        <v>164900613.17000005</v>
      </c>
      <c r="K70" s="193"/>
      <c r="L70" s="224">
        <v>6899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1906027.8999999994</v>
      </c>
      <c r="K77" s="196">
        <v>0.53200359353397997</v>
      </c>
      <c r="L77" s="221">
        <v>202</v>
      </c>
      <c r="M77" s="196">
        <v>0.52331606217616577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723554.8599999994</v>
      </c>
      <c r="D79" s="196">
        <v>1</v>
      </c>
      <c r="E79" s="221">
        <v>725</v>
      </c>
      <c r="F79" s="196">
        <v>1</v>
      </c>
      <c r="G79" s="220"/>
      <c r="H79" s="220" t="s">
        <v>146</v>
      </c>
      <c r="I79" s="220"/>
      <c r="J79" s="213">
        <v>1676707.1100000003</v>
      </c>
      <c r="K79" s="196">
        <v>0.46799640646602003</v>
      </c>
      <c r="L79" s="221">
        <v>184</v>
      </c>
      <c r="M79" s="196">
        <v>0.47668393782383417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f>SUM(C78:C80)</f>
        <v>723554.8599999994</v>
      </c>
      <c r="D81" s="220"/>
      <c r="E81" s="224">
        <f>SUM(E78:E80)</f>
        <v>725</v>
      </c>
      <c r="F81" s="220"/>
      <c r="G81" s="220"/>
      <c r="H81" s="220"/>
      <c r="I81" s="223"/>
      <c r="J81" s="222">
        <f>SUM(J77:J80)</f>
        <v>3582735.01</v>
      </c>
      <c r="K81" s="236"/>
      <c r="L81" s="224">
        <f>SUM(L77:L80)</f>
        <v>386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34912087.44000002</v>
      </c>
      <c r="D88" s="196">
        <v>0.21171593464002647</v>
      </c>
      <c r="E88" s="221">
        <v>3215</v>
      </c>
      <c r="F88" s="196">
        <v>0.46600956660385562</v>
      </c>
      <c r="G88" s="220"/>
      <c r="H88" s="220" t="s">
        <v>99</v>
      </c>
      <c r="I88" s="220"/>
      <c r="J88" s="213">
        <v>62453.79</v>
      </c>
      <c r="K88" s="196">
        <v>1.7431875320301743E-2</v>
      </c>
      <c r="L88" s="221">
        <v>74</v>
      </c>
      <c r="M88" s="196">
        <v>0.19170984455958548</v>
      </c>
    </row>
    <row r="89" spans="1:13" s="190" customFormat="1" ht="20.100000000000001" customHeight="1" x14ac:dyDescent="0.25">
      <c r="A89" s="220" t="s">
        <v>80</v>
      </c>
      <c r="B89" s="220"/>
      <c r="C89" s="213">
        <v>40579029.540000036</v>
      </c>
      <c r="D89" s="196">
        <v>0.24608173832662544</v>
      </c>
      <c r="E89" s="221">
        <v>1631</v>
      </c>
      <c r="F89" s="196">
        <v>0.23641107406870562</v>
      </c>
      <c r="G89" s="220"/>
      <c r="H89" s="220" t="s">
        <v>100</v>
      </c>
      <c r="I89" s="220"/>
      <c r="J89" s="213">
        <v>85422.78</v>
      </c>
      <c r="K89" s="196">
        <v>2.3842896491527019E-2</v>
      </c>
      <c r="L89" s="221">
        <v>29</v>
      </c>
      <c r="M89" s="196">
        <v>7.512953367875648E-2</v>
      </c>
    </row>
    <row r="90" spans="1:13" s="190" customFormat="1" ht="20.100000000000001" customHeight="1" x14ac:dyDescent="0.25">
      <c r="A90" s="220" t="s">
        <v>81</v>
      </c>
      <c r="B90" s="220"/>
      <c r="C90" s="213">
        <v>34609249.12000002</v>
      </c>
      <c r="D90" s="196">
        <v>0.20987944468296491</v>
      </c>
      <c r="E90" s="221">
        <v>1004</v>
      </c>
      <c r="F90" s="196">
        <v>0.14552833744020874</v>
      </c>
      <c r="G90" s="220"/>
      <c r="H90" s="220" t="s">
        <v>101</v>
      </c>
      <c r="I90" s="220"/>
      <c r="J90" s="213">
        <v>282417.53000000003</v>
      </c>
      <c r="K90" s="196">
        <v>7.882735653396819E-2</v>
      </c>
      <c r="L90" s="221">
        <v>56</v>
      </c>
      <c r="M90" s="196">
        <v>0.14507772020725387</v>
      </c>
    </row>
    <row r="91" spans="1:13" s="190" customFormat="1" ht="20.100000000000001" customHeight="1" x14ac:dyDescent="0.25">
      <c r="A91" s="220" t="s">
        <v>82</v>
      </c>
      <c r="B91" s="220"/>
      <c r="C91" s="213">
        <v>26919574.430000003</v>
      </c>
      <c r="D91" s="196">
        <v>0.1632472670204565</v>
      </c>
      <c r="E91" s="221">
        <v>603</v>
      </c>
      <c r="F91" s="196">
        <v>8.7403971590085519E-2</v>
      </c>
      <c r="G91" s="220"/>
      <c r="H91" s="220" t="s">
        <v>102</v>
      </c>
      <c r="I91" s="220"/>
      <c r="J91" s="213">
        <v>360711.87999999995</v>
      </c>
      <c r="K91" s="196">
        <v>0.10068059150151884</v>
      </c>
      <c r="L91" s="221">
        <v>51</v>
      </c>
      <c r="M91" s="196">
        <v>0.13212435233160622</v>
      </c>
    </row>
    <row r="92" spans="1:13" s="190" customFormat="1" ht="20.100000000000001" customHeight="1" x14ac:dyDescent="0.25">
      <c r="A92" s="220" t="s">
        <v>83</v>
      </c>
      <c r="B92" s="220"/>
      <c r="C92" s="213">
        <v>13054786.349999985</v>
      </c>
      <c r="D92" s="196">
        <v>7.9167603437238207E-2</v>
      </c>
      <c r="E92" s="221">
        <v>240</v>
      </c>
      <c r="F92" s="196">
        <v>3.478765038411364E-2</v>
      </c>
      <c r="G92" s="220"/>
      <c r="H92" s="220" t="s">
        <v>103</v>
      </c>
      <c r="I92" s="220"/>
      <c r="J92" s="213">
        <v>240542.06</v>
      </c>
      <c r="K92" s="196">
        <v>6.713922724639354E-2</v>
      </c>
      <c r="L92" s="221">
        <v>27</v>
      </c>
      <c r="M92" s="196">
        <v>6.9948186528497408E-2</v>
      </c>
    </row>
    <row r="93" spans="1:13" s="190" customFormat="1" ht="20.100000000000001" customHeight="1" x14ac:dyDescent="0.25">
      <c r="A93" s="220" t="s">
        <v>84</v>
      </c>
      <c r="B93" s="220"/>
      <c r="C93" s="213">
        <v>7963222.6699999981</v>
      </c>
      <c r="D93" s="196">
        <v>4.8291043416500326E-2</v>
      </c>
      <c r="E93" s="221">
        <v>123</v>
      </c>
      <c r="F93" s="196">
        <v>1.7828670821858239E-2</v>
      </c>
      <c r="G93" s="220"/>
      <c r="H93" s="220" t="s">
        <v>104</v>
      </c>
      <c r="I93" s="220"/>
      <c r="J93" s="213">
        <v>262803.55</v>
      </c>
      <c r="K93" s="196">
        <v>7.3352773584000011E-2</v>
      </c>
      <c r="L93" s="221">
        <v>24</v>
      </c>
      <c r="M93" s="196">
        <v>6.2176165803108807E-2</v>
      </c>
    </row>
    <row r="94" spans="1:13" s="190" customFormat="1" ht="20.100000000000001" customHeight="1" x14ac:dyDescent="0.25">
      <c r="A94" s="220" t="s">
        <v>85</v>
      </c>
      <c r="B94" s="220"/>
      <c r="C94" s="213">
        <v>3330995.9600000009</v>
      </c>
      <c r="D94" s="196">
        <v>2.0200021673454884E-2</v>
      </c>
      <c r="E94" s="221">
        <v>45</v>
      </c>
      <c r="F94" s="196">
        <v>6.5226844470213071E-3</v>
      </c>
      <c r="G94" s="220"/>
      <c r="H94" s="220" t="s">
        <v>105</v>
      </c>
      <c r="I94" s="220"/>
      <c r="J94" s="213">
        <v>456236.28</v>
      </c>
      <c r="K94" s="196">
        <v>0.12734301552489088</v>
      </c>
      <c r="L94" s="221">
        <v>35</v>
      </c>
      <c r="M94" s="196">
        <v>9.0673575129533682E-2</v>
      </c>
    </row>
    <row r="95" spans="1:13" s="190" customFormat="1" ht="20.100000000000001" customHeight="1" x14ac:dyDescent="0.25">
      <c r="A95" s="220" t="s">
        <v>86</v>
      </c>
      <c r="B95" s="220"/>
      <c r="C95" s="213">
        <v>2027870.4899999998</v>
      </c>
      <c r="D95" s="196">
        <v>1.2297531531368042E-2</v>
      </c>
      <c r="E95" s="221">
        <v>24</v>
      </c>
      <c r="F95" s="196">
        <v>3.4787650384113639E-3</v>
      </c>
      <c r="G95" s="220"/>
      <c r="H95" s="220" t="s">
        <v>106</v>
      </c>
      <c r="I95" s="220"/>
      <c r="J95" s="213">
        <v>356584.57</v>
      </c>
      <c r="K95" s="196">
        <v>9.9528591705698069E-2</v>
      </c>
      <c r="L95" s="221">
        <v>24</v>
      </c>
      <c r="M95" s="196">
        <v>6.2176165803108807E-2</v>
      </c>
    </row>
    <row r="96" spans="1:13" s="190" customFormat="1" ht="20.100000000000001" customHeight="1" x14ac:dyDescent="0.25">
      <c r="A96" s="220" t="s">
        <v>87</v>
      </c>
      <c r="B96" s="220"/>
      <c r="C96" s="213">
        <v>468867.47000000003</v>
      </c>
      <c r="D96" s="196">
        <v>2.8433336965013778E-3</v>
      </c>
      <c r="E96" s="221">
        <v>5</v>
      </c>
      <c r="F96" s="196">
        <v>7.2474271633570083E-4</v>
      </c>
      <c r="G96" s="220"/>
      <c r="H96" s="220" t="s">
        <v>107</v>
      </c>
      <c r="I96" s="220"/>
      <c r="J96" s="213">
        <v>170195.88</v>
      </c>
      <c r="K96" s="196">
        <v>4.7504456658099319E-2</v>
      </c>
      <c r="L96" s="221">
        <v>10</v>
      </c>
      <c r="M96" s="196">
        <v>2.5906735751295335E-2</v>
      </c>
    </row>
    <row r="97" spans="1:13" s="190" customFormat="1" ht="20.100000000000001" customHeight="1" x14ac:dyDescent="0.25">
      <c r="A97" s="220" t="s">
        <v>88</v>
      </c>
      <c r="B97" s="220"/>
      <c r="C97" s="213">
        <v>1034929.7</v>
      </c>
      <c r="D97" s="196">
        <v>6.2760815748639197E-3</v>
      </c>
      <c r="E97" s="221">
        <v>9</v>
      </c>
      <c r="F97" s="196">
        <v>1.3045368894042614E-3</v>
      </c>
      <c r="G97" s="220"/>
      <c r="H97" s="220" t="s">
        <v>108</v>
      </c>
      <c r="I97" s="220"/>
      <c r="J97" s="213">
        <v>342187.94000000006</v>
      </c>
      <c r="K97" s="196">
        <v>9.5510256562346241E-2</v>
      </c>
      <c r="L97" s="221">
        <v>18</v>
      </c>
      <c r="M97" s="196">
        <v>4.6632124352331605E-2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508898.08999999997</v>
      </c>
      <c r="K98" s="196">
        <v>0.14204178890696134</v>
      </c>
      <c r="L98" s="221">
        <v>23</v>
      </c>
      <c r="M98" s="196">
        <v>5.9585492227979271E-2</v>
      </c>
    </row>
    <row r="99" spans="1:13" s="190" customFormat="1" ht="20.100000000000001" customHeight="1" thickBot="1" x14ac:dyDescent="0.3">
      <c r="A99" s="220"/>
      <c r="B99" s="223"/>
      <c r="C99" s="222">
        <v>164900613.17000005</v>
      </c>
      <c r="D99" s="237"/>
      <c r="E99" s="224">
        <v>6899</v>
      </c>
      <c r="F99" s="223"/>
      <c r="G99" s="220"/>
      <c r="H99" s="220" t="s">
        <v>110</v>
      </c>
      <c r="I99" s="220"/>
      <c r="J99" s="213">
        <v>247259.30000000002</v>
      </c>
      <c r="K99" s="196">
        <v>6.9014118909118002E-2</v>
      </c>
      <c r="L99" s="221">
        <v>9</v>
      </c>
      <c r="M99" s="196">
        <v>2.3316062176165803E-2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207021.36</v>
      </c>
      <c r="K100" s="196">
        <v>5.7783051055176983E-2</v>
      </c>
      <c r="L100" s="221">
        <v>6</v>
      </c>
      <c r="M100" s="196">
        <v>1.5544041450777202E-2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20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f>SUM(J88:J102)</f>
        <v>3582735.0099999993</v>
      </c>
      <c r="K103" s="220"/>
      <c r="L103" s="224">
        <f>SUM(L88:L102)</f>
        <v>386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356778.52000000025</v>
      </c>
      <c r="D110" s="196">
        <v>0.49309118039784861</v>
      </c>
      <c r="E110" s="221">
        <v>629</v>
      </c>
      <c r="F110" s="196">
        <v>0.86758620689655175</v>
      </c>
      <c r="G110" s="220"/>
      <c r="H110" s="220" t="s">
        <v>99</v>
      </c>
      <c r="I110" s="220"/>
      <c r="J110" s="213">
        <v>382162.68000000005</v>
      </c>
      <c r="K110" s="196">
        <v>0.13201306501509083</v>
      </c>
      <c r="L110" s="221">
        <v>484</v>
      </c>
      <c r="M110" s="196">
        <v>0.55062571103526736</v>
      </c>
    </row>
    <row r="111" spans="1:13" s="190" customFormat="1" ht="20.100000000000001" customHeight="1" x14ac:dyDescent="0.25">
      <c r="A111" s="220" t="s">
        <v>100</v>
      </c>
      <c r="B111" s="220"/>
      <c r="C111" s="213">
        <v>180257.7000000001</v>
      </c>
      <c r="D111" s="196">
        <v>0.24912789612110409</v>
      </c>
      <c r="E111" s="221">
        <v>63</v>
      </c>
      <c r="F111" s="196">
        <v>8.6896551724137933E-2</v>
      </c>
      <c r="G111" s="220"/>
      <c r="H111" s="220" t="s">
        <v>100</v>
      </c>
      <c r="I111" s="220"/>
      <c r="J111" s="213">
        <v>486013.01999999984</v>
      </c>
      <c r="K111" s="196">
        <v>0.16788679733834974</v>
      </c>
      <c r="L111" s="221">
        <v>176</v>
      </c>
      <c r="M111" s="196">
        <v>0.20022753128555176</v>
      </c>
    </row>
    <row r="112" spans="1:13" s="190" customFormat="1" ht="20.100000000000001" customHeight="1" x14ac:dyDescent="0.25">
      <c r="A112" s="220" t="s">
        <v>101</v>
      </c>
      <c r="B112" s="220"/>
      <c r="C112" s="213">
        <v>102906.12</v>
      </c>
      <c r="D112" s="196">
        <v>0.14222296841458565</v>
      </c>
      <c r="E112" s="221">
        <v>22</v>
      </c>
      <c r="F112" s="196">
        <v>3.0344827586206897E-2</v>
      </c>
      <c r="G112" s="220"/>
      <c r="H112" s="220" t="s">
        <v>101</v>
      </c>
      <c r="I112" s="220"/>
      <c r="J112" s="213">
        <v>311902.59000000003</v>
      </c>
      <c r="K112" s="196">
        <v>0.10774264219636835</v>
      </c>
      <c r="L112" s="221">
        <v>64</v>
      </c>
      <c r="M112" s="196">
        <v>7.2810011376564274E-2</v>
      </c>
    </row>
    <row r="113" spans="1:13" s="190" customFormat="1" ht="20.100000000000001" customHeight="1" x14ac:dyDescent="0.25">
      <c r="A113" s="220" t="s">
        <v>102</v>
      </c>
      <c r="B113" s="220"/>
      <c r="C113" s="213">
        <v>54287.96</v>
      </c>
      <c r="D113" s="196">
        <v>7.5029500872953819E-2</v>
      </c>
      <c r="E113" s="221">
        <v>8</v>
      </c>
      <c r="F113" s="196">
        <v>1.1034482758620689E-2</v>
      </c>
      <c r="G113" s="220"/>
      <c r="H113" s="220" t="s">
        <v>102</v>
      </c>
      <c r="I113" s="220"/>
      <c r="J113" s="213">
        <v>371125.7300000001</v>
      </c>
      <c r="K113" s="196">
        <v>0.12820049598580124</v>
      </c>
      <c r="L113" s="221">
        <v>54</v>
      </c>
      <c r="M113" s="196">
        <v>6.1433447098976107E-2</v>
      </c>
    </row>
    <row r="114" spans="1:13" s="190" customFormat="1" ht="20.100000000000001" customHeight="1" x14ac:dyDescent="0.25">
      <c r="A114" s="220" t="s">
        <v>103</v>
      </c>
      <c r="B114" s="220"/>
      <c r="C114" s="213">
        <v>17080.29</v>
      </c>
      <c r="D114" s="196">
        <v>2.3606074596748603E-2</v>
      </c>
      <c r="E114" s="221">
        <v>2</v>
      </c>
      <c r="F114" s="196">
        <v>2.7586206896551722E-3</v>
      </c>
      <c r="G114" s="220"/>
      <c r="H114" s="220" t="s">
        <v>103</v>
      </c>
      <c r="I114" s="220"/>
      <c r="J114" s="213">
        <v>277634.63</v>
      </c>
      <c r="K114" s="196">
        <v>9.5905226697255416E-2</v>
      </c>
      <c r="L114" s="221">
        <v>31</v>
      </c>
      <c r="M114" s="196">
        <v>3.5267349260523322E-2</v>
      </c>
    </row>
    <row r="115" spans="1:13" s="190" customFormat="1" ht="20.100000000000001" customHeight="1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167438.21999999997</v>
      </c>
      <c r="K115" s="196">
        <v>5.7839328065396323E-2</v>
      </c>
      <c r="L115" s="221">
        <v>15</v>
      </c>
      <c r="M115" s="196">
        <v>1.7064846416382253E-2</v>
      </c>
    </row>
    <row r="116" spans="1:13" s="190" customFormat="1" ht="20.100000000000001" customHeight="1" x14ac:dyDescent="0.25">
      <c r="A116" s="220" t="s">
        <v>105</v>
      </c>
      <c r="B116" s="220"/>
      <c r="C116" s="213">
        <v>12244.27</v>
      </c>
      <c r="D116" s="196">
        <v>1.6922379596759247E-2</v>
      </c>
      <c r="E116" s="221">
        <v>1</v>
      </c>
      <c r="F116" s="196">
        <v>1.3793103448275861E-3</v>
      </c>
      <c r="G116" s="220"/>
      <c r="H116" s="220" t="s">
        <v>105</v>
      </c>
      <c r="I116" s="220"/>
      <c r="J116" s="213">
        <v>166202.79999999999</v>
      </c>
      <c r="K116" s="196">
        <v>5.7412568495935117E-2</v>
      </c>
      <c r="L116" s="221">
        <v>13</v>
      </c>
      <c r="M116" s="196">
        <v>1.4789533560864619E-2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264022.8</v>
      </c>
      <c r="K117" s="196">
        <v>9.1203199281170821E-2</v>
      </c>
      <c r="L117" s="221">
        <v>18</v>
      </c>
      <c r="M117" s="196">
        <v>2.0477815699658702E-2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154434.98000000001</v>
      </c>
      <c r="K118" s="196">
        <v>5.3347530050145787E-2</v>
      </c>
      <c r="L118" s="221">
        <v>9</v>
      </c>
      <c r="M118" s="196">
        <v>1.0238907849829351E-2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112008.43</v>
      </c>
      <c r="K119" s="196">
        <v>3.8691837077938239E-2</v>
      </c>
      <c r="L119" s="221">
        <v>6</v>
      </c>
      <c r="M119" s="196">
        <v>6.8259385665529011E-3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174140.31</v>
      </c>
      <c r="K120" s="196">
        <v>6.0154476794484657E-2</v>
      </c>
      <c r="L120" s="221">
        <v>8</v>
      </c>
      <c r="M120" s="196">
        <v>9.1012514220705342E-3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27799.1</v>
      </c>
      <c r="K121" s="196">
        <v>9.6028330020634413E-3</v>
      </c>
      <c r="L121" s="221">
        <v>1</v>
      </c>
      <c r="M121" s="196">
        <v>1.1376564277588168E-3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20"/>
      <c r="K124" s="220"/>
      <c r="L124" s="220"/>
      <c r="M124" s="220"/>
    </row>
    <row r="125" spans="1:13" s="190" customFormat="1" ht="20.100000000000001" customHeight="1" thickBot="1" x14ac:dyDescent="0.3">
      <c r="A125" s="220"/>
      <c r="B125" s="220"/>
      <c r="C125" s="222">
        <f>SUM(C110:C124)</f>
        <v>723554.86000000034</v>
      </c>
      <c r="D125" s="220"/>
      <c r="E125" s="224">
        <f>SUM(E110:E124)</f>
        <v>725</v>
      </c>
      <c r="F125" s="220"/>
      <c r="G125" s="220"/>
      <c r="H125" s="223"/>
      <c r="I125" s="220"/>
      <c r="J125" s="222">
        <f>SUM(J110:J124)</f>
        <v>2894885.29</v>
      </c>
      <c r="K125" s="220"/>
      <c r="L125" s="224">
        <f>SUM(L110:L124)</f>
        <v>879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18747141.849999983</v>
      </c>
      <c r="D132" s="196">
        <v>0.11368752055926626</v>
      </c>
      <c r="E132" s="221">
        <v>516</v>
      </c>
      <c r="F132" s="196">
        <v>7.4793448325844322E-2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30214295.460000053</v>
      </c>
      <c r="D133" s="196">
        <v>0.18322730812923915</v>
      </c>
      <c r="E133" s="221">
        <v>935</v>
      </c>
      <c r="F133" s="196">
        <v>0.13552688795477605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34485382.460000008</v>
      </c>
      <c r="D134" s="196">
        <v>0.20912828519593318</v>
      </c>
      <c r="E134" s="221">
        <v>1157</v>
      </c>
      <c r="F134" s="196">
        <v>0.16770546456008117</v>
      </c>
      <c r="G134" s="220"/>
      <c r="H134" s="220" t="s">
        <v>122</v>
      </c>
      <c r="I134" s="220"/>
      <c r="J134" s="213">
        <v>73908.52</v>
      </c>
      <c r="K134" s="196">
        <v>2.0629078007083759E-2</v>
      </c>
      <c r="L134" s="221">
        <v>8</v>
      </c>
      <c r="M134" s="196">
        <v>2.072538860103627E-2</v>
      </c>
    </row>
    <row r="135" spans="1:13" s="190" customFormat="1" ht="20.100000000000001" customHeight="1" x14ac:dyDescent="0.25">
      <c r="A135" s="220" t="s">
        <v>44</v>
      </c>
      <c r="B135" s="220"/>
      <c r="C135" s="213">
        <v>40607616.279999927</v>
      </c>
      <c r="D135" s="196">
        <v>0.24625509571717949</v>
      </c>
      <c r="E135" s="221">
        <v>2077</v>
      </c>
      <c r="F135" s="196">
        <v>0.30105812436585011</v>
      </c>
      <c r="G135" s="220"/>
      <c r="H135" s="220" t="s">
        <v>42</v>
      </c>
      <c r="I135" s="220"/>
      <c r="J135" s="213">
        <v>215457.94999999998</v>
      </c>
      <c r="K135" s="196">
        <v>6.0137841453141695E-2</v>
      </c>
      <c r="L135" s="221">
        <v>22</v>
      </c>
      <c r="M135" s="196">
        <v>5.6994818652849742E-2</v>
      </c>
    </row>
    <row r="136" spans="1:13" s="190" customFormat="1" ht="20.100000000000001" customHeight="1" x14ac:dyDescent="0.25">
      <c r="A136" s="220" t="s">
        <v>25</v>
      </c>
      <c r="B136" s="220"/>
      <c r="C136" s="213">
        <v>19706330.859999999</v>
      </c>
      <c r="D136" s="196">
        <v>0.11950429098577259</v>
      </c>
      <c r="E136" s="221">
        <v>1008</v>
      </c>
      <c r="F136" s="196">
        <v>0.14610813161327729</v>
      </c>
      <c r="G136" s="220"/>
      <c r="H136" s="220" t="s">
        <v>43</v>
      </c>
      <c r="I136" s="220"/>
      <c r="J136" s="213">
        <v>721174.96999999986</v>
      </c>
      <c r="K136" s="196">
        <v>0.20129174164069699</v>
      </c>
      <c r="L136" s="221">
        <v>62</v>
      </c>
      <c r="M136" s="196">
        <v>0.16062176165803108</v>
      </c>
    </row>
    <row r="137" spans="1:13" s="190" customFormat="1" ht="20.100000000000001" customHeight="1" x14ac:dyDescent="0.25">
      <c r="A137" s="220" t="s">
        <v>26</v>
      </c>
      <c r="B137" s="220"/>
      <c r="C137" s="213">
        <v>15188829.029999973</v>
      </c>
      <c r="D137" s="196">
        <v>9.2108990609643449E-2</v>
      </c>
      <c r="E137" s="221">
        <v>780</v>
      </c>
      <c r="F137" s="196">
        <v>0.11305986374836934</v>
      </c>
      <c r="G137" s="220"/>
      <c r="H137" s="220" t="s">
        <v>44</v>
      </c>
      <c r="I137" s="220"/>
      <c r="J137" s="213">
        <v>1039528.26</v>
      </c>
      <c r="K137" s="196">
        <v>0.29014935715270784</v>
      </c>
      <c r="L137" s="221">
        <v>86</v>
      </c>
      <c r="M137" s="196">
        <v>0.22279792746113988</v>
      </c>
    </row>
    <row r="138" spans="1:13" s="190" customFormat="1" ht="20.100000000000001" customHeight="1" x14ac:dyDescent="0.25">
      <c r="A138" s="220" t="s">
        <v>27</v>
      </c>
      <c r="B138" s="220"/>
      <c r="C138" s="213">
        <v>3686790.1200000024</v>
      </c>
      <c r="D138" s="196">
        <v>2.2357649551000777E-2</v>
      </c>
      <c r="E138" s="221">
        <v>299</v>
      </c>
      <c r="F138" s="196">
        <v>4.333961443687491E-2</v>
      </c>
      <c r="G138" s="220"/>
      <c r="H138" s="220" t="s">
        <v>25</v>
      </c>
      <c r="I138" s="220"/>
      <c r="J138" s="213">
        <v>877969.91999999993</v>
      </c>
      <c r="K138" s="196">
        <v>0.24505577932764838</v>
      </c>
      <c r="L138" s="221">
        <v>98</v>
      </c>
      <c r="M138" s="196">
        <v>0.25388601036269431</v>
      </c>
    </row>
    <row r="139" spans="1:13" s="190" customFormat="1" ht="20.100000000000001" customHeight="1" x14ac:dyDescent="0.25">
      <c r="A139" s="220" t="s">
        <v>28</v>
      </c>
      <c r="B139" s="220"/>
      <c r="C139" s="213">
        <v>1042829.15</v>
      </c>
      <c r="D139" s="196">
        <v>6.3239858843030664E-3</v>
      </c>
      <c r="E139" s="221">
        <v>68</v>
      </c>
      <c r="F139" s="196">
        <v>9.856500942165532E-3</v>
      </c>
      <c r="G139" s="220"/>
      <c r="H139" s="220" t="s">
        <v>26</v>
      </c>
      <c r="I139" s="220"/>
      <c r="J139" s="213">
        <v>284921.79000000004</v>
      </c>
      <c r="K139" s="196">
        <v>7.9526336501230685E-2</v>
      </c>
      <c r="L139" s="221">
        <v>41</v>
      </c>
      <c r="M139" s="196">
        <v>0.10621761658031088</v>
      </c>
    </row>
    <row r="140" spans="1:13" s="190" customFormat="1" ht="20.100000000000001" customHeight="1" x14ac:dyDescent="0.25">
      <c r="A140" s="220" t="s">
        <v>29</v>
      </c>
      <c r="B140" s="220"/>
      <c r="C140" s="213">
        <v>1198378.8300000003</v>
      </c>
      <c r="D140" s="196">
        <v>7.2672794052291555E-3</v>
      </c>
      <c r="E140" s="221">
        <v>56</v>
      </c>
      <c r="F140" s="196">
        <v>8.117118422959849E-3</v>
      </c>
      <c r="G140" s="220"/>
      <c r="H140" s="220" t="s">
        <v>27</v>
      </c>
      <c r="I140" s="220"/>
      <c r="J140" s="213">
        <v>260105.57999999996</v>
      </c>
      <c r="K140" s="196">
        <v>7.2599725984199989E-2</v>
      </c>
      <c r="L140" s="221">
        <v>44</v>
      </c>
      <c r="M140" s="196">
        <v>0.11398963730569948</v>
      </c>
    </row>
    <row r="141" spans="1:13" s="190" customFormat="1" ht="20.100000000000001" customHeight="1" x14ac:dyDescent="0.25">
      <c r="A141" s="220" t="s">
        <v>65</v>
      </c>
      <c r="B141" s="220"/>
      <c r="C141" s="213">
        <v>23019.13</v>
      </c>
      <c r="D141" s="196">
        <v>1.3959396243280815E-4</v>
      </c>
      <c r="E141" s="221">
        <v>3</v>
      </c>
      <c r="F141" s="196">
        <v>4.3484562980142049E-4</v>
      </c>
      <c r="G141" s="220"/>
      <c r="H141" s="220" t="s">
        <v>28</v>
      </c>
      <c r="I141" s="220"/>
      <c r="J141" s="213">
        <v>55906.51</v>
      </c>
      <c r="K141" s="196">
        <v>1.560442227626542E-2</v>
      </c>
      <c r="L141" s="221">
        <v>11</v>
      </c>
      <c r="M141" s="196">
        <v>2.8497409326424871E-2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26046.820000000003</v>
      </c>
      <c r="K142" s="196">
        <v>7.2700939163234425E-3</v>
      </c>
      <c r="L142" s="221">
        <v>7</v>
      </c>
      <c r="M142" s="196">
        <v>1.8134715025906734E-2</v>
      </c>
    </row>
    <row r="143" spans="1:13" s="190" customFormat="1" ht="20.100000000000001" customHeight="1" thickBot="1" x14ac:dyDescent="0.3">
      <c r="A143" s="220"/>
      <c r="B143" s="223"/>
      <c r="C143" s="222">
        <v>164900613.16999996</v>
      </c>
      <c r="D143" s="223"/>
      <c r="E143" s="224">
        <v>6899</v>
      </c>
      <c r="F143" s="223"/>
      <c r="G143" s="223"/>
      <c r="H143" s="220" t="s">
        <v>123</v>
      </c>
      <c r="I143" s="220"/>
      <c r="J143" s="213">
        <v>27714.69</v>
      </c>
      <c r="K143" s="196">
        <v>7.7356237407019404E-3</v>
      </c>
      <c r="L143" s="221">
        <v>7</v>
      </c>
      <c r="M143" s="196">
        <v>1.8134715025906734E-2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20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f>SUM(J132:J144)</f>
        <v>3582735.0099999993</v>
      </c>
      <c r="K145" s="220"/>
      <c r="L145" s="224">
        <f>SUM(L132:L144)</f>
        <v>386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106652.08999999998</v>
      </c>
      <c r="D152" s="196">
        <v>0.14740014323171016</v>
      </c>
      <c r="E152" s="221">
        <v>109</v>
      </c>
      <c r="F152" s="196">
        <v>0.1503448275862069</v>
      </c>
      <c r="G152" s="220"/>
      <c r="H152" s="220" t="s">
        <v>113</v>
      </c>
      <c r="I152" s="220"/>
      <c r="J152" s="213">
        <v>1566401.8900000001</v>
      </c>
      <c r="K152" s="196">
        <v>0.54109290458275805</v>
      </c>
      <c r="L152" s="221">
        <v>273</v>
      </c>
      <c r="M152" s="196">
        <v>0.31058020477815701</v>
      </c>
    </row>
    <row r="153" spans="1:14" s="190" customFormat="1" ht="20.100000000000001" customHeight="1" x14ac:dyDescent="0.25">
      <c r="A153" s="220" t="s">
        <v>42</v>
      </c>
      <c r="B153" s="220"/>
      <c r="C153" s="213">
        <v>47384.960000000006</v>
      </c>
      <c r="D153" s="196">
        <v>6.5489104723862962E-2</v>
      </c>
      <c r="E153" s="221">
        <v>35</v>
      </c>
      <c r="F153" s="196">
        <v>4.8275862068965517E-2</v>
      </c>
      <c r="G153" s="220"/>
      <c r="H153" s="220" t="s">
        <v>25</v>
      </c>
      <c r="I153" s="220"/>
      <c r="J153" s="213">
        <v>35522.99</v>
      </c>
      <c r="K153" s="196">
        <v>1.2270949084825393E-2</v>
      </c>
      <c r="L153" s="221">
        <v>16</v>
      </c>
      <c r="M153" s="196">
        <v>1.8202502844141068E-2</v>
      </c>
    </row>
    <row r="154" spans="1:14" s="190" customFormat="1" ht="20.100000000000001" customHeight="1" x14ac:dyDescent="0.25">
      <c r="A154" s="220" t="s">
        <v>43</v>
      </c>
      <c r="B154" s="220"/>
      <c r="C154" s="213">
        <v>39136.749999999985</v>
      </c>
      <c r="D154" s="196">
        <v>5.4089540632758636E-2</v>
      </c>
      <c r="E154" s="221">
        <v>61</v>
      </c>
      <c r="F154" s="196">
        <v>8.4137931034482763E-2</v>
      </c>
      <c r="G154" s="220"/>
      <c r="H154" s="220" t="s">
        <v>26</v>
      </c>
      <c r="I154" s="220"/>
      <c r="J154" s="213">
        <v>19650.590000000004</v>
      </c>
      <c r="K154" s="196">
        <v>6.7880375322229092E-3</v>
      </c>
      <c r="L154" s="221">
        <v>12</v>
      </c>
      <c r="M154" s="196">
        <v>1.3651877133105802E-2</v>
      </c>
    </row>
    <row r="155" spans="1:14" s="190" customFormat="1" ht="20.100000000000001" customHeight="1" x14ac:dyDescent="0.25">
      <c r="A155" s="220" t="s">
        <v>44</v>
      </c>
      <c r="B155" s="220"/>
      <c r="C155" s="213">
        <v>237791.4899999999</v>
      </c>
      <c r="D155" s="196">
        <v>0.32864334571672965</v>
      </c>
      <c r="E155" s="221">
        <v>183</v>
      </c>
      <c r="F155" s="196">
        <v>0.2524137931034483</v>
      </c>
      <c r="G155" s="220"/>
      <c r="H155" s="220" t="s">
        <v>27</v>
      </c>
      <c r="I155" s="220"/>
      <c r="J155" s="213">
        <v>31951.77</v>
      </c>
      <c r="K155" s="196">
        <v>1.1037318166067988E-2</v>
      </c>
      <c r="L155" s="221">
        <v>24</v>
      </c>
      <c r="M155" s="196">
        <v>2.7303754266211604E-2</v>
      </c>
    </row>
    <row r="156" spans="1:14" s="190" customFormat="1" ht="20.100000000000001" customHeight="1" x14ac:dyDescent="0.25">
      <c r="A156" s="220" t="s">
        <v>25</v>
      </c>
      <c r="B156" s="220"/>
      <c r="C156" s="213">
        <v>32157.31</v>
      </c>
      <c r="D156" s="196">
        <v>4.444349941896597E-2</v>
      </c>
      <c r="E156" s="221">
        <v>52</v>
      </c>
      <c r="F156" s="196">
        <v>7.1724137931034479E-2</v>
      </c>
      <c r="G156" s="220"/>
      <c r="H156" s="220" t="s">
        <v>28</v>
      </c>
      <c r="I156" s="220"/>
      <c r="J156" s="213">
        <v>54643.38</v>
      </c>
      <c r="K156" s="196">
        <v>1.8875836009377762E-2</v>
      </c>
      <c r="L156" s="221">
        <v>88</v>
      </c>
      <c r="M156" s="196">
        <v>0.10011376564277588</v>
      </c>
    </row>
    <row r="157" spans="1:14" s="190" customFormat="1" ht="20.100000000000001" customHeight="1" x14ac:dyDescent="0.25">
      <c r="A157" s="220" t="s">
        <v>26</v>
      </c>
      <c r="B157" s="220"/>
      <c r="C157" s="213">
        <v>4332.92</v>
      </c>
      <c r="D157" s="196">
        <v>5.9883779925132422E-3</v>
      </c>
      <c r="E157" s="221">
        <v>8</v>
      </c>
      <c r="F157" s="196">
        <v>1.1034482758620689E-2</v>
      </c>
      <c r="G157" s="220"/>
      <c r="H157" s="220" t="s">
        <v>29</v>
      </c>
      <c r="I157" s="220"/>
      <c r="J157" s="213">
        <v>153665.07999999996</v>
      </c>
      <c r="K157" s="196">
        <v>5.3081578234141336E-2</v>
      </c>
      <c r="L157" s="221">
        <v>102</v>
      </c>
      <c r="M157" s="196">
        <v>0.11604095563139932</v>
      </c>
    </row>
    <row r="158" spans="1:14" s="190" customFormat="1" ht="20.100000000000001" customHeight="1" x14ac:dyDescent="0.25">
      <c r="A158" s="220" t="s">
        <v>27</v>
      </c>
      <c r="B158" s="220"/>
      <c r="C158" s="213">
        <v>11533.16</v>
      </c>
      <c r="D158" s="196">
        <v>1.5939579204816617E-2</v>
      </c>
      <c r="E158" s="221">
        <v>12</v>
      </c>
      <c r="F158" s="196">
        <v>1.6551724137931035E-2</v>
      </c>
      <c r="G158" s="220"/>
      <c r="H158" s="220" t="s">
        <v>114</v>
      </c>
      <c r="I158" s="220"/>
      <c r="J158" s="213">
        <v>31821.329999999994</v>
      </c>
      <c r="K158" s="196">
        <v>1.099225938586326E-2</v>
      </c>
      <c r="L158" s="221">
        <v>10</v>
      </c>
      <c r="M158" s="196">
        <v>1.1376564277588168E-2</v>
      </c>
    </row>
    <row r="159" spans="1:14" s="190" customFormat="1" ht="20.100000000000001" customHeight="1" x14ac:dyDescent="0.25">
      <c r="A159" s="220" t="s">
        <v>28</v>
      </c>
      <c r="B159" s="220"/>
      <c r="C159" s="213">
        <v>11671.96</v>
      </c>
      <c r="D159" s="196">
        <v>1.6131409856054314E-2</v>
      </c>
      <c r="E159" s="221">
        <v>9</v>
      </c>
      <c r="F159" s="196">
        <v>1.2413793103448275E-2</v>
      </c>
      <c r="G159" s="220"/>
      <c r="H159" s="220" t="s">
        <v>115</v>
      </c>
      <c r="I159" s="220"/>
      <c r="J159" s="213">
        <v>100657.54000000001</v>
      </c>
      <c r="K159" s="196">
        <v>3.477082160999892E-2</v>
      </c>
      <c r="L159" s="221">
        <v>85</v>
      </c>
      <c r="M159" s="196">
        <v>9.6700796359499436E-2</v>
      </c>
    </row>
    <row r="160" spans="1:14" s="190" customFormat="1" ht="20.100000000000001" customHeight="1" x14ac:dyDescent="0.25">
      <c r="A160" s="220" t="s">
        <v>29</v>
      </c>
      <c r="B160" s="220"/>
      <c r="C160" s="213">
        <v>64790.240000000005</v>
      </c>
      <c r="D160" s="196">
        <v>8.9544336693419491E-2</v>
      </c>
      <c r="E160" s="221">
        <v>27</v>
      </c>
      <c r="F160" s="196">
        <v>3.7241379310344824E-2</v>
      </c>
      <c r="G160" s="220"/>
      <c r="H160" s="220" t="s">
        <v>116</v>
      </c>
      <c r="I160" s="220"/>
      <c r="J160" s="213">
        <v>49179.810000000005</v>
      </c>
      <c r="K160" s="196">
        <v>1.6988517703926016E-2</v>
      </c>
      <c r="L160" s="221">
        <v>17</v>
      </c>
      <c r="M160" s="196">
        <v>1.9340159271899887E-2</v>
      </c>
    </row>
    <row r="161" spans="1:16" s="190" customFormat="1" ht="20.100000000000001" customHeight="1" x14ac:dyDescent="0.25">
      <c r="A161" s="220" t="s">
        <v>114</v>
      </c>
      <c r="B161" s="220"/>
      <c r="C161" s="213">
        <v>10434.82</v>
      </c>
      <c r="D161" s="196">
        <v>1.4421601701355443E-2</v>
      </c>
      <c r="E161" s="221">
        <v>21</v>
      </c>
      <c r="F161" s="196">
        <v>2.8965517241379312E-2</v>
      </c>
      <c r="G161" s="220"/>
      <c r="H161" s="220" t="s">
        <v>117</v>
      </c>
      <c r="I161" s="220"/>
      <c r="J161" s="213">
        <v>14454</v>
      </c>
      <c r="K161" s="196">
        <v>4.9929439518482605E-3</v>
      </c>
      <c r="L161" s="221">
        <v>3</v>
      </c>
      <c r="M161" s="196">
        <v>3.4129692832764505E-3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803.18</v>
      </c>
      <c r="D162" s="196">
        <v>1.1100471358868351E-3</v>
      </c>
      <c r="E162" s="221">
        <v>1</v>
      </c>
      <c r="F162" s="196">
        <v>1.3793103448275861E-3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6432.5400000000009</v>
      </c>
      <c r="D163" s="196">
        <v>8.8901897500902709E-3</v>
      </c>
      <c r="E163" s="221">
        <v>7</v>
      </c>
      <c r="F163" s="196">
        <v>9.655172413793104E-3</v>
      </c>
      <c r="G163" s="223"/>
      <c r="H163" s="220" t="s">
        <v>119</v>
      </c>
      <c r="I163" s="220"/>
      <c r="J163" s="213">
        <v>836936.91</v>
      </c>
      <c r="K163" s="196">
        <v>0.28910883373896995</v>
      </c>
      <c r="L163" s="221">
        <v>249</v>
      </c>
      <c r="M163" s="196">
        <v>0.28327645051194539</v>
      </c>
    </row>
    <row r="164" spans="1:16" s="190" customFormat="1" ht="20.100000000000001" customHeight="1" x14ac:dyDescent="0.25">
      <c r="A164" s="220" t="s">
        <v>117</v>
      </c>
      <c r="B164" s="220"/>
      <c r="C164" s="213">
        <v>2903.6099999999997</v>
      </c>
      <c r="D164" s="196">
        <v>4.0129783662844858E-3</v>
      </c>
      <c r="E164" s="221">
        <v>11</v>
      </c>
      <c r="F164" s="196">
        <v>1.5172413793103448E-2</v>
      </c>
      <c r="G164" s="220"/>
      <c r="H164" s="223"/>
      <c r="I164" s="220"/>
      <c r="J164" s="220"/>
      <c r="K164" s="220"/>
      <c r="L164" s="220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12114.310000000001</v>
      </c>
      <c r="D165" s="196">
        <v>1.6742766401983675E-2</v>
      </c>
      <c r="E165" s="221">
        <v>33</v>
      </c>
      <c r="F165" s="196">
        <v>4.5517241379310347E-2</v>
      </c>
      <c r="G165" s="220"/>
      <c r="H165" s="223"/>
      <c r="I165" s="220"/>
      <c r="J165" s="238">
        <f>SUM(J152:J164)</f>
        <v>2894885.2900000005</v>
      </c>
      <c r="K165" s="220"/>
      <c r="L165" s="241">
        <f>SUM(L152:L164)</f>
        <v>879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135415.52000000002</v>
      </c>
      <c r="D166" s="196">
        <v>0.18715307917356816</v>
      </c>
      <c r="E166" s="221">
        <v>156</v>
      </c>
      <c r="F166" s="196">
        <v>0.21517241379310345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f>SUM(C152:C167)</f>
        <v>723554.86</v>
      </c>
      <c r="D168" s="220"/>
      <c r="E168" s="224">
        <f>SUM(E152:E167)</f>
        <v>725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536030.72999999963</v>
      </c>
      <c r="D175" s="196">
        <v>3.2506290892162582E-3</v>
      </c>
      <c r="E175" s="221">
        <v>225</v>
      </c>
      <c r="F175" s="196">
        <v>3.2613422235106534E-2</v>
      </c>
      <c r="G175" s="220"/>
      <c r="H175" s="220" t="s">
        <v>6</v>
      </c>
      <c r="I175" s="220"/>
      <c r="J175" s="213">
        <v>1779229.5200000003</v>
      </c>
      <c r="K175" s="196">
        <v>0.49661208965605314</v>
      </c>
      <c r="L175" s="221">
        <v>260</v>
      </c>
      <c r="M175" s="196">
        <v>0.67357512953367871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1940284.4099999981</v>
      </c>
      <c r="D176" s="196">
        <v>1.1766386872071313E-2</v>
      </c>
      <c r="E176" s="221">
        <v>336</v>
      </c>
      <c r="F176" s="196">
        <v>4.8702710537759097E-2</v>
      </c>
      <c r="G176" s="220"/>
      <c r="H176" s="220" t="s">
        <v>7</v>
      </c>
      <c r="I176" s="220"/>
      <c r="J176" s="213">
        <v>53585.23</v>
      </c>
      <c r="K176" s="196">
        <v>1.4956515022862382E-2</v>
      </c>
      <c r="L176" s="221">
        <v>11</v>
      </c>
      <c r="M176" s="196">
        <v>2.8497409326424871E-2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2090396.7099999988</v>
      </c>
      <c r="D177" s="196">
        <v>1.2676706713303476E-2</v>
      </c>
      <c r="E177" s="221">
        <v>239</v>
      </c>
      <c r="F177" s="196">
        <v>3.4642701840846502E-2</v>
      </c>
      <c r="G177" s="220"/>
      <c r="H177" s="220" t="s">
        <v>8</v>
      </c>
      <c r="I177" s="220"/>
      <c r="J177" s="213">
        <v>114298.62</v>
      </c>
      <c r="K177" s="196">
        <v>3.1902616208280499E-2</v>
      </c>
      <c r="L177" s="221">
        <v>14</v>
      </c>
      <c r="M177" s="196">
        <v>3.6269430051813469E-2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3685046.709999999</v>
      </c>
      <c r="D178" s="196">
        <v>2.2347077061508531E-2</v>
      </c>
      <c r="E178" s="221">
        <v>283</v>
      </c>
      <c r="F178" s="196">
        <v>4.1020437744600666E-2</v>
      </c>
      <c r="G178" s="220"/>
      <c r="H178" s="220" t="s">
        <v>9</v>
      </c>
      <c r="I178" s="220"/>
      <c r="J178" s="213">
        <v>334453.63</v>
      </c>
      <c r="K178" s="196">
        <v>9.3351484010535293E-2</v>
      </c>
      <c r="L178" s="221">
        <v>23</v>
      </c>
      <c r="M178" s="196">
        <v>5.9585492227979271E-2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4300451.1399999997</v>
      </c>
      <c r="D179" s="196">
        <v>2.6079048812065731E-2</v>
      </c>
      <c r="E179" s="221">
        <v>270</v>
      </c>
      <c r="F179" s="196">
        <v>3.9136106682127844E-2</v>
      </c>
      <c r="G179" s="220"/>
      <c r="H179" s="220" t="s">
        <v>10</v>
      </c>
      <c r="I179" s="220"/>
      <c r="J179" s="213">
        <v>1301168.01</v>
      </c>
      <c r="K179" s="196">
        <v>0.36317729510226882</v>
      </c>
      <c r="L179" s="221">
        <v>78</v>
      </c>
      <c r="M179" s="196">
        <v>0.20207253886010362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7635950.6099999985</v>
      </c>
      <c r="D180" s="196">
        <v>4.630638093581807E-2</v>
      </c>
      <c r="E180" s="221">
        <v>442</v>
      </c>
      <c r="F180" s="196">
        <v>6.4067256124075947E-2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12352169.429999979</v>
      </c>
      <c r="D181" s="196">
        <v>7.4906752573841731E-2</v>
      </c>
      <c r="E181" s="221">
        <v>660</v>
      </c>
      <c r="F181" s="196">
        <v>9.5666038556312505E-2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5114385.3299999973</v>
      </c>
      <c r="D182" s="196">
        <v>3.1014956413336403E-2</v>
      </c>
      <c r="E182" s="221">
        <v>223</v>
      </c>
      <c r="F182" s="196">
        <v>3.2323525148572257E-2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7087103.9700000025</v>
      </c>
      <c r="D183" s="196">
        <v>4.2978032851180098E-2</v>
      </c>
      <c r="E183" s="221">
        <v>258</v>
      </c>
      <c r="F183" s="196">
        <v>3.7396724162922161E-2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5827628.8600000003</v>
      </c>
      <c r="D184" s="196">
        <v>3.5340249790291302E-2</v>
      </c>
      <c r="E184" s="221">
        <v>214</v>
      </c>
      <c r="F184" s="196">
        <v>3.1018988259167997E-2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39230912.350000009</v>
      </c>
      <c r="D185" s="196">
        <v>0.23790640674911206</v>
      </c>
      <c r="E185" s="221">
        <v>1393</v>
      </c>
      <c r="F185" s="196">
        <v>0.20191332077112625</v>
      </c>
      <c r="G185" s="220"/>
      <c r="H185" s="223"/>
      <c r="I185" s="220"/>
      <c r="J185" s="220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45724123.780000038</v>
      </c>
      <c r="D186" s="196">
        <v>0.27728292151868433</v>
      </c>
      <c r="E186" s="221">
        <v>1396</v>
      </c>
      <c r="F186" s="196">
        <v>0.20234816640092768</v>
      </c>
      <c r="G186" s="220"/>
      <c r="H186" s="223"/>
      <c r="I186" s="220"/>
      <c r="J186" s="238">
        <f>SUM(J175:J185)</f>
        <v>3582735.01</v>
      </c>
      <c r="K186" s="220"/>
      <c r="L186" s="224">
        <f>SUM(L175:L185)</f>
        <v>386</v>
      </c>
      <c r="M186" s="220"/>
    </row>
    <row r="187" spans="1:16" s="190" customFormat="1" ht="20.100000000000001" customHeight="1" thickTop="1" x14ac:dyDescent="0.25">
      <c r="A187" s="220" t="s">
        <v>68</v>
      </c>
      <c r="B187" s="220"/>
      <c r="C187" s="213">
        <v>29376129.139999978</v>
      </c>
      <c r="D187" s="196">
        <v>0.17814445061957057</v>
      </c>
      <c r="E187" s="221">
        <v>960</v>
      </c>
      <c r="F187" s="196">
        <v>0.13915060153645456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f>SUM(C175:C189)</f>
        <v>164900613.17000002</v>
      </c>
      <c r="D190" s="223"/>
      <c r="E190" s="224">
        <f>SUM(E175:E189)</f>
        <v>6899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349249.75000000035</v>
      </c>
      <c r="D198" s="196">
        <v>0.48268592930189175</v>
      </c>
      <c r="E198" s="221">
        <v>594</v>
      </c>
      <c r="F198" s="196">
        <v>0.81931034482758625</v>
      </c>
      <c r="G198" s="220"/>
      <c r="H198" s="220" t="s">
        <v>6</v>
      </c>
      <c r="I198" s="220"/>
      <c r="J198" s="213">
        <v>1857131.5000000005</v>
      </c>
      <c r="K198" s="196">
        <v>0.64152161967011834</v>
      </c>
      <c r="L198" s="221">
        <v>557</v>
      </c>
      <c r="M198" s="196">
        <v>0.63367463026166093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81344.430000000037</v>
      </c>
      <c r="D199" s="196">
        <v>0.11242330678284712</v>
      </c>
      <c r="E199" s="221">
        <v>57</v>
      </c>
      <c r="F199" s="196">
        <v>7.862068965517241E-2</v>
      </c>
      <c r="G199" s="220"/>
      <c r="H199" s="220" t="s">
        <v>7</v>
      </c>
      <c r="I199" s="220"/>
      <c r="J199" s="213">
        <v>45446.509999999987</v>
      </c>
      <c r="K199" s="196">
        <v>1.5698898383638537E-2</v>
      </c>
      <c r="L199" s="221">
        <v>26</v>
      </c>
      <c r="M199" s="196">
        <v>2.9579067121729238E-2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5181.05</v>
      </c>
      <c r="D200" s="196">
        <v>7.1605489596186225E-3</v>
      </c>
      <c r="E200" s="221">
        <v>1</v>
      </c>
      <c r="F200" s="196">
        <v>1.3793103448275861E-3</v>
      </c>
      <c r="G200" s="220"/>
      <c r="H200" s="220" t="s">
        <v>8</v>
      </c>
      <c r="I200" s="220"/>
      <c r="J200" s="213">
        <v>41781.01</v>
      </c>
      <c r="K200" s="196">
        <v>1.4432699680476802E-2</v>
      </c>
      <c r="L200" s="221">
        <v>18</v>
      </c>
      <c r="M200" s="196">
        <v>2.0477815699658702E-2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189797.16999999995</v>
      </c>
      <c r="D201" s="196">
        <v>0.26231206573610721</v>
      </c>
      <c r="E201" s="221">
        <v>57</v>
      </c>
      <c r="F201" s="196">
        <v>7.862068965517241E-2</v>
      </c>
      <c r="G201" s="220"/>
      <c r="H201" s="220" t="s">
        <v>9</v>
      </c>
      <c r="I201" s="220"/>
      <c r="J201" s="213">
        <v>68405.09</v>
      </c>
      <c r="K201" s="196">
        <v>2.3629637497657112E-2</v>
      </c>
      <c r="L201" s="221">
        <v>34</v>
      </c>
      <c r="M201" s="196">
        <v>3.8680318543799774E-2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97982.46</v>
      </c>
      <c r="D202" s="196">
        <v>0.13541814921953529</v>
      </c>
      <c r="E202" s="221">
        <v>16</v>
      </c>
      <c r="F202" s="196">
        <v>2.2068965517241378E-2</v>
      </c>
      <c r="G202" s="220"/>
      <c r="H202" s="220" t="s">
        <v>10</v>
      </c>
      <c r="I202" s="220"/>
      <c r="J202" s="213">
        <v>460013.69000000006</v>
      </c>
      <c r="K202" s="196">
        <v>0.15890567118118867</v>
      </c>
      <c r="L202" s="221">
        <v>155</v>
      </c>
      <c r="M202" s="196">
        <v>0.17633674630261661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406096.00999999989</v>
      </c>
      <c r="K203" s="196">
        <v>0.14028051867989555</v>
      </c>
      <c r="L203" s="221">
        <v>86</v>
      </c>
      <c r="M203" s="196">
        <v>9.7838452787258251E-2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5245.87</v>
      </c>
      <c r="K204" s="196">
        <v>1.8121167073946473E-3</v>
      </c>
      <c r="L204" s="221">
        <v>1</v>
      </c>
      <c r="M204" s="196">
        <v>1.1376564277588168E-3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9607.34</v>
      </c>
      <c r="K206" s="196">
        <v>3.3187290816625065E-3</v>
      </c>
      <c r="L206" s="221">
        <v>1</v>
      </c>
      <c r="M206" s="196">
        <v>1.1376564277588168E-3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1158.27</v>
      </c>
      <c r="K208" s="196">
        <v>4.0010911796784865E-4</v>
      </c>
      <c r="L208" s="221">
        <v>1</v>
      </c>
      <c r="M208" s="196">
        <v>1.1376564277588168E-3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v>723554.86000000034</v>
      </c>
      <c r="D209" s="223"/>
      <c r="E209" s="224">
        <v>725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f>SUM(J198:J209)</f>
        <v>2894885.2900000005</v>
      </c>
      <c r="K210" s="220"/>
      <c r="L210" s="224">
        <f>SUM(L198:L209)</f>
        <v>879</v>
      </c>
      <c r="M210" s="220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9491555.6299999952</v>
      </c>
      <c r="D218" s="196">
        <v>5.7559250069100232E-2</v>
      </c>
      <c r="E218" s="221">
        <v>435</v>
      </c>
      <c r="F218" s="196">
        <v>6.305261632120597E-2</v>
      </c>
      <c r="G218" s="220"/>
      <c r="H218" s="220" t="s">
        <v>12</v>
      </c>
      <c r="I218" s="220"/>
      <c r="J218" s="213">
        <v>216982.00999999998</v>
      </c>
      <c r="K218" s="196">
        <v>6.0563231551975696E-2</v>
      </c>
      <c r="L218" s="221">
        <v>23</v>
      </c>
      <c r="M218" s="196">
        <v>5.9585492227979271E-2</v>
      </c>
    </row>
    <row r="219" spans="1:13" s="190" customFormat="1" ht="20.100000000000001" customHeight="1" x14ac:dyDescent="0.25">
      <c r="A219" s="220" t="s">
        <v>13</v>
      </c>
      <c r="B219" s="220"/>
      <c r="C219" s="213">
        <v>17070777.949999996</v>
      </c>
      <c r="D219" s="196">
        <v>0.10352161597119906</v>
      </c>
      <c r="E219" s="221">
        <v>772</v>
      </c>
      <c r="F219" s="196">
        <v>0.11190027540223221</v>
      </c>
      <c r="G219" s="220"/>
      <c r="H219" s="220" t="s">
        <v>13</v>
      </c>
      <c r="I219" s="220"/>
      <c r="J219" s="213">
        <v>467626.43000000005</v>
      </c>
      <c r="K219" s="196">
        <v>0.13052219287632999</v>
      </c>
      <c r="L219" s="221">
        <v>57</v>
      </c>
      <c r="M219" s="196">
        <v>0.14766839378238342</v>
      </c>
    </row>
    <row r="220" spans="1:13" s="190" customFormat="1" ht="20.100000000000001" customHeight="1" x14ac:dyDescent="0.25">
      <c r="A220" s="220" t="s">
        <v>14</v>
      </c>
      <c r="B220" s="220"/>
      <c r="C220" s="213">
        <v>13097694.020000005</v>
      </c>
      <c r="D220" s="196">
        <v>7.9427806654043628E-2</v>
      </c>
      <c r="E220" s="221">
        <v>619</v>
      </c>
      <c r="F220" s="196">
        <v>8.9723148282359763E-2</v>
      </c>
      <c r="G220" s="220"/>
      <c r="H220" s="220" t="s">
        <v>14</v>
      </c>
      <c r="I220" s="220"/>
      <c r="J220" s="213">
        <v>460946.07</v>
      </c>
      <c r="K220" s="196">
        <v>0.12865759502542723</v>
      </c>
      <c r="L220" s="221">
        <v>82</v>
      </c>
      <c r="M220" s="196">
        <v>0.21243523316062177</v>
      </c>
    </row>
    <row r="221" spans="1:13" s="190" customFormat="1" ht="20.100000000000001" customHeight="1" x14ac:dyDescent="0.25">
      <c r="A221" s="220" t="s">
        <v>15</v>
      </c>
      <c r="B221" s="220"/>
      <c r="C221" s="213">
        <v>11506084.530000001</v>
      </c>
      <c r="D221" s="196">
        <v>6.9775874745463193E-2</v>
      </c>
      <c r="E221" s="221">
        <v>496</v>
      </c>
      <c r="F221" s="196">
        <v>7.1894477460501524E-2</v>
      </c>
      <c r="G221" s="220"/>
      <c r="H221" s="220" t="s">
        <v>15</v>
      </c>
      <c r="I221" s="220"/>
      <c r="J221" s="213">
        <v>422241.83000000013</v>
      </c>
      <c r="K221" s="196">
        <v>0.1178546079521522</v>
      </c>
      <c r="L221" s="221">
        <v>32</v>
      </c>
      <c r="M221" s="196">
        <v>8.2901554404145081E-2</v>
      </c>
    </row>
    <row r="222" spans="1:13" s="190" customFormat="1" ht="20.100000000000001" customHeight="1" x14ac:dyDescent="0.25">
      <c r="A222" s="220" t="s">
        <v>16</v>
      </c>
      <c r="B222" s="220"/>
      <c r="C222" s="213">
        <v>13800368.620000007</v>
      </c>
      <c r="D222" s="196">
        <v>8.368900730388959E-2</v>
      </c>
      <c r="E222" s="221">
        <v>600</v>
      </c>
      <c r="F222" s="196">
        <v>8.6969125960284097E-2</v>
      </c>
      <c r="G222" s="220"/>
      <c r="H222" s="220" t="s">
        <v>16</v>
      </c>
      <c r="I222" s="220"/>
      <c r="J222" s="213">
        <v>443453.1599999998</v>
      </c>
      <c r="K222" s="196">
        <v>0.12377503743990259</v>
      </c>
      <c r="L222" s="221">
        <v>45</v>
      </c>
      <c r="M222" s="196">
        <v>0.11658031088082901</v>
      </c>
    </row>
    <row r="223" spans="1:13" s="190" customFormat="1" ht="20.100000000000001" customHeight="1" x14ac:dyDescent="0.25">
      <c r="A223" s="220" t="s">
        <v>17</v>
      </c>
      <c r="B223" s="220"/>
      <c r="C223" s="213">
        <v>6565647.2900000038</v>
      </c>
      <c r="D223" s="196">
        <v>3.9815784573410402E-2</v>
      </c>
      <c r="E223" s="221">
        <v>278</v>
      </c>
      <c r="F223" s="196">
        <v>4.0295695028264966E-2</v>
      </c>
      <c r="G223" s="220"/>
      <c r="H223" s="220" t="s">
        <v>17</v>
      </c>
      <c r="I223" s="220"/>
      <c r="J223" s="213">
        <v>38921.910000000003</v>
      </c>
      <c r="K223" s="196">
        <v>1.0863742334100228E-2</v>
      </c>
      <c r="L223" s="221">
        <v>3</v>
      </c>
      <c r="M223" s="196">
        <v>7.7720207253886009E-3</v>
      </c>
    </row>
    <row r="224" spans="1:13" s="190" customFormat="1" ht="20.100000000000001" customHeight="1" x14ac:dyDescent="0.25">
      <c r="A224" s="220" t="s">
        <v>18</v>
      </c>
      <c r="B224" s="220"/>
      <c r="C224" s="213">
        <v>43077061.500000052</v>
      </c>
      <c r="D224" s="196">
        <v>0.261230450705425</v>
      </c>
      <c r="E224" s="221">
        <v>1593</v>
      </c>
      <c r="F224" s="196">
        <v>0.23090302942455429</v>
      </c>
      <c r="G224" s="220"/>
      <c r="H224" s="220" t="s">
        <v>18</v>
      </c>
      <c r="I224" s="220"/>
      <c r="J224" s="213">
        <v>507735.25</v>
      </c>
      <c r="K224" s="196">
        <v>0.14171722122424008</v>
      </c>
      <c r="L224" s="221">
        <v>45</v>
      </c>
      <c r="M224" s="196">
        <v>0.11658031088082901</v>
      </c>
    </row>
    <row r="225" spans="1:13" s="190" customFormat="1" ht="20.100000000000001" customHeight="1" x14ac:dyDescent="0.25">
      <c r="A225" s="220" t="s">
        <v>19</v>
      </c>
      <c r="B225" s="220"/>
      <c r="C225" s="213">
        <v>11216763.620000003</v>
      </c>
      <c r="D225" s="196">
        <v>6.8021357861394779E-2</v>
      </c>
      <c r="E225" s="221">
        <v>445</v>
      </c>
      <c r="F225" s="196">
        <v>6.4502101753877369E-2</v>
      </c>
      <c r="G225" s="220"/>
      <c r="H225" s="220" t="s">
        <v>19</v>
      </c>
      <c r="I225" s="220"/>
      <c r="J225" s="213">
        <v>478751.87</v>
      </c>
      <c r="K225" s="196">
        <v>0.13362748533277652</v>
      </c>
      <c r="L225" s="221">
        <v>42</v>
      </c>
      <c r="M225" s="196">
        <v>0.10880829015544041</v>
      </c>
    </row>
    <row r="226" spans="1:13" s="190" customFormat="1" ht="20.100000000000001" customHeight="1" x14ac:dyDescent="0.25">
      <c r="A226" s="220" t="s">
        <v>20</v>
      </c>
      <c r="B226" s="220"/>
      <c r="C226" s="213">
        <v>7227861.6400000015</v>
      </c>
      <c r="D226" s="196">
        <v>4.3831623794804347E-2</v>
      </c>
      <c r="E226" s="221">
        <v>234</v>
      </c>
      <c r="F226" s="196">
        <v>3.3917959124510802E-2</v>
      </c>
      <c r="G226" s="220"/>
      <c r="H226" s="220" t="s">
        <v>20</v>
      </c>
      <c r="I226" s="220"/>
      <c r="J226" s="213">
        <v>107052.89</v>
      </c>
      <c r="K226" s="196">
        <v>2.9880214333797461E-2</v>
      </c>
      <c r="L226" s="221">
        <v>11</v>
      </c>
      <c r="M226" s="196">
        <v>2.8497409326424871E-2</v>
      </c>
    </row>
    <row r="227" spans="1:13" s="190" customFormat="1" ht="20.100000000000001" customHeight="1" x14ac:dyDescent="0.25">
      <c r="A227" s="220" t="s">
        <v>21</v>
      </c>
      <c r="B227" s="220"/>
      <c r="C227" s="213">
        <v>8474833.3100000005</v>
      </c>
      <c r="D227" s="196">
        <v>5.1393582759228972E-2</v>
      </c>
      <c r="E227" s="221">
        <v>386</v>
      </c>
      <c r="F227" s="196">
        <v>5.5950137701116107E-2</v>
      </c>
      <c r="G227" s="220"/>
      <c r="H227" s="220" t="s">
        <v>21</v>
      </c>
      <c r="I227" s="220"/>
      <c r="J227" s="213">
        <v>199109.07</v>
      </c>
      <c r="K227" s="196">
        <v>5.5574601371369631E-2</v>
      </c>
      <c r="L227" s="221">
        <v>18</v>
      </c>
      <c r="M227" s="196">
        <v>4.6632124352331605E-2</v>
      </c>
    </row>
    <row r="228" spans="1:13" s="190" customFormat="1" ht="20.100000000000001" customHeight="1" x14ac:dyDescent="0.25">
      <c r="A228" s="220" t="s">
        <v>22</v>
      </c>
      <c r="B228" s="220"/>
      <c r="C228" s="213">
        <v>15096484.119999992</v>
      </c>
      <c r="D228" s="196">
        <v>9.1548987173484059E-2</v>
      </c>
      <c r="E228" s="221">
        <v>725</v>
      </c>
      <c r="F228" s="196">
        <v>0.10508769386867663</v>
      </c>
      <c r="G228" s="220"/>
      <c r="H228" s="220" t="s">
        <v>22</v>
      </c>
      <c r="I228" s="220"/>
      <c r="J228" s="213">
        <v>238089.57</v>
      </c>
      <c r="K228" s="196">
        <v>6.6454697133740845E-2</v>
      </c>
      <c r="L228" s="221">
        <v>27</v>
      </c>
      <c r="M228" s="196">
        <v>6.9948186528497408E-2</v>
      </c>
    </row>
    <row r="229" spans="1:13" s="190" customFormat="1" ht="20.100000000000001" customHeight="1" x14ac:dyDescent="0.25">
      <c r="A229" s="220" t="s">
        <v>23</v>
      </c>
      <c r="B229" s="220"/>
      <c r="C229" s="213">
        <v>8217692.0500000007</v>
      </c>
      <c r="D229" s="196">
        <v>4.9834211601919164E-2</v>
      </c>
      <c r="E229" s="221">
        <v>314</v>
      </c>
      <c r="F229" s="196">
        <v>4.5513842585882015E-2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57788.89</v>
      </c>
      <c r="D230" s="196">
        <v>3.5044678663762171E-4</v>
      </c>
      <c r="E230" s="221">
        <v>2</v>
      </c>
      <c r="F230" s="196">
        <v>2.8989708653428034E-4</v>
      </c>
      <c r="G230" s="220"/>
      <c r="H230" s="220" t="s">
        <v>70</v>
      </c>
      <c r="I230" s="220"/>
      <c r="J230" s="213">
        <v>1824.95</v>
      </c>
      <c r="K230" s="196">
        <v>5.0937342418746177E-4</v>
      </c>
      <c r="L230" s="221">
        <v>1</v>
      </c>
      <c r="M230" s="196">
        <v>2.5906735751295338E-3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20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v>164900613.17000005</v>
      </c>
      <c r="D232" s="237"/>
      <c r="E232" s="224">
        <v>6899</v>
      </c>
      <c r="F232" s="237"/>
      <c r="G232" s="220"/>
      <c r="H232" s="223"/>
      <c r="I232" s="220"/>
      <c r="J232" s="238">
        <f>SUM(J218:J231)</f>
        <v>3582735.0100000002</v>
      </c>
      <c r="K232" s="220"/>
      <c r="L232" s="224">
        <f>SUM(L218:L231)</f>
        <v>386</v>
      </c>
      <c r="M232" s="220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25404.090000000004</v>
      </c>
      <c r="D240" s="196">
        <v>3.5110108997125661E-2</v>
      </c>
      <c r="E240" s="221">
        <v>28</v>
      </c>
      <c r="F240" s="196">
        <v>3.8620689655172416E-2</v>
      </c>
      <c r="G240" s="220"/>
      <c r="H240" s="220" t="s">
        <v>12</v>
      </c>
      <c r="I240" s="220"/>
      <c r="J240" s="213">
        <v>223619.86999999994</v>
      </c>
      <c r="K240" s="196">
        <v>7.7246539188431843E-2</v>
      </c>
      <c r="L240" s="221">
        <v>51</v>
      </c>
      <c r="M240" s="196">
        <v>5.8020477815699661E-2</v>
      </c>
    </row>
    <row r="241" spans="1:14" s="190" customFormat="1" ht="20.100000000000001" customHeight="1" x14ac:dyDescent="0.25">
      <c r="A241" s="220" t="s">
        <v>13</v>
      </c>
      <c r="B241" s="220"/>
      <c r="C241" s="213">
        <v>81751.470000000016</v>
      </c>
      <c r="D241" s="196">
        <v>0.11298586260618856</v>
      </c>
      <c r="E241" s="221">
        <v>102</v>
      </c>
      <c r="F241" s="196">
        <v>0.1406896551724138</v>
      </c>
      <c r="G241" s="220"/>
      <c r="H241" s="220" t="s">
        <v>13</v>
      </c>
      <c r="I241" s="220"/>
      <c r="J241" s="213">
        <v>314035.34000000008</v>
      </c>
      <c r="K241" s="196">
        <v>0.10847937259717812</v>
      </c>
      <c r="L241" s="221">
        <v>93</v>
      </c>
      <c r="M241" s="196">
        <v>0.10580204778156997</v>
      </c>
    </row>
    <row r="242" spans="1:14" s="190" customFormat="1" ht="20.100000000000001" customHeight="1" x14ac:dyDescent="0.25">
      <c r="A242" s="220" t="s">
        <v>14</v>
      </c>
      <c r="B242" s="220"/>
      <c r="C242" s="213">
        <v>73886.360000000015</v>
      </c>
      <c r="D242" s="196">
        <v>0.10211576769728284</v>
      </c>
      <c r="E242" s="221">
        <v>96</v>
      </c>
      <c r="F242" s="196">
        <v>0.13241379310344828</v>
      </c>
      <c r="G242" s="220"/>
      <c r="H242" s="220" t="s">
        <v>14</v>
      </c>
      <c r="I242" s="220"/>
      <c r="J242" s="213">
        <v>181448.07</v>
      </c>
      <c r="K242" s="196">
        <v>6.2678846248861206E-2</v>
      </c>
      <c r="L242" s="221">
        <v>49</v>
      </c>
      <c r="M242" s="196">
        <v>5.5745164960182024E-2</v>
      </c>
    </row>
    <row r="243" spans="1:14" s="190" customFormat="1" ht="20.100000000000001" customHeight="1" x14ac:dyDescent="0.25">
      <c r="A243" s="220" t="s">
        <v>15</v>
      </c>
      <c r="B243" s="220"/>
      <c r="C243" s="213">
        <v>46731.709999999985</v>
      </c>
      <c r="D243" s="196">
        <v>6.4586270625008282E-2</v>
      </c>
      <c r="E243" s="221">
        <v>39</v>
      </c>
      <c r="F243" s="196">
        <v>5.3793103448275863E-2</v>
      </c>
      <c r="G243" s="220"/>
      <c r="H243" s="220" t="s">
        <v>15</v>
      </c>
      <c r="I243" s="220"/>
      <c r="J243" s="213">
        <v>213686.09000000005</v>
      </c>
      <c r="K243" s="196">
        <v>7.3815045707735116E-2</v>
      </c>
      <c r="L243" s="221">
        <v>43</v>
      </c>
      <c r="M243" s="196">
        <v>4.8919226393629126E-2</v>
      </c>
    </row>
    <row r="244" spans="1:14" s="190" customFormat="1" ht="20.100000000000001" customHeight="1" x14ac:dyDescent="0.25">
      <c r="A244" s="220" t="s">
        <v>16</v>
      </c>
      <c r="B244" s="220"/>
      <c r="C244" s="213">
        <v>51995.219999999994</v>
      </c>
      <c r="D244" s="196">
        <v>7.18607846818968E-2</v>
      </c>
      <c r="E244" s="221">
        <v>59</v>
      </c>
      <c r="F244" s="196">
        <v>8.137931034482758E-2</v>
      </c>
      <c r="G244" s="220"/>
      <c r="H244" s="220" t="s">
        <v>16</v>
      </c>
      <c r="I244" s="220"/>
      <c r="J244" s="213">
        <v>241061.72999999992</v>
      </c>
      <c r="K244" s="196">
        <v>8.3271600029443615E-2</v>
      </c>
      <c r="L244" s="221">
        <v>58</v>
      </c>
      <c r="M244" s="196">
        <v>6.5984072810011382E-2</v>
      </c>
    </row>
    <row r="245" spans="1:14" s="190" customFormat="1" ht="20.100000000000001" customHeight="1" x14ac:dyDescent="0.25">
      <c r="A245" s="220" t="s">
        <v>17</v>
      </c>
      <c r="B245" s="220"/>
      <c r="C245" s="213">
        <v>129303.22000000003</v>
      </c>
      <c r="D245" s="196">
        <v>0.17870548198653521</v>
      </c>
      <c r="E245" s="221">
        <v>91</v>
      </c>
      <c r="F245" s="196">
        <v>0.12551724137931033</v>
      </c>
      <c r="G245" s="220"/>
      <c r="H245" s="220" t="s">
        <v>17</v>
      </c>
      <c r="I245" s="220"/>
      <c r="J245" s="213">
        <v>131543.73000000001</v>
      </c>
      <c r="K245" s="196">
        <v>4.5440049197942478E-2</v>
      </c>
      <c r="L245" s="221">
        <v>41</v>
      </c>
      <c r="M245" s="196">
        <v>4.6643913538111488E-2</v>
      </c>
    </row>
    <row r="246" spans="1:14" s="190" customFormat="1" ht="20.100000000000001" customHeight="1" x14ac:dyDescent="0.25">
      <c r="A246" s="220" t="s">
        <v>18</v>
      </c>
      <c r="B246" s="220"/>
      <c r="C246" s="213">
        <v>193248.98999999996</v>
      </c>
      <c r="D246" s="196">
        <v>0.26708270607152018</v>
      </c>
      <c r="E246" s="221">
        <v>127</v>
      </c>
      <c r="F246" s="196">
        <v>0.17517241379310344</v>
      </c>
      <c r="G246" s="220"/>
      <c r="H246" s="220" t="s">
        <v>18</v>
      </c>
      <c r="I246" s="220"/>
      <c r="J246" s="213">
        <v>643022.65</v>
      </c>
      <c r="K246" s="196">
        <v>0.22212370632481948</v>
      </c>
      <c r="L246" s="221">
        <v>200</v>
      </c>
      <c r="M246" s="196">
        <v>0.22753128555176336</v>
      </c>
    </row>
    <row r="247" spans="1:14" s="190" customFormat="1" ht="20.100000000000001" customHeight="1" x14ac:dyDescent="0.25">
      <c r="A247" s="220" t="s">
        <v>19</v>
      </c>
      <c r="B247" s="220"/>
      <c r="C247" s="213">
        <v>40872.12999999999</v>
      </c>
      <c r="D247" s="196">
        <v>5.6487948958009883E-2</v>
      </c>
      <c r="E247" s="221">
        <v>30</v>
      </c>
      <c r="F247" s="196">
        <v>4.1379310344827586E-2</v>
      </c>
      <c r="G247" s="220"/>
      <c r="H247" s="220" t="s">
        <v>19</v>
      </c>
      <c r="I247" s="220"/>
      <c r="J247" s="213">
        <v>153371.45000000007</v>
      </c>
      <c r="K247" s="196">
        <v>5.298014761752444E-2</v>
      </c>
      <c r="L247" s="221">
        <v>70</v>
      </c>
      <c r="M247" s="196">
        <v>7.9635949943117179E-2</v>
      </c>
    </row>
    <row r="248" spans="1:14" s="190" customFormat="1" ht="20.100000000000001" customHeight="1" x14ac:dyDescent="0.25">
      <c r="A248" s="220" t="s">
        <v>20</v>
      </c>
      <c r="B248" s="220"/>
      <c r="C248" s="213">
        <v>12493.849999999999</v>
      </c>
      <c r="D248" s="196">
        <v>1.7267315432032335E-2</v>
      </c>
      <c r="E248" s="221">
        <v>21</v>
      </c>
      <c r="F248" s="196">
        <v>2.8965517241379312E-2</v>
      </c>
      <c r="G248" s="220"/>
      <c r="H248" s="220" t="s">
        <v>20</v>
      </c>
      <c r="I248" s="220"/>
      <c r="J248" s="213">
        <v>94956.39</v>
      </c>
      <c r="K248" s="196">
        <v>3.2801434422294495E-2</v>
      </c>
      <c r="L248" s="221">
        <v>32</v>
      </c>
      <c r="M248" s="196">
        <v>3.6405005688282137E-2</v>
      </c>
    </row>
    <row r="249" spans="1:14" s="190" customFormat="1" ht="20.100000000000001" customHeight="1" x14ac:dyDescent="0.25">
      <c r="A249" s="220" t="s">
        <v>21</v>
      </c>
      <c r="B249" s="220"/>
      <c r="C249" s="213">
        <v>40188.759999999995</v>
      </c>
      <c r="D249" s="196">
        <v>5.5543487055010575E-2</v>
      </c>
      <c r="E249" s="221">
        <v>63</v>
      </c>
      <c r="F249" s="196">
        <v>8.6896551724137933E-2</v>
      </c>
      <c r="G249" s="220"/>
      <c r="H249" s="220" t="s">
        <v>21</v>
      </c>
      <c r="I249" s="220"/>
      <c r="J249" s="213">
        <v>231572.18999999997</v>
      </c>
      <c r="K249" s="196">
        <v>7.9993563406445006E-2</v>
      </c>
      <c r="L249" s="221">
        <v>78</v>
      </c>
      <c r="M249" s="196">
        <v>8.8737201365187715E-2</v>
      </c>
    </row>
    <row r="250" spans="1:14" s="190" customFormat="1" ht="20.100000000000001" customHeight="1" x14ac:dyDescent="0.25">
      <c r="A250" s="220" t="s">
        <v>22</v>
      </c>
      <c r="B250" s="220"/>
      <c r="C250" s="213">
        <v>22245.409999999996</v>
      </c>
      <c r="D250" s="196">
        <v>3.0744607257561635E-2</v>
      </c>
      <c r="E250" s="221">
        <v>43</v>
      </c>
      <c r="F250" s="196">
        <v>5.9310344827586209E-2</v>
      </c>
      <c r="G250" s="220"/>
      <c r="H250" s="220" t="s">
        <v>22</v>
      </c>
      <c r="I250" s="220"/>
      <c r="J250" s="213">
        <v>424602.93</v>
      </c>
      <c r="K250" s="196">
        <v>0.14667349047187977</v>
      </c>
      <c r="L250" s="221">
        <v>149</v>
      </c>
      <c r="M250" s="196">
        <v>0.1695108077360637</v>
      </c>
    </row>
    <row r="251" spans="1:14" s="190" customFormat="1" ht="20.100000000000001" customHeight="1" x14ac:dyDescent="0.25">
      <c r="A251" s="220" t="s">
        <v>23</v>
      </c>
      <c r="B251" s="220"/>
      <c r="C251" s="213">
        <v>5126.8799999999983</v>
      </c>
      <c r="D251" s="196">
        <v>7.0856824871579158E-3</v>
      </c>
      <c r="E251" s="221">
        <v>25</v>
      </c>
      <c r="F251" s="196">
        <v>3.4482758620689655E-2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306.77</v>
      </c>
      <c r="D252" s="196">
        <v>4.2397614466994243E-4</v>
      </c>
      <c r="E252" s="221">
        <v>1</v>
      </c>
      <c r="F252" s="196">
        <v>1.3793103448275861E-3</v>
      </c>
      <c r="G252" s="220"/>
      <c r="H252" s="220" t="s">
        <v>70</v>
      </c>
      <c r="I252" s="220"/>
      <c r="J252" s="213">
        <v>41964.85</v>
      </c>
      <c r="K252" s="196">
        <v>1.449620478744427E-2</v>
      </c>
      <c r="L252" s="221">
        <v>15</v>
      </c>
      <c r="M252" s="196">
        <v>1.7064846416382253E-2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20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v>723554.8600000001</v>
      </c>
      <c r="D254" s="237"/>
      <c r="E254" s="224">
        <v>725</v>
      </c>
      <c r="F254" s="237"/>
      <c r="G254" s="220"/>
      <c r="H254" s="223"/>
      <c r="I254" s="220"/>
      <c r="J254" s="238">
        <f>SUM(J240:J253)</f>
        <v>2894885.2900000005</v>
      </c>
      <c r="K254" s="220"/>
      <c r="L254" s="224">
        <f>SUM(L240:L253)</f>
        <v>879</v>
      </c>
      <c r="M254" s="220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455811.50999999989</v>
      </c>
      <c r="D268" s="196">
        <v>2.7641589757467638E-3</v>
      </c>
      <c r="E268" s="221">
        <v>34</v>
      </c>
      <c r="F268" s="196">
        <v>4.928250471082766E-3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1483251.6000000003</v>
      </c>
      <c r="D269" s="196">
        <v>8.9948216170117126E-3</v>
      </c>
      <c r="E269" s="221">
        <v>97</v>
      </c>
      <c r="F269" s="196">
        <v>1.4060008696912596E-2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7433953.0299999937</v>
      </c>
      <c r="D270" s="196">
        <v>4.5081415327038007E-2</v>
      </c>
      <c r="E270" s="221">
        <v>368</v>
      </c>
      <c r="F270" s="196">
        <v>5.3341063922307579E-2</v>
      </c>
      <c r="G270" s="220"/>
      <c r="H270" s="243">
        <v>2003</v>
      </c>
      <c r="I270" s="220"/>
      <c r="J270" s="213">
        <v>21399.090000000004</v>
      </c>
      <c r="K270" s="196">
        <v>5.9728363778709954E-3</v>
      </c>
      <c r="L270" s="221">
        <v>5</v>
      </c>
      <c r="M270" s="196">
        <v>1.2953367875647668E-2</v>
      </c>
    </row>
    <row r="271" spans="1:13" s="190" customFormat="1" ht="20.100000000000001" customHeight="1" x14ac:dyDescent="0.25">
      <c r="A271" s="243">
        <v>2004</v>
      </c>
      <c r="B271" s="220"/>
      <c r="C271" s="213">
        <v>11195944.619999992</v>
      </c>
      <c r="D271" s="196">
        <v>6.7895106056748492E-2</v>
      </c>
      <c r="E271" s="221">
        <v>445</v>
      </c>
      <c r="F271" s="196">
        <v>6.4502101753877369E-2</v>
      </c>
      <c r="G271" s="220"/>
      <c r="H271" s="243">
        <v>2004</v>
      </c>
      <c r="I271" s="220"/>
      <c r="J271" s="213">
        <v>46712.090000000004</v>
      </c>
      <c r="K271" s="196">
        <v>1.3038109117648643E-2</v>
      </c>
      <c r="L271" s="221">
        <v>7</v>
      </c>
      <c r="M271" s="196">
        <v>1.8134715025906734E-2</v>
      </c>
    </row>
    <row r="272" spans="1:13" s="190" customFormat="1" ht="20.100000000000001" customHeight="1" x14ac:dyDescent="0.25">
      <c r="A272" s="220">
        <v>2005</v>
      </c>
      <c r="B272" s="220"/>
      <c r="C272" s="213">
        <v>12774484.139999995</v>
      </c>
      <c r="D272" s="196">
        <v>7.7467778284308078E-2</v>
      </c>
      <c r="E272" s="221">
        <v>442</v>
      </c>
      <c r="F272" s="196">
        <v>6.4067256124075947E-2</v>
      </c>
      <c r="G272" s="220"/>
      <c r="H272" s="220">
        <v>2005</v>
      </c>
      <c r="I272" s="220"/>
      <c r="J272" s="213">
        <v>293784.38</v>
      </c>
      <c r="K272" s="196">
        <v>8.2000030473925567E-2</v>
      </c>
      <c r="L272" s="221">
        <v>30</v>
      </c>
      <c r="M272" s="196">
        <v>7.7720207253886009E-2</v>
      </c>
    </row>
    <row r="273" spans="1:13" s="190" customFormat="1" ht="20.100000000000001" customHeight="1" x14ac:dyDescent="0.25">
      <c r="A273" s="220">
        <v>2006</v>
      </c>
      <c r="B273" s="220"/>
      <c r="C273" s="213">
        <v>15460935.800000003</v>
      </c>
      <c r="D273" s="196">
        <v>9.3759116493162903E-2</v>
      </c>
      <c r="E273" s="221">
        <v>570</v>
      </c>
      <c r="F273" s="196">
        <v>8.2620669662269899E-2</v>
      </c>
      <c r="G273" s="220"/>
      <c r="H273" s="220">
        <v>2006</v>
      </c>
      <c r="I273" s="220"/>
      <c r="J273" s="213">
        <v>680058.9700000002</v>
      </c>
      <c r="K273" s="196">
        <v>0.18981559286462557</v>
      </c>
      <c r="L273" s="221">
        <v>59</v>
      </c>
      <c r="M273" s="196">
        <v>0.15284974093264247</v>
      </c>
    </row>
    <row r="274" spans="1:13" s="190" customFormat="1" ht="20.100000000000001" customHeight="1" x14ac:dyDescent="0.25">
      <c r="A274" s="220">
        <v>2007</v>
      </c>
      <c r="B274" s="220"/>
      <c r="C274" s="213">
        <v>31380756.490000006</v>
      </c>
      <c r="D274" s="196">
        <v>0.19030102973388505</v>
      </c>
      <c r="E274" s="221">
        <v>1206</v>
      </c>
      <c r="F274" s="196">
        <v>0.17480794318017104</v>
      </c>
      <c r="G274" s="220"/>
      <c r="H274" s="220">
        <v>2007</v>
      </c>
      <c r="I274" s="220"/>
      <c r="J274" s="213">
        <v>2418357.2399999998</v>
      </c>
      <c r="K274" s="196">
        <v>0.67500310049444601</v>
      </c>
      <c r="L274" s="221">
        <v>270</v>
      </c>
      <c r="M274" s="196">
        <v>0.69948186528497414</v>
      </c>
    </row>
    <row r="275" spans="1:13" s="190" customFormat="1" ht="20.100000000000001" customHeight="1" x14ac:dyDescent="0.25">
      <c r="A275" s="220">
        <v>2008</v>
      </c>
      <c r="B275" s="220"/>
      <c r="C275" s="213">
        <v>71847379.749999806</v>
      </c>
      <c r="D275" s="196">
        <v>0.43570110728412342</v>
      </c>
      <c r="E275" s="221">
        <v>3215</v>
      </c>
      <c r="F275" s="196">
        <v>0.46600956660385562</v>
      </c>
      <c r="G275" s="220"/>
      <c r="H275" s="220">
        <v>2008</v>
      </c>
      <c r="I275" s="220"/>
      <c r="J275" s="213">
        <v>122423.23999999999</v>
      </c>
      <c r="K275" s="196">
        <v>3.4170330671483291E-2</v>
      </c>
      <c r="L275" s="221">
        <v>15</v>
      </c>
      <c r="M275" s="196">
        <v>3.8860103626943004E-2</v>
      </c>
    </row>
    <row r="276" spans="1:13" s="190" customFormat="1" ht="20.100000000000001" customHeight="1" x14ac:dyDescent="0.25">
      <c r="A276" s="220">
        <v>2009</v>
      </c>
      <c r="B276" s="220"/>
      <c r="C276" s="213">
        <v>12868096.229999995</v>
      </c>
      <c r="D276" s="196">
        <v>7.803546622797565E-2</v>
      </c>
      <c r="E276" s="221">
        <v>522</v>
      </c>
      <c r="F276" s="196">
        <v>7.5663139585447167E-2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f>SUM(C263:C276)</f>
        <v>164900613.16999978</v>
      </c>
      <c r="D278" s="220"/>
      <c r="E278" s="224">
        <f>SUM(E263:E276)</f>
        <v>6899</v>
      </c>
      <c r="F278" s="220"/>
      <c r="G278" s="220"/>
      <c r="H278" s="220"/>
      <c r="I278" s="220"/>
      <c r="J278" s="222">
        <f>SUM(J263:J275)</f>
        <v>3582735.01</v>
      </c>
      <c r="K278" s="220"/>
      <c r="L278" s="224">
        <f>SUM(L263:L275)</f>
        <v>386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288748.11000000004</v>
      </c>
      <c r="K286" s="196">
        <v>9.974423200720331E-2</v>
      </c>
      <c r="L286" s="221">
        <v>36</v>
      </c>
      <c r="M286" s="196">
        <v>4.0955631399317405E-2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75914.649999999994</v>
      </c>
      <c r="K287" s="196">
        <v>2.6223716104481636E-2</v>
      </c>
      <c r="L287" s="221">
        <v>13</v>
      </c>
      <c r="M287" s="196">
        <v>1.4789533560864619E-2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119779.55</v>
      </c>
      <c r="K288" s="196">
        <v>4.1376268142217135E-2</v>
      </c>
      <c r="L288" s="221">
        <v>18</v>
      </c>
      <c r="M288" s="196">
        <v>2.0477815699658702E-2</v>
      </c>
    </row>
    <row r="289" spans="1:13" s="190" customFormat="1" ht="20.100000000000001" customHeight="1" x14ac:dyDescent="0.25">
      <c r="A289" s="243">
        <v>1999</v>
      </c>
      <c r="B289" s="220"/>
      <c r="C289" s="213">
        <v>516.62</v>
      </c>
      <c r="D289" s="196">
        <v>7.1400252912405277E-4</v>
      </c>
      <c r="E289" s="221">
        <v>1</v>
      </c>
      <c r="F289" s="196">
        <v>1.3793103448275861E-3</v>
      </c>
      <c r="G289" s="220"/>
      <c r="H289" s="220">
        <v>1996</v>
      </c>
      <c r="I289" s="220"/>
      <c r="J289" s="245">
        <v>285461.04000000004</v>
      </c>
      <c r="K289" s="196">
        <v>9.860875696390721E-2</v>
      </c>
      <c r="L289" s="221">
        <v>41</v>
      </c>
      <c r="M289" s="196">
        <v>4.6643913538111488E-2</v>
      </c>
    </row>
    <row r="290" spans="1:13" s="190" customFormat="1" ht="20.100000000000001" customHeight="1" x14ac:dyDescent="0.25">
      <c r="A290" s="243">
        <v>2000</v>
      </c>
      <c r="B290" s="220"/>
      <c r="C290" s="213">
        <v>1626.1799999999998</v>
      </c>
      <c r="D290" s="196">
        <v>2.247486804248678E-3</v>
      </c>
      <c r="E290" s="221">
        <v>2</v>
      </c>
      <c r="F290" s="196">
        <v>2.7586206896551722E-3</v>
      </c>
      <c r="G290" s="220"/>
      <c r="H290" s="220">
        <v>1997</v>
      </c>
      <c r="I290" s="220"/>
      <c r="J290" s="245">
        <v>311785.09000000014</v>
      </c>
      <c r="K290" s="196">
        <v>0.10770205336875374</v>
      </c>
      <c r="L290" s="221">
        <v>54</v>
      </c>
      <c r="M290" s="196">
        <v>6.1433447098976107E-2</v>
      </c>
    </row>
    <row r="291" spans="1:13" s="190" customFormat="1" ht="20.100000000000001" customHeight="1" x14ac:dyDescent="0.25">
      <c r="A291" s="243">
        <v>2001</v>
      </c>
      <c r="B291" s="220"/>
      <c r="C291" s="213">
        <v>707.44</v>
      </c>
      <c r="D291" s="196">
        <v>9.7772821261956559E-4</v>
      </c>
      <c r="E291" s="221">
        <v>3</v>
      </c>
      <c r="F291" s="196">
        <v>4.1379310344827587E-3</v>
      </c>
      <c r="G291" s="220"/>
      <c r="H291" s="220">
        <v>1998</v>
      </c>
      <c r="I291" s="220"/>
      <c r="J291" s="245">
        <v>376278.34</v>
      </c>
      <c r="K291" s="196">
        <v>0.12998039725435892</v>
      </c>
      <c r="L291" s="221">
        <v>49</v>
      </c>
      <c r="M291" s="196">
        <v>5.5745164960182024E-2</v>
      </c>
    </row>
    <row r="292" spans="1:13" s="190" customFormat="1" ht="20.100000000000001" customHeight="1" x14ac:dyDescent="0.25">
      <c r="A292" s="243">
        <v>2002</v>
      </c>
      <c r="B292" s="220"/>
      <c r="C292" s="213">
        <v>13899.85</v>
      </c>
      <c r="D292" s="196">
        <v>1.9210499118200931E-2</v>
      </c>
      <c r="E292" s="221">
        <v>18</v>
      </c>
      <c r="F292" s="196">
        <v>2.4827586206896551E-2</v>
      </c>
      <c r="G292" s="220"/>
      <c r="H292" s="220">
        <v>1999</v>
      </c>
      <c r="I292" s="220"/>
      <c r="J292" s="245">
        <v>85915.510000000024</v>
      </c>
      <c r="K292" s="196">
        <v>2.9678381487786006E-2</v>
      </c>
      <c r="L292" s="221">
        <v>41</v>
      </c>
      <c r="M292" s="196">
        <v>4.6643913538111488E-2</v>
      </c>
    </row>
    <row r="293" spans="1:13" s="190" customFormat="1" ht="20.100000000000001" customHeight="1" x14ac:dyDescent="0.25">
      <c r="A293" s="243">
        <v>2003</v>
      </c>
      <c r="B293" s="220"/>
      <c r="C293" s="213">
        <v>16574.73</v>
      </c>
      <c r="D293" s="196">
        <v>2.2907357708854305E-2</v>
      </c>
      <c r="E293" s="221">
        <v>21</v>
      </c>
      <c r="F293" s="196">
        <v>2.8965517241379312E-2</v>
      </c>
      <c r="G293" s="220"/>
      <c r="H293" s="220">
        <v>2000</v>
      </c>
      <c r="I293" s="220"/>
      <c r="J293" s="245">
        <v>53056.400000000023</v>
      </c>
      <c r="K293" s="196">
        <v>1.8327634667693524E-2</v>
      </c>
      <c r="L293" s="221">
        <v>52</v>
      </c>
      <c r="M293" s="196">
        <v>5.9158134243458477E-2</v>
      </c>
    </row>
    <row r="294" spans="1:13" s="190" customFormat="1" ht="20.100000000000001" customHeight="1" x14ac:dyDescent="0.25">
      <c r="A294" s="243">
        <v>2004</v>
      </c>
      <c r="B294" s="220"/>
      <c r="C294" s="213">
        <v>14145.99</v>
      </c>
      <c r="D294" s="196">
        <v>1.9550680649149391E-2</v>
      </c>
      <c r="E294" s="221">
        <v>21</v>
      </c>
      <c r="F294" s="196">
        <v>2.8965517241379312E-2</v>
      </c>
      <c r="G294" s="220"/>
      <c r="H294" s="220">
        <v>2001</v>
      </c>
      <c r="I294" s="220"/>
      <c r="J294" s="245">
        <v>167847.7</v>
      </c>
      <c r="K294" s="196">
        <v>5.7980777538857164E-2</v>
      </c>
      <c r="L294" s="221">
        <v>112</v>
      </c>
      <c r="M294" s="196">
        <v>0.12741751990898748</v>
      </c>
    </row>
    <row r="295" spans="1:13" s="190" customFormat="1" ht="20.100000000000001" customHeight="1" x14ac:dyDescent="0.25">
      <c r="A295" s="220">
        <v>2005</v>
      </c>
      <c r="B295" s="220"/>
      <c r="C295" s="213">
        <v>157152.27000000005</v>
      </c>
      <c r="D295" s="196">
        <v>0.21719468514108251</v>
      </c>
      <c r="E295" s="221">
        <v>69</v>
      </c>
      <c r="F295" s="196">
        <v>9.5172413793103441E-2</v>
      </c>
      <c r="G295" s="220"/>
      <c r="H295" s="220">
        <v>2002</v>
      </c>
      <c r="I295" s="220"/>
      <c r="J295" s="245">
        <v>141139.03</v>
      </c>
      <c r="K295" s="196">
        <v>4.8754619220162602E-2</v>
      </c>
      <c r="L295" s="221">
        <v>134</v>
      </c>
      <c r="M295" s="196">
        <v>0.15244596131968147</v>
      </c>
    </row>
    <row r="296" spans="1:13" s="190" customFormat="1" ht="20.100000000000001" customHeight="1" x14ac:dyDescent="0.25">
      <c r="A296" s="220">
        <v>2006</v>
      </c>
      <c r="B296" s="220"/>
      <c r="C296" s="213">
        <v>162643.89000000004</v>
      </c>
      <c r="D296" s="196">
        <v>0.22478446209317152</v>
      </c>
      <c r="E296" s="221">
        <v>161</v>
      </c>
      <c r="F296" s="196">
        <v>0.22206896551724137</v>
      </c>
      <c r="G296" s="220"/>
      <c r="H296" s="220">
        <v>2003</v>
      </c>
      <c r="I296" s="220"/>
      <c r="J296" s="245">
        <v>48952.19000000001</v>
      </c>
      <c r="K296" s="196">
        <v>1.6909889372507748E-2</v>
      </c>
      <c r="L296" s="221">
        <v>28</v>
      </c>
      <c r="M296" s="196">
        <v>3.1854379977246869E-2</v>
      </c>
    </row>
    <row r="297" spans="1:13" s="190" customFormat="1" ht="20.100000000000001" customHeight="1" x14ac:dyDescent="0.25">
      <c r="A297" s="220">
        <v>2007</v>
      </c>
      <c r="B297" s="220"/>
      <c r="C297" s="213">
        <v>309910.03000000003</v>
      </c>
      <c r="D297" s="196">
        <v>0.42831587089332795</v>
      </c>
      <c r="E297" s="221">
        <v>389</v>
      </c>
      <c r="F297" s="196">
        <v>0.53655172413793106</v>
      </c>
      <c r="G297" s="220"/>
      <c r="H297" s="220">
        <v>2004</v>
      </c>
      <c r="I297" s="220"/>
      <c r="J297" s="245">
        <v>5479.49</v>
      </c>
      <c r="K297" s="196">
        <v>1.8928176597974974E-3</v>
      </c>
      <c r="L297" s="221">
        <v>4</v>
      </c>
      <c r="M297" s="196">
        <v>4.5506257110352671E-3</v>
      </c>
    </row>
    <row r="298" spans="1:13" s="190" customFormat="1" ht="20.100000000000001" customHeight="1" x14ac:dyDescent="0.25">
      <c r="A298" s="220">
        <v>2008</v>
      </c>
      <c r="B298" s="220"/>
      <c r="C298" s="213">
        <v>46377.860000000008</v>
      </c>
      <c r="D298" s="196">
        <v>6.4097226850221151E-2</v>
      </c>
      <c r="E298" s="221">
        <v>40</v>
      </c>
      <c r="F298" s="196">
        <v>5.5172413793103448E-2</v>
      </c>
      <c r="G298" s="220"/>
      <c r="H298" s="220">
        <v>2005</v>
      </c>
      <c r="I298" s="220"/>
      <c r="J298" s="245">
        <v>9920.4500000000007</v>
      </c>
      <c r="K298" s="196">
        <v>3.4268888077427068E-3</v>
      </c>
      <c r="L298" s="221">
        <v>4</v>
      </c>
      <c r="M298" s="196">
        <v>4.5506257110352671E-3</v>
      </c>
    </row>
    <row r="299" spans="1:13" s="190" customFormat="1" ht="20.100000000000001" customHeight="1" x14ac:dyDescent="0.25">
      <c r="A299" s="220"/>
      <c r="B299" s="220"/>
      <c r="F299" s="220"/>
      <c r="G299" s="220"/>
      <c r="H299" s="220">
        <v>2006</v>
      </c>
      <c r="I299" s="220"/>
      <c r="J299" s="245">
        <v>399983.60999999993</v>
      </c>
      <c r="K299" s="196">
        <v>0.13816907059553987</v>
      </c>
      <c r="L299" s="221">
        <v>150</v>
      </c>
      <c r="M299" s="196">
        <v>0.17064846416382254</v>
      </c>
    </row>
    <row r="300" spans="1:13" s="190" customFormat="1" ht="20.100000000000001" customHeight="1" thickBot="1" x14ac:dyDescent="0.3">
      <c r="A300" s="220"/>
      <c r="B300" s="220"/>
      <c r="C300" s="222">
        <f>SUM(C286:C298)</f>
        <v>723554.8600000001</v>
      </c>
      <c r="D300" s="220"/>
      <c r="E300" s="224">
        <f>SUM(E286:E298)</f>
        <v>725</v>
      </c>
      <c r="F300" s="220"/>
      <c r="G300" s="220"/>
      <c r="H300" s="220">
        <v>2007</v>
      </c>
      <c r="I300" s="220"/>
      <c r="J300" s="194">
        <v>505201.31000000006</v>
      </c>
      <c r="K300" s="196">
        <v>0.174515139423711</v>
      </c>
      <c r="L300" s="218">
        <v>138</v>
      </c>
      <c r="M300" s="196">
        <v>0.15699658703071673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19422.82</v>
      </c>
      <c r="K301" s="196">
        <v>6.7093573852800223E-3</v>
      </c>
      <c r="L301" s="218">
        <v>5</v>
      </c>
      <c r="M301" s="196">
        <v>5.6882821387940841E-3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K302" s="246"/>
      <c r="M302" s="247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f>SUM(J286:J301)</f>
        <v>2894885.29</v>
      </c>
      <c r="K303" s="220"/>
      <c r="L303" s="224">
        <f>SUM(L286:L301)</f>
        <v>879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142616741.82000017</v>
      </c>
      <c r="D310" s="196">
        <v>0.86486483633006872</v>
      </c>
      <c r="E310" s="221">
        <v>6069</v>
      </c>
      <c r="F310" s="196">
        <v>0.87969270908827368</v>
      </c>
      <c r="G310" s="220"/>
      <c r="H310" s="220" t="s">
        <v>31</v>
      </c>
      <c r="I310" s="220"/>
      <c r="J310" s="213">
        <v>3133760.7500000005</v>
      </c>
      <c r="K310" s="196">
        <v>0.87468393315530191</v>
      </c>
      <c r="L310" s="221">
        <v>337</v>
      </c>
      <c r="M310" s="196">
        <v>0.87305699481865284</v>
      </c>
    </row>
    <row r="311" spans="1:13" s="190" customFormat="1" ht="20.100000000000001" customHeight="1" x14ac:dyDescent="0.25">
      <c r="A311" s="220" t="s">
        <v>32</v>
      </c>
      <c r="B311" s="220"/>
      <c r="C311" s="213">
        <v>5696825.7699999977</v>
      </c>
      <c r="D311" s="196">
        <v>3.4547025996361808E-2</v>
      </c>
      <c r="E311" s="221">
        <v>211</v>
      </c>
      <c r="F311" s="196">
        <v>3.0584142629366574E-2</v>
      </c>
      <c r="G311" s="220"/>
      <c r="H311" s="220" t="s">
        <v>32</v>
      </c>
      <c r="I311" s="220"/>
      <c r="J311" s="213">
        <v>256996.43</v>
      </c>
      <c r="K311" s="196">
        <v>7.173191131431178E-2</v>
      </c>
      <c r="L311" s="221">
        <v>25</v>
      </c>
      <c r="M311" s="196">
        <v>6.4766839378238336E-2</v>
      </c>
    </row>
    <row r="312" spans="1:13" s="190" customFormat="1" ht="20.100000000000001" customHeight="1" x14ac:dyDescent="0.25">
      <c r="A312" s="220" t="s">
        <v>33</v>
      </c>
      <c r="B312" s="220"/>
      <c r="C312" s="213">
        <v>3289141.8200000003</v>
      </c>
      <c r="D312" s="196">
        <v>1.9946207335258006E-2</v>
      </c>
      <c r="E312" s="221">
        <v>122</v>
      </c>
      <c r="F312" s="196">
        <v>1.7683722278591101E-2</v>
      </c>
      <c r="G312" s="220"/>
      <c r="H312" s="220" t="s">
        <v>33</v>
      </c>
      <c r="I312" s="220"/>
      <c r="J312" s="213">
        <v>43275</v>
      </c>
      <c r="K312" s="196">
        <v>1.2078761024528015E-2</v>
      </c>
      <c r="L312" s="221">
        <v>6</v>
      </c>
      <c r="M312" s="196">
        <v>1.5544041450777202E-2</v>
      </c>
    </row>
    <row r="313" spans="1:13" s="190" customFormat="1" ht="20.100000000000001" customHeight="1" x14ac:dyDescent="0.25">
      <c r="A313" s="220" t="s">
        <v>34</v>
      </c>
      <c r="B313" s="220"/>
      <c r="C313" s="213">
        <v>2641527.5000000009</v>
      </c>
      <c r="D313" s="196">
        <v>1.6018906474755096E-2</v>
      </c>
      <c r="E313" s="221">
        <v>99</v>
      </c>
      <c r="F313" s="196">
        <v>1.4349905783446876E-2</v>
      </c>
      <c r="G313" s="220"/>
      <c r="H313" s="220" t="s">
        <v>34</v>
      </c>
      <c r="I313" s="220"/>
      <c r="J313" s="213">
        <v>36702.68</v>
      </c>
      <c r="K313" s="196">
        <v>1.024431890652164E-2</v>
      </c>
      <c r="L313" s="221">
        <v>5</v>
      </c>
      <c r="M313" s="196">
        <v>1.2953367875647668E-2</v>
      </c>
    </row>
    <row r="314" spans="1:13" s="190" customFormat="1" ht="20.100000000000001" customHeight="1" x14ac:dyDescent="0.25">
      <c r="A314" s="220" t="s">
        <v>35</v>
      </c>
      <c r="B314" s="220"/>
      <c r="C314" s="213">
        <v>2036317.8600000008</v>
      </c>
      <c r="D314" s="196">
        <v>1.2348758569507014E-2</v>
      </c>
      <c r="E314" s="221">
        <v>81</v>
      </c>
      <c r="F314" s="196">
        <v>1.1740832004638354E-2</v>
      </c>
      <c r="G314" s="220"/>
      <c r="H314" s="220" t="s">
        <v>35</v>
      </c>
      <c r="I314" s="220"/>
      <c r="J314" s="213">
        <v>20226.89</v>
      </c>
      <c r="K314" s="196">
        <v>5.6456561659021486E-3</v>
      </c>
      <c r="L314" s="221">
        <v>2</v>
      </c>
      <c r="M314" s="196">
        <v>5.1813471502590676E-3</v>
      </c>
    </row>
    <row r="315" spans="1:13" s="190" customFormat="1" ht="20.100000000000001" customHeight="1" x14ac:dyDescent="0.25">
      <c r="A315" s="220" t="s">
        <v>36</v>
      </c>
      <c r="B315" s="220"/>
      <c r="C315" s="213">
        <v>1900712.7699999993</v>
      </c>
      <c r="D315" s="196">
        <v>1.1526414204661004E-2</v>
      </c>
      <c r="E315" s="221">
        <v>85</v>
      </c>
      <c r="F315" s="196">
        <v>1.2320626177706915E-2</v>
      </c>
      <c r="G315" s="220"/>
      <c r="H315" s="220" t="s">
        <v>36</v>
      </c>
      <c r="I315" s="220"/>
      <c r="J315" s="213">
        <v>31112.53</v>
      </c>
      <c r="K315" s="196">
        <v>8.684016516197773E-3</v>
      </c>
      <c r="L315" s="221">
        <v>2</v>
      </c>
      <c r="M315" s="196">
        <v>5.1813471502590676E-3</v>
      </c>
    </row>
    <row r="316" spans="1:13" s="190" customFormat="1" ht="20.100000000000001" customHeight="1" x14ac:dyDescent="0.25">
      <c r="A316" s="220" t="s">
        <v>45</v>
      </c>
      <c r="B316" s="220"/>
      <c r="C316" s="213">
        <v>1513084.6300000004</v>
      </c>
      <c r="D316" s="196">
        <v>9.1757368327073686E-3</v>
      </c>
      <c r="E316" s="221">
        <v>54</v>
      </c>
      <c r="F316" s="196">
        <v>7.8272213364255685E-3</v>
      </c>
      <c r="G316" s="220"/>
      <c r="H316" s="220" t="s">
        <v>45</v>
      </c>
      <c r="I316" s="220"/>
      <c r="J316" s="213">
        <v>12185.73</v>
      </c>
      <c r="K316" s="196">
        <v>3.4012367551570599E-3</v>
      </c>
      <c r="L316" s="221">
        <v>2</v>
      </c>
      <c r="M316" s="196">
        <v>5.1813471502590676E-3</v>
      </c>
    </row>
    <row r="317" spans="1:13" s="190" customFormat="1" ht="20.100000000000001" customHeight="1" x14ac:dyDescent="0.25">
      <c r="A317" s="220" t="s">
        <v>46</v>
      </c>
      <c r="B317" s="220"/>
      <c r="C317" s="213">
        <v>1400891.47</v>
      </c>
      <c r="D317" s="196">
        <v>8.4953684711638142E-3</v>
      </c>
      <c r="E317" s="221">
        <v>48</v>
      </c>
      <c r="F317" s="196">
        <v>6.9575300768227278E-3</v>
      </c>
      <c r="G317" s="220"/>
      <c r="H317" s="220" t="s">
        <v>46</v>
      </c>
      <c r="I317" s="220"/>
      <c r="J317" s="213">
        <v>916.98</v>
      </c>
      <c r="K317" s="196">
        <v>2.5594413135232119E-4</v>
      </c>
      <c r="L317" s="221">
        <v>1</v>
      </c>
      <c r="M317" s="196">
        <v>2.5906735751295338E-3</v>
      </c>
    </row>
    <row r="318" spans="1:13" s="190" customFormat="1" ht="20.100000000000001" customHeight="1" x14ac:dyDescent="0.25">
      <c r="A318" s="220" t="s">
        <v>47</v>
      </c>
      <c r="B318" s="220"/>
      <c r="C318" s="213">
        <v>951836.10000000009</v>
      </c>
      <c r="D318" s="196">
        <v>5.7721804770897271E-3</v>
      </c>
      <c r="E318" s="221">
        <v>32</v>
      </c>
      <c r="F318" s="196">
        <v>4.6383533845484855E-3</v>
      </c>
      <c r="G318" s="220"/>
      <c r="H318" s="220" t="s">
        <v>47</v>
      </c>
      <c r="I318" s="220"/>
      <c r="J318" s="213">
        <v>15912.29</v>
      </c>
      <c r="K318" s="196">
        <v>4.4413806646559657E-3</v>
      </c>
      <c r="L318" s="221">
        <v>2</v>
      </c>
      <c r="M318" s="196">
        <v>5.1813471502590676E-3</v>
      </c>
    </row>
    <row r="319" spans="1:13" s="190" customFormat="1" ht="20.100000000000001" customHeight="1" x14ac:dyDescent="0.25">
      <c r="A319" s="220" t="s">
        <v>48</v>
      </c>
      <c r="B319" s="220"/>
      <c r="C319" s="213">
        <v>1563690.2299999997</v>
      </c>
      <c r="D319" s="196">
        <v>9.4826222895117579E-3</v>
      </c>
      <c r="E319" s="221">
        <v>47</v>
      </c>
      <c r="F319" s="196">
        <v>6.8125815335555876E-3</v>
      </c>
      <c r="G319" s="220"/>
      <c r="H319" s="220" t="s">
        <v>48</v>
      </c>
      <c r="I319" s="220"/>
      <c r="J319" s="213">
        <v>25567.11</v>
      </c>
      <c r="K319" s="196">
        <v>7.1361990012205776E-3</v>
      </c>
      <c r="L319" s="221">
        <v>2</v>
      </c>
      <c r="M319" s="196">
        <v>5.1813471502590676E-3</v>
      </c>
    </row>
    <row r="320" spans="1:13" s="190" customFormat="1" ht="20.100000000000001" customHeight="1" x14ac:dyDescent="0.25">
      <c r="A320" s="220" t="s">
        <v>49</v>
      </c>
      <c r="B320" s="223"/>
      <c r="C320" s="213">
        <v>637584.70000000007</v>
      </c>
      <c r="D320" s="196">
        <v>3.8664786488252657E-3</v>
      </c>
      <c r="E320" s="221">
        <v>25</v>
      </c>
      <c r="F320" s="196">
        <v>3.6237135816785042E-3</v>
      </c>
      <c r="G320" s="223"/>
      <c r="H320" s="220" t="s">
        <v>49</v>
      </c>
      <c r="I320" s="223"/>
      <c r="J320" s="213">
        <v>2644.62</v>
      </c>
      <c r="K320" s="196">
        <v>7.3815674132148544E-4</v>
      </c>
      <c r="L320" s="221">
        <v>1</v>
      </c>
      <c r="M320" s="196">
        <v>2.5906735751295338E-3</v>
      </c>
    </row>
    <row r="321" spans="1:24" s="190" customFormat="1" ht="20.100000000000001" customHeight="1" x14ac:dyDescent="0.25">
      <c r="A321" s="220" t="s">
        <v>50</v>
      </c>
      <c r="B321" s="220"/>
      <c r="C321" s="213">
        <v>652258.50000000012</v>
      </c>
      <c r="D321" s="196">
        <v>3.9554643700904285E-3</v>
      </c>
      <c r="E321" s="221">
        <v>26</v>
      </c>
      <c r="F321" s="196">
        <v>3.7686621249456444E-3</v>
      </c>
      <c r="G321" s="220"/>
      <c r="H321" s="220" t="s">
        <v>50</v>
      </c>
      <c r="I321" s="220"/>
      <c r="J321" s="213">
        <v>3434</v>
      </c>
      <c r="K321" s="196">
        <v>9.584856235292711E-4</v>
      </c>
      <c r="L321" s="221">
        <v>1</v>
      </c>
      <c r="M321" s="196">
        <v>2.5906735751295338E-3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20"/>
      <c r="K322" s="220"/>
      <c r="L322" s="220"/>
      <c r="M322" s="220"/>
    </row>
    <row r="323" spans="1:24" s="190" customFormat="1" ht="20.100000000000001" customHeight="1" thickBot="1" x14ac:dyDescent="0.3">
      <c r="A323" s="220"/>
      <c r="B323" s="220"/>
      <c r="C323" s="222">
        <v>164900613.17000017</v>
      </c>
      <c r="D323" s="223"/>
      <c r="E323" s="224">
        <v>6899</v>
      </c>
      <c r="F323" s="247"/>
      <c r="G323" s="220"/>
      <c r="H323" s="220"/>
      <c r="I323" s="220"/>
      <c r="J323" s="222">
        <f>SUM(J310:J322)</f>
        <v>3582735.0100000007</v>
      </c>
      <c r="K323" s="223"/>
      <c r="L323" s="224">
        <f>SUM(L310:L322)</f>
        <v>386</v>
      </c>
      <c r="M323" s="220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511904.96999999945</v>
      </c>
      <c r="D332" s="196">
        <v>0.70748605019389943</v>
      </c>
      <c r="E332" s="221">
        <v>494</v>
      </c>
      <c r="F332" s="196">
        <v>0.68137931034482757</v>
      </c>
      <c r="G332" s="220"/>
      <c r="H332" s="220" t="s">
        <v>31</v>
      </c>
      <c r="I332" s="220"/>
      <c r="J332" s="213">
        <v>2369713.5900000012</v>
      </c>
      <c r="K332" s="196">
        <v>0.8185863523455883</v>
      </c>
      <c r="L332" s="221">
        <v>651</v>
      </c>
      <c r="M332" s="196">
        <v>0.74061433447098979</v>
      </c>
    </row>
    <row r="333" spans="1:24" s="190" customFormat="1" ht="20.100000000000001" customHeight="1" x14ac:dyDescent="0.25">
      <c r="A333" s="220" t="s">
        <v>32</v>
      </c>
      <c r="B333" s="220"/>
      <c r="C333" s="213">
        <v>9776.9</v>
      </c>
      <c r="D333" s="196">
        <v>1.351231335796709E-2</v>
      </c>
      <c r="E333" s="221">
        <v>13</v>
      </c>
      <c r="F333" s="196">
        <v>1.793103448275862E-2</v>
      </c>
      <c r="G333" s="220"/>
      <c r="H333" s="220" t="s">
        <v>32</v>
      </c>
      <c r="I333" s="220"/>
      <c r="J333" s="213">
        <v>9902.6700000000019</v>
      </c>
      <c r="K333" s="196">
        <v>3.4207469408917405E-3</v>
      </c>
      <c r="L333" s="221">
        <v>17</v>
      </c>
      <c r="M333" s="196">
        <v>1.9340159271899887E-2</v>
      </c>
    </row>
    <row r="334" spans="1:24" s="190" customFormat="1" ht="20.100000000000001" customHeight="1" x14ac:dyDescent="0.25">
      <c r="A334" s="220" t="s">
        <v>33</v>
      </c>
      <c r="B334" s="220"/>
      <c r="C334" s="213">
        <v>2371.8199999999997</v>
      </c>
      <c r="D334" s="196">
        <v>3.2780099079149322E-3</v>
      </c>
      <c r="E334" s="221">
        <v>10</v>
      </c>
      <c r="F334" s="196">
        <v>1.3793103448275862E-2</v>
      </c>
      <c r="G334" s="220"/>
      <c r="H334" s="220" t="s">
        <v>33</v>
      </c>
      <c r="I334" s="220"/>
      <c r="J334" s="213">
        <v>21976.249999999996</v>
      </c>
      <c r="K334" s="196">
        <v>7.5914061520551612E-3</v>
      </c>
      <c r="L334" s="221">
        <v>15</v>
      </c>
      <c r="M334" s="196">
        <v>1.7064846416382253E-2</v>
      </c>
    </row>
    <row r="335" spans="1:24" s="190" customFormat="1" ht="20.100000000000001" customHeight="1" x14ac:dyDescent="0.25">
      <c r="A335" s="220" t="s">
        <v>34</v>
      </c>
      <c r="B335" s="220"/>
      <c r="C335" s="213">
        <v>20849.96</v>
      </c>
      <c r="D335" s="196">
        <v>2.8816004359365391E-2</v>
      </c>
      <c r="E335" s="221">
        <v>19</v>
      </c>
      <c r="F335" s="196">
        <v>2.6206896551724139E-2</v>
      </c>
      <c r="G335" s="220"/>
      <c r="H335" s="220" t="s">
        <v>34</v>
      </c>
      <c r="I335" s="220"/>
      <c r="J335" s="213">
        <v>39296.119999999995</v>
      </c>
      <c r="K335" s="196">
        <v>1.357432715408215E-2</v>
      </c>
      <c r="L335" s="221">
        <v>20</v>
      </c>
      <c r="M335" s="196">
        <v>2.2753128555176336E-2</v>
      </c>
    </row>
    <row r="336" spans="1:24" s="190" customFormat="1" ht="20.100000000000001" customHeight="1" x14ac:dyDescent="0.25">
      <c r="A336" s="220" t="s">
        <v>35</v>
      </c>
      <c r="B336" s="220"/>
      <c r="C336" s="213">
        <v>23240.42</v>
      </c>
      <c r="D336" s="196">
        <v>3.2119775962806768E-2</v>
      </c>
      <c r="E336" s="221">
        <v>27</v>
      </c>
      <c r="F336" s="196">
        <v>3.7241379310344824E-2</v>
      </c>
      <c r="G336" s="220"/>
      <c r="H336" s="220" t="s">
        <v>35</v>
      </c>
      <c r="I336" s="220"/>
      <c r="J336" s="213">
        <v>28154.679999999997</v>
      </c>
      <c r="K336" s="196">
        <v>9.7256634303461431E-3</v>
      </c>
      <c r="L336" s="221">
        <v>17</v>
      </c>
      <c r="M336" s="196">
        <v>1.9340159271899887E-2</v>
      </c>
    </row>
    <row r="337" spans="1:22" s="190" customFormat="1" ht="20.100000000000001" customHeight="1" x14ac:dyDescent="0.25">
      <c r="A337" s="220" t="s">
        <v>36</v>
      </c>
      <c r="B337" s="220"/>
      <c r="C337" s="213">
        <v>15019.450000000003</v>
      </c>
      <c r="D337" s="196">
        <v>2.0757859328040466E-2</v>
      </c>
      <c r="E337" s="221">
        <v>18</v>
      </c>
      <c r="F337" s="196">
        <v>2.4827586206896551E-2</v>
      </c>
      <c r="G337" s="220"/>
      <c r="H337" s="220" t="s">
        <v>36</v>
      </c>
      <c r="I337" s="220"/>
      <c r="J337" s="213">
        <v>67655.98</v>
      </c>
      <c r="K337" s="196">
        <v>2.3370867313364244E-2</v>
      </c>
      <c r="L337" s="221">
        <v>27</v>
      </c>
      <c r="M337" s="196">
        <v>3.0716723549488054E-2</v>
      </c>
    </row>
    <row r="338" spans="1:22" s="190" customFormat="1" ht="20.100000000000001" customHeight="1" x14ac:dyDescent="0.25">
      <c r="A338" s="220" t="s">
        <v>45</v>
      </c>
      <c r="B338" s="220"/>
      <c r="C338" s="213">
        <v>20183.189999999999</v>
      </c>
      <c r="D338" s="196">
        <v>2.7894484738862808E-2</v>
      </c>
      <c r="E338" s="221">
        <v>23</v>
      </c>
      <c r="F338" s="196">
        <v>3.1724137931034485E-2</v>
      </c>
      <c r="G338" s="220"/>
      <c r="H338" s="220" t="s">
        <v>45</v>
      </c>
      <c r="I338" s="220"/>
      <c r="J338" s="213">
        <v>23479.61</v>
      </c>
      <c r="K338" s="196">
        <v>8.110722065951011E-3</v>
      </c>
      <c r="L338" s="221">
        <v>25</v>
      </c>
      <c r="M338" s="196">
        <v>2.844141069397042E-2</v>
      </c>
    </row>
    <row r="339" spans="1:22" s="190" customFormat="1" ht="20.100000000000001" customHeight="1" x14ac:dyDescent="0.25">
      <c r="A339" s="220" t="s">
        <v>46</v>
      </c>
      <c r="B339" s="220"/>
      <c r="C339" s="213">
        <v>29933.129999999997</v>
      </c>
      <c r="D339" s="196">
        <v>4.1369537618750875E-2</v>
      </c>
      <c r="E339" s="221">
        <v>26</v>
      </c>
      <c r="F339" s="196">
        <v>3.5862068965517239E-2</v>
      </c>
      <c r="G339" s="220"/>
      <c r="H339" s="220" t="s">
        <v>46</v>
      </c>
      <c r="I339" s="220"/>
      <c r="J339" s="213">
        <v>37235.439999999995</v>
      </c>
      <c r="K339" s="196">
        <v>1.2862492385665471E-2</v>
      </c>
      <c r="L339" s="221">
        <v>15</v>
      </c>
      <c r="M339" s="196">
        <v>1.7064846416382253E-2</v>
      </c>
    </row>
    <row r="340" spans="1:22" s="190" customFormat="1" ht="20.100000000000001" customHeight="1" x14ac:dyDescent="0.25">
      <c r="A340" s="220" t="s">
        <v>47</v>
      </c>
      <c r="B340" s="220"/>
      <c r="C340" s="213">
        <v>18053.32</v>
      </c>
      <c r="D340" s="196">
        <v>2.4950865508663732E-2</v>
      </c>
      <c r="E340" s="221">
        <v>25</v>
      </c>
      <c r="F340" s="196">
        <v>3.4482758620689655E-2</v>
      </c>
      <c r="G340" s="220"/>
      <c r="H340" s="220" t="s">
        <v>47</v>
      </c>
      <c r="I340" s="220"/>
      <c r="J340" s="213">
        <v>50334.239999999991</v>
      </c>
      <c r="K340" s="196">
        <v>1.7387300344463726E-2</v>
      </c>
      <c r="L340" s="221">
        <v>24</v>
      </c>
      <c r="M340" s="196">
        <v>2.7303754266211604E-2</v>
      </c>
    </row>
    <row r="341" spans="1:22" s="190" customFormat="1" ht="20.100000000000001" customHeight="1" x14ac:dyDescent="0.25">
      <c r="A341" s="220" t="s">
        <v>48</v>
      </c>
      <c r="B341" s="220"/>
      <c r="C341" s="213">
        <v>20193.629999999997</v>
      </c>
      <c r="D341" s="196">
        <v>2.7908913499661951E-2</v>
      </c>
      <c r="E341" s="221">
        <v>20</v>
      </c>
      <c r="F341" s="196">
        <v>2.7586206896551724E-2</v>
      </c>
      <c r="G341" s="220"/>
      <c r="H341" s="220" t="s">
        <v>48</v>
      </c>
      <c r="I341" s="220"/>
      <c r="J341" s="213">
        <v>73716.22</v>
      </c>
      <c r="K341" s="196">
        <v>2.5464297412627349E-2</v>
      </c>
      <c r="L341" s="221">
        <v>17</v>
      </c>
      <c r="M341" s="196">
        <v>1.9340159271899887E-2</v>
      </c>
    </row>
    <row r="342" spans="1:22" s="190" customFormat="1" ht="20.100000000000001" customHeight="1" x14ac:dyDescent="0.25">
      <c r="A342" s="220" t="s">
        <v>49</v>
      </c>
      <c r="B342" s="223"/>
      <c r="C342" s="213">
        <v>21965.29</v>
      </c>
      <c r="D342" s="196">
        <v>3.0357463150755451E-2</v>
      </c>
      <c r="E342" s="221">
        <v>20</v>
      </c>
      <c r="F342" s="196">
        <v>2.7586206896551724E-2</v>
      </c>
      <c r="G342" s="220"/>
      <c r="H342" s="220" t="s">
        <v>49</v>
      </c>
      <c r="I342" s="223"/>
      <c r="J342" s="213">
        <v>68656.62999999999</v>
      </c>
      <c r="K342" s="196">
        <v>2.3716528678067228E-2</v>
      </c>
      <c r="L342" s="221">
        <v>25</v>
      </c>
      <c r="M342" s="196">
        <v>2.844141069397042E-2</v>
      </c>
    </row>
    <row r="343" spans="1:22" s="190" customFormat="1" ht="20.100000000000001" customHeight="1" x14ac:dyDescent="0.25">
      <c r="A343" s="220" t="s">
        <v>50</v>
      </c>
      <c r="B343" s="220"/>
      <c r="C343" s="213">
        <v>30062.78</v>
      </c>
      <c r="D343" s="196">
        <v>4.1548722373311156E-2</v>
      </c>
      <c r="E343" s="221">
        <v>30</v>
      </c>
      <c r="F343" s="196">
        <v>4.1379310344827586E-2</v>
      </c>
      <c r="G343" s="220"/>
      <c r="H343" s="220" t="s">
        <v>50</v>
      </c>
      <c r="I343" s="220"/>
      <c r="J343" s="213">
        <v>104763.86</v>
      </c>
      <c r="K343" s="196">
        <v>3.6189295776897591E-2</v>
      </c>
      <c r="L343" s="221">
        <v>26</v>
      </c>
      <c r="M343" s="196">
        <v>2.9579067121729238E-2</v>
      </c>
    </row>
    <row r="344" spans="1:22" s="190" customFormat="1" ht="20.100000000000001" customHeight="1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45"/>
      <c r="K344" s="247"/>
      <c r="L344" s="248"/>
      <c r="M344" s="247"/>
    </row>
    <row r="345" spans="1:22" s="190" customFormat="1" ht="20.100000000000001" customHeight="1" thickBot="1" x14ac:dyDescent="0.3">
      <c r="A345" s="220"/>
      <c r="B345" s="220"/>
      <c r="C345" s="222">
        <f>SUM(C332:C344)</f>
        <v>723554.8599999994</v>
      </c>
      <c r="D345" s="223"/>
      <c r="E345" s="224">
        <f>SUM(E332:E344)</f>
        <v>725</v>
      </c>
      <c r="F345" s="220"/>
      <c r="G345" s="220"/>
      <c r="H345" s="220"/>
      <c r="I345" s="220"/>
      <c r="J345" s="222">
        <f>SUM(J332:J344)</f>
        <v>2894885.290000001</v>
      </c>
      <c r="K345" s="223"/>
      <c r="L345" s="224">
        <f>SUM(L332:L344)</f>
        <v>879</v>
      </c>
      <c r="M345" s="220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210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157953503.63000038</v>
      </c>
      <c r="D9" s="194">
        <f>+J323</f>
        <v>2527413.6500000018</v>
      </c>
      <c r="E9" s="194">
        <f>+C345</f>
        <v>603724.46000000008</v>
      </c>
      <c r="F9" s="194">
        <f>+J345</f>
        <v>2581620.7699999982</v>
      </c>
      <c r="G9" s="194">
        <f>SUM(C9:F9)</f>
        <v>163666262.51000041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0.80424364707072238</v>
      </c>
      <c r="D10" s="197" t="s">
        <v>96</v>
      </c>
      <c r="E10" s="197" t="s">
        <v>96</v>
      </c>
      <c r="F10" s="197" t="s">
        <v>96</v>
      </c>
      <c r="G10" s="198">
        <f>+C10</f>
        <v>0.80424364707072238</v>
      </c>
      <c r="H10" s="252"/>
    </row>
    <row r="11" spans="1:13" s="190" customFormat="1" ht="20.100000000000001" customHeight="1" x14ac:dyDescent="0.3">
      <c r="A11" s="193" t="s">
        <v>173</v>
      </c>
      <c r="B11" s="193"/>
      <c r="C11" s="196">
        <v>0.83651529863760687</v>
      </c>
      <c r="D11" s="197" t="s">
        <v>96</v>
      </c>
      <c r="E11" s="197" t="s">
        <v>96</v>
      </c>
      <c r="F11" s="197" t="s">
        <v>96</v>
      </c>
      <c r="G11" s="198">
        <f>+C11</f>
        <v>0.83651529863760687</v>
      </c>
      <c r="H11" s="252"/>
    </row>
    <row r="12" spans="1:13" s="190" customFormat="1" ht="20.100000000000001" customHeight="1" x14ac:dyDescent="0.3">
      <c r="A12" s="193" t="s">
        <v>174</v>
      </c>
      <c r="B12" s="193"/>
      <c r="C12" s="196">
        <v>0.90273064949441495</v>
      </c>
      <c r="D12" s="197" t="s">
        <v>96</v>
      </c>
      <c r="E12" s="197" t="s">
        <v>96</v>
      </c>
      <c r="F12" s="197" t="s">
        <v>96</v>
      </c>
      <c r="G12" s="198">
        <f>+C12</f>
        <v>0.90273064949441495</v>
      </c>
      <c r="H12" s="252"/>
    </row>
    <row r="13" spans="1:13" s="190" customFormat="1" ht="20.100000000000001" customHeight="1" x14ac:dyDescent="0.3">
      <c r="A13" s="193" t="s">
        <v>134</v>
      </c>
      <c r="B13" s="193"/>
      <c r="C13" s="199">
        <v>23554.056610498064</v>
      </c>
      <c r="D13" s="199">
        <v>9157.2958333333336</v>
      </c>
      <c r="E13" s="199">
        <v>991.33737274220027</v>
      </c>
      <c r="F13" s="199">
        <v>3405.8321503957791</v>
      </c>
      <c r="G13" s="194">
        <f>+G9/(E45+L45+L81+L125)</f>
        <v>19603.097677566224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60.104129960475774</v>
      </c>
      <c r="D14" s="202">
        <v>62.989535638536992</v>
      </c>
      <c r="E14" s="202">
        <v>53.6319685639372</v>
      </c>
      <c r="F14" s="202">
        <v>143.73108964202333</v>
      </c>
      <c r="G14" s="203">
        <f>+((C9*C14)+(D9*D14)+(E9*E14)+(F9*F14))/G9</f>
        <v>61.4439192624084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06">
        <v>9.1241297884229522E-2</v>
      </c>
      <c r="D15" s="206">
        <v>9.7955394637794943E-2</v>
      </c>
      <c r="E15" s="206">
        <v>0.12093767628364765</v>
      </c>
      <c r="F15" s="206">
        <v>0.10925474517823941</v>
      </c>
      <c r="G15" s="207">
        <f>+((C9*C15)+(D9*D15)+(E9*E15)+(F9*F15))/G9</f>
        <v>9.1738661349495099E-2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159.18881647607964</v>
      </c>
      <c r="D16" s="202">
        <v>31.560711975263679</v>
      </c>
      <c r="E16" s="202">
        <v>23.209643684140261</v>
      </c>
      <c r="F16" s="202">
        <v>43.270434729719774</v>
      </c>
      <c r="G16" s="194">
        <f>+((C9*C16)+(D9*D16)+(E9*E16)+(F9*F16))/G9</f>
        <v>154.88786735406839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0.96509507339882805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136301804.33000037</v>
      </c>
      <c r="D18" s="194">
        <f>+J310</f>
        <v>2173662.7400000021</v>
      </c>
      <c r="E18" s="194">
        <f>+C332</f>
        <v>408391.28000000009</v>
      </c>
      <c r="F18" s="213">
        <f>+J332</f>
        <v>2168805.3599999989</v>
      </c>
      <c r="G18" s="194">
        <f>SUM(C18:F18)</f>
        <v>141052663.71000037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0.86292358952215309</v>
      </c>
      <c r="D19" s="211">
        <f>+K310</f>
        <v>0.8600344229366651</v>
      </c>
      <c r="E19" s="211">
        <f>+D332</f>
        <v>0.67645309583779334</v>
      </c>
      <c r="F19" s="211">
        <f>+K332</f>
        <v>0.84009448064674519</v>
      </c>
      <c r="G19" s="211">
        <f>+G18/G9</f>
        <v>0.86183103070116052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0.66410519923552302</v>
      </c>
      <c r="D20" s="215">
        <v>0.62298647983282596</v>
      </c>
      <c r="E20" s="215">
        <v>2.6830302922885294</v>
      </c>
      <c r="F20" s="215">
        <v>1.9460117135258674</v>
      </c>
      <c r="G20" s="215">
        <f>+((C9*C20)+(D9*D20)+(E9*E20)+(F9*F20))/G9</f>
        <v>0.69113793563172976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6.5643576780608495</v>
      </c>
      <c r="D21" s="214">
        <v>5.9273766414890163</v>
      </c>
      <c r="E21" s="214">
        <v>8.045252070801288</v>
      </c>
      <c r="F21" s="249">
        <v>8.2758857182977277</v>
      </c>
      <c r="G21" s="215">
        <f>+((C9*C21)+(D9*D21)+(E9*E21)+(F9*F21))/G9</f>
        <v>6.5869808740774261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965149.98999999987</v>
      </c>
      <c r="D28" s="196">
        <v>6.1103423970944436E-3</v>
      </c>
      <c r="E28" s="221">
        <v>91</v>
      </c>
      <c r="F28" s="196">
        <v>1.3569937369519834E-2</v>
      </c>
      <c r="G28" s="193"/>
      <c r="H28" s="220" t="s">
        <v>72</v>
      </c>
      <c r="I28" s="220"/>
      <c r="J28" s="213">
        <v>157953503.63000071</v>
      </c>
      <c r="K28" s="196">
        <v>1</v>
      </c>
      <c r="L28" s="221">
        <v>6706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12000305.539999992</v>
      </c>
      <c r="D29" s="196">
        <v>7.5973658476802444E-2</v>
      </c>
      <c r="E29" s="221">
        <v>648</v>
      </c>
      <c r="F29" s="196">
        <v>9.6629883686251125E-2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5315321.330000001</v>
      </c>
      <c r="D30" s="196">
        <v>3.3651177136601783E-2</v>
      </c>
      <c r="E30" s="221">
        <v>256</v>
      </c>
      <c r="F30" s="196">
        <v>3.8174768863704148E-2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6802184.9999999916</v>
      </c>
      <c r="D31" s="196">
        <v>4.306447684714769E-2</v>
      </c>
      <c r="E31" s="221">
        <v>304</v>
      </c>
      <c r="F31" s="196">
        <v>4.5332538025648676E-2</v>
      </c>
      <c r="G31" s="193"/>
      <c r="H31" s="220"/>
      <c r="I31" s="220"/>
      <c r="J31" s="222">
        <v>157953503.63000071</v>
      </c>
      <c r="K31" s="223"/>
      <c r="L31" s="224">
        <v>6706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7942050.9499999974</v>
      </c>
      <c r="D32" s="196">
        <v>5.0280941970137917E-2</v>
      </c>
      <c r="E32" s="221">
        <v>353</v>
      </c>
      <c r="F32" s="196">
        <v>5.2639427378467045E-2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13518822.620000007</v>
      </c>
      <c r="D33" s="196">
        <v>8.5587355198320461E-2</v>
      </c>
      <c r="E33" s="221">
        <v>567</v>
      </c>
      <c r="F33" s="196">
        <v>8.4551148225469733E-2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15416328.109999998</v>
      </c>
      <c r="D34" s="196">
        <v>9.7600418830291705E-2</v>
      </c>
      <c r="E34" s="221">
        <v>653</v>
      </c>
      <c r="F34" s="196">
        <v>9.7375484640620347E-2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16638498.910000006</v>
      </c>
      <c r="D35" s="196">
        <v>0.10533795406637546</v>
      </c>
      <c r="E35" s="221">
        <v>721</v>
      </c>
      <c r="F35" s="196">
        <v>0.10751565762004175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13158213.300000012</v>
      </c>
      <c r="D36" s="196">
        <v>8.3304345884106651E-2</v>
      </c>
      <c r="E36" s="221">
        <v>563</v>
      </c>
      <c r="F36" s="196">
        <v>8.3954667461974358E-2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12609501.949999988</v>
      </c>
      <c r="D37" s="196">
        <v>7.9830466942583708E-2</v>
      </c>
      <c r="E37" s="221">
        <v>577</v>
      </c>
      <c r="F37" s="196">
        <v>8.6042350134208176E-2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17296066.829999983</v>
      </c>
      <c r="D38" s="196">
        <v>0.10950100144986563</v>
      </c>
      <c r="E38" s="221">
        <v>758</v>
      </c>
      <c r="F38" s="196">
        <v>0.113033104682374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11702813.99</v>
      </c>
      <c r="D39" s="196">
        <v>7.4090246313328972E-2</v>
      </c>
      <c r="E39" s="221">
        <v>487</v>
      </c>
      <c r="F39" s="196">
        <v>7.2621532955562187E-2</v>
      </c>
      <c r="G39" s="132"/>
      <c r="H39" s="225" t="s">
        <v>150</v>
      </c>
      <c r="I39" s="226"/>
      <c r="J39" s="227">
        <v>8113.7399999999989</v>
      </c>
      <c r="K39" s="228">
        <v>1.343947535271304E-2</v>
      </c>
      <c r="L39" s="229">
        <v>11</v>
      </c>
      <c r="M39" s="228">
        <v>1.8062397372742199E-2</v>
      </c>
    </row>
    <row r="40" spans="1:13" ht="20.100000000000001" customHeight="1" x14ac:dyDescent="0.25">
      <c r="A40" s="193" t="s">
        <v>75</v>
      </c>
      <c r="B40" s="193"/>
      <c r="C40" s="213">
        <v>10833028.160000004</v>
      </c>
      <c r="D40" s="196">
        <v>6.8583652220693736E-2</v>
      </c>
      <c r="E40" s="221">
        <v>359</v>
      </c>
      <c r="F40" s="196">
        <v>5.3534148523710114E-2</v>
      </c>
      <c r="G40" s="132"/>
      <c r="H40" s="225" t="s">
        <v>132</v>
      </c>
      <c r="I40" s="226"/>
      <c r="J40" s="227">
        <v>201556.1999999999</v>
      </c>
      <c r="K40" s="228">
        <v>0.33385461970515434</v>
      </c>
      <c r="L40" s="229">
        <v>241</v>
      </c>
      <c r="M40" s="228">
        <v>0.39573070607553368</v>
      </c>
    </row>
    <row r="41" spans="1:13" ht="20.100000000000001" customHeight="1" x14ac:dyDescent="0.25">
      <c r="A41" s="193" t="s">
        <v>76</v>
      </c>
      <c r="B41" s="193"/>
      <c r="C41" s="213">
        <v>8345014.9700000007</v>
      </c>
      <c r="D41" s="196">
        <v>5.2832097916282239E-2</v>
      </c>
      <c r="E41" s="221">
        <v>235</v>
      </c>
      <c r="F41" s="196">
        <v>3.5043244855353414E-2</v>
      </c>
      <c r="G41" s="132"/>
      <c r="H41" s="225" t="s">
        <v>151</v>
      </c>
      <c r="I41" s="226"/>
      <c r="J41" s="227">
        <v>287920.5</v>
      </c>
      <c r="K41" s="228">
        <v>0.47690713077949448</v>
      </c>
      <c r="L41" s="229">
        <v>204</v>
      </c>
      <c r="M41" s="228">
        <v>0.33497536945812806</v>
      </c>
    </row>
    <row r="42" spans="1:13" ht="20.100000000000001" customHeight="1" x14ac:dyDescent="0.25">
      <c r="A42" s="193" t="s">
        <v>77</v>
      </c>
      <c r="B42" s="193"/>
      <c r="C42" s="213">
        <v>4495819.1000000006</v>
      </c>
      <c r="D42" s="196">
        <v>2.8462927359505015E-2</v>
      </c>
      <c r="E42" s="221">
        <v>114</v>
      </c>
      <c r="F42" s="196">
        <v>1.6999701759618253E-2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914382.88000000012</v>
      </c>
      <c r="D43" s="196">
        <v>5.7889369908622409E-3</v>
      </c>
      <c r="E43" s="221">
        <v>20</v>
      </c>
      <c r="F43" s="196">
        <v>2.9824038174768863E-3</v>
      </c>
      <c r="G43" s="132"/>
      <c r="H43" s="225" t="s">
        <v>133</v>
      </c>
      <c r="I43" s="226"/>
      <c r="J43" s="227">
        <v>106134.02000000078</v>
      </c>
      <c r="K43" s="228">
        <v>0.17579877416263814</v>
      </c>
      <c r="L43" s="229">
        <v>153</v>
      </c>
      <c r="M43" s="228">
        <v>0.25123152709359609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20.100000000000001" customHeight="1" thickBot="1" x14ac:dyDescent="0.35">
      <c r="A45" s="193"/>
      <c r="B45" s="193"/>
      <c r="C45" s="222">
        <v>157953503.62999997</v>
      </c>
      <c r="D45" s="193"/>
      <c r="E45" s="224">
        <v>6706</v>
      </c>
      <c r="F45" s="193"/>
      <c r="G45" s="132"/>
      <c r="H45" s="233"/>
      <c r="I45" s="226"/>
      <c r="J45" s="234">
        <v>603724.46000000066</v>
      </c>
      <c r="K45" s="225"/>
      <c r="L45" s="235">
        <v>609</v>
      </c>
      <c r="M45" s="254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208</v>
      </c>
      <c r="B49" s="136"/>
      <c r="C49" s="137"/>
      <c r="D49" s="136"/>
      <c r="E49" s="143"/>
      <c r="F49" s="136"/>
      <c r="G49" s="132"/>
      <c r="H49" s="217" t="s">
        <v>209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1086088.6399999999</v>
      </c>
      <c r="D53" s="196">
        <v>6.8760022097649762E-3</v>
      </c>
      <c r="E53" s="221">
        <v>102</v>
      </c>
      <c r="F53" s="196">
        <v>1.5210259469132121E-2</v>
      </c>
      <c r="G53" s="193"/>
      <c r="H53" s="193" t="s">
        <v>53</v>
      </c>
      <c r="I53" s="193"/>
      <c r="J53" s="213">
        <v>930277.20999999961</v>
      </c>
      <c r="K53" s="196">
        <v>5.8895636286684623E-3</v>
      </c>
      <c r="L53" s="221">
        <v>89</v>
      </c>
      <c r="M53" s="196">
        <v>1.3271696987772145E-2</v>
      </c>
    </row>
    <row r="54" spans="1:13" s="190" customFormat="1" ht="20.100000000000001" customHeight="1" x14ac:dyDescent="0.25">
      <c r="A54" s="193" t="s">
        <v>54</v>
      </c>
      <c r="B54" s="193"/>
      <c r="C54" s="213">
        <v>12165368.949999996</v>
      </c>
      <c r="D54" s="196">
        <v>7.7018671130568317E-2</v>
      </c>
      <c r="E54" s="221">
        <v>681</v>
      </c>
      <c r="F54" s="196">
        <v>0.10155084998508798</v>
      </c>
      <c r="G54" s="193"/>
      <c r="H54" s="193" t="s">
        <v>54</v>
      </c>
      <c r="I54" s="193"/>
      <c r="J54" s="213">
        <v>10157101.789999994</v>
      </c>
      <c r="K54" s="196">
        <v>6.4304377912329305E-2</v>
      </c>
      <c r="L54" s="221">
        <v>575</v>
      </c>
      <c r="M54" s="196">
        <v>8.5744109752460482E-2</v>
      </c>
    </row>
    <row r="55" spans="1:13" s="190" customFormat="1" ht="20.100000000000001" customHeight="1" x14ac:dyDescent="0.25">
      <c r="A55" s="193" t="s">
        <v>55</v>
      </c>
      <c r="B55" s="193"/>
      <c r="C55" s="213">
        <v>5583622.8799999962</v>
      </c>
      <c r="D55" s="196">
        <v>3.5349788081177475E-2</v>
      </c>
      <c r="E55" s="221">
        <v>267</v>
      </c>
      <c r="F55" s="196">
        <v>3.9815090963316431E-2</v>
      </c>
      <c r="G55" s="193"/>
      <c r="H55" s="193" t="s">
        <v>55</v>
      </c>
      <c r="I55" s="193"/>
      <c r="J55" s="213">
        <v>4532990.2300000014</v>
      </c>
      <c r="K55" s="196">
        <v>2.8698256928940041E-2</v>
      </c>
      <c r="L55" s="221">
        <v>223</v>
      </c>
      <c r="M55" s="196">
        <v>3.3253802564867284E-2</v>
      </c>
    </row>
    <row r="56" spans="1:13" s="190" customFormat="1" ht="20.100000000000001" customHeight="1" x14ac:dyDescent="0.25">
      <c r="A56" s="193" t="s">
        <v>56</v>
      </c>
      <c r="B56" s="193"/>
      <c r="C56" s="213">
        <v>5702317.9199999981</v>
      </c>
      <c r="D56" s="196">
        <v>3.6101243650520469E-2</v>
      </c>
      <c r="E56" s="221">
        <v>269</v>
      </c>
      <c r="F56" s="196">
        <v>4.0113331345064118E-2</v>
      </c>
      <c r="G56" s="193"/>
      <c r="H56" s="193" t="s">
        <v>56</v>
      </c>
      <c r="I56" s="193"/>
      <c r="J56" s="213">
        <v>5153725.8500000006</v>
      </c>
      <c r="K56" s="196">
        <v>3.262811986793536E-2</v>
      </c>
      <c r="L56" s="221">
        <v>256</v>
      </c>
      <c r="M56" s="196">
        <v>3.8174768863704148E-2</v>
      </c>
    </row>
    <row r="57" spans="1:13" s="190" customFormat="1" ht="20.100000000000001" customHeight="1" x14ac:dyDescent="0.25">
      <c r="A57" s="193" t="s">
        <v>57</v>
      </c>
      <c r="B57" s="193"/>
      <c r="C57" s="213">
        <v>8809883.1600000039</v>
      </c>
      <c r="D57" s="196">
        <v>5.5775167739468556E-2</v>
      </c>
      <c r="E57" s="221">
        <v>374</v>
      </c>
      <c r="F57" s="196">
        <v>5.5770951386817778E-2</v>
      </c>
      <c r="G57" s="193"/>
      <c r="H57" s="193" t="s">
        <v>57</v>
      </c>
      <c r="I57" s="193"/>
      <c r="J57" s="213">
        <v>6497554.75</v>
      </c>
      <c r="K57" s="196">
        <v>4.1135869738098844E-2</v>
      </c>
      <c r="L57" s="221">
        <v>291</v>
      </c>
      <c r="M57" s="196">
        <v>4.3393975544288699E-2</v>
      </c>
    </row>
    <row r="58" spans="1:13" s="190" customFormat="1" ht="20.100000000000001" customHeight="1" x14ac:dyDescent="0.25">
      <c r="A58" s="193" t="s">
        <v>58</v>
      </c>
      <c r="B58" s="193"/>
      <c r="C58" s="213">
        <v>10977281.82</v>
      </c>
      <c r="D58" s="196">
        <v>6.9496918825642906E-2</v>
      </c>
      <c r="E58" s="221">
        <v>459</v>
      </c>
      <c r="F58" s="196">
        <v>6.8446167611094538E-2</v>
      </c>
      <c r="G58" s="193"/>
      <c r="H58" s="193" t="s">
        <v>58</v>
      </c>
      <c r="I58" s="193"/>
      <c r="J58" s="213">
        <v>9765932.0099999961</v>
      </c>
      <c r="K58" s="196">
        <v>6.1827891028465691E-2</v>
      </c>
      <c r="L58" s="221">
        <v>402</v>
      </c>
      <c r="M58" s="196">
        <v>5.9946316731285414E-2</v>
      </c>
    </row>
    <row r="59" spans="1:13" s="190" customFormat="1" ht="20.100000000000001" customHeight="1" x14ac:dyDescent="0.25">
      <c r="A59" s="193" t="s">
        <v>59</v>
      </c>
      <c r="B59" s="193"/>
      <c r="C59" s="213">
        <v>12483424.379999999</v>
      </c>
      <c r="D59" s="196">
        <v>7.9032272745541268E-2</v>
      </c>
      <c r="E59" s="221">
        <v>506</v>
      </c>
      <c r="F59" s="196">
        <v>7.5454816582165227E-2</v>
      </c>
      <c r="G59" s="193"/>
      <c r="H59" s="193" t="s">
        <v>59</v>
      </c>
      <c r="I59" s="193"/>
      <c r="J59" s="213">
        <v>9830192.1100000087</v>
      </c>
      <c r="K59" s="196">
        <v>6.2234720244172988E-2</v>
      </c>
      <c r="L59" s="221">
        <v>412</v>
      </c>
      <c r="M59" s="196">
        <v>6.1437518640023857E-2</v>
      </c>
    </row>
    <row r="60" spans="1:13" s="190" customFormat="1" ht="20.100000000000001" customHeight="1" x14ac:dyDescent="0.25">
      <c r="A60" s="193" t="s">
        <v>60</v>
      </c>
      <c r="B60" s="193"/>
      <c r="C60" s="213">
        <v>12155612.659999998</v>
      </c>
      <c r="D60" s="196">
        <v>7.6956904282883501E-2</v>
      </c>
      <c r="E60" s="221">
        <v>475</v>
      </c>
      <c r="F60" s="196">
        <v>7.083209066507605E-2</v>
      </c>
      <c r="G60" s="193"/>
      <c r="H60" s="193" t="s">
        <v>60</v>
      </c>
      <c r="I60" s="193"/>
      <c r="J60" s="213">
        <v>11041261.230000004</v>
      </c>
      <c r="K60" s="196">
        <v>6.9901970999413462E-2</v>
      </c>
      <c r="L60" s="221">
        <v>444</v>
      </c>
      <c r="M60" s="196">
        <v>6.6209364747986874E-2</v>
      </c>
    </row>
    <row r="61" spans="1:13" s="190" customFormat="1" ht="20.100000000000001" customHeight="1" x14ac:dyDescent="0.25">
      <c r="A61" s="193" t="s">
        <v>61</v>
      </c>
      <c r="B61" s="193"/>
      <c r="C61" s="213">
        <v>12524562.549999999</v>
      </c>
      <c r="D61" s="196">
        <v>7.9292717554010753E-2</v>
      </c>
      <c r="E61" s="221">
        <v>529</v>
      </c>
      <c r="F61" s="196">
        <v>7.888458097226364E-2</v>
      </c>
      <c r="G61" s="193"/>
      <c r="H61" s="193" t="s">
        <v>61</v>
      </c>
      <c r="I61" s="193"/>
      <c r="J61" s="213">
        <v>11070332.949999999</v>
      </c>
      <c r="K61" s="196">
        <v>7.0086023390350569E-2</v>
      </c>
      <c r="L61" s="221">
        <v>450</v>
      </c>
      <c r="M61" s="196">
        <v>6.7104085893229942E-2</v>
      </c>
    </row>
    <row r="62" spans="1:13" s="190" customFormat="1" ht="20.100000000000001" customHeight="1" x14ac:dyDescent="0.25">
      <c r="A62" s="193" t="s">
        <v>62</v>
      </c>
      <c r="B62" s="193"/>
      <c r="C62" s="213">
        <v>10527174.500000011</v>
      </c>
      <c r="D62" s="196">
        <v>6.6647299731062093E-2</v>
      </c>
      <c r="E62" s="221">
        <v>478</v>
      </c>
      <c r="F62" s="196">
        <v>7.1279451237697578E-2</v>
      </c>
      <c r="G62" s="193"/>
      <c r="H62" s="193" t="s">
        <v>62</v>
      </c>
      <c r="I62" s="193"/>
      <c r="J62" s="213">
        <v>11157257.579999996</v>
      </c>
      <c r="K62" s="196">
        <v>7.0636341224411509E-2</v>
      </c>
      <c r="L62" s="221">
        <v>447</v>
      </c>
      <c r="M62" s="196">
        <v>6.6656725320608415E-2</v>
      </c>
    </row>
    <row r="63" spans="1:13" s="190" customFormat="1" ht="20.100000000000001" customHeight="1" x14ac:dyDescent="0.25">
      <c r="A63" s="193" t="s">
        <v>63</v>
      </c>
      <c r="B63" s="193"/>
      <c r="C63" s="213">
        <v>11429184.960000003</v>
      </c>
      <c r="D63" s="196">
        <v>7.2357907215356426E-2</v>
      </c>
      <c r="E63" s="221">
        <v>467</v>
      </c>
      <c r="F63" s="196">
        <v>6.9639129138085301E-2</v>
      </c>
      <c r="G63" s="193"/>
      <c r="H63" s="193" t="s">
        <v>63</v>
      </c>
      <c r="I63" s="193"/>
      <c r="J63" s="213">
        <v>9983195.7500000056</v>
      </c>
      <c r="K63" s="196">
        <v>6.3203382771332889E-2</v>
      </c>
      <c r="L63" s="221">
        <v>428</v>
      </c>
      <c r="M63" s="196">
        <v>6.3823441694005362E-2</v>
      </c>
    </row>
    <row r="64" spans="1:13" s="190" customFormat="1" ht="20.100000000000001" customHeight="1" x14ac:dyDescent="0.25">
      <c r="A64" s="193" t="s">
        <v>64</v>
      </c>
      <c r="B64" s="193"/>
      <c r="C64" s="213">
        <v>10875370.309999991</v>
      </c>
      <c r="D64" s="196">
        <v>6.8851719398862657E-2</v>
      </c>
      <c r="E64" s="221">
        <v>487</v>
      </c>
      <c r="F64" s="196">
        <v>7.2621532955562187E-2</v>
      </c>
      <c r="G64" s="193"/>
      <c r="H64" s="193" t="s">
        <v>64</v>
      </c>
      <c r="I64" s="193"/>
      <c r="J64" s="213">
        <v>10686681.980000012</v>
      </c>
      <c r="K64" s="196">
        <v>6.7657137919733379E-2</v>
      </c>
      <c r="L64" s="221">
        <v>460</v>
      </c>
      <c r="M64" s="196">
        <v>6.8595287801968385E-2</v>
      </c>
    </row>
    <row r="65" spans="1:16" s="190" customFormat="1" ht="20.100000000000001" customHeight="1" x14ac:dyDescent="0.25">
      <c r="A65" s="193" t="s">
        <v>75</v>
      </c>
      <c r="B65" s="193"/>
      <c r="C65" s="213">
        <v>20132369.319999982</v>
      </c>
      <c r="D65" s="196">
        <v>0.1274575673051184</v>
      </c>
      <c r="E65" s="221">
        <v>842</v>
      </c>
      <c r="F65" s="196">
        <v>0.12555920071577692</v>
      </c>
      <c r="G65" s="193"/>
      <c r="H65" s="193" t="s">
        <v>75</v>
      </c>
      <c r="I65" s="193"/>
      <c r="J65" s="213">
        <v>19445860.139999956</v>
      </c>
      <c r="K65" s="196">
        <v>0.12311129346995139</v>
      </c>
      <c r="L65" s="221">
        <v>824</v>
      </c>
      <c r="M65" s="196">
        <v>0.12287503728004771</v>
      </c>
    </row>
    <row r="66" spans="1:16" s="190" customFormat="1" ht="20.100000000000001" customHeight="1" x14ac:dyDescent="0.25">
      <c r="A66" s="193" t="s">
        <v>76</v>
      </c>
      <c r="B66" s="193"/>
      <c r="C66" s="213">
        <v>10439098.419999994</v>
      </c>
      <c r="D66" s="196">
        <v>6.6089692093523819E-2</v>
      </c>
      <c r="E66" s="221">
        <v>386</v>
      </c>
      <c r="F66" s="196">
        <v>5.7560393677303909E-2</v>
      </c>
      <c r="G66" s="193"/>
      <c r="H66" s="193" t="s">
        <v>76</v>
      </c>
      <c r="I66" s="193"/>
      <c r="J66" s="213">
        <v>16558063.739999993</v>
      </c>
      <c r="K66" s="196">
        <v>0.1048287208543764</v>
      </c>
      <c r="L66" s="221">
        <v>699</v>
      </c>
      <c r="M66" s="196">
        <v>0.10423501342081717</v>
      </c>
    </row>
    <row r="67" spans="1:16" s="190" customFormat="1" ht="20.100000000000001" customHeight="1" x14ac:dyDescent="0.25">
      <c r="A67" s="193" t="s">
        <v>77</v>
      </c>
      <c r="B67" s="193"/>
      <c r="C67" s="213">
        <v>6122094.450000002</v>
      </c>
      <c r="D67" s="196">
        <v>3.8758839210941302E-2</v>
      </c>
      <c r="E67" s="221">
        <v>190</v>
      </c>
      <c r="F67" s="196">
        <v>2.833283626603042E-2</v>
      </c>
      <c r="G67" s="193"/>
      <c r="H67" s="193" t="s">
        <v>77</v>
      </c>
      <c r="I67" s="193"/>
      <c r="J67" s="213">
        <v>9553279.3300000038</v>
      </c>
      <c r="K67" s="196">
        <v>6.0481591800446523E-2</v>
      </c>
      <c r="L67" s="221">
        <v>355</v>
      </c>
      <c r="M67" s="196">
        <v>5.2937667760214732E-2</v>
      </c>
    </row>
    <row r="68" spans="1:16" s="190" customFormat="1" ht="20.100000000000001" customHeight="1" x14ac:dyDescent="0.25">
      <c r="A68" s="193" t="s">
        <v>78</v>
      </c>
      <c r="B68" s="193"/>
      <c r="C68" s="213">
        <v>6940048.7100000009</v>
      </c>
      <c r="D68" s="196">
        <v>4.3937288825557169E-2</v>
      </c>
      <c r="E68" s="221">
        <v>194</v>
      </c>
      <c r="F68" s="196">
        <v>2.8929317029525798E-2</v>
      </c>
      <c r="G68" s="193"/>
      <c r="H68" s="193" t="s">
        <v>78</v>
      </c>
      <c r="I68" s="193"/>
      <c r="J68" s="213">
        <v>11589796.979999997</v>
      </c>
      <c r="K68" s="196">
        <v>7.3374738221373387E-2</v>
      </c>
      <c r="L68" s="221">
        <v>351</v>
      </c>
      <c r="M68" s="196">
        <v>5.2341186996719358E-2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v>157953503.62999997</v>
      </c>
      <c r="D70" s="193"/>
      <c r="E70" s="224">
        <v>6706</v>
      </c>
      <c r="F70" s="193"/>
      <c r="G70" s="193"/>
      <c r="H70" s="193"/>
      <c r="I70" s="193"/>
      <c r="J70" s="222">
        <v>157953503.62999994</v>
      </c>
      <c r="K70" s="193"/>
      <c r="L70" s="224">
        <v>6706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1566237.9400000013</v>
      </c>
      <c r="K77" s="196">
        <v>0.61969988173483204</v>
      </c>
      <c r="L77" s="221">
        <v>162</v>
      </c>
      <c r="M77" s="196">
        <v>0.58695652173913049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603724.46000000066</v>
      </c>
      <c r="D79" s="196">
        <v>1</v>
      </c>
      <c r="E79" s="221">
        <v>609</v>
      </c>
      <c r="F79" s="196">
        <v>1</v>
      </c>
      <c r="G79" s="220"/>
      <c r="H79" s="220" t="s">
        <v>146</v>
      </c>
      <c r="I79" s="220"/>
      <c r="J79" s="213">
        <v>961175.71000000043</v>
      </c>
      <c r="K79" s="196">
        <v>0.38030011826516791</v>
      </c>
      <c r="L79" s="221">
        <v>114</v>
      </c>
      <c r="M79" s="196">
        <v>0.41304347826086957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v>603724.46000000066</v>
      </c>
      <c r="D81" s="220"/>
      <c r="E81" s="224">
        <v>609</v>
      </c>
      <c r="F81" s="220"/>
      <c r="G81" s="220"/>
      <c r="H81" s="220"/>
      <c r="I81" s="223"/>
      <c r="J81" s="222">
        <v>2527413.6500000018</v>
      </c>
      <c r="K81" s="236"/>
      <c r="L81" s="224">
        <v>276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34080858.579999954</v>
      </c>
      <c r="D88" s="196">
        <v>0.21576513212288756</v>
      </c>
      <c r="E88" s="221">
        <v>3177</v>
      </c>
      <c r="F88" s="196">
        <v>0.47375484640620341</v>
      </c>
      <c r="G88" s="220"/>
      <c r="H88" s="220" t="s">
        <v>99</v>
      </c>
      <c r="I88" s="220"/>
      <c r="J88" s="213">
        <v>35402.770000000011</v>
      </c>
      <c r="K88" s="196">
        <v>1.4007509217970716E-2</v>
      </c>
      <c r="L88" s="221">
        <v>51</v>
      </c>
      <c r="M88" s="196">
        <v>0.18478260869565216</v>
      </c>
    </row>
    <row r="89" spans="1:13" s="190" customFormat="1" ht="20.100000000000001" customHeight="1" x14ac:dyDescent="0.25">
      <c r="A89" s="220" t="s">
        <v>80</v>
      </c>
      <c r="B89" s="220"/>
      <c r="C89" s="213">
        <v>39382789.210000038</v>
      </c>
      <c r="D89" s="196">
        <v>0.24933153304565309</v>
      </c>
      <c r="E89" s="221">
        <v>1582</v>
      </c>
      <c r="F89" s="196">
        <v>0.23590814196242171</v>
      </c>
      <c r="G89" s="220"/>
      <c r="H89" s="220" t="s">
        <v>100</v>
      </c>
      <c r="I89" s="220"/>
      <c r="J89" s="213">
        <v>63609.31</v>
      </c>
      <c r="K89" s="196">
        <v>2.5167748065299877E-2</v>
      </c>
      <c r="L89" s="221">
        <v>21</v>
      </c>
      <c r="M89" s="196">
        <v>7.6086956521739135E-2</v>
      </c>
    </row>
    <row r="90" spans="1:13" s="190" customFormat="1" ht="20.100000000000001" customHeight="1" x14ac:dyDescent="0.25">
      <c r="A90" s="220" t="s">
        <v>81</v>
      </c>
      <c r="B90" s="220"/>
      <c r="C90" s="213">
        <v>32915586.45999999</v>
      </c>
      <c r="D90" s="196">
        <v>0.20838782112173643</v>
      </c>
      <c r="E90" s="221">
        <v>954</v>
      </c>
      <c r="F90" s="196">
        <v>0.14226066209364749</v>
      </c>
      <c r="G90" s="220"/>
      <c r="H90" s="220" t="s">
        <v>101</v>
      </c>
      <c r="I90" s="220"/>
      <c r="J90" s="213">
        <v>198022.25999999995</v>
      </c>
      <c r="K90" s="196">
        <v>7.8349762809898554E-2</v>
      </c>
      <c r="L90" s="221">
        <v>40</v>
      </c>
      <c r="M90" s="196">
        <v>0.14492753623188406</v>
      </c>
    </row>
    <row r="91" spans="1:13" s="190" customFormat="1" ht="20.100000000000001" customHeight="1" x14ac:dyDescent="0.25">
      <c r="A91" s="220" t="s">
        <v>82</v>
      </c>
      <c r="B91" s="220"/>
      <c r="C91" s="213">
        <v>25603160.360000011</v>
      </c>
      <c r="D91" s="196">
        <v>0.16209301960135322</v>
      </c>
      <c r="E91" s="221">
        <v>575</v>
      </c>
      <c r="F91" s="196">
        <v>8.5744109752460482E-2</v>
      </c>
      <c r="G91" s="220"/>
      <c r="H91" s="220" t="s">
        <v>102</v>
      </c>
      <c r="I91" s="220"/>
      <c r="J91" s="213">
        <v>261425.59</v>
      </c>
      <c r="K91" s="196">
        <v>0.10343601254191216</v>
      </c>
      <c r="L91" s="221">
        <v>37</v>
      </c>
      <c r="M91" s="196">
        <v>0.13405797101449277</v>
      </c>
    </row>
    <row r="92" spans="1:13" s="190" customFormat="1" ht="20.100000000000001" customHeight="1" x14ac:dyDescent="0.25">
      <c r="A92" s="220" t="s">
        <v>83</v>
      </c>
      <c r="B92" s="220"/>
      <c r="C92" s="213">
        <v>12662719.390000012</v>
      </c>
      <c r="D92" s="196">
        <v>8.0167385331710916E-2</v>
      </c>
      <c r="E92" s="221">
        <v>233</v>
      </c>
      <c r="F92" s="196">
        <v>3.4745004473605727E-2</v>
      </c>
      <c r="G92" s="220"/>
      <c r="H92" s="220" t="s">
        <v>103</v>
      </c>
      <c r="I92" s="220"/>
      <c r="J92" s="213">
        <v>168110.41999999998</v>
      </c>
      <c r="K92" s="196">
        <v>6.6514802592761171E-2</v>
      </c>
      <c r="L92" s="221">
        <v>19</v>
      </c>
      <c r="M92" s="196">
        <v>6.8840579710144928E-2</v>
      </c>
    </row>
    <row r="93" spans="1:13" s="190" customFormat="1" ht="20.100000000000001" customHeight="1" x14ac:dyDescent="0.25">
      <c r="A93" s="220" t="s">
        <v>84</v>
      </c>
      <c r="B93" s="220"/>
      <c r="C93" s="213">
        <v>7339967.5300000003</v>
      </c>
      <c r="D93" s="196">
        <v>4.6469165680513111E-2</v>
      </c>
      <c r="E93" s="221">
        <v>113</v>
      </c>
      <c r="F93" s="196">
        <v>1.6850581568744409E-2</v>
      </c>
      <c r="G93" s="220"/>
      <c r="H93" s="220" t="s">
        <v>104</v>
      </c>
      <c r="I93" s="220"/>
      <c r="J93" s="213">
        <v>219671.03</v>
      </c>
      <c r="K93" s="196">
        <v>8.6915345258185187E-2</v>
      </c>
      <c r="L93" s="221">
        <v>20</v>
      </c>
      <c r="M93" s="196">
        <v>7.2463768115942032E-2</v>
      </c>
    </row>
    <row r="94" spans="1:13" s="190" customFormat="1" ht="20.100000000000001" customHeight="1" x14ac:dyDescent="0.25">
      <c r="A94" s="220" t="s">
        <v>85</v>
      </c>
      <c r="B94" s="220"/>
      <c r="C94" s="213">
        <v>2907874.9000000004</v>
      </c>
      <c r="D94" s="196">
        <v>1.8409689137453923E-2</v>
      </c>
      <c r="E94" s="221">
        <v>39</v>
      </c>
      <c r="F94" s="196">
        <v>5.8156874440799282E-3</v>
      </c>
      <c r="G94" s="220"/>
      <c r="H94" s="220" t="s">
        <v>105</v>
      </c>
      <c r="I94" s="220"/>
      <c r="J94" s="213">
        <v>360675.12999999995</v>
      </c>
      <c r="K94" s="196">
        <v>0.14270522357905283</v>
      </c>
      <c r="L94" s="221">
        <v>28</v>
      </c>
      <c r="M94" s="196">
        <v>0.10144927536231885</v>
      </c>
    </row>
    <row r="95" spans="1:13" s="190" customFormat="1" ht="20.100000000000001" customHeight="1" x14ac:dyDescent="0.25">
      <c r="A95" s="220" t="s">
        <v>86</v>
      </c>
      <c r="B95" s="220"/>
      <c r="C95" s="213">
        <v>1764202.0999999999</v>
      </c>
      <c r="D95" s="196">
        <v>1.1169122934636354E-2</v>
      </c>
      <c r="E95" s="221">
        <v>21</v>
      </c>
      <c r="F95" s="196">
        <v>3.1315240083507308E-3</v>
      </c>
      <c r="G95" s="220"/>
      <c r="H95" s="220" t="s">
        <v>106</v>
      </c>
      <c r="I95" s="220"/>
      <c r="J95" s="213">
        <v>209832.95</v>
      </c>
      <c r="K95" s="196">
        <v>8.3022796842139396E-2</v>
      </c>
      <c r="L95" s="221">
        <v>14</v>
      </c>
      <c r="M95" s="196">
        <v>5.0724637681159424E-2</v>
      </c>
    </row>
    <row r="96" spans="1:13" s="190" customFormat="1" ht="20.100000000000001" customHeight="1" x14ac:dyDescent="0.25">
      <c r="A96" s="220" t="s">
        <v>87</v>
      </c>
      <c r="B96" s="220"/>
      <c r="C96" s="213">
        <v>471516.05</v>
      </c>
      <c r="D96" s="196">
        <v>2.985157272006502E-3</v>
      </c>
      <c r="E96" s="221">
        <v>5</v>
      </c>
      <c r="F96" s="196">
        <v>7.4560095436922158E-4</v>
      </c>
      <c r="G96" s="220"/>
      <c r="H96" s="220" t="s">
        <v>107</v>
      </c>
      <c r="I96" s="220"/>
      <c r="J96" s="213">
        <v>120442.97000000002</v>
      </c>
      <c r="K96" s="196">
        <v>4.765463302771987E-2</v>
      </c>
      <c r="L96" s="221">
        <v>7</v>
      </c>
      <c r="M96" s="196">
        <v>2.5362318840579712E-2</v>
      </c>
    </row>
    <row r="97" spans="1:13" s="190" customFormat="1" ht="20.100000000000001" customHeight="1" x14ac:dyDescent="0.25">
      <c r="A97" s="220" t="s">
        <v>88</v>
      </c>
      <c r="B97" s="220"/>
      <c r="C97" s="213">
        <v>824829.04999999993</v>
      </c>
      <c r="D97" s="196">
        <v>5.2219737520487683E-3</v>
      </c>
      <c r="E97" s="221">
        <v>7</v>
      </c>
      <c r="F97" s="196">
        <v>1.0438413361169101E-3</v>
      </c>
      <c r="G97" s="220"/>
      <c r="H97" s="220" t="s">
        <v>108</v>
      </c>
      <c r="I97" s="220"/>
      <c r="J97" s="213">
        <v>306854.92000000004</v>
      </c>
      <c r="K97" s="196">
        <v>0.12141064443487518</v>
      </c>
      <c r="L97" s="221">
        <v>16</v>
      </c>
      <c r="M97" s="196">
        <v>5.7971014492753624E-2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307283.43</v>
      </c>
      <c r="K98" s="196">
        <v>0.12158018929746621</v>
      </c>
      <c r="L98" s="221">
        <v>14</v>
      </c>
      <c r="M98" s="196">
        <v>5.0724637681159424E-2</v>
      </c>
    </row>
    <row r="99" spans="1:13" s="190" customFormat="1" ht="20.100000000000001" customHeight="1" thickBot="1" x14ac:dyDescent="0.3">
      <c r="A99" s="220"/>
      <c r="B99" s="223"/>
      <c r="C99" s="222">
        <v>157953503.63000003</v>
      </c>
      <c r="D99" s="237"/>
      <c r="E99" s="224">
        <v>6706</v>
      </c>
      <c r="F99" s="223"/>
      <c r="G99" s="220"/>
      <c r="H99" s="220" t="s">
        <v>110</v>
      </c>
      <c r="I99" s="220"/>
      <c r="J99" s="213">
        <v>108891.48000000001</v>
      </c>
      <c r="K99" s="196">
        <v>4.3084154427986104E-2</v>
      </c>
      <c r="L99" s="221">
        <v>4</v>
      </c>
      <c r="M99" s="196">
        <v>1.4492753623188406E-2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167191.38999999998</v>
      </c>
      <c r="K100" s="196">
        <v>6.6151177904732766E-2</v>
      </c>
      <c r="L100" s="221">
        <v>5</v>
      </c>
      <c r="M100" s="196">
        <v>1.8115942028985508E-2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2527413.65</v>
      </c>
      <c r="K103" s="247"/>
      <c r="L103" s="224">
        <v>276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287595.92000000004</v>
      </c>
      <c r="D110" s="196">
        <v>0.47636950141128959</v>
      </c>
      <c r="E110" s="221">
        <v>526</v>
      </c>
      <c r="F110" s="196">
        <v>0.86371100164203618</v>
      </c>
      <c r="G110" s="220"/>
      <c r="H110" s="220" t="s">
        <v>99</v>
      </c>
      <c r="I110" s="220"/>
      <c r="J110" s="213">
        <v>347011.44000000024</v>
      </c>
      <c r="K110" s="196">
        <v>0.13441611720531679</v>
      </c>
      <c r="L110" s="221">
        <v>411</v>
      </c>
      <c r="M110" s="196">
        <v>0.54221635883905017</v>
      </c>
    </row>
    <row r="111" spans="1:13" s="190" customFormat="1" ht="20.100000000000001" customHeight="1" x14ac:dyDescent="0.25">
      <c r="A111" s="220" t="s">
        <v>100</v>
      </c>
      <c r="B111" s="220"/>
      <c r="C111" s="213">
        <v>159493.65000000002</v>
      </c>
      <c r="D111" s="196">
        <v>0.26418285255495533</v>
      </c>
      <c r="E111" s="221">
        <v>55</v>
      </c>
      <c r="F111" s="196">
        <v>9.0311986863711002E-2</v>
      </c>
      <c r="G111" s="220"/>
      <c r="H111" s="220" t="s">
        <v>100</v>
      </c>
      <c r="I111" s="220"/>
      <c r="J111" s="213">
        <v>401829.69</v>
      </c>
      <c r="K111" s="196">
        <v>0.15565016158434453</v>
      </c>
      <c r="L111" s="221">
        <v>146</v>
      </c>
      <c r="M111" s="196">
        <v>0.19261213720316622</v>
      </c>
    </row>
    <row r="112" spans="1:13" s="190" customFormat="1" ht="20.100000000000001" customHeight="1" x14ac:dyDescent="0.25">
      <c r="A112" s="220" t="s">
        <v>101</v>
      </c>
      <c r="B112" s="220"/>
      <c r="C112" s="213">
        <v>88694.159999999989</v>
      </c>
      <c r="D112" s="196">
        <v>0.14691165569140596</v>
      </c>
      <c r="E112" s="221">
        <v>19</v>
      </c>
      <c r="F112" s="196">
        <v>3.1198686371100164E-2</v>
      </c>
      <c r="G112" s="220"/>
      <c r="H112" s="220" t="s">
        <v>101</v>
      </c>
      <c r="I112" s="220"/>
      <c r="J112" s="213">
        <v>281393.76</v>
      </c>
      <c r="K112" s="196">
        <v>0.1089988751523718</v>
      </c>
      <c r="L112" s="221">
        <v>58</v>
      </c>
      <c r="M112" s="196">
        <v>7.6517150395778361E-2</v>
      </c>
    </row>
    <row r="113" spans="1:13" s="190" customFormat="1" ht="20.100000000000001" customHeight="1" x14ac:dyDescent="0.25">
      <c r="A113" s="220" t="s">
        <v>102</v>
      </c>
      <c r="B113" s="220"/>
      <c r="C113" s="213">
        <v>47362.45</v>
      </c>
      <c r="D113" s="196">
        <v>7.8450440785519937E-2</v>
      </c>
      <c r="E113" s="221">
        <v>7</v>
      </c>
      <c r="F113" s="196">
        <v>1.1494252873563218E-2</v>
      </c>
      <c r="G113" s="220"/>
      <c r="H113" s="220" t="s">
        <v>102</v>
      </c>
      <c r="I113" s="220"/>
      <c r="J113" s="213">
        <v>326433.22000000015</v>
      </c>
      <c r="K113" s="196">
        <v>0.12644507039660982</v>
      </c>
      <c r="L113" s="221">
        <v>48</v>
      </c>
      <c r="M113" s="196">
        <v>6.3324538258575203E-2</v>
      </c>
    </row>
    <row r="114" spans="1:13" s="190" customFormat="1" ht="20.100000000000001" customHeight="1" x14ac:dyDescent="0.25">
      <c r="A114" s="220" t="s">
        <v>103</v>
      </c>
      <c r="B114" s="220"/>
      <c r="C114" s="213">
        <v>8759.09</v>
      </c>
      <c r="D114" s="196">
        <v>1.4508423263155514E-2</v>
      </c>
      <c r="E114" s="221">
        <v>1</v>
      </c>
      <c r="F114" s="196">
        <v>1.6420361247947454E-3</v>
      </c>
      <c r="G114" s="220"/>
      <c r="H114" s="220" t="s">
        <v>103</v>
      </c>
      <c r="I114" s="220"/>
      <c r="J114" s="213">
        <v>262611.99000000005</v>
      </c>
      <c r="K114" s="196">
        <v>0.10172368964942903</v>
      </c>
      <c r="L114" s="221">
        <v>30</v>
      </c>
      <c r="M114" s="196">
        <v>3.9577836411609502E-2</v>
      </c>
    </row>
    <row r="115" spans="1:13" s="190" customFormat="1" ht="20.100000000000001" customHeight="1" x14ac:dyDescent="0.25">
      <c r="A115" s="220" t="s">
        <v>104</v>
      </c>
      <c r="B115" s="220"/>
      <c r="C115" s="213">
        <v>11819.19</v>
      </c>
      <c r="D115" s="196">
        <v>1.9577126293673777E-2</v>
      </c>
      <c r="E115" s="221">
        <v>1</v>
      </c>
      <c r="F115" s="196">
        <v>1.6420361247947454E-3</v>
      </c>
      <c r="G115" s="220"/>
      <c r="H115" s="220" t="s">
        <v>104</v>
      </c>
      <c r="I115" s="220"/>
      <c r="J115" s="213">
        <v>155192.51999999999</v>
      </c>
      <c r="K115" s="196">
        <v>6.0114375358081722E-2</v>
      </c>
      <c r="L115" s="221">
        <v>14</v>
      </c>
      <c r="M115" s="196">
        <v>1.8469656992084433E-2</v>
      </c>
    </row>
    <row r="116" spans="1:13" s="190" customFormat="1" ht="20.100000000000001" customHeight="1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234972.13</v>
      </c>
      <c r="K116" s="196">
        <v>9.1017291435875752E-2</v>
      </c>
      <c r="L116" s="221">
        <v>18</v>
      </c>
      <c r="M116" s="196">
        <v>2.3746701846965697E-2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192067.27000000002</v>
      </c>
      <c r="K117" s="196">
        <v>7.4397941104262177E-2</v>
      </c>
      <c r="L117" s="221">
        <v>13</v>
      </c>
      <c r="M117" s="196">
        <v>1.7150395778364115E-2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137844</v>
      </c>
      <c r="K118" s="196">
        <v>5.3394364347324329E-2</v>
      </c>
      <c r="L118" s="221">
        <v>8</v>
      </c>
      <c r="M118" s="196">
        <v>1.0554089709762533E-2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93131.389999999985</v>
      </c>
      <c r="K119" s="196">
        <v>3.6074775614700363E-2</v>
      </c>
      <c r="L119" s="221">
        <v>5</v>
      </c>
      <c r="M119" s="196">
        <v>6.5963060686015833E-3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149133.35999999999</v>
      </c>
      <c r="K120" s="196">
        <v>5.7767338151683667E-2</v>
      </c>
      <c r="L120" s="221">
        <v>7</v>
      </c>
      <c r="M120" s="196">
        <v>9.2348284960422165E-3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20.100000000000001" customHeight="1" thickBot="1" x14ac:dyDescent="0.3">
      <c r="A125" s="220"/>
      <c r="B125" s="220"/>
      <c r="C125" s="222">
        <v>603724.46</v>
      </c>
      <c r="D125" s="247"/>
      <c r="E125" s="224">
        <v>609</v>
      </c>
      <c r="F125" s="220"/>
      <c r="G125" s="220"/>
      <c r="H125" s="223"/>
      <c r="I125" s="220"/>
      <c r="J125" s="222">
        <v>2581620.7700000005</v>
      </c>
      <c r="K125" s="247"/>
      <c r="L125" s="224">
        <v>758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17675071.010000005</v>
      </c>
      <c r="D132" s="196">
        <v>0.11190046819982662</v>
      </c>
      <c r="E132" s="221">
        <v>496</v>
      </c>
      <c r="F132" s="196">
        <v>7.3963614673426784E-2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29003863.209999993</v>
      </c>
      <c r="D133" s="196">
        <v>0.18362279115973545</v>
      </c>
      <c r="E133" s="221">
        <v>912</v>
      </c>
      <c r="F133" s="196">
        <v>0.13599761407694602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32824066.169999994</v>
      </c>
      <c r="D134" s="196">
        <v>0.20780840826987365</v>
      </c>
      <c r="E134" s="221">
        <v>1119</v>
      </c>
      <c r="F134" s="196">
        <v>0.16686549358783179</v>
      </c>
      <c r="G134" s="220"/>
      <c r="H134" s="220" t="s">
        <v>122</v>
      </c>
      <c r="I134" s="220"/>
      <c r="J134" s="213">
        <v>68143.429999999993</v>
      </c>
      <c r="K134" s="196">
        <v>2.6961724290758649E-2</v>
      </c>
      <c r="L134" s="221">
        <v>5</v>
      </c>
      <c r="M134" s="196">
        <v>1.8115942028985508E-2</v>
      </c>
    </row>
    <row r="135" spans="1:13" s="190" customFormat="1" ht="20.100000000000001" customHeight="1" x14ac:dyDescent="0.25">
      <c r="A135" s="220" t="s">
        <v>44</v>
      </c>
      <c r="B135" s="220"/>
      <c r="C135" s="213">
        <v>39202587.859999992</v>
      </c>
      <c r="D135" s="196">
        <v>0.24819068244178086</v>
      </c>
      <c r="E135" s="221">
        <v>2036</v>
      </c>
      <c r="F135" s="196">
        <v>0.30360870861914702</v>
      </c>
      <c r="G135" s="220"/>
      <c r="H135" s="220" t="s">
        <v>42</v>
      </c>
      <c r="I135" s="220"/>
      <c r="J135" s="213">
        <v>161319.23000000001</v>
      </c>
      <c r="K135" s="196">
        <v>6.3827790911867549E-2</v>
      </c>
      <c r="L135" s="221">
        <v>17</v>
      </c>
      <c r="M135" s="196">
        <v>6.1594202898550728E-2</v>
      </c>
    </row>
    <row r="136" spans="1:13" s="190" customFormat="1" ht="20.100000000000001" customHeight="1" x14ac:dyDescent="0.25">
      <c r="A136" s="220" t="s">
        <v>25</v>
      </c>
      <c r="B136" s="220"/>
      <c r="C136" s="213">
        <v>19002963.109999977</v>
      </c>
      <c r="D136" s="196">
        <v>0.12030732255559012</v>
      </c>
      <c r="E136" s="221">
        <v>980</v>
      </c>
      <c r="F136" s="196">
        <v>0.14613778705636743</v>
      </c>
      <c r="G136" s="220"/>
      <c r="H136" s="220" t="s">
        <v>43</v>
      </c>
      <c r="I136" s="220"/>
      <c r="J136" s="213">
        <v>498546.6</v>
      </c>
      <c r="K136" s="196">
        <v>0.19725564115711725</v>
      </c>
      <c r="L136" s="221">
        <v>47</v>
      </c>
      <c r="M136" s="196">
        <v>0.17028985507246377</v>
      </c>
    </row>
    <row r="137" spans="1:13" s="190" customFormat="1" ht="20.100000000000001" customHeight="1" x14ac:dyDescent="0.25">
      <c r="A137" s="220" t="s">
        <v>26</v>
      </c>
      <c r="B137" s="220"/>
      <c r="C137" s="213">
        <v>14598328.350000003</v>
      </c>
      <c r="D137" s="196">
        <v>9.2421681156221971E-2</v>
      </c>
      <c r="E137" s="221">
        <v>755</v>
      </c>
      <c r="F137" s="196">
        <v>0.11258574410975246</v>
      </c>
      <c r="G137" s="220"/>
      <c r="H137" s="220" t="s">
        <v>44</v>
      </c>
      <c r="I137" s="220"/>
      <c r="J137" s="213">
        <v>742277.57000000007</v>
      </c>
      <c r="K137" s="196">
        <v>0.29369057573935314</v>
      </c>
      <c r="L137" s="221">
        <v>63</v>
      </c>
      <c r="M137" s="196">
        <v>0.22826086956521738</v>
      </c>
    </row>
    <row r="138" spans="1:13" s="190" customFormat="1" ht="20.100000000000001" customHeight="1" x14ac:dyDescent="0.25">
      <c r="A138" s="220" t="s">
        <v>27</v>
      </c>
      <c r="B138" s="220"/>
      <c r="C138" s="213">
        <v>3522403.9200000009</v>
      </c>
      <c r="D138" s="196">
        <v>2.230025823454412E-2</v>
      </c>
      <c r="E138" s="221">
        <v>289</v>
      </c>
      <c r="F138" s="196">
        <v>4.3095735162541011E-2</v>
      </c>
      <c r="G138" s="220"/>
      <c r="H138" s="220" t="s">
        <v>25</v>
      </c>
      <c r="I138" s="220"/>
      <c r="J138" s="213">
        <v>608763.8899999999</v>
      </c>
      <c r="K138" s="196">
        <v>0.24086436741369971</v>
      </c>
      <c r="L138" s="221">
        <v>73</v>
      </c>
      <c r="M138" s="196">
        <v>0.26449275362318841</v>
      </c>
    </row>
    <row r="139" spans="1:13" s="190" customFormat="1" ht="20.100000000000001" customHeight="1" x14ac:dyDescent="0.25">
      <c r="A139" s="220" t="s">
        <v>28</v>
      </c>
      <c r="B139" s="220"/>
      <c r="C139" s="213">
        <v>965007.94</v>
      </c>
      <c r="D139" s="196">
        <v>6.109443081810292E-3</v>
      </c>
      <c r="E139" s="221">
        <v>64</v>
      </c>
      <c r="F139" s="196">
        <v>9.5436922159260369E-3</v>
      </c>
      <c r="G139" s="220"/>
      <c r="H139" s="220" t="s">
        <v>26</v>
      </c>
      <c r="I139" s="220"/>
      <c r="J139" s="213">
        <v>207539.27000000002</v>
      </c>
      <c r="K139" s="196">
        <v>8.2115276223185707E-2</v>
      </c>
      <c r="L139" s="221">
        <v>26</v>
      </c>
      <c r="M139" s="196">
        <v>9.420289855072464E-2</v>
      </c>
    </row>
    <row r="140" spans="1:13" s="190" customFormat="1" ht="20.100000000000001" customHeight="1" x14ac:dyDescent="0.25">
      <c r="A140" s="220" t="s">
        <v>29</v>
      </c>
      <c r="B140" s="220"/>
      <c r="C140" s="213">
        <v>1148127.0199999998</v>
      </c>
      <c r="D140" s="196">
        <v>7.2687657672313721E-3</v>
      </c>
      <c r="E140" s="221">
        <v>53</v>
      </c>
      <c r="F140" s="196">
        <v>7.9033701163137484E-3</v>
      </c>
      <c r="G140" s="220"/>
      <c r="H140" s="220" t="s">
        <v>27</v>
      </c>
      <c r="I140" s="220"/>
      <c r="J140" s="213">
        <v>170550.16999999998</v>
      </c>
      <c r="K140" s="196">
        <v>6.7480117471075601E-2</v>
      </c>
      <c r="L140" s="221">
        <v>29</v>
      </c>
      <c r="M140" s="196">
        <v>0.10507246376811594</v>
      </c>
    </row>
    <row r="141" spans="1:13" s="190" customFormat="1" ht="20.100000000000001" customHeight="1" x14ac:dyDescent="0.25">
      <c r="A141" s="220" t="s">
        <v>65</v>
      </c>
      <c r="B141" s="220"/>
      <c r="C141" s="213">
        <v>11085.039999999999</v>
      </c>
      <c r="D141" s="196">
        <v>7.017913338577334E-5</v>
      </c>
      <c r="E141" s="221">
        <v>2</v>
      </c>
      <c r="F141" s="196">
        <v>2.9824038174768865E-4</v>
      </c>
      <c r="G141" s="220"/>
      <c r="H141" s="220" t="s">
        <v>28</v>
      </c>
      <c r="I141" s="220"/>
      <c r="J141" s="213">
        <v>43387.990000000005</v>
      </c>
      <c r="K141" s="196">
        <v>1.7166952469375166E-2</v>
      </c>
      <c r="L141" s="221">
        <v>7</v>
      </c>
      <c r="M141" s="196">
        <v>2.5362318840579712E-2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16562.16</v>
      </c>
      <c r="K142" s="196">
        <v>6.553007260999796E-3</v>
      </c>
      <c r="L142" s="221">
        <v>6</v>
      </c>
      <c r="M142" s="196">
        <v>2.1739130434782608E-2</v>
      </c>
    </row>
    <row r="143" spans="1:13" s="190" customFormat="1" ht="20.100000000000001" customHeight="1" thickBot="1" x14ac:dyDescent="0.3">
      <c r="A143" s="220"/>
      <c r="B143" s="223"/>
      <c r="C143" s="222">
        <v>157953503.62999994</v>
      </c>
      <c r="D143" s="223"/>
      <c r="E143" s="224">
        <v>6706</v>
      </c>
      <c r="F143" s="223"/>
      <c r="G143" s="223"/>
      <c r="H143" s="220" t="s">
        <v>123</v>
      </c>
      <c r="I143" s="220"/>
      <c r="J143" s="213">
        <v>10323.34</v>
      </c>
      <c r="K143" s="196">
        <v>4.0845470625673003E-3</v>
      </c>
      <c r="L143" s="221">
        <v>3</v>
      </c>
      <c r="M143" s="196">
        <v>1.0869565217391304E-2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2527413.6500000004</v>
      </c>
      <c r="K145" s="220"/>
      <c r="L145" s="224">
        <v>276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77764.659999999989</v>
      </c>
      <c r="D152" s="196">
        <v>0.12880819836254442</v>
      </c>
      <c r="E152" s="221">
        <v>105</v>
      </c>
      <c r="F152" s="196">
        <v>0.17241379310344829</v>
      </c>
      <c r="G152" s="220"/>
      <c r="H152" s="220" t="s">
        <v>113</v>
      </c>
      <c r="I152" s="220"/>
      <c r="J152" s="213">
        <v>1411680.4499999993</v>
      </c>
      <c r="K152" s="196">
        <v>0.54681945017044442</v>
      </c>
      <c r="L152" s="221">
        <v>255</v>
      </c>
      <c r="M152" s="196">
        <v>0.33641160949868076</v>
      </c>
    </row>
    <row r="153" spans="1:14" s="190" customFormat="1" ht="20.100000000000001" customHeight="1" x14ac:dyDescent="0.25">
      <c r="A153" s="220" t="s">
        <v>42</v>
      </c>
      <c r="B153" s="220"/>
      <c r="C153" s="213">
        <v>46281.530000000006</v>
      </c>
      <c r="D153" s="196">
        <v>7.6660021361400571E-2</v>
      </c>
      <c r="E153" s="221">
        <v>35</v>
      </c>
      <c r="F153" s="196">
        <v>5.7471264367816091E-2</v>
      </c>
      <c r="G153" s="220"/>
      <c r="H153" s="220" t="s">
        <v>25</v>
      </c>
      <c r="I153" s="220"/>
      <c r="J153" s="213">
        <v>22529.39</v>
      </c>
      <c r="K153" s="196">
        <v>8.7268394575241992E-3</v>
      </c>
      <c r="L153" s="221">
        <v>12</v>
      </c>
      <c r="M153" s="196">
        <v>1.5831134564643801E-2</v>
      </c>
    </row>
    <row r="154" spans="1:14" s="190" customFormat="1" ht="20.100000000000001" customHeight="1" x14ac:dyDescent="0.25">
      <c r="A154" s="220" t="s">
        <v>43</v>
      </c>
      <c r="B154" s="220"/>
      <c r="C154" s="213">
        <v>30189.409999999996</v>
      </c>
      <c r="D154" s="196">
        <v>5.0005278898257677E-2</v>
      </c>
      <c r="E154" s="221">
        <v>50</v>
      </c>
      <c r="F154" s="196">
        <v>8.2101806239737271E-2</v>
      </c>
      <c r="G154" s="220"/>
      <c r="H154" s="220" t="s">
        <v>26</v>
      </c>
      <c r="I154" s="220"/>
      <c r="J154" s="213">
        <v>17030.62</v>
      </c>
      <c r="K154" s="196">
        <v>6.5968713135198401E-3</v>
      </c>
      <c r="L154" s="221">
        <v>9</v>
      </c>
      <c r="M154" s="196">
        <v>1.1873350923482849E-2</v>
      </c>
    </row>
    <row r="155" spans="1:14" s="190" customFormat="1" ht="20.100000000000001" customHeight="1" x14ac:dyDescent="0.25">
      <c r="A155" s="220" t="s">
        <v>44</v>
      </c>
      <c r="B155" s="220"/>
      <c r="C155" s="213">
        <v>206312.48999999987</v>
      </c>
      <c r="D155" s="196">
        <v>0.34173286601639424</v>
      </c>
      <c r="E155" s="221">
        <v>131</v>
      </c>
      <c r="F155" s="196">
        <v>0.21510673234811165</v>
      </c>
      <c r="G155" s="220"/>
      <c r="H155" s="220" t="s">
        <v>27</v>
      </c>
      <c r="I155" s="220"/>
      <c r="J155" s="213">
        <v>24541.08</v>
      </c>
      <c r="K155" s="196">
        <v>9.5060747438904455E-3</v>
      </c>
      <c r="L155" s="221">
        <v>19</v>
      </c>
      <c r="M155" s="196">
        <v>2.5065963060686015E-2</v>
      </c>
    </row>
    <row r="156" spans="1:14" s="190" customFormat="1" ht="20.100000000000001" customHeight="1" x14ac:dyDescent="0.25">
      <c r="A156" s="220" t="s">
        <v>25</v>
      </c>
      <c r="B156" s="220"/>
      <c r="C156" s="213">
        <v>26274.66</v>
      </c>
      <c r="D156" s="196">
        <v>4.3520946625220408E-2</v>
      </c>
      <c r="E156" s="221">
        <v>47</v>
      </c>
      <c r="F156" s="196">
        <v>7.7175697865353041E-2</v>
      </c>
      <c r="G156" s="220"/>
      <c r="H156" s="220" t="s">
        <v>28</v>
      </c>
      <c r="I156" s="220"/>
      <c r="J156" s="213">
        <v>36351.12000000001</v>
      </c>
      <c r="K156" s="196">
        <v>1.4080735800711742E-2</v>
      </c>
      <c r="L156" s="221">
        <v>44</v>
      </c>
      <c r="M156" s="196">
        <v>5.8047493403693931E-2</v>
      </c>
    </row>
    <row r="157" spans="1:14" s="190" customFormat="1" ht="20.100000000000001" customHeight="1" x14ac:dyDescent="0.25">
      <c r="A157" s="220" t="s">
        <v>26</v>
      </c>
      <c r="B157" s="220"/>
      <c r="C157" s="213">
        <v>4149.12</v>
      </c>
      <c r="D157" s="196">
        <v>6.8725391712636617E-3</v>
      </c>
      <c r="E157" s="221">
        <v>9</v>
      </c>
      <c r="F157" s="196">
        <v>1.4778325123152709E-2</v>
      </c>
      <c r="G157" s="220"/>
      <c r="H157" s="220" t="s">
        <v>29</v>
      </c>
      <c r="I157" s="220"/>
      <c r="J157" s="213">
        <v>116503.83999999998</v>
      </c>
      <c r="K157" s="196">
        <v>4.5128177365880116E-2</v>
      </c>
      <c r="L157" s="221">
        <v>77</v>
      </c>
      <c r="M157" s="196">
        <v>0.10158311345646438</v>
      </c>
    </row>
    <row r="158" spans="1:14" s="190" customFormat="1" ht="20.100000000000001" customHeight="1" x14ac:dyDescent="0.25">
      <c r="A158" s="220" t="s">
        <v>27</v>
      </c>
      <c r="B158" s="220"/>
      <c r="C158" s="213">
        <v>10768.17</v>
      </c>
      <c r="D158" s="196">
        <v>1.7836232774136738E-2</v>
      </c>
      <c r="E158" s="221">
        <v>12</v>
      </c>
      <c r="F158" s="196">
        <v>1.9704433497536946E-2</v>
      </c>
      <c r="G158" s="220"/>
      <c r="H158" s="220" t="s">
        <v>114</v>
      </c>
      <c r="I158" s="220"/>
      <c r="J158" s="213">
        <v>27973.06</v>
      </c>
      <c r="K158" s="196">
        <v>1.0835464420283544E-2</v>
      </c>
      <c r="L158" s="221">
        <v>10</v>
      </c>
      <c r="M158" s="196">
        <v>1.3192612137203167E-2</v>
      </c>
    </row>
    <row r="159" spans="1:14" s="190" customFormat="1" ht="20.100000000000001" customHeight="1" x14ac:dyDescent="0.25">
      <c r="A159" s="220" t="s">
        <v>28</v>
      </c>
      <c r="B159" s="220"/>
      <c r="C159" s="213">
        <v>11443.55</v>
      </c>
      <c r="D159" s="196">
        <v>1.8954921919181484E-2</v>
      </c>
      <c r="E159" s="221">
        <v>9</v>
      </c>
      <c r="F159" s="196">
        <v>1.4778325123152709E-2</v>
      </c>
      <c r="G159" s="220"/>
      <c r="H159" s="220" t="s">
        <v>115</v>
      </c>
      <c r="I159" s="220"/>
      <c r="J159" s="213">
        <v>86389.760000000024</v>
      </c>
      <c r="K159" s="196">
        <v>3.3463381223106617E-2</v>
      </c>
      <c r="L159" s="221">
        <v>78</v>
      </c>
      <c r="M159" s="196">
        <v>0.10290237467018469</v>
      </c>
    </row>
    <row r="160" spans="1:14" s="190" customFormat="1" ht="20.100000000000001" customHeight="1" x14ac:dyDescent="0.25">
      <c r="A160" s="220" t="s">
        <v>29</v>
      </c>
      <c r="B160" s="220"/>
      <c r="C160" s="213">
        <v>52915.3</v>
      </c>
      <c r="D160" s="196">
        <v>8.7648096948068036E-2</v>
      </c>
      <c r="E160" s="221">
        <v>18</v>
      </c>
      <c r="F160" s="196">
        <v>2.9556650246305417E-2</v>
      </c>
      <c r="G160" s="220"/>
      <c r="H160" s="220" t="s">
        <v>116</v>
      </c>
      <c r="I160" s="220"/>
      <c r="J160" s="213">
        <v>42871.189999999995</v>
      </c>
      <c r="K160" s="196">
        <v>1.6606308137193986E-2</v>
      </c>
      <c r="L160" s="221">
        <v>17</v>
      </c>
      <c r="M160" s="196">
        <v>2.2427440633245383E-2</v>
      </c>
    </row>
    <row r="161" spans="1:16" s="190" customFormat="1" ht="20.100000000000001" customHeight="1" x14ac:dyDescent="0.25">
      <c r="A161" s="220" t="s">
        <v>114</v>
      </c>
      <c r="B161" s="220"/>
      <c r="C161" s="213">
        <v>8936.3700000000008</v>
      </c>
      <c r="D161" s="196">
        <v>1.4802067154940193E-2</v>
      </c>
      <c r="E161" s="221">
        <v>19</v>
      </c>
      <c r="F161" s="196">
        <v>3.1198686371100164E-2</v>
      </c>
      <c r="G161" s="220"/>
      <c r="H161" s="220" t="s">
        <v>117</v>
      </c>
      <c r="I161" s="220"/>
      <c r="J161" s="213">
        <v>14006.16</v>
      </c>
      <c r="K161" s="196">
        <v>5.4253359605562837E-3</v>
      </c>
      <c r="L161" s="221">
        <v>3</v>
      </c>
      <c r="M161" s="196">
        <v>3.9577836411609502E-3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803.18</v>
      </c>
      <c r="D162" s="196">
        <v>1.3303751184770621E-3</v>
      </c>
      <c r="E162" s="221">
        <v>1</v>
      </c>
      <c r="F162" s="196">
        <v>1.6420361247947454E-3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5516.2300000000005</v>
      </c>
      <c r="D163" s="196">
        <v>9.1369993523204331E-3</v>
      </c>
      <c r="E163" s="221">
        <v>6</v>
      </c>
      <c r="F163" s="196">
        <v>9.852216748768473E-3</v>
      </c>
      <c r="G163" s="223"/>
      <c r="H163" s="220" t="s">
        <v>119</v>
      </c>
      <c r="I163" s="220"/>
      <c r="J163" s="213">
        <v>781744.1</v>
      </c>
      <c r="K163" s="196">
        <v>0.30281136140688864</v>
      </c>
      <c r="L163" s="221">
        <v>234</v>
      </c>
      <c r="M163" s="196">
        <v>0.30870712401055411</v>
      </c>
    </row>
    <row r="164" spans="1:16" s="190" customFormat="1" ht="20.100000000000001" customHeight="1" x14ac:dyDescent="0.25">
      <c r="A164" s="220" t="s">
        <v>117</v>
      </c>
      <c r="B164" s="220"/>
      <c r="C164" s="213">
        <v>1592.8700000000001</v>
      </c>
      <c r="D164" s="196">
        <v>2.6384056064251578E-3</v>
      </c>
      <c r="E164" s="221">
        <v>7</v>
      </c>
      <c r="F164" s="196">
        <v>1.1494252873563218E-2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7133.2500000000009</v>
      </c>
      <c r="D165" s="196">
        <v>1.1815406650908271E-2</v>
      </c>
      <c r="E165" s="221">
        <v>23</v>
      </c>
      <c r="F165" s="196">
        <v>3.7766830870279149E-2</v>
      </c>
      <c r="G165" s="220"/>
      <c r="H165" s="223"/>
      <c r="I165" s="220"/>
      <c r="J165" s="238">
        <v>2581620.7699999996</v>
      </c>
      <c r="K165" s="220"/>
      <c r="L165" s="241">
        <v>758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113643.66999999997</v>
      </c>
      <c r="D166" s="196">
        <v>0.18823764404046181</v>
      </c>
      <c r="E166" s="221">
        <v>137</v>
      </c>
      <c r="F166" s="196">
        <v>0.22495894909688013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v>603724.45999999973</v>
      </c>
      <c r="D168" s="220"/>
      <c r="E168" s="224">
        <v>609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629087.9600000002</v>
      </c>
      <c r="D175" s="196">
        <v>3.9827414115081285E-3</v>
      </c>
      <c r="E175" s="221">
        <v>276</v>
      </c>
      <c r="F175" s="196">
        <v>4.1157172681181034E-2</v>
      </c>
      <c r="G175" s="220"/>
      <c r="H175" s="220" t="s">
        <v>6</v>
      </c>
      <c r="I175" s="220"/>
      <c r="J175" s="213">
        <v>1013981.3800000001</v>
      </c>
      <c r="K175" s="196">
        <v>0.40119328310187768</v>
      </c>
      <c r="L175" s="221">
        <v>164</v>
      </c>
      <c r="M175" s="196">
        <v>0.59420289855072461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1836018.0099999991</v>
      </c>
      <c r="D176" s="196">
        <v>1.162378780973926E-2</v>
      </c>
      <c r="E176" s="221">
        <v>318</v>
      </c>
      <c r="F176" s="196">
        <v>4.7420220697882494E-2</v>
      </c>
      <c r="G176" s="220"/>
      <c r="H176" s="220" t="s">
        <v>7</v>
      </c>
      <c r="I176" s="220"/>
      <c r="J176" s="213">
        <v>37419.919999999998</v>
      </c>
      <c r="K176" s="196">
        <v>1.4805617592513989E-2</v>
      </c>
      <c r="L176" s="221">
        <v>9</v>
      </c>
      <c r="M176" s="196">
        <v>3.2608695652173912E-2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1811535.19</v>
      </c>
      <c r="D177" s="196">
        <v>1.1468787639199521E-2</v>
      </c>
      <c r="E177" s="221">
        <v>203</v>
      </c>
      <c r="F177" s="196">
        <v>3.0271398747390398E-2</v>
      </c>
      <c r="G177" s="220"/>
      <c r="H177" s="220" t="s">
        <v>8</v>
      </c>
      <c r="I177" s="220"/>
      <c r="J177" s="213">
        <v>171250.54</v>
      </c>
      <c r="K177" s="196">
        <v>6.7757226839381832E-2</v>
      </c>
      <c r="L177" s="221">
        <v>20</v>
      </c>
      <c r="M177" s="196">
        <v>7.2463768115942032E-2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3234363.1399999978</v>
      </c>
      <c r="D178" s="196">
        <v>2.0476678678659578E-2</v>
      </c>
      <c r="E178" s="221">
        <v>272</v>
      </c>
      <c r="F178" s="196">
        <v>4.0560691917685653E-2</v>
      </c>
      <c r="G178" s="220"/>
      <c r="H178" s="220" t="s">
        <v>9</v>
      </c>
      <c r="I178" s="220"/>
      <c r="J178" s="213">
        <v>306417.03000000003</v>
      </c>
      <c r="K178" s="196">
        <v>0.12123738826843797</v>
      </c>
      <c r="L178" s="221">
        <v>22</v>
      </c>
      <c r="M178" s="196">
        <v>7.9710144927536225E-2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4899276.7799999984</v>
      </c>
      <c r="D179" s="196">
        <v>3.1017208655759656E-2</v>
      </c>
      <c r="E179" s="221">
        <v>290</v>
      </c>
      <c r="F179" s="196">
        <v>4.3244855353414852E-2</v>
      </c>
      <c r="G179" s="220"/>
      <c r="H179" s="220" t="s">
        <v>10</v>
      </c>
      <c r="I179" s="220"/>
      <c r="J179" s="213">
        <v>998344.78</v>
      </c>
      <c r="K179" s="196">
        <v>0.39500648419778844</v>
      </c>
      <c r="L179" s="221">
        <v>61</v>
      </c>
      <c r="M179" s="196">
        <v>0.2210144927536232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9030706.8899999987</v>
      </c>
      <c r="D180" s="196">
        <v>5.7173197697178567E-2</v>
      </c>
      <c r="E180" s="221">
        <v>543</v>
      </c>
      <c r="F180" s="196">
        <v>8.0972263644497458E-2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10635101.51999999</v>
      </c>
      <c r="D181" s="196">
        <v>6.7330583213350628E-2</v>
      </c>
      <c r="E181" s="221">
        <v>552</v>
      </c>
      <c r="F181" s="196">
        <v>8.2314345362362068E-2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3573990.2399999998</v>
      </c>
      <c r="D182" s="196">
        <v>2.2626850040452003E-2</v>
      </c>
      <c r="E182" s="221">
        <v>155</v>
      </c>
      <c r="F182" s="196">
        <v>2.3113629585445869E-2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6453107.1400000025</v>
      </c>
      <c r="D183" s="196">
        <v>4.085447294107613E-2</v>
      </c>
      <c r="E183" s="221">
        <v>244</v>
      </c>
      <c r="F183" s="196">
        <v>3.638532657321801E-2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6998853.6800000034</v>
      </c>
      <c r="D184" s="196">
        <v>4.4309581738652355E-2</v>
      </c>
      <c r="E184" s="221">
        <v>252</v>
      </c>
      <c r="F184" s="196">
        <v>3.7578288100208766E-2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37935090.019999973</v>
      </c>
      <c r="D185" s="196">
        <v>0.2401661827575631</v>
      </c>
      <c r="E185" s="221">
        <v>1355</v>
      </c>
      <c r="F185" s="196">
        <v>0.20205785863405906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44944966.290000007</v>
      </c>
      <c r="D186" s="196">
        <v>0.28454554826008721</v>
      </c>
      <c r="E186" s="221">
        <v>1381</v>
      </c>
      <c r="F186" s="196">
        <v>0.205934983596779</v>
      </c>
      <c r="G186" s="220"/>
      <c r="H186" s="223"/>
      <c r="I186" s="220"/>
      <c r="J186" s="238">
        <v>2527413.6500000004</v>
      </c>
      <c r="K186" s="220"/>
      <c r="L186" s="224">
        <v>276</v>
      </c>
      <c r="M186" s="247"/>
    </row>
    <row r="187" spans="1:16" s="190" customFormat="1" ht="20.100000000000001" customHeight="1" thickTop="1" x14ac:dyDescent="0.25">
      <c r="A187" s="220" t="s">
        <v>68</v>
      </c>
      <c r="B187" s="220"/>
      <c r="C187" s="213">
        <v>25971406.769999981</v>
      </c>
      <c r="D187" s="196">
        <v>0.16442437915677396</v>
      </c>
      <c r="E187" s="221">
        <v>865</v>
      </c>
      <c r="F187" s="196">
        <v>0.12898896510587535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v>157953503.62999994</v>
      </c>
      <c r="D190" s="223"/>
      <c r="E190" s="224">
        <v>6706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293474.27000000014</v>
      </c>
      <c r="D198" s="196">
        <v>0.4861063108160304</v>
      </c>
      <c r="E198" s="221">
        <v>509</v>
      </c>
      <c r="F198" s="196">
        <v>0.83579638752052543</v>
      </c>
      <c r="G198" s="220"/>
      <c r="H198" s="220" t="s">
        <v>6</v>
      </c>
      <c r="I198" s="220"/>
      <c r="J198" s="213">
        <v>1621419.0399999996</v>
      </c>
      <c r="K198" s="196">
        <v>0.62806244001515366</v>
      </c>
      <c r="L198" s="221">
        <v>455</v>
      </c>
      <c r="M198" s="196">
        <v>0.60026385224274403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47807.179999999993</v>
      </c>
      <c r="D199" s="196">
        <v>7.9187084783677614E-2</v>
      </c>
      <c r="E199" s="221">
        <v>30</v>
      </c>
      <c r="F199" s="196">
        <v>4.9261083743842367E-2</v>
      </c>
      <c r="G199" s="220"/>
      <c r="H199" s="220" t="s">
        <v>7</v>
      </c>
      <c r="I199" s="220"/>
      <c r="J199" s="213">
        <v>31137.159999999996</v>
      </c>
      <c r="K199" s="196">
        <v>1.2061089824591085E-2</v>
      </c>
      <c r="L199" s="221">
        <v>24</v>
      </c>
      <c r="M199" s="196">
        <v>3.1662269129287601E-2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0</v>
      </c>
      <c r="D200" s="196">
        <v>0</v>
      </c>
      <c r="E200" s="221">
        <v>0</v>
      </c>
      <c r="F200" s="196">
        <v>0</v>
      </c>
      <c r="G200" s="220"/>
      <c r="H200" s="220" t="s">
        <v>8</v>
      </c>
      <c r="I200" s="220"/>
      <c r="J200" s="213">
        <v>40850.389999999992</v>
      </c>
      <c r="K200" s="196">
        <v>1.5823544059881421E-2</v>
      </c>
      <c r="L200" s="221">
        <v>15</v>
      </c>
      <c r="M200" s="196">
        <v>1.9788918205804751E-2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186878.68000000005</v>
      </c>
      <c r="D201" s="196">
        <v>0.30954299913573158</v>
      </c>
      <c r="E201" s="221">
        <v>57</v>
      </c>
      <c r="F201" s="196">
        <v>9.3596059113300489E-2</v>
      </c>
      <c r="G201" s="220"/>
      <c r="H201" s="220" t="s">
        <v>9</v>
      </c>
      <c r="I201" s="220"/>
      <c r="J201" s="213">
        <v>156679.97000000006</v>
      </c>
      <c r="K201" s="196">
        <v>6.0690544413306714E-2</v>
      </c>
      <c r="L201" s="221">
        <v>66</v>
      </c>
      <c r="M201" s="196">
        <v>8.7071240105540904E-2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75564.33</v>
      </c>
      <c r="D202" s="196">
        <v>0.12516360526456058</v>
      </c>
      <c r="E202" s="221">
        <v>13</v>
      </c>
      <c r="F202" s="196">
        <v>2.1346469622331693E-2</v>
      </c>
      <c r="G202" s="220"/>
      <c r="H202" s="220" t="s">
        <v>10</v>
      </c>
      <c r="I202" s="220"/>
      <c r="J202" s="213">
        <v>540919.30000000005</v>
      </c>
      <c r="K202" s="196">
        <v>0.2095270174015528</v>
      </c>
      <c r="L202" s="221">
        <v>160</v>
      </c>
      <c r="M202" s="196">
        <v>0.21108179419525067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180182.09999999998</v>
      </c>
      <c r="K203" s="196">
        <v>6.9794178174356722E-2</v>
      </c>
      <c r="L203" s="221">
        <v>36</v>
      </c>
      <c r="M203" s="196">
        <v>4.7493403693931395E-2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9280.5400000000009</v>
      </c>
      <c r="K205" s="196">
        <v>3.5948502227149352E-3</v>
      </c>
      <c r="L205" s="221">
        <v>1</v>
      </c>
      <c r="M205" s="196">
        <v>1.3192612137203166E-3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1152.27</v>
      </c>
      <c r="K208" s="196">
        <v>4.4633588844267014E-4</v>
      </c>
      <c r="L208" s="221">
        <v>1</v>
      </c>
      <c r="M208" s="196">
        <v>1.3192612137203166E-3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v>603724.46000000008</v>
      </c>
      <c r="D209" s="223"/>
      <c r="E209" s="224">
        <v>609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2581620.7699999996</v>
      </c>
      <c r="K210" s="220"/>
      <c r="L210" s="224">
        <v>758</v>
      </c>
      <c r="M210" s="247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9143963.6500000022</v>
      </c>
      <c r="D218" s="196">
        <v>5.7890223640872117E-2</v>
      </c>
      <c r="E218" s="221">
        <v>424</v>
      </c>
      <c r="F218" s="196">
        <v>6.3226960930509987E-2</v>
      </c>
      <c r="G218" s="220"/>
      <c r="H218" s="220" t="s">
        <v>12</v>
      </c>
      <c r="I218" s="220"/>
      <c r="J218" s="213">
        <v>166904.71000000002</v>
      </c>
      <c r="K218" s="196">
        <v>6.60377496972053E-2</v>
      </c>
      <c r="L218" s="221">
        <v>17</v>
      </c>
      <c r="M218" s="196">
        <v>6.1594202898550728E-2</v>
      </c>
    </row>
    <row r="219" spans="1:13" s="190" customFormat="1" ht="20.100000000000001" customHeight="1" x14ac:dyDescent="0.25">
      <c r="A219" s="220" t="s">
        <v>13</v>
      </c>
      <c r="B219" s="220"/>
      <c r="C219" s="213">
        <v>16607708.149999993</v>
      </c>
      <c r="D219" s="196">
        <v>0.10514301847272041</v>
      </c>
      <c r="E219" s="221">
        <v>759</v>
      </c>
      <c r="F219" s="196">
        <v>0.11318222487324783</v>
      </c>
      <c r="G219" s="220"/>
      <c r="H219" s="220" t="s">
        <v>13</v>
      </c>
      <c r="I219" s="220"/>
      <c r="J219" s="213">
        <v>267256.52</v>
      </c>
      <c r="K219" s="196">
        <v>0.10574308641563285</v>
      </c>
      <c r="L219" s="221">
        <v>35</v>
      </c>
      <c r="M219" s="196">
        <v>0.12681159420289856</v>
      </c>
    </row>
    <row r="220" spans="1:13" s="190" customFormat="1" ht="20.100000000000001" customHeight="1" x14ac:dyDescent="0.25">
      <c r="A220" s="220" t="s">
        <v>14</v>
      </c>
      <c r="B220" s="220"/>
      <c r="C220" s="213">
        <v>12780829.349999992</v>
      </c>
      <c r="D220" s="196">
        <v>8.0915136773025295E-2</v>
      </c>
      <c r="E220" s="221">
        <v>611</v>
      </c>
      <c r="F220" s="196">
        <v>9.111243662391888E-2</v>
      </c>
      <c r="G220" s="220"/>
      <c r="H220" s="220" t="s">
        <v>14</v>
      </c>
      <c r="I220" s="220"/>
      <c r="J220" s="213">
        <v>261166.49999999997</v>
      </c>
      <c r="K220" s="196">
        <v>0.10333350063215808</v>
      </c>
      <c r="L220" s="221">
        <v>54</v>
      </c>
      <c r="M220" s="196">
        <v>0.19565217391304349</v>
      </c>
    </row>
    <row r="221" spans="1:13" s="190" customFormat="1" ht="20.100000000000001" customHeight="1" x14ac:dyDescent="0.25">
      <c r="A221" s="220" t="s">
        <v>15</v>
      </c>
      <c r="B221" s="220"/>
      <c r="C221" s="213">
        <v>11013234.020000011</v>
      </c>
      <c r="D221" s="196">
        <v>6.9724531377272206E-2</v>
      </c>
      <c r="E221" s="221">
        <v>479</v>
      </c>
      <c r="F221" s="196">
        <v>7.1428571428571425E-2</v>
      </c>
      <c r="G221" s="220"/>
      <c r="H221" s="220" t="s">
        <v>15</v>
      </c>
      <c r="I221" s="220"/>
      <c r="J221" s="213">
        <v>325041.43</v>
      </c>
      <c r="K221" s="196">
        <v>0.12860634427609427</v>
      </c>
      <c r="L221" s="221">
        <v>24</v>
      </c>
      <c r="M221" s="196">
        <v>8.6956521739130432E-2</v>
      </c>
    </row>
    <row r="222" spans="1:13" s="190" customFormat="1" ht="20.100000000000001" customHeight="1" x14ac:dyDescent="0.25">
      <c r="A222" s="220" t="s">
        <v>16</v>
      </c>
      <c r="B222" s="220"/>
      <c r="C222" s="213">
        <v>13355628.220000004</v>
      </c>
      <c r="D222" s="196">
        <v>8.4554175203894522E-2</v>
      </c>
      <c r="E222" s="221">
        <v>585</v>
      </c>
      <c r="F222" s="196">
        <v>8.7235311661198925E-2</v>
      </c>
      <c r="G222" s="220"/>
      <c r="H222" s="220" t="s">
        <v>16</v>
      </c>
      <c r="I222" s="220"/>
      <c r="J222" s="213">
        <v>354906.14999999991</v>
      </c>
      <c r="K222" s="196">
        <v>0.14042266092849498</v>
      </c>
      <c r="L222" s="221">
        <v>34</v>
      </c>
      <c r="M222" s="196">
        <v>0.12318840579710146</v>
      </c>
    </row>
    <row r="223" spans="1:13" s="190" customFormat="1" ht="20.100000000000001" customHeight="1" x14ac:dyDescent="0.25">
      <c r="A223" s="220" t="s">
        <v>17</v>
      </c>
      <c r="B223" s="220"/>
      <c r="C223" s="213">
        <v>6164039.8099999996</v>
      </c>
      <c r="D223" s="196">
        <v>3.9024394320742818E-2</v>
      </c>
      <c r="E223" s="221">
        <v>265</v>
      </c>
      <c r="F223" s="196">
        <v>3.9516850581568744E-2</v>
      </c>
      <c r="G223" s="220"/>
      <c r="H223" s="220" t="s">
        <v>17</v>
      </c>
      <c r="I223" s="220"/>
      <c r="J223" s="213">
        <v>8684.119999999999</v>
      </c>
      <c r="K223" s="196">
        <v>3.4359709974661249E-3</v>
      </c>
      <c r="L223" s="221">
        <v>2</v>
      </c>
      <c r="M223" s="196">
        <v>7.246376811594203E-3</v>
      </c>
    </row>
    <row r="224" spans="1:13" s="190" customFormat="1" ht="20.100000000000001" customHeight="1" x14ac:dyDescent="0.25">
      <c r="A224" s="220" t="s">
        <v>18</v>
      </c>
      <c r="B224" s="220"/>
      <c r="C224" s="213">
        <v>40798619.729999952</v>
      </c>
      <c r="D224" s="196">
        <v>0.25829512351665945</v>
      </c>
      <c r="E224" s="221">
        <v>1534</v>
      </c>
      <c r="F224" s="196">
        <v>0.22875037280047719</v>
      </c>
      <c r="G224" s="220"/>
      <c r="H224" s="220" t="s">
        <v>18</v>
      </c>
      <c r="I224" s="220"/>
      <c r="J224" s="213">
        <v>335520.90000000002</v>
      </c>
      <c r="K224" s="196">
        <v>0.13275266595161422</v>
      </c>
      <c r="L224" s="221">
        <v>31</v>
      </c>
      <c r="M224" s="196">
        <v>0.11231884057971014</v>
      </c>
    </row>
    <row r="225" spans="1:13" s="190" customFormat="1" ht="20.100000000000001" customHeight="1" x14ac:dyDescent="0.25">
      <c r="A225" s="220" t="s">
        <v>19</v>
      </c>
      <c r="B225" s="220"/>
      <c r="C225" s="213">
        <v>10603537.940000007</v>
      </c>
      <c r="D225" s="196">
        <v>6.7130754914043508E-2</v>
      </c>
      <c r="E225" s="221">
        <v>428</v>
      </c>
      <c r="F225" s="196">
        <v>6.3823441694005362E-2</v>
      </c>
      <c r="G225" s="220"/>
      <c r="H225" s="220" t="s">
        <v>19</v>
      </c>
      <c r="I225" s="220"/>
      <c r="J225" s="213">
        <v>371332.85</v>
      </c>
      <c r="K225" s="196">
        <v>0.14692207189749093</v>
      </c>
      <c r="L225" s="221">
        <v>34</v>
      </c>
      <c r="M225" s="196">
        <v>0.12318840579710146</v>
      </c>
    </row>
    <row r="226" spans="1:13" s="190" customFormat="1" ht="20.100000000000001" customHeight="1" x14ac:dyDescent="0.25">
      <c r="A226" s="220" t="s">
        <v>20</v>
      </c>
      <c r="B226" s="220"/>
      <c r="C226" s="213">
        <v>7002734.4400000013</v>
      </c>
      <c r="D226" s="196">
        <v>4.4334150740990459E-2</v>
      </c>
      <c r="E226" s="221">
        <v>232</v>
      </c>
      <c r="F226" s="196">
        <v>3.459588428273188E-2</v>
      </c>
      <c r="G226" s="220"/>
      <c r="H226" s="220" t="s">
        <v>20</v>
      </c>
      <c r="I226" s="220"/>
      <c r="J226" s="213">
        <v>93085.9</v>
      </c>
      <c r="K226" s="196">
        <v>3.6830496662071915E-2</v>
      </c>
      <c r="L226" s="221">
        <v>9</v>
      </c>
      <c r="M226" s="196">
        <v>3.2608695652173912E-2</v>
      </c>
    </row>
    <row r="227" spans="1:13" s="190" customFormat="1" ht="20.100000000000001" customHeight="1" x14ac:dyDescent="0.25">
      <c r="A227" s="220" t="s">
        <v>21</v>
      </c>
      <c r="B227" s="220"/>
      <c r="C227" s="213">
        <v>8204038.9599999962</v>
      </c>
      <c r="D227" s="196">
        <v>5.1939582038127152E-2</v>
      </c>
      <c r="E227" s="221">
        <v>380</v>
      </c>
      <c r="F227" s="196">
        <v>5.666567253206084E-2</v>
      </c>
      <c r="G227" s="220"/>
      <c r="H227" s="220" t="s">
        <v>21</v>
      </c>
      <c r="I227" s="220"/>
      <c r="J227" s="213">
        <v>162919.01</v>
      </c>
      <c r="K227" s="196">
        <v>6.4460762091713808E-2</v>
      </c>
      <c r="L227" s="221">
        <v>15</v>
      </c>
      <c r="M227" s="196">
        <v>5.434782608695652E-2</v>
      </c>
    </row>
    <row r="228" spans="1:13" s="190" customFormat="1" ht="20.100000000000001" customHeight="1" x14ac:dyDescent="0.25">
      <c r="A228" s="220" t="s">
        <v>22</v>
      </c>
      <c r="B228" s="220"/>
      <c r="C228" s="213">
        <v>14357554.579999991</v>
      </c>
      <c r="D228" s="196">
        <v>9.0897347953939764E-2</v>
      </c>
      <c r="E228" s="221">
        <v>700</v>
      </c>
      <c r="F228" s="196">
        <v>0.10438413361169102</v>
      </c>
      <c r="G228" s="220"/>
      <c r="H228" s="220" t="s">
        <v>22</v>
      </c>
      <c r="I228" s="220"/>
      <c r="J228" s="213">
        <v>178770.61000000004</v>
      </c>
      <c r="K228" s="196">
        <v>7.0732628194834682E-2</v>
      </c>
      <c r="L228" s="221">
        <v>20</v>
      </c>
      <c r="M228" s="196">
        <v>7.2463768115942032E-2</v>
      </c>
    </row>
    <row r="229" spans="1:13" s="190" customFormat="1" ht="20.100000000000001" customHeight="1" x14ac:dyDescent="0.25">
      <c r="A229" s="220" t="s">
        <v>23</v>
      </c>
      <c r="B229" s="220"/>
      <c r="C229" s="213">
        <v>7864849.5200000033</v>
      </c>
      <c r="D229" s="196">
        <v>4.9792181491732618E-2</v>
      </c>
      <c r="E229" s="221">
        <v>307</v>
      </c>
      <c r="F229" s="196">
        <v>4.5779898598270204E-2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56765.26</v>
      </c>
      <c r="D230" s="196">
        <v>3.5937955597978034E-4</v>
      </c>
      <c r="E230" s="221">
        <v>2</v>
      </c>
      <c r="F230" s="196">
        <v>2.9824038174768865E-4</v>
      </c>
      <c r="G230" s="220"/>
      <c r="H230" s="220" t="s">
        <v>70</v>
      </c>
      <c r="I230" s="220"/>
      <c r="J230" s="213">
        <v>1824.95</v>
      </c>
      <c r="K230" s="196">
        <v>7.2206225522284415E-4</v>
      </c>
      <c r="L230" s="221">
        <v>1</v>
      </c>
      <c r="M230" s="196">
        <v>3.6231884057971015E-3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v>157953503.62999994</v>
      </c>
      <c r="D232" s="237"/>
      <c r="E232" s="224">
        <v>6706</v>
      </c>
      <c r="F232" s="237"/>
      <c r="G232" s="220"/>
      <c r="H232" s="223"/>
      <c r="I232" s="220"/>
      <c r="J232" s="238">
        <v>2527413.65</v>
      </c>
      <c r="K232" s="247"/>
      <c r="L232" s="224">
        <v>276</v>
      </c>
      <c r="M232" s="247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23289.75</v>
      </c>
      <c r="D240" s="196">
        <v>3.8576787165456254E-2</v>
      </c>
      <c r="E240" s="221">
        <v>26</v>
      </c>
      <c r="F240" s="196">
        <v>4.2692939244663386E-2</v>
      </c>
      <c r="G240" s="220"/>
      <c r="H240" s="220" t="s">
        <v>12</v>
      </c>
      <c r="I240" s="220"/>
      <c r="J240" s="213">
        <v>215417.62</v>
      </c>
      <c r="K240" s="196">
        <v>8.3442782341730207E-2</v>
      </c>
      <c r="L240" s="221">
        <v>43</v>
      </c>
      <c r="M240" s="196">
        <v>5.6728232189973617E-2</v>
      </c>
    </row>
    <row r="241" spans="1:14" s="190" customFormat="1" ht="20.100000000000001" customHeight="1" x14ac:dyDescent="0.25">
      <c r="A241" s="220" t="s">
        <v>13</v>
      </c>
      <c r="B241" s="220"/>
      <c r="C241" s="213">
        <v>64084.789999999994</v>
      </c>
      <c r="D241" s="196">
        <v>0.10614907005755575</v>
      </c>
      <c r="E241" s="221">
        <v>78</v>
      </c>
      <c r="F241" s="196">
        <v>0.12807881773399016</v>
      </c>
      <c r="G241" s="220"/>
      <c r="H241" s="220" t="s">
        <v>13</v>
      </c>
      <c r="I241" s="220"/>
      <c r="J241" s="213">
        <v>288607.99</v>
      </c>
      <c r="K241" s="196">
        <v>0.11179333283718504</v>
      </c>
      <c r="L241" s="221">
        <v>82</v>
      </c>
      <c r="M241" s="196">
        <v>0.10817941952506596</v>
      </c>
    </row>
    <row r="242" spans="1:14" s="190" customFormat="1" ht="20.100000000000001" customHeight="1" x14ac:dyDescent="0.25">
      <c r="A242" s="220" t="s">
        <v>14</v>
      </c>
      <c r="B242" s="220"/>
      <c r="C242" s="213">
        <v>61660.65</v>
      </c>
      <c r="D242" s="196">
        <v>0.10213376148450241</v>
      </c>
      <c r="E242" s="221">
        <v>78</v>
      </c>
      <c r="F242" s="196">
        <v>0.12807881773399016</v>
      </c>
      <c r="G242" s="220"/>
      <c r="H242" s="220" t="s">
        <v>14</v>
      </c>
      <c r="I242" s="220"/>
      <c r="J242" s="213">
        <v>130219.87999999999</v>
      </c>
      <c r="K242" s="196">
        <v>5.0441134311140501E-2</v>
      </c>
      <c r="L242" s="221">
        <v>41</v>
      </c>
      <c r="M242" s="196">
        <v>5.4089709762532981E-2</v>
      </c>
    </row>
    <row r="243" spans="1:14" s="190" customFormat="1" ht="20.100000000000001" customHeight="1" x14ac:dyDescent="0.25">
      <c r="A243" s="220" t="s">
        <v>15</v>
      </c>
      <c r="B243" s="220"/>
      <c r="C243" s="213">
        <v>39158.859999999986</v>
      </c>
      <c r="D243" s="196">
        <v>6.4862139261344487E-2</v>
      </c>
      <c r="E243" s="221">
        <v>33</v>
      </c>
      <c r="F243" s="196">
        <v>5.4187192118226604E-2</v>
      </c>
      <c r="G243" s="220"/>
      <c r="H243" s="220" t="s">
        <v>15</v>
      </c>
      <c r="I243" s="220"/>
      <c r="J243" s="213">
        <v>205152.11000000002</v>
      </c>
      <c r="K243" s="196">
        <v>7.9466400481430888E-2</v>
      </c>
      <c r="L243" s="221">
        <v>39</v>
      </c>
      <c r="M243" s="196">
        <v>5.1451187335092345E-2</v>
      </c>
    </row>
    <row r="244" spans="1:14" s="190" customFormat="1" ht="20.100000000000001" customHeight="1" x14ac:dyDescent="0.25">
      <c r="A244" s="220" t="s">
        <v>16</v>
      </c>
      <c r="B244" s="220"/>
      <c r="C244" s="213">
        <v>41776.25</v>
      </c>
      <c r="D244" s="196">
        <v>6.9197544190937724E-2</v>
      </c>
      <c r="E244" s="221">
        <v>50</v>
      </c>
      <c r="F244" s="196">
        <v>8.2101806239737271E-2</v>
      </c>
      <c r="G244" s="220"/>
      <c r="H244" s="220" t="s">
        <v>16</v>
      </c>
      <c r="I244" s="220"/>
      <c r="J244" s="213">
        <v>197642.27000000002</v>
      </c>
      <c r="K244" s="196">
        <v>7.6557437210268489E-2</v>
      </c>
      <c r="L244" s="221">
        <v>52</v>
      </c>
      <c r="M244" s="196">
        <v>6.860158311345646E-2</v>
      </c>
    </row>
    <row r="245" spans="1:14" s="190" customFormat="1" ht="20.100000000000001" customHeight="1" x14ac:dyDescent="0.25">
      <c r="A245" s="220" t="s">
        <v>17</v>
      </c>
      <c r="B245" s="220"/>
      <c r="C245" s="213">
        <v>96726.469999999987</v>
      </c>
      <c r="D245" s="196">
        <v>0.16021625163240863</v>
      </c>
      <c r="E245" s="221">
        <v>87</v>
      </c>
      <c r="F245" s="196">
        <v>0.14285714285714285</v>
      </c>
      <c r="G245" s="220"/>
      <c r="H245" s="220" t="s">
        <v>17</v>
      </c>
      <c r="I245" s="220"/>
      <c r="J245" s="213">
        <v>123528.88</v>
      </c>
      <c r="K245" s="196">
        <v>4.784935163037133E-2</v>
      </c>
      <c r="L245" s="221">
        <v>35</v>
      </c>
      <c r="M245" s="196">
        <v>4.6174142480211081E-2</v>
      </c>
    </row>
    <row r="246" spans="1:14" s="190" customFormat="1" ht="20.100000000000001" customHeight="1" x14ac:dyDescent="0.25">
      <c r="A246" s="220" t="s">
        <v>18</v>
      </c>
      <c r="B246" s="220"/>
      <c r="C246" s="213">
        <v>175308.4899999999</v>
      </c>
      <c r="D246" s="196">
        <v>0.2903783126494493</v>
      </c>
      <c r="E246" s="221">
        <v>117</v>
      </c>
      <c r="F246" s="196">
        <v>0.19211822660098521</v>
      </c>
      <c r="G246" s="220"/>
      <c r="H246" s="220" t="s">
        <v>18</v>
      </c>
      <c r="I246" s="220"/>
      <c r="J246" s="213">
        <v>596431.45000000042</v>
      </c>
      <c r="K246" s="196">
        <v>0.23102984641698568</v>
      </c>
      <c r="L246" s="221">
        <v>180</v>
      </c>
      <c r="M246" s="196">
        <v>0.23746701846965698</v>
      </c>
    </row>
    <row r="247" spans="1:14" s="190" customFormat="1" ht="20.100000000000001" customHeight="1" x14ac:dyDescent="0.25">
      <c r="A247" s="220" t="s">
        <v>19</v>
      </c>
      <c r="B247" s="220"/>
      <c r="C247" s="213">
        <v>39360.300000000003</v>
      </c>
      <c r="D247" s="196">
        <v>6.5195801409139553E-2</v>
      </c>
      <c r="E247" s="221">
        <v>26</v>
      </c>
      <c r="F247" s="196">
        <v>4.2692939244663386E-2</v>
      </c>
      <c r="G247" s="220"/>
      <c r="H247" s="220" t="s">
        <v>19</v>
      </c>
      <c r="I247" s="220"/>
      <c r="J247" s="213">
        <v>136363.43</v>
      </c>
      <c r="K247" s="196">
        <v>5.282086028460329E-2</v>
      </c>
      <c r="L247" s="221">
        <v>51</v>
      </c>
      <c r="M247" s="196">
        <v>6.7282321899736153E-2</v>
      </c>
    </row>
    <row r="248" spans="1:14" s="190" customFormat="1" ht="20.100000000000001" customHeight="1" x14ac:dyDescent="0.25">
      <c r="A248" s="220" t="s">
        <v>20</v>
      </c>
      <c r="B248" s="220"/>
      <c r="C248" s="213">
        <v>11007.939999999999</v>
      </c>
      <c r="D248" s="196">
        <v>1.8233384150113781E-2</v>
      </c>
      <c r="E248" s="221">
        <v>17</v>
      </c>
      <c r="F248" s="196">
        <v>2.7914614121510674E-2</v>
      </c>
      <c r="G248" s="220"/>
      <c r="H248" s="220" t="s">
        <v>20</v>
      </c>
      <c r="I248" s="220"/>
      <c r="J248" s="213">
        <v>83383.91</v>
      </c>
      <c r="K248" s="196">
        <v>3.2299054519924701E-2</v>
      </c>
      <c r="L248" s="221">
        <v>30</v>
      </c>
      <c r="M248" s="196">
        <v>3.9577836411609502E-2</v>
      </c>
    </row>
    <row r="249" spans="1:14" s="190" customFormat="1" ht="20.100000000000001" customHeight="1" x14ac:dyDescent="0.25">
      <c r="A249" s="220" t="s">
        <v>21</v>
      </c>
      <c r="B249" s="220"/>
      <c r="C249" s="213">
        <v>32288.200000000004</v>
      </c>
      <c r="D249" s="196">
        <v>5.3481682686833683E-2</v>
      </c>
      <c r="E249" s="221">
        <v>51</v>
      </c>
      <c r="F249" s="196">
        <v>8.3743842364532015E-2</v>
      </c>
      <c r="G249" s="220"/>
      <c r="H249" s="220" t="s">
        <v>21</v>
      </c>
      <c r="I249" s="220"/>
      <c r="J249" s="213">
        <v>197765.84</v>
      </c>
      <c r="K249" s="196">
        <v>7.6605302489877306E-2</v>
      </c>
      <c r="L249" s="221">
        <v>61</v>
      </c>
      <c r="M249" s="196">
        <v>8.0474934036939311E-2</v>
      </c>
    </row>
    <row r="250" spans="1:14" s="190" customFormat="1" ht="20.100000000000001" customHeight="1" x14ac:dyDescent="0.25">
      <c r="A250" s="220" t="s">
        <v>22</v>
      </c>
      <c r="B250" s="220"/>
      <c r="C250" s="213">
        <v>15665.159999999998</v>
      </c>
      <c r="D250" s="196">
        <v>2.5947532422323921E-2</v>
      </c>
      <c r="E250" s="221">
        <v>32</v>
      </c>
      <c r="F250" s="196">
        <v>5.2545155993431854E-2</v>
      </c>
      <c r="G250" s="220"/>
      <c r="H250" s="220" t="s">
        <v>22</v>
      </c>
      <c r="I250" s="220"/>
      <c r="J250" s="213">
        <v>378984.56000000017</v>
      </c>
      <c r="K250" s="196">
        <v>0.14680101911327592</v>
      </c>
      <c r="L250" s="221">
        <v>131</v>
      </c>
      <c r="M250" s="196">
        <v>0.17282321899736147</v>
      </c>
    </row>
    <row r="251" spans="1:14" s="190" customFormat="1" ht="20.100000000000001" customHeight="1" x14ac:dyDescent="0.25">
      <c r="A251" s="220" t="s">
        <v>23</v>
      </c>
      <c r="B251" s="220"/>
      <c r="C251" s="213">
        <v>3190.76</v>
      </c>
      <c r="D251" s="196">
        <v>5.2851262643888921E-3</v>
      </c>
      <c r="E251" s="221">
        <v>13</v>
      </c>
      <c r="F251" s="196">
        <v>2.1346469622331693E-2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206.84</v>
      </c>
      <c r="D252" s="196">
        <v>3.4260662554570022E-4</v>
      </c>
      <c r="E252" s="221">
        <v>1</v>
      </c>
      <c r="F252" s="196">
        <v>1.6420361247947454E-3</v>
      </c>
      <c r="G252" s="220"/>
      <c r="H252" s="220" t="s">
        <v>70</v>
      </c>
      <c r="I252" s="220"/>
      <c r="J252" s="213">
        <v>28122.83</v>
      </c>
      <c r="K252" s="196">
        <v>1.089347836320669E-2</v>
      </c>
      <c r="L252" s="221">
        <v>13</v>
      </c>
      <c r="M252" s="196">
        <v>1.7150395778364115E-2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v>603724.45999999985</v>
      </c>
      <c r="D254" s="237"/>
      <c r="E254" s="224">
        <v>609</v>
      </c>
      <c r="F254" s="237"/>
      <c r="G254" s="220"/>
      <c r="H254" s="223"/>
      <c r="I254" s="220"/>
      <c r="J254" s="238">
        <v>2581620.7700000005</v>
      </c>
      <c r="K254" s="247"/>
      <c r="L254" s="224">
        <v>758</v>
      </c>
      <c r="M254" s="247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427108.6</v>
      </c>
      <c r="D268" s="196">
        <v>2.7040147270204614E-3</v>
      </c>
      <c r="E268" s="221">
        <v>31</v>
      </c>
      <c r="F268" s="196">
        <v>4.622725917089174E-3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1395793.4100000001</v>
      </c>
      <c r="D269" s="196">
        <v>8.8367359882664722E-3</v>
      </c>
      <c r="E269" s="221">
        <v>89</v>
      </c>
      <c r="F269" s="196">
        <v>1.3271696987772145E-2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7101248.4000000013</v>
      </c>
      <c r="D270" s="196">
        <v>4.4957840356833118E-2</v>
      </c>
      <c r="E270" s="221">
        <v>358</v>
      </c>
      <c r="F270" s="196">
        <v>5.3385028332836267E-2</v>
      </c>
      <c r="G270" s="220"/>
      <c r="H270" s="243">
        <v>2003</v>
      </c>
      <c r="I270" s="220"/>
      <c r="J270" s="213">
        <v>18346.240000000002</v>
      </c>
      <c r="K270" s="196">
        <v>7.2588988351788E-3</v>
      </c>
      <c r="L270" s="221">
        <v>5</v>
      </c>
      <c r="M270" s="196">
        <v>1.8115942028985508E-2</v>
      </c>
    </row>
    <row r="271" spans="1:13" s="190" customFormat="1" ht="20.100000000000001" customHeight="1" x14ac:dyDescent="0.25">
      <c r="A271" s="243">
        <v>2004</v>
      </c>
      <c r="B271" s="220"/>
      <c r="C271" s="213">
        <v>10879489.119999994</v>
      </c>
      <c r="D271" s="196">
        <v>6.8877795490277796E-2</v>
      </c>
      <c r="E271" s="221">
        <v>436</v>
      </c>
      <c r="F271" s="196">
        <v>6.5016403220996125E-2</v>
      </c>
      <c r="G271" s="220"/>
      <c r="H271" s="243">
        <v>2004</v>
      </c>
      <c r="I271" s="220"/>
      <c r="J271" s="213">
        <v>41398.51</v>
      </c>
      <c r="K271" s="196">
        <v>1.6379792045516567E-2</v>
      </c>
      <c r="L271" s="221">
        <v>6</v>
      </c>
      <c r="M271" s="196">
        <v>2.1739130434782608E-2</v>
      </c>
    </row>
    <row r="272" spans="1:13" s="190" customFormat="1" ht="20.100000000000001" customHeight="1" x14ac:dyDescent="0.25">
      <c r="A272" s="220">
        <v>2005</v>
      </c>
      <c r="B272" s="220"/>
      <c r="C272" s="213">
        <v>12118939.749999987</v>
      </c>
      <c r="D272" s="196">
        <v>7.6724728932813888E-2</v>
      </c>
      <c r="E272" s="221">
        <v>429</v>
      </c>
      <c r="F272" s="196">
        <v>6.3972561884879209E-2</v>
      </c>
      <c r="G272" s="220"/>
      <c r="H272" s="220">
        <v>2005</v>
      </c>
      <c r="I272" s="220"/>
      <c r="J272" s="213">
        <v>240916.58000000002</v>
      </c>
      <c r="K272" s="196">
        <v>9.5321389120455208E-2</v>
      </c>
      <c r="L272" s="221">
        <v>24</v>
      </c>
      <c r="M272" s="196">
        <v>8.6956521739130432E-2</v>
      </c>
    </row>
    <row r="273" spans="1:13" s="190" customFormat="1" ht="20.100000000000001" customHeight="1" x14ac:dyDescent="0.25">
      <c r="A273" s="220">
        <v>2006</v>
      </c>
      <c r="B273" s="220"/>
      <c r="C273" s="213">
        <v>14984636.620000008</v>
      </c>
      <c r="D273" s="196">
        <v>9.4867389932045701E-2</v>
      </c>
      <c r="E273" s="221">
        <v>557</v>
      </c>
      <c r="F273" s="196">
        <v>8.305994631673129E-2</v>
      </c>
      <c r="G273" s="220"/>
      <c r="H273" s="220">
        <v>2006</v>
      </c>
      <c r="I273" s="220"/>
      <c r="J273" s="213">
        <v>536966.25</v>
      </c>
      <c r="K273" s="196">
        <v>0.21245681331190086</v>
      </c>
      <c r="L273" s="221">
        <v>50</v>
      </c>
      <c r="M273" s="196">
        <v>0.18115942028985507</v>
      </c>
    </row>
    <row r="274" spans="1:13" s="190" customFormat="1" ht="20.100000000000001" customHeight="1" x14ac:dyDescent="0.25">
      <c r="A274" s="220">
        <v>2007</v>
      </c>
      <c r="B274" s="220"/>
      <c r="C274" s="213">
        <v>30085432.649999976</v>
      </c>
      <c r="D274" s="196">
        <v>0.19047018241820035</v>
      </c>
      <c r="E274" s="221">
        <v>1168</v>
      </c>
      <c r="F274" s="196">
        <v>0.17417238294065016</v>
      </c>
      <c r="G274" s="220"/>
      <c r="H274" s="220">
        <v>2007</v>
      </c>
      <c r="I274" s="220"/>
      <c r="J274" s="213">
        <v>1588140.1300000004</v>
      </c>
      <c r="K274" s="196">
        <v>0.62836573269278662</v>
      </c>
      <c r="L274" s="221">
        <v>180</v>
      </c>
      <c r="M274" s="196">
        <v>0.65217391304347827</v>
      </c>
    </row>
    <row r="275" spans="1:13" s="190" customFormat="1" ht="20.100000000000001" customHeight="1" x14ac:dyDescent="0.25">
      <c r="A275" s="220">
        <v>2008</v>
      </c>
      <c r="B275" s="220"/>
      <c r="C275" s="213">
        <v>68705959.580000058</v>
      </c>
      <c r="D275" s="196">
        <v>0.43497585049421322</v>
      </c>
      <c r="E275" s="221">
        <v>3137</v>
      </c>
      <c r="F275" s="196">
        <v>0.46779003877124964</v>
      </c>
      <c r="G275" s="220"/>
      <c r="H275" s="220">
        <v>2008</v>
      </c>
      <c r="I275" s="220"/>
      <c r="J275" s="213">
        <v>101645.93999999999</v>
      </c>
      <c r="K275" s="196">
        <v>4.0217373994161969E-2</v>
      </c>
      <c r="L275" s="221">
        <v>11</v>
      </c>
      <c r="M275" s="196">
        <v>3.9855072463768113E-2</v>
      </c>
    </row>
    <row r="276" spans="1:13" s="190" customFormat="1" ht="20.100000000000001" customHeight="1" x14ac:dyDescent="0.25">
      <c r="A276" s="220">
        <v>2009</v>
      </c>
      <c r="B276" s="220"/>
      <c r="C276" s="213">
        <v>12254895.500000011</v>
      </c>
      <c r="D276" s="196">
        <v>7.7585461660329036E-2</v>
      </c>
      <c r="E276" s="221">
        <v>501</v>
      </c>
      <c r="F276" s="196">
        <v>7.4709215627796005E-2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v>157953503.63000003</v>
      </c>
      <c r="D278" s="220"/>
      <c r="E278" s="224">
        <v>6706</v>
      </c>
      <c r="F278" s="220"/>
      <c r="G278" s="220"/>
      <c r="H278" s="220"/>
      <c r="I278" s="220"/>
      <c r="J278" s="222">
        <v>2527413.6500000004</v>
      </c>
      <c r="K278" s="220"/>
      <c r="L278" s="224">
        <v>276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270122.55000000005</v>
      </c>
      <c r="K286" s="196">
        <v>0.10463293181515582</v>
      </c>
      <c r="L286" s="221">
        <v>34</v>
      </c>
      <c r="M286" s="196">
        <v>4.4854881266490766E-2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73987.839999999982</v>
      </c>
      <c r="K287" s="196">
        <v>2.8659453340236327E-2</v>
      </c>
      <c r="L287" s="221">
        <v>13</v>
      </c>
      <c r="M287" s="196">
        <v>1.7150395778364115E-2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118479.58000000002</v>
      </c>
      <c r="K288" s="196">
        <v>4.5893487291706295E-2</v>
      </c>
      <c r="L288" s="221">
        <v>18</v>
      </c>
      <c r="M288" s="196">
        <v>2.3746701846965697E-2</v>
      </c>
    </row>
    <row r="289" spans="1:13" s="190" customFormat="1" ht="20.100000000000001" customHeight="1" x14ac:dyDescent="0.25">
      <c r="A289" s="243">
        <v>1999</v>
      </c>
      <c r="B289" s="220"/>
      <c r="C289" s="213">
        <v>508.62</v>
      </c>
      <c r="D289" s="196">
        <v>8.4247042102617519E-4</v>
      </c>
      <c r="E289" s="221">
        <v>1</v>
      </c>
      <c r="F289" s="196">
        <v>1.6420361247947454E-3</v>
      </c>
      <c r="G289" s="220"/>
      <c r="H289" s="220">
        <v>1996</v>
      </c>
      <c r="I289" s="220"/>
      <c r="J289" s="245">
        <v>261772.89</v>
      </c>
      <c r="K289" s="196">
        <v>0.10139866127587749</v>
      </c>
      <c r="L289" s="221">
        <v>36</v>
      </c>
      <c r="M289" s="196">
        <v>4.7493403693931395E-2</v>
      </c>
    </row>
    <row r="290" spans="1:13" s="190" customFormat="1" ht="20.100000000000001" customHeight="1" x14ac:dyDescent="0.25">
      <c r="A290" s="243">
        <v>2000</v>
      </c>
      <c r="B290" s="220"/>
      <c r="C290" s="213">
        <v>1624.1799999999998</v>
      </c>
      <c r="D290" s="196">
        <v>2.6902670135313064E-3</v>
      </c>
      <c r="E290" s="221">
        <v>2</v>
      </c>
      <c r="F290" s="196">
        <v>3.2840722495894909E-3</v>
      </c>
      <c r="G290" s="220"/>
      <c r="H290" s="220">
        <v>1997</v>
      </c>
      <c r="I290" s="220"/>
      <c r="J290" s="245">
        <v>265573.21999999997</v>
      </c>
      <c r="K290" s="196">
        <v>0.10287073263669162</v>
      </c>
      <c r="L290" s="221">
        <v>49</v>
      </c>
      <c r="M290" s="196">
        <v>6.464379947229551E-2</v>
      </c>
    </row>
    <row r="291" spans="1:13" s="190" customFormat="1" ht="20.100000000000001" customHeight="1" x14ac:dyDescent="0.25">
      <c r="A291" s="243">
        <v>2001</v>
      </c>
      <c r="B291" s="220"/>
      <c r="C291" s="213">
        <v>651.1</v>
      </c>
      <c r="D291" s="196">
        <v>1.0784721228621419E-3</v>
      </c>
      <c r="E291" s="221">
        <v>2</v>
      </c>
      <c r="F291" s="196">
        <v>3.2840722495894909E-3</v>
      </c>
      <c r="G291" s="220"/>
      <c r="H291" s="220">
        <v>1998</v>
      </c>
      <c r="I291" s="220"/>
      <c r="J291" s="245">
        <v>322715.23000000004</v>
      </c>
      <c r="K291" s="196">
        <v>0.12500489372805906</v>
      </c>
      <c r="L291" s="221">
        <v>46</v>
      </c>
      <c r="M291" s="196">
        <v>6.0686015831134567E-2</v>
      </c>
    </row>
    <row r="292" spans="1:13" s="190" customFormat="1" ht="20.100000000000001" customHeight="1" x14ac:dyDescent="0.25">
      <c r="A292" s="243">
        <v>2002</v>
      </c>
      <c r="B292" s="220"/>
      <c r="C292" s="213">
        <v>13845.84</v>
      </c>
      <c r="D292" s="196">
        <v>2.2934038485040022E-2</v>
      </c>
      <c r="E292" s="221">
        <v>18</v>
      </c>
      <c r="F292" s="196">
        <v>2.9556650246305417E-2</v>
      </c>
      <c r="G292" s="220"/>
      <c r="H292" s="220">
        <v>1999</v>
      </c>
      <c r="I292" s="220"/>
      <c r="J292" s="245">
        <v>80244.849999999991</v>
      </c>
      <c r="K292" s="196">
        <v>3.1083128448800013E-2</v>
      </c>
      <c r="L292" s="221">
        <v>38</v>
      </c>
      <c r="M292" s="196">
        <v>5.0131926121372031E-2</v>
      </c>
    </row>
    <row r="293" spans="1:13" s="190" customFormat="1" ht="20.100000000000001" customHeight="1" x14ac:dyDescent="0.25">
      <c r="A293" s="243">
        <v>2003</v>
      </c>
      <c r="B293" s="220"/>
      <c r="C293" s="213">
        <v>16301.359999999999</v>
      </c>
      <c r="D293" s="196">
        <v>2.7001324412133321E-2</v>
      </c>
      <c r="E293" s="221">
        <v>20</v>
      </c>
      <c r="F293" s="196">
        <v>3.2840722495894911E-2</v>
      </c>
      <c r="G293" s="220"/>
      <c r="H293" s="220">
        <v>2000</v>
      </c>
      <c r="I293" s="220"/>
      <c r="J293" s="245">
        <v>51570.30000000001</v>
      </c>
      <c r="K293" s="196">
        <v>1.9975939378578833E-2</v>
      </c>
      <c r="L293" s="221">
        <v>48</v>
      </c>
      <c r="M293" s="196">
        <v>6.3324538258575203E-2</v>
      </c>
    </row>
    <row r="294" spans="1:13" s="190" customFormat="1" ht="20.100000000000001" customHeight="1" x14ac:dyDescent="0.25">
      <c r="A294" s="243">
        <v>2004</v>
      </c>
      <c r="B294" s="220"/>
      <c r="C294" s="213">
        <v>15172.969999999998</v>
      </c>
      <c r="D294" s="196">
        <v>2.5132276403046522E-2</v>
      </c>
      <c r="E294" s="221">
        <v>21</v>
      </c>
      <c r="F294" s="196">
        <v>3.4482758620689655E-2</v>
      </c>
      <c r="G294" s="220"/>
      <c r="H294" s="220">
        <v>2001</v>
      </c>
      <c r="I294" s="220"/>
      <c r="J294" s="245">
        <v>122216.45000000003</v>
      </c>
      <c r="K294" s="196">
        <v>4.7340977195500338E-2</v>
      </c>
      <c r="L294" s="221">
        <v>83</v>
      </c>
      <c r="M294" s="196">
        <v>0.10949868073878628</v>
      </c>
    </row>
    <row r="295" spans="1:13" s="190" customFormat="1" ht="20.100000000000001" customHeight="1" x14ac:dyDescent="0.25">
      <c r="A295" s="220">
        <v>2005</v>
      </c>
      <c r="B295" s="220"/>
      <c r="C295" s="213">
        <v>145243.97999999992</v>
      </c>
      <c r="D295" s="196">
        <v>0.24057991620879496</v>
      </c>
      <c r="E295" s="221">
        <v>67</v>
      </c>
      <c r="F295" s="196">
        <v>0.11001642036124795</v>
      </c>
      <c r="G295" s="220"/>
      <c r="H295" s="220">
        <v>2002</v>
      </c>
      <c r="I295" s="220"/>
      <c r="J295" s="245">
        <v>97667.989999999991</v>
      </c>
      <c r="K295" s="196">
        <v>3.7832043782325159E-2</v>
      </c>
      <c r="L295" s="221">
        <v>83</v>
      </c>
      <c r="M295" s="196">
        <v>0.10949868073878628</v>
      </c>
    </row>
    <row r="296" spans="1:13" s="190" customFormat="1" ht="20.100000000000001" customHeight="1" x14ac:dyDescent="0.25">
      <c r="A296" s="220">
        <v>2006</v>
      </c>
      <c r="B296" s="220"/>
      <c r="C296" s="213">
        <v>123095.5</v>
      </c>
      <c r="D296" s="196">
        <v>0.20389351128824573</v>
      </c>
      <c r="E296" s="221">
        <v>135</v>
      </c>
      <c r="F296" s="196">
        <v>0.22167487684729065</v>
      </c>
      <c r="G296" s="220"/>
      <c r="H296" s="220">
        <v>2003</v>
      </c>
      <c r="I296" s="220"/>
      <c r="J296" s="245">
        <v>37394.979999999996</v>
      </c>
      <c r="K296" s="196">
        <v>1.448507868953967E-2</v>
      </c>
      <c r="L296" s="221">
        <v>25</v>
      </c>
      <c r="M296" s="196">
        <v>3.2981530343007916E-2</v>
      </c>
    </row>
    <row r="297" spans="1:13" s="190" customFormat="1" ht="20.100000000000001" customHeight="1" x14ac:dyDescent="0.25">
      <c r="A297" s="220">
        <v>2007</v>
      </c>
      <c r="B297" s="220"/>
      <c r="C297" s="213">
        <v>246915.4399999998</v>
      </c>
      <c r="D297" s="196">
        <v>0.40898697395828537</v>
      </c>
      <c r="E297" s="221">
        <v>304</v>
      </c>
      <c r="F297" s="196">
        <v>0.49917898193760263</v>
      </c>
      <c r="G297" s="220"/>
      <c r="H297" s="220">
        <v>2004</v>
      </c>
      <c r="I297" s="220"/>
      <c r="J297" s="245">
        <v>4888.7</v>
      </c>
      <c r="K297" s="196">
        <v>1.8936553566696009E-3</v>
      </c>
      <c r="L297" s="221">
        <v>4</v>
      </c>
      <c r="M297" s="196">
        <v>5.2770448548812663E-3</v>
      </c>
    </row>
    <row r="298" spans="1:13" s="190" customFormat="1" ht="20.100000000000001" customHeight="1" x14ac:dyDescent="0.25">
      <c r="A298" s="220">
        <v>2008</v>
      </c>
      <c r="B298" s="220"/>
      <c r="C298" s="213">
        <v>40365.470000000008</v>
      </c>
      <c r="D298" s="196">
        <v>6.6860749687034426E-2</v>
      </c>
      <c r="E298" s="221">
        <v>39</v>
      </c>
      <c r="F298" s="196">
        <v>6.4039408866995079E-2</v>
      </c>
      <c r="G298" s="220"/>
      <c r="H298" s="220">
        <v>2005</v>
      </c>
      <c r="I298" s="220"/>
      <c r="J298" s="245">
        <v>9420.4599999999991</v>
      </c>
      <c r="K298" s="196">
        <v>3.649048733056172E-3</v>
      </c>
      <c r="L298" s="221">
        <v>4</v>
      </c>
      <c r="M298" s="196">
        <v>5.2770448548812663E-3</v>
      </c>
    </row>
    <row r="299" spans="1:13" s="190" customFormat="1" ht="20.100000000000001" customHeight="1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361608.95000000024</v>
      </c>
      <c r="K299" s="196">
        <v>0.14007051469453441</v>
      </c>
      <c r="L299" s="221">
        <v>143</v>
      </c>
      <c r="M299" s="196">
        <v>0.18865435356200527</v>
      </c>
    </row>
    <row r="300" spans="1:13" s="190" customFormat="1" ht="20.100000000000001" customHeight="1" thickBot="1" x14ac:dyDescent="0.3">
      <c r="A300" s="220"/>
      <c r="B300" s="220"/>
      <c r="C300" s="222">
        <v>603724.45999999973</v>
      </c>
      <c r="D300" s="220"/>
      <c r="E300" s="224">
        <v>609</v>
      </c>
      <c r="F300" s="220"/>
      <c r="G300" s="220"/>
      <c r="H300" s="220">
        <v>2007</v>
      </c>
      <c r="I300" s="220"/>
      <c r="J300" s="194">
        <v>485088.43999999989</v>
      </c>
      <c r="K300" s="196">
        <v>0.18790073493249743</v>
      </c>
      <c r="L300" s="218">
        <v>129</v>
      </c>
      <c r="M300" s="196">
        <v>0.17018469656992086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18868.340000000004</v>
      </c>
      <c r="K301" s="196">
        <v>7.3087187007718421E-3</v>
      </c>
      <c r="L301" s="218">
        <v>5</v>
      </c>
      <c r="M301" s="196">
        <v>6.5963060686015833E-3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2581620.77</v>
      </c>
      <c r="K303" s="220"/>
      <c r="L303" s="224">
        <v>758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136301804.33000037</v>
      </c>
      <c r="D310" s="196">
        <v>0.86292358952215309</v>
      </c>
      <c r="E310" s="221">
        <v>5886</v>
      </c>
      <c r="F310" s="196">
        <v>0.87772144348344761</v>
      </c>
      <c r="G310" s="220"/>
      <c r="H310" s="220" t="s">
        <v>31</v>
      </c>
      <c r="I310" s="220"/>
      <c r="J310" s="213">
        <v>2173662.7400000021</v>
      </c>
      <c r="K310" s="196">
        <v>0.8600344229366651</v>
      </c>
      <c r="L310" s="221">
        <v>237</v>
      </c>
      <c r="M310" s="196">
        <v>0.85869565217391308</v>
      </c>
    </row>
    <row r="311" spans="1:13" s="190" customFormat="1" ht="20.100000000000001" customHeight="1" x14ac:dyDescent="0.25">
      <c r="A311" s="220" t="s">
        <v>32</v>
      </c>
      <c r="B311" s="220"/>
      <c r="C311" s="213">
        <v>5181303.22</v>
      </c>
      <c r="D311" s="196">
        <v>3.2802711563378745E-2</v>
      </c>
      <c r="E311" s="221">
        <v>199</v>
      </c>
      <c r="F311" s="196">
        <v>2.967491798389502E-2</v>
      </c>
      <c r="G311" s="220"/>
      <c r="H311" s="220" t="s">
        <v>32</v>
      </c>
      <c r="I311" s="220"/>
      <c r="J311" s="213">
        <v>158025.88000000003</v>
      </c>
      <c r="K311" s="196">
        <v>6.2524739470327675E-2</v>
      </c>
      <c r="L311" s="221">
        <v>18</v>
      </c>
      <c r="M311" s="196">
        <v>6.5217391304347824E-2</v>
      </c>
    </row>
    <row r="312" spans="1:13" s="190" customFormat="1" ht="20.100000000000001" customHeight="1" x14ac:dyDescent="0.25">
      <c r="A312" s="220" t="s">
        <v>33</v>
      </c>
      <c r="B312" s="220"/>
      <c r="C312" s="213">
        <v>3384571.4400000009</v>
      </c>
      <c r="D312" s="196">
        <v>2.1427643972546637E-2</v>
      </c>
      <c r="E312" s="221">
        <v>128</v>
      </c>
      <c r="F312" s="196">
        <v>1.9087384431852074E-2</v>
      </c>
      <c r="G312" s="220"/>
      <c r="H312" s="220" t="s">
        <v>33</v>
      </c>
      <c r="I312" s="220"/>
      <c r="J312" s="213">
        <v>8514.0299999999988</v>
      </c>
      <c r="K312" s="196">
        <v>3.3686729514972717E-3</v>
      </c>
      <c r="L312" s="221">
        <v>2</v>
      </c>
      <c r="M312" s="196">
        <v>7.246376811594203E-3</v>
      </c>
    </row>
    <row r="313" spans="1:13" s="190" customFormat="1" ht="20.100000000000001" customHeight="1" x14ac:dyDescent="0.25">
      <c r="A313" s="220" t="s">
        <v>34</v>
      </c>
      <c r="B313" s="220"/>
      <c r="C313" s="213">
        <v>2704892.88</v>
      </c>
      <c r="D313" s="196">
        <v>1.71246146355582E-2</v>
      </c>
      <c r="E313" s="221">
        <v>96</v>
      </c>
      <c r="F313" s="196">
        <v>1.4315538323889055E-2</v>
      </c>
      <c r="G313" s="220"/>
      <c r="H313" s="220" t="s">
        <v>34</v>
      </c>
      <c r="I313" s="220"/>
      <c r="J313" s="213">
        <v>66574.3</v>
      </c>
      <c r="K313" s="196">
        <v>2.6340880132541801E-2</v>
      </c>
      <c r="L313" s="221">
        <v>6</v>
      </c>
      <c r="M313" s="196">
        <v>2.1739130434782608E-2</v>
      </c>
    </row>
    <row r="314" spans="1:13" s="190" customFormat="1" ht="20.100000000000001" customHeight="1" x14ac:dyDescent="0.25">
      <c r="A314" s="220" t="s">
        <v>35</v>
      </c>
      <c r="B314" s="220"/>
      <c r="C314" s="213">
        <v>2126843.3999999994</v>
      </c>
      <c r="D314" s="196">
        <v>1.3464996667513265E-2</v>
      </c>
      <c r="E314" s="221">
        <v>89</v>
      </c>
      <c r="F314" s="196">
        <v>1.3271696987772145E-2</v>
      </c>
      <c r="G314" s="220"/>
      <c r="H314" s="220" t="s">
        <v>35</v>
      </c>
      <c r="I314" s="220"/>
      <c r="J314" s="213">
        <v>58734.890000000007</v>
      </c>
      <c r="K314" s="196">
        <v>2.3239128268536479E-2</v>
      </c>
      <c r="L314" s="221">
        <v>5</v>
      </c>
      <c r="M314" s="196">
        <v>1.8115942028985508E-2</v>
      </c>
    </row>
    <row r="315" spans="1:13" s="190" customFormat="1" ht="20.100000000000001" customHeight="1" x14ac:dyDescent="0.25">
      <c r="A315" s="220" t="s">
        <v>36</v>
      </c>
      <c r="B315" s="220"/>
      <c r="C315" s="213">
        <v>2048900.4300000009</v>
      </c>
      <c r="D315" s="196">
        <v>1.2971541516416541E-2</v>
      </c>
      <c r="E315" s="221">
        <v>77</v>
      </c>
      <c r="F315" s="196">
        <v>1.1482254697286013E-2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20.100000000000001" customHeight="1" x14ac:dyDescent="0.25">
      <c r="A316" s="220" t="s">
        <v>45</v>
      </c>
      <c r="B316" s="220"/>
      <c r="C316" s="213">
        <v>1367403.6500000001</v>
      </c>
      <c r="D316" s="196">
        <v>8.6570010704104874E-3</v>
      </c>
      <c r="E316" s="221">
        <v>52</v>
      </c>
      <c r="F316" s="196">
        <v>7.7542499254399048E-3</v>
      </c>
      <c r="G316" s="220"/>
      <c r="H316" s="220" t="s">
        <v>45</v>
      </c>
      <c r="I316" s="220"/>
      <c r="J316" s="213">
        <v>716.99</v>
      </c>
      <c r="K316" s="196">
        <v>2.8368526062205903E-4</v>
      </c>
      <c r="L316" s="221">
        <v>1</v>
      </c>
      <c r="M316" s="196">
        <v>3.6231884057971015E-3</v>
      </c>
    </row>
    <row r="317" spans="1:13" s="190" customFormat="1" ht="20.100000000000001" customHeight="1" x14ac:dyDescent="0.25">
      <c r="A317" s="220" t="s">
        <v>46</v>
      </c>
      <c r="B317" s="220"/>
      <c r="C317" s="213">
        <v>827554.33000000007</v>
      </c>
      <c r="D317" s="196">
        <v>5.2392274370723184E-3</v>
      </c>
      <c r="E317" s="221">
        <v>33</v>
      </c>
      <c r="F317" s="196">
        <v>4.9209662988368621E-3</v>
      </c>
      <c r="G317" s="220"/>
      <c r="H317" s="220" t="s">
        <v>46</v>
      </c>
      <c r="I317" s="220"/>
      <c r="J317" s="213">
        <v>4276.82</v>
      </c>
      <c r="K317" s="196">
        <v>1.6921725495943241E-3</v>
      </c>
      <c r="L317" s="221">
        <v>1</v>
      </c>
      <c r="M317" s="196">
        <v>3.6231884057971015E-3</v>
      </c>
    </row>
    <row r="318" spans="1:13" s="190" customFormat="1" ht="20.100000000000001" customHeight="1" x14ac:dyDescent="0.25">
      <c r="A318" s="220" t="s">
        <v>47</v>
      </c>
      <c r="B318" s="220"/>
      <c r="C318" s="213">
        <v>989919.09999999986</v>
      </c>
      <c r="D318" s="196">
        <v>6.267155063042127E-3</v>
      </c>
      <c r="E318" s="221">
        <v>42</v>
      </c>
      <c r="F318" s="196">
        <v>6.2630480167014616E-3</v>
      </c>
      <c r="G318" s="220"/>
      <c r="H318" s="220" t="s">
        <v>47</v>
      </c>
      <c r="I318" s="220"/>
      <c r="J318" s="213">
        <v>31112.53</v>
      </c>
      <c r="K318" s="196">
        <v>1.2310026892511235E-2</v>
      </c>
      <c r="L318" s="221">
        <v>2</v>
      </c>
      <c r="M318" s="196">
        <v>7.246376811594203E-3</v>
      </c>
    </row>
    <row r="319" spans="1:13" s="190" customFormat="1" ht="20.100000000000001" customHeight="1" x14ac:dyDescent="0.25">
      <c r="A319" s="220" t="s">
        <v>48</v>
      </c>
      <c r="B319" s="220"/>
      <c r="C319" s="213">
        <v>1125157.02</v>
      </c>
      <c r="D319" s="196">
        <v>7.1233432253306282E-3</v>
      </c>
      <c r="E319" s="221">
        <v>37</v>
      </c>
      <c r="F319" s="196">
        <v>5.51744706233224E-3</v>
      </c>
      <c r="G319" s="220"/>
      <c r="H319" s="220" t="s">
        <v>48</v>
      </c>
      <c r="I319" s="220"/>
      <c r="J319" s="213">
        <v>9135.24</v>
      </c>
      <c r="K319" s="196">
        <v>3.6144617641041834E-3</v>
      </c>
      <c r="L319" s="221">
        <v>2</v>
      </c>
      <c r="M319" s="196">
        <v>7.246376811594203E-3</v>
      </c>
    </row>
    <row r="320" spans="1:13" s="190" customFormat="1" ht="20.100000000000001" customHeight="1" x14ac:dyDescent="0.25">
      <c r="A320" s="220" t="s">
        <v>49</v>
      </c>
      <c r="B320" s="223"/>
      <c r="C320" s="213">
        <v>875006.48</v>
      </c>
      <c r="D320" s="196">
        <v>5.53964590775819E-3</v>
      </c>
      <c r="E320" s="221">
        <v>31</v>
      </c>
      <c r="F320" s="196">
        <v>4.622725917089174E-3</v>
      </c>
      <c r="G320" s="223"/>
      <c r="H320" s="220" t="s">
        <v>49</v>
      </c>
      <c r="I320" s="223"/>
      <c r="J320" s="213">
        <v>2572.89</v>
      </c>
      <c r="K320" s="196">
        <v>1.0179932358915598E-3</v>
      </c>
      <c r="L320" s="221">
        <v>1</v>
      </c>
      <c r="M320" s="196">
        <v>3.6231884057971015E-3</v>
      </c>
    </row>
    <row r="321" spans="1:24" s="190" customFormat="1" ht="20.100000000000001" customHeight="1" x14ac:dyDescent="0.25">
      <c r="A321" s="220" t="s">
        <v>50</v>
      </c>
      <c r="B321" s="220"/>
      <c r="C321" s="213">
        <v>1020147.3500000001</v>
      </c>
      <c r="D321" s="196">
        <v>6.4585294188196892E-3</v>
      </c>
      <c r="E321" s="221">
        <v>36</v>
      </c>
      <c r="F321" s="196">
        <v>5.3683268714583956E-3</v>
      </c>
      <c r="G321" s="220"/>
      <c r="H321" s="220" t="s">
        <v>50</v>
      </c>
      <c r="I321" s="220"/>
      <c r="J321" s="213">
        <v>14087.34</v>
      </c>
      <c r="K321" s="196">
        <v>5.5738165377084157E-3</v>
      </c>
      <c r="L321" s="221">
        <v>1</v>
      </c>
      <c r="M321" s="196">
        <v>3.6231884057971015E-3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157953503.63000038</v>
      </c>
      <c r="D323" s="223"/>
      <c r="E323" s="224">
        <v>6706</v>
      </c>
      <c r="F323" s="247"/>
      <c r="G323" s="220"/>
      <c r="H323" s="220"/>
      <c r="I323" s="220"/>
      <c r="J323" s="222">
        <v>2527413.6500000018</v>
      </c>
      <c r="K323" s="223"/>
      <c r="L323" s="224">
        <v>276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408391.28000000009</v>
      </c>
      <c r="D332" s="196">
        <v>0.67645309583779334</v>
      </c>
      <c r="E332" s="221">
        <v>389</v>
      </c>
      <c r="F332" s="196">
        <v>0.63875205254515599</v>
      </c>
      <c r="G332" s="220"/>
      <c r="H332" s="220" t="s">
        <v>31</v>
      </c>
      <c r="I332" s="220"/>
      <c r="J332" s="213">
        <v>2168805.3599999989</v>
      </c>
      <c r="K332" s="196">
        <v>0.84009448064674519</v>
      </c>
      <c r="L332" s="221">
        <v>564</v>
      </c>
      <c r="M332" s="196">
        <v>0.74406332453825863</v>
      </c>
    </row>
    <row r="333" spans="1:24" s="190" customFormat="1" ht="20.100000000000001" customHeight="1" x14ac:dyDescent="0.25">
      <c r="A333" s="220" t="s">
        <v>32</v>
      </c>
      <c r="B333" s="220"/>
      <c r="C333" s="213">
        <v>2347.4700000000003</v>
      </c>
      <c r="D333" s="196">
        <v>3.8883135528416388E-3</v>
      </c>
      <c r="E333" s="221">
        <v>10</v>
      </c>
      <c r="F333" s="196">
        <v>1.6420361247947456E-2</v>
      </c>
      <c r="G333" s="220"/>
      <c r="H333" s="220" t="s">
        <v>32</v>
      </c>
      <c r="I333" s="220"/>
      <c r="J333" s="213">
        <v>21417.11</v>
      </c>
      <c r="K333" s="196">
        <v>8.2959938380105357E-3</v>
      </c>
      <c r="L333" s="221">
        <v>14</v>
      </c>
      <c r="M333" s="196">
        <v>1.8469656992084433E-2</v>
      </c>
    </row>
    <row r="334" spans="1:24" s="190" customFormat="1" ht="20.100000000000001" customHeight="1" x14ac:dyDescent="0.25">
      <c r="A334" s="220" t="s">
        <v>33</v>
      </c>
      <c r="B334" s="220"/>
      <c r="C334" s="213">
        <v>2242.4299999999998</v>
      </c>
      <c r="D334" s="196">
        <v>3.71432689674359E-3</v>
      </c>
      <c r="E334" s="221">
        <v>10</v>
      </c>
      <c r="F334" s="196">
        <v>1.6420361247947456E-2</v>
      </c>
      <c r="G334" s="220"/>
      <c r="H334" s="220" t="s">
        <v>33</v>
      </c>
      <c r="I334" s="220"/>
      <c r="J334" s="213">
        <v>24315.939999999995</v>
      </c>
      <c r="K334" s="196">
        <v>9.4188659630283396E-3</v>
      </c>
      <c r="L334" s="221">
        <v>14</v>
      </c>
      <c r="M334" s="196">
        <v>1.8469656992084433E-2</v>
      </c>
    </row>
    <row r="335" spans="1:24" s="190" customFormat="1" ht="20.100000000000001" customHeight="1" x14ac:dyDescent="0.25">
      <c r="A335" s="220" t="s">
        <v>34</v>
      </c>
      <c r="B335" s="220"/>
      <c r="C335" s="213">
        <v>13492.6</v>
      </c>
      <c r="D335" s="196">
        <v>2.2348937129365271E-2</v>
      </c>
      <c r="E335" s="221">
        <v>20</v>
      </c>
      <c r="F335" s="196">
        <v>3.2840722495894911E-2</v>
      </c>
      <c r="G335" s="220"/>
      <c r="H335" s="220" t="s">
        <v>34</v>
      </c>
      <c r="I335" s="220"/>
      <c r="J335" s="213">
        <v>22659.69</v>
      </c>
      <c r="K335" s="196">
        <v>8.7773116266026997E-3</v>
      </c>
      <c r="L335" s="221">
        <v>13</v>
      </c>
      <c r="M335" s="196">
        <v>1.7150395778364115E-2</v>
      </c>
    </row>
    <row r="336" spans="1:24" s="190" customFormat="1" ht="20.100000000000001" customHeight="1" x14ac:dyDescent="0.25">
      <c r="A336" s="220" t="s">
        <v>35</v>
      </c>
      <c r="B336" s="220"/>
      <c r="C336" s="213">
        <v>21266.05</v>
      </c>
      <c r="D336" s="196">
        <v>3.5224761309157485E-2</v>
      </c>
      <c r="E336" s="221">
        <v>21</v>
      </c>
      <c r="F336" s="196">
        <v>3.4482758620689655E-2</v>
      </c>
      <c r="G336" s="220"/>
      <c r="H336" s="220" t="s">
        <v>35</v>
      </c>
      <c r="I336" s="220"/>
      <c r="J336" s="213">
        <v>19078.090000000004</v>
      </c>
      <c r="K336" s="196">
        <v>7.3899661103206948E-3</v>
      </c>
      <c r="L336" s="221">
        <v>14</v>
      </c>
      <c r="M336" s="196">
        <v>1.8469656992084433E-2</v>
      </c>
    </row>
    <row r="337" spans="1:22" s="190" customFormat="1" ht="20.100000000000001" customHeight="1" x14ac:dyDescent="0.25">
      <c r="A337" s="220" t="s">
        <v>36</v>
      </c>
      <c r="B337" s="220"/>
      <c r="C337" s="213">
        <v>8468.7899999999991</v>
      </c>
      <c r="D337" s="196">
        <v>1.4027574764819034E-2</v>
      </c>
      <c r="E337" s="221">
        <v>16</v>
      </c>
      <c r="F337" s="196">
        <v>2.6272577996715927E-2</v>
      </c>
      <c r="G337" s="220"/>
      <c r="H337" s="220" t="s">
        <v>36</v>
      </c>
      <c r="I337" s="220"/>
      <c r="J337" s="213">
        <v>41913.71</v>
      </c>
      <c r="K337" s="196">
        <v>1.6235424849018406E-2</v>
      </c>
      <c r="L337" s="221">
        <v>23</v>
      </c>
      <c r="M337" s="196">
        <v>3.0343007915567283E-2</v>
      </c>
    </row>
    <row r="338" spans="1:22" s="190" customFormat="1" ht="20.100000000000001" customHeight="1" x14ac:dyDescent="0.25">
      <c r="A338" s="220" t="s">
        <v>45</v>
      </c>
      <c r="B338" s="220"/>
      <c r="C338" s="213">
        <v>18775.7</v>
      </c>
      <c r="D338" s="196">
        <v>3.1099783500572426E-2</v>
      </c>
      <c r="E338" s="221">
        <v>26</v>
      </c>
      <c r="F338" s="196">
        <v>4.2692939244663386E-2</v>
      </c>
      <c r="G338" s="220"/>
      <c r="H338" s="220" t="s">
        <v>45</v>
      </c>
      <c r="I338" s="220"/>
      <c r="J338" s="213">
        <v>41328.299999999996</v>
      </c>
      <c r="K338" s="196">
        <v>1.6008664200513084E-2</v>
      </c>
      <c r="L338" s="221">
        <v>18</v>
      </c>
      <c r="M338" s="196">
        <v>2.3746701846965697E-2</v>
      </c>
    </row>
    <row r="339" spans="1:22" s="190" customFormat="1" ht="20.100000000000001" customHeight="1" x14ac:dyDescent="0.25">
      <c r="A339" s="220" t="s">
        <v>46</v>
      </c>
      <c r="B339" s="220"/>
      <c r="C339" s="213">
        <v>29757.399999999994</v>
      </c>
      <c r="D339" s="196">
        <v>4.9289704114357055E-2</v>
      </c>
      <c r="E339" s="221">
        <v>32</v>
      </c>
      <c r="F339" s="196">
        <v>5.2545155993431854E-2</v>
      </c>
      <c r="G339" s="220"/>
      <c r="H339" s="220" t="s">
        <v>46</v>
      </c>
      <c r="I339" s="220"/>
      <c r="J339" s="213">
        <v>39700.369999999988</v>
      </c>
      <c r="K339" s="196">
        <v>1.5378079716952393E-2</v>
      </c>
      <c r="L339" s="221">
        <v>20</v>
      </c>
      <c r="M339" s="196">
        <v>2.6385224274406333E-2</v>
      </c>
    </row>
    <row r="340" spans="1:22" s="190" customFormat="1" ht="20.100000000000001" customHeight="1" x14ac:dyDescent="0.25">
      <c r="A340" s="220" t="s">
        <v>47</v>
      </c>
      <c r="B340" s="220"/>
      <c r="C340" s="213">
        <v>24268.43</v>
      </c>
      <c r="D340" s="196">
        <v>4.0197857810829789E-2</v>
      </c>
      <c r="E340" s="221">
        <v>20</v>
      </c>
      <c r="F340" s="196">
        <v>3.2840722495894911E-2</v>
      </c>
      <c r="G340" s="220"/>
      <c r="H340" s="220" t="s">
        <v>47</v>
      </c>
      <c r="I340" s="220"/>
      <c r="J340" s="213">
        <v>39967.850000000006</v>
      </c>
      <c r="K340" s="196">
        <v>1.5481689047613307E-2</v>
      </c>
      <c r="L340" s="221">
        <v>23</v>
      </c>
      <c r="M340" s="196">
        <v>3.0343007915567283E-2</v>
      </c>
    </row>
    <row r="341" spans="1:22" s="190" customFormat="1" ht="20.100000000000001" customHeight="1" x14ac:dyDescent="0.25">
      <c r="A341" s="220" t="s">
        <v>48</v>
      </c>
      <c r="B341" s="220"/>
      <c r="C341" s="213">
        <v>21475.929999999997</v>
      </c>
      <c r="D341" s="196">
        <v>3.5572403344399851E-2</v>
      </c>
      <c r="E341" s="221">
        <v>21</v>
      </c>
      <c r="F341" s="196">
        <v>3.4482758620689655E-2</v>
      </c>
      <c r="G341" s="220"/>
      <c r="H341" s="220" t="s">
        <v>48</v>
      </c>
      <c r="I341" s="220"/>
      <c r="J341" s="213">
        <v>55856.379999999983</v>
      </c>
      <c r="K341" s="196">
        <v>2.1636167731947719E-2</v>
      </c>
      <c r="L341" s="221">
        <v>19</v>
      </c>
      <c r="M341" s="196">
        <v>2.5065963060686015E-2</v>
      </c>
    </row>
    <row r="342" spans="1:22" s="190" customFormat="1" ht="20.100000000000001" customHeight="1" x14ac:dyDescent="0.25">
      <c r="A342" s="220" t="s">
        <v>49</v>
      </c>
      <c r="B342" s="223"/>
      <c r="C342" s="213">
        <v>22615.65</v>
      </c>
      <c r="D342" s="196">
        <v>3.7460218192915354E-2</v>
      </c>
      <c r="E342" s="221">
        <v>14</v>
      </c>
      <c r="F342" s="196">
        <v>2.2988505747126436E-2</v>
      </c>
      <c r="G342" s="220"/>
      <c r="H342" s="220" t="s">
        <v>49</v>
      </c>
      <c r="I342" s="223"/>
      <c r="J342" s="213">
        <v>57221.279999999992</v>
      </c>
      <c r="K342" s="196">
        <v>2.2164866608196693E-2</v>
      </c>
      <c r="L342" s="221">
        <v>19</v>
      </c>
      <c r="M342" s="196">
        <v>2.5065963060686015E-2</v>
      </c>
    </row>
    <row r="343" spans="1:22" s="190" customFormat="1" ht="20.100000000000001" customHeight="1" x14ac:dyDescent="0.25">
      <c r="A343" s="220" t="s">
        <v>50</v>
      </c>
      <c r="B343" s="220"/>
      <c r="C343" s="213">
        <v>30622.729999999996</v>
      </c>
      <c r="D343" s="196">
        <v>5.0723023546205157E-2</v>
      </c>
      <c r="E343" s="221">
        <v>30</v>
      </c>
      <c r="F343" s="196">
        <v>4.9261083743842367E-2</v>
      </c>
      <c r="G343" s="220"/>
      <c r="H343" s="220" t="s">
        <v>50</v>
      </c>
      <c r="I343" s="220"/>
      <c r="J343" s="213">
        <v>49356.689999999988</v>
      </c>
      <c r="K343" s="196">
        <v>1.9118489661051195E-2</v>
      </c>
      <c r="L343" s="221">
        <v>17</v>
      </c>
      <c r="M343" s="196">
        <v>2.2427440633245383E-2</v>
      </c>
    </row>
    <row r="344" spans="1:22" s="190" customFormat="1" ht="20.100000000000001" customHeight="1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20.100000000000001" customHeight="1" thickBot="1" x14ac:dyDescent="0.3">
      <c r="A345" s="220"/>
      <c r="B345" s="220"/>
      <c r="C345" s="222">
        <v>603724.46000000008</v>
      </c>
      <c r="D345" s="223"/>
      <c r="E345" s="224">
        <v>609</v>
      </c>
      <c r="F345" s="247"/>
      <c r="G345" s="220"/>
      <c r="H345" s="220"/>
      <c r="I345" s="220"/>
      <c r="J345" s="222">
        <v>2581620.7699999982</v>
      </c>
      <c r="K345" s="223"/>
      <c r="L345" s="224">
        <v>758</v>
      </c>
      <c r="M345" s="247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8"/>
  </sheetPr>
  <dimension ref="A1:Q320"/>
  <sheetViews>
    <sheetView view="pageBreakPreview" zoomScale="75" zoomScaleNormal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4.33203125" style="3" customWidth="1"/>
    <col min="3" max="3" width="34.6640625" style="3" bestFit="1" customWidth="1"/>
    <col min="4" max="4" width="17.44140625" style="3" bestFit="1" customWidth="1"/>
    <col min="5" max="5" width="16.109375" style="3" bestFit="1" customWidth="1"/>
    <col min="6" max="6" width="20.109375" style="3" bestFit="1" customWidth="1"/>
    <col min="7" max="7" width="17.44140625" style="3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155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+C292</f>
        <v>207041844.28999954</v>
      </c>
      <c r="D9" s="45">
        <f>+J292</f>
        <v>129022874.28999992</v>
      </c>
      <c r="E9" s="45">
        <f>+C314</f>
        <v>27855238.189999983</v>
      </c>
      <c r="F9" s="45">
        <f>+J314</f>
        <v>50649956.18999996</v>
      </c>
      <c r="G9" s="45">
        <f>SUM(C9:F9)</f>
        <v>414569912.95999938</v>
      </c>
      <c r="H9" s="46"/>
    </row>
    <row r="10" spans="1:13" ht="20.100000000000001" customHeight="1" x14ac:dyDescent="0.3">
      <c r="A10" s="44" t="s">
        <v>51</v>
      </c>
      <c r="B10" s="44"/>
      <c r="C10" s="81">
        <v>0.90119859606727504</v>
      </c>
      <c r="D10" s="105" t="s">
        <v>96</v>
      </c>
      <c r="E10" s="105" t="s">
        <v>96</v>
      </c>
      <c r="F10" s="105" t="s">
        <v>96</v>
      </c>
      <c r="G10" s="53">
        <f>+C10</f>
        <v>0.90119859606727504</v>
      </c>
      <c r="H10" s="46"/>
    </row>
    <row r="11" spans="1:13" ht="20.100000000000001" customHeight="1" x14ac:dyDescent="0.3">
      <c r="A11" s="44" t="s">
        <v>134</v>
      </c>
      <c r="B11" s="44"/>
      <c r="C11" s="108">
        <v>25316.928868916591</v>
      </c>
      <c r="D11" s="108">
        <v>7189.9538195798996</v>
      </c>
      <c r="E11" s="108">
        <v>929.7786371374209</v>
      </c>
      <c r="F11" s="108">
        <v>4774.2441502497868</v>
      </c>
      <c r="G11" s="45">
        <f>+G9/(E43+L43+L56+L100)</f>
        <v>6216.0933375316654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18.066723538506832</v>
      </c>
      <c r="D12" s="109">
        <v>16.159342277895512</v>
      </c>
      <c r="E12" s="109">
        <v>9.1195604671295509</v>
      </c>
      <c r="F12" s="109">
        <v>75.038646547288934</v>
      </c>
      <c r="G12" s="51">
        <f>+((C9*C12)+(D9*D12)+(E9*E12)+(F9*F12))/G9</f>
        <v>23.83246812980947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9.230593734591773E-2</v>
      </c>
      <c r="D13" s="110">
        <v>9.7379938395080995E-2</v>
      </c>
      <c r="E13" s="110">
        <v>0.11074738587898719</v>
      </c>
      <c r="F13" s="110">
        <v>0.14465071685800518</v>
      </c>
      <c r="G13" s="113">
        <f>+((C9*C13)+(D9*D13)+(E9*E13)+(F9*F13))/G9</f>
        <v>0.10151937471951164</v>
      </c>
      <c r="H13" s="54"/>
    </row>
    <row r="14" spans="1:13" ht="20.100000000000001" customHeight="1" x14ac:dyDescent="0.25">
      <c r="A14" s="44" t="s">
        <v>139</v>
      </c>
      <c r="B14" s="44"/>
      <c r="C14" s="111">
        <v>189.60195385955663</v>
      </c>
      <c r="D14" s="109">
        <v>35.488979357863236</v>
      </c>
      <c r="E14" s="109">
        <v>18.658125864333147</v>
      </c>
      <c r="F14" s="109">
        <v>52.88193555847522</v>
      </c>
      <c r="G14" s="45">
        <f>+((C9*C14)+(D9*D14)+(E9*E14)+(F9*F14))/G9</f>
        <v>113.44919426023854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0.99164477134594597</v>
      </c>
      <c r="D15" s="47">
        <v>0</v>
      </c>
      <c r="E15" s="47">
        <v>0</v>
      </c>
      <c r="F15" s="47">
        <v>0</v>
      </c>
      <c r="G15" s="47">
        <f>+J26/G9</f>
        <v>0.49524086510303433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+C279</f>
        <v>191571948.49999955</v>
      </c>
      <c r="D16" s="45">
        <f>+J279</f>
        <v>126177502.46999991</v>
      </c>
      <c r="E16" s="45">
        <f>+C301</f>
        <v>26729065.849999979</v>
      </c>
      <c r="F16" s="56">
        <f>+J301</f>
        <v>40994742.159999974</v>
      </c>
      <c r="G16" s="45">
        <f>SUM(C16:F16)</f>
        <v>385473258.97999936</v>
      </c>
      <c r="H16" s="46"/>
    </row>
    <row r="17" spans="1:13" ht="20.100000000000001" customHeight="1" x14ac:dyDescent="0.3">
      <c r="A17" s="44" t="s">
        <v>145</v>
      </c>
      <c r="B17" s="44"/>
      <c r="C17" s="53">
        <f>+D279</f>
        <v>0.92528130802229702</v>
      </c>
      <c r="D17" s="47">
        <f>+K279</f>
        <v>0.97794676458993957</v>
      </c>
      <c r="E17" s="47">
        <f>+D301</f>
        <v>0.95957053634514244</v>
      </c>
      <c r="F17" s="47">
        <f>+K301</f>
        <v>0.80937369434672368</v>
      </c>
      <c r="G17" s="47">
        <f>+G16/G9</f>
        <v>0.92981484408202231</v>
      </c>
      <c r="H17" s="46"/>
    </row>
    <row r="18" spans="1:13" ht="20.100000000000001" customHeight="1" x14ac:dyDescent="0.3">
      <c r="A18" s="35"/>
      <c r="B18" s="35"/>
      <c r="C18" s="57"/>
      <c r="D18" s="37"/>
      <c r="E18" s="37"/>
      <c r="F18" s="35"/>
      <c r="G18" s="35"/>
      <c r="H18" s="46"/>
    </row>
    <row r="19" spans="1:13" ht="20.100000000000001" customHeight="1" x14ac:dyDescent="0.3">
      <c r="A19" s="35"/>
      <c r="B19" s="35"/>
      <c r="C19" s="57"/>
      <c r="D19" s="57"/>
      <c r="E19" s="57"/>
      <c r="F19" s="57"/>
      <c r="G19" s="57"/>
      <c r="H19" s="46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1532929.13</v>
      </c>
      <c r="D26" s="81">
        <v>7.403958051363047E-3</v>
      </c>
      <c r="E26" s="82">
        <v>164</v>
      </c>
      <c r="F26" s="81">
        <v>2.0053802885791148E-2</v>
      </c>
      <c r="G26" s="44"/>
      <c r="H26" s="69" t="s">
        <v>72</v>
      </c>
      <c r="I26" s="69"/>
      <c r="J26" s="80">
        <v>205311962.33999974</v>
      </c>
      <c r="K26" s="81">
        <v>0.99164477134594597</v>
      </c>
      <c r="L26" s="82">
        <v>8017</v>
      </c>
      <c r="M26" s="81">
        <v>0.98031303497187572</v>
      </c>
    </row>
    <row r="27" spans="1:13" ht="20.100000000000001" customHeight="1" x14ac:dyDescent="0.25">
      <c r="A27" s="44" t="s">
        <v>54</v>
      </c>
      <c r="B27" s="44"/>
      <c r="C27" s="80">
        <v>8626450.410000002</v>
      </c>
      <c r="D27" s="81">
        <v>4.1665251000744946E-2</v>
      </c>
      <c r="E27" s="82">
        <v>643</v>
      </c>
      <c r="F27" s="81">
        <v>7.8625580826607977E-2</v>
      </c>
      <c r="G27" s="44"/>
      <c r="H27" s="69" t="s">
        <v>73</v>
      </c>
      <c r="I27" s="69"/>
      <c r="J27" s="80">
        <v>1729881.95</v>
      </c>
      <c r="K27" s="81">
        <v>8.3552286540540376E-3</v>
      </c>
      <c r="L27" s="82">
        <v>161</v>
      </c>
      <c r="M27" s="81">
        <v>1.9686965028124236E-2</v>
      </c>
    </row>
    <row r="28" spans="1:13" ht="20.100000000000001" customHeight="1" x14ac:dyDescent="0.25">
      <c r="A28" s="44" t="s">
        <v>55</v>
      </c>
      <c r="B28" s="44"/>
      <c r="C28" s="80">
        <v>3859631.59</v>
      </c>
      <c r="D28" s="81">
        <v>1.8641794866326063E-2</v>
      </c>
      <c r="E28" s="82">
        <v>209</v>
      </c>
      <c r="F28" s="81">
        <v>2.5556370750794817E-2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4805844.5999999996</v>
      </c>
      <c r="D29" s="81">
        <v>2.3211948369569853E-2</v>
      </c>
      <c r="E29" s="82">
        <v>291</v>
      </c>
      <c r="F29" s="81">
        <v>3.5583272193690389E-2</v>
      </c>
      <c r="G29" s="44"/>
      <c r="H29" s="69"/>
      <c r="I29" s="69"/>
      <c r="J29" s="72">
        <f>SUM(J26:J28)</f>
        <v>207041844.28999972</v>
      </c>
      <c r="K29" s="73"/>
      <c r="L29" s="74">
        <f>SUM(L26:L28)</f>
        <v>8178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7096507.060000007</v>
      </c>
      <c r="D30" s="81">
        <v>3.4275714092171866E-2</v>
      </c>
      <c r="E30" s="82">
        <v>382</v>
      </c>
      <c r="F30" s="81">
        <v>4.6710687209586696E-2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9401985.610000005</v>
      </c>
      <c r="D31" s="81">
        <v>4.541104066302077E-2</v>
      </c>
      <c r="E31" s="82">
        <v>446</v>
      </c>
      <c r="F31" s="81">
        <v>5.4536561506480799E-2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11207345.199999996</v>
      </c>
      <c r="D32" s="81">
        <v>5.4130821904300928E-2</v>
      </c>
      <c r="E32" s="82">
        <v>512</v>
      </c>
      <c r="F32" s="81">
        <v>6.2606994375152852E-2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12845027.580000002</v>
      </c>
      <c r="D33" s="81">
        <v>6.2040732027136447E-2</v>
      </c>
      <c r="E33" s="82">
        <v>571</v>
      </c>
      <c r="F33" s="81">
        <v>6.9821472242602101E-2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18003370.13000001</v>
      </c>
      <c r="D34" s="81">
        <v>8.6955224880932727E-2</v>
      </c>
      <c r="E34" s="82">
        <v>723</v>
      </c>
      <c r="F34" s="81">
        <v>8.8407923697725599E-2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20078089.370000001</v>
      </c>
      <c r="D35" s="81">
        <v>9.6975997479412712E-2</v>
      </c>
      <c r="E35" s="82">
        <v>804</v>
      </c>
      <c r="F35" s="81">
        <v>9.8312545854732203E-2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21711871.180000022</v>
      </c>
      <c r="D36" s="81">
        <v>0.10486706807725578</v>
      </c>
      <c r="E36" s="82">
        <v>846</v>
      </c>
      <c r="F36" s="81">
        <v>0.10344827586206896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22554029.409999982</v>
      </c>
      <c r="D37" s="81">
        <v>0.10893464307828002</v>
      </c>
      <c r="E37" s="82">
        <v>828</v>
      </c>
      <c r="F37" s="81">
        <v>0.10124724871606749</v>
      </c>
      <c r="G37" s="11"/>
      <c r="H37" s="79" t="s">
        <v>150</v>
      </c>
      <c r="I37" s="79"/>
      <c r="J37" s="80">
        <v>94244.57</v>
      </c>
      <c r="K37" s="81">
        <v>3.3833697402678685E-3</v>
      </c>
      <c r="L37" s="82">
        <v>156</v>
      </c>
      <c r="M37" s="81">
        <v>5.2071163924029508E-3</v>
      </c>
    </row>
    <row r="38" spans="1:13" ht="20.100000000000001" customHeight="1" x14ac:dyDescent="0.25">
      <c r="A38" s="44" t="s">
        <v>75</v>
      </c>
      <c r="B38" s="44"/>
      <c r="C38" s="80">
        <v>27311186.479999986</v>
      </c>
      <c r="D38" s="81">
        <v>0.13191143352522336</v>
      </c>
      <c r="E38" s="82">
        <v>832</v>
      </c>
      <c r="F38" s="81">
        <v>0.10173636585962338</v>
      </c>
      <c r="G38" s="11"/>
      <c r="H38" s="79" t="s">
        <v>132</v>
      </c>
      <c r="I38" s="79"/>
      <c r="J38" s="80">
        <v>23238972.520000029</v>
      </c>
      <c r="K38" s="81">
        <v>0.83427656807267125</v>
      </c>
      <c r="L38" s="82">
        <v>27054</v>
      </c>
      <c r="M38" s="81">
        <v>0.90303414666711168</v>
      </c>
    </row>
    <row r="39" spans="1:13" ht="20.100000000000001" customHeight="1" x14ac:dyDescent="0.25">
      <c r="A39" s="44" t="s">
        <v>76</v>
      </c>
      <c r="B39" s="44"/>
      <c r="C39" s="80">
        <v>19122817.310000006</v>
      </c>
      <c r="D39" s="81">
        <v>9.2362089294447156E-2</v>
      </c>
      <c r="E39" s="82">
        <v>496</v>
      </c>
      <c r="F39" s="81">
        <v>6.065052580092932E-2</v>
      </c>
      <c r="G39" s="11"/>
      <c r="H39" s="79" t="s">
        <v>151</v>
      </c>
      <c r="I39" s="79"/>
      <c r="J39" s="80">
        <v>828599.42</v>
      </c>
      <c r="K39" s="81">
        <v>2.9746628420411973E-2</v>
      </c>
      <c r="L39" s="82">
        <v>164</v>
      </c>
      <c r="M39" s="81">
        <v>5.4741480022697684E-3</v>
      </c>
    </row>
    <row r="40" spans="1:13" ht="20.100000000000001" customHeight="1" x14ac:dyDescent="0.25">
      <c r="A40" s="44" t="s">
        <v>77</v>
      </c>
      <c r="B40" s="44"/>
      <c r="C40" s="80">
        <v>13219359.129999999</v>
      </c>
      <c r="D40" s="81">
        <v>6.384873152252192E-2</v>
      </c>
      <c r="E40" s="82">
        <v>312</v>
      </c>
      <c r="F40" s="81">
        <v>3.815113719735877E-2</v>
      </c>
      <c r="G40" s="11"/>
      <c r="H40" s="79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5665400.1000000024</v>
      </c>
      <c r="D41" s="81">
        <v>2.7363551167292405E-2</v>
      </c>
      <c r="E41" s="82">
        <v>119</v>
      </c>
      <c r="F41" s="81">
        <v>1.4551235020787479E-2</v>
      </c>
      <c r="G41" s="11"/>
      <c r="H41" s="79" t="s">
        <v>133</v>
      </c>
      <c r="I41" s="79"/>
      <c r="J41" s="80">
        <v>3693421.68</v>
      </c>
      <c r="K41" s="81">
        <v>0.13259343376664898</v>
      </c>
      <c r="L41" s="82">
        <v>2585</v>
      </c>
      <c r="M41" s="81">
        <v>8.6284588938215556E-2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207041844.29000002</v>
      </c>
      <c r="D43" s="44"/>
      <c r="E43" s="74">
        <f>SUM(E26:E42)</f>
        <v>8178</v>
      </c>
      <c r="F43" s="44"/>
      <c r="G43" s="11"/>
      <c r="H43" s="86"/>
      <c r="I43" s="79"/>
      <c r="J43" s="87">
        <f>SUM(J37:J42)</f>
        <v>27855238.190000031</v>
      </c>
      <c r="K43" s="88"/>
      <c r="L43" s="89">
        <f>SUM(L37:L42)</f>
        <v>29959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55514854.550000072</v>
      </c>
      <c r="K52" s="81">
        <v>0.43027141392945006</v>
      </c>
      <c r="L52" s="82">
        <v>13919</v>
      </c>
      <c r="M52" s="81">
        <v>0.77556137516019386</v>
      </c>
    </row>
    <row r="53" spans="1:16" ht="20.100000000000001" customHeight="1" x14ac:dyDescent="0.25">
      <c r="A53" s="69" t="s">
        <v>129</v>
      </c>
      <c r="B53" s="69"/>
      <c r="C53" s="80">
        <v>2362925.56</v>
      </c>
      <c r="D53" s="81">
        <v>8.4828768789645057E-2</v>
      </c>
      <c r="E53" s="82">
        <v>1570</v>
      </c>
      <c r="F53" s="81">
        <v>5.2404953436363026E-2</v>
      </c>
      <c r="G53" s="69"/>
      <c r="H53" s="69" t="s">
        <v>126</v>
      </c>
      <c r="I53" s="69"/>
      <c r="J53" s="80">
        <v>46988.22</v>
      </c>
      <c r="K53" s="81">
        <v>3.6418519009572079E-4</v>
      </c>
      <c r="L53" s="82">
        <v>5</v>
      </c>
      <c r="M53" s="81">
        <v>2.7859809438903437E-4</v>
      </c>
    </row>
    <row r="54" spans="1:16" ht="20.100000000000001" customHeight="1" x14ac:dyDescent="0.25">
      <c r="A54" s="69" t="s">
        <v>130</v>
      </c>
      <c r="B54" s="69"/>
      <c r="C54" s="80">
        <v>25492312.629999995</v>
      </c>
      <c r="D54" s="81">
        <v>0.91517123129355005</v>
      </c>
      <c r="E54" s="82">
        <v>28389</v>
      </c>
      <c r="F54" s="81">
        <v>0.94759504656363702</v>
      </c>
      <c r="G54" s="69"/>
      <c r="H54" s="69" t="s">
        <v>146</v>
      </c>
      <c r="I54" s="69"/>
      <c r="J54" s="80">
        <v>73461031.520000115</v>
      </c>
      <c r="K54" s="81">
        <v>0.56936440088045426</v>
      </c>
      <c r="L54" s="82">
        <v>4023</v>
      </c>
      <c r="M54" s="81">
        <v>0.22416002674541707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27855238.189999994</v>
      </c>
      <c r="D56" s="69"/>
      <c r="E56" s="74">
        <f>SUM(E53:E55)</f>
        <v>29959</v>
      </c>
      <c r="F56" s="69"/>
      <c r="G56" s="69"/>
      <c r="H56" s="69"/>
      <c r="I56" s="73"/>
      <c r="J56" s="72">
        <f>SUM(J52:J55)</f>
        <v>129022874.29000019</v>
      </c>
      <c r="K56" s="92"/>
      <c r="L56" s="74">
        <f>SUM(L52:L55)</f>
        <v>17947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36719022.979999945</v>
      </c>
      <c r="D63" s="81">
        <v>0.17735073364478079</v>
      </c>
      <c r="E63" s="82">
        <v>3528</v>
      </c>
      <c r="F63" s="81">
        <v>0.43140132061628761</v>
      </c>
      <c r="G63" s="69"/>
      <c r="H63" s="69" t="s">
        <v>99</v>
      </c>
      <c r="I63" s="69"/>
      <c r="J63" s="80">
        <v>5505410.7800000282</v>
      </c>
      <c r="K63" s="81">
        <v>4.2670036691522757E-2</v>
      </c>
      <c r="L63" s="82">
        <v>5515</v>
      </c>
      <c r="M63" s="81">
        <v>0.30729369811110491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45843151.090000018</v>
      </c>
      <c r="D64" s="81">
        <v>0.22141973883206104</v>
      </c>
      <c r="E64" s="82">
        <v>1819</v>
      </c>
      <c r="F64" s="81">
        <v>0.22242602103203718</v>
      </c>
      <c r="G64" s="69"/>
      <c r="H64" s="69" t="s">
        <v>100</v>
      </c>
      <c r="I64" s="69"/>
      <c r="J64" s="80">
        <v>11915843.12000001</v>
      </c>
      <c r="K64" s="81">
        <v>9.2354500592020647E-2</v>
      </c>
      <c r="L64" s="82">
        <v>4136</v>
      </c>
      <c r="M64" s="81">
        <v>0.23045634367860923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44924177.649999969</v>
      </c>
      <c r="D65" s="81">
        <v>0.21698115085893199</v>
      </c>
      <c r="E65" s="82">
        <v>1296</v>
      </c>
      <c r="F65" s="81">
        <v>0.15847395451210564</v>
      </c>
      <c r="G65" s="69"/>
      <c r="H65" s="69" t="s">
        <v>101</v>
      </c>
      <c r="I65" s="69"/>
      <c r="J65" s="80">
        <v>9509713.1599999871</v>
      </c>
      <c r="K65" s="81">
        <v>7.3705637177368652E-2</v>
      </c>
      <c r="L65" s="82">
        <v>1954</v>
      </c>
      <c r="M65" s="81">
        <v>0.10887613528723464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37747341.779999964</v>
      </c>
      <c r="D66" s="81">
        <v>0.182317453312133</v>
      </c>
      <c r="E66" s="82">
        <v>835</v>
      </c>
      <c r="F66" s="81">
        <v>0.10210320371729029</v>
      </c>
      <c r="G66" s="69"/>
      <c r="H66" s="69" t="s">
        <v>102</v>
      </c>
      <c r="I66" s="69"/>
      <c r="J66" s="80">
        <v>7440512.8899999969</v>
      </c>
      <c r="K66" s="81">
        <v>5.7668168771966961E-2</v>
      </c>
      <c r="L66" s="82">
        <v>1075</v>
      </c>
      <c r="M66" s="81">
        <v>5.989859029364239E-2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24931025.980000004</v>
      </c>
      <c r="D67" s="81">
        <v>0.12041539750331606</v>
      </c>
      <c r="E67" s="82">
        <v>454</v>
      </c>
      <c r="F67" s="81">
        <v>5.5514795793592565E-2</v>
      </c>
      <c r="G67" s="69"/>
      <c r="H67" s="69" t="s">
        <v>103</v>
      </c>
      <c r="I67" s="69"/>
      <c r="J67" s="80">
        <v>7254980.7700000051</v>
      </c>
      <c r="K67" s="81">
        <v>5.6230190266055066E-2</v>
      </c>
      <c r="L67" s="82">
        <v>812</v>
      </c>
      <c r="M67" s="81">
        <v>4.5244330528779186E-2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10880128.639999999</v>
      </c>
      <c r="D68" s="81">
        <v>5.2550385055305023E-2</v>
      </c>
      <c r="E68" s="82">
        <v>169</v>
      </c>
      <c r="F68" s="81">
        <v>2.0665199315235999E-2</v>
      </c>
      <c r="G68" s="69"/>
      <c r="H68" s="69" t="s">
        <v>104</v>
      </c>
      <c r="I68" s="69"/>
      <c r="J68" s="80">
        <v>8177890.359999992</v>
      </c>
      <c r="K68" s="81">
        <v>6.3383259790189189E-2</v>
      </c>
      <c r="L68" s="82">
        <v>746</v>
      </c>
      <c r="M68" s="81">
        <v>4.1566835682843931E-2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3846328.76</v>
      </c>
      <c r="D69" s="81">
        <v>1.8577542975382867E-2</v>
      </c>
      <c r="E69" s="82">
        <v>52</v>
      </c>
      <c r="F69" s="81">
        <v>6.3585228662264614E-3</v>
      </c>
      <c r="G69" s="69"/>
      <c r="H69" s="69" t="s">
        <v>105</v>
      </c>
      <c r="I69" s="69"/>
      <c r="J69" s="80">
        <v>8573780.7800000012</v>
      </c>
      <c r="K69" s="81">
        <v>6.6451633690387549E-2</v>
      </c>
      <c r="L69" s="82">
        <v>660</v>
      </c>
      <c r="M69" s="81">
        <v>3.6774948459352537E-2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1668905.06</v>
      </c>
      <c r="D70" s="81">
        <v>8.0607138413160279E-3</v>
      </c>
      <c r="E70" s="82">
        <v>20</v>
      </c>
      <c r="F70" s="81">
        <v>2.4455857177794081E-3</v>
      </c>
      <c r="G70" s="69"/>
      <c r="H70" s="69" t="s">
        <v>106</v>
      </c>
      <c r="I70" s="69"/>
      <c r="J70" s="80">
        <v>8993004.7499999907</v>
      </c>
      <c r="K70" s="81">
        <v>6.9700855755133323E-2</v>
      </c>
      <c r="L70" s="82">
        <v>601</v>
      </c>
      <c r="M70" s="81">
        <v>3.3487490945561929E-2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481762.35</v>
      </c>
      <c r="D71" s="81">
        <v>2.3268839767733324E-3</v>
      </c>
      <c r="E71" s="82">
        <v>5</v>
      </c>
      <c r="F71" s="81">
        <v>6.1139642944485202E-4</v>
      </c>
      <c r="G71" s="69"/>
      <c r="H71" s="69" t="s">
        <v>107</v>
      </c>
      <c r="I71" s="69"/>
      <c r="J71" s="80">
        <v>7464643.7699999986</v>
      </c>
      <c r="K71" s="81">
        <v>5.7855196693432753E-2</v>
      </c>
      <c r="L71" s="82">
        <v>439</v>
      </c>
      <c r="M71" s="81">
        <v>2.4460912687357218E-2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0</v>
      </c>
      <c r="D72" s="81">
        <v>0</v>
      </c>
      <c r="E72" s="82">
        <v>0</v>
      </c>
      <c r="F72" s="81">
        <v>0</v>
      </c>
      <c r="G72" s="69"/>
      <c r="H72" s="69" t="s">
        <v>108</v>
      </c>
      <c r="I72" s="69"/>
      <c r="J72" s="80">
        <v>8223535.1200000029</v>
      </c>
      <c r="K72" s="81">
        <v>6.3737032408038463E-2</v>
      </c>
      <c r="L72" s="82">
        <v>433</v>
      </c>
      <c r="M72" s="81">
        <v>2.4126594974090376E-2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15844464.409999989</v>
      </c>
      <c r="K73" s="81">
        <v>0.12280352997242151</v>
      </c>
      <c r="L73" s="82">
        <v>710</v>
      </c>
      <c r="M73" s="81">
        <v>3.9560929403242885E-2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207041844.28999987</v>
      </c>
      <c r="D74" s="97"/>
      <c r="E74" s="74">
        <f>SUM(E63:E73)</f>
        <v>8178</v>
      </c>
      <c r="F74" s="73"/>
      <c r="G74" s="69"/>
      <c r="H74" s="69" t="s">
        <v>110</v>
      </c>
      <c r="I74" s="69"/>
      <c r="J74" s="80">
        <v>11077208.749999996</v>
      </c>
      <c r="K74" s="81">
        <v>8.5854611524946792E-2</v>
      </c>
      <c r="L74" s="82">
        <v>407</v>
      </c>
      <c r="M74" s="81">
        <v>2.2677884883267399E-2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12376680.589999998</v>
      </c>
      <c r="K75" s="81">
        <v>9.5926250737379981E-2</v>
      </c>
      <c r="L75" s="82">
        <v>348</v>
      </c>
      <c r="M75" s="81">
        <v>1.9390427369476791E-2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6665205.04</v>
      </c>
      <c r="K76" s="81">
        <v>5.165909592913627E-2</v>
      </c>
      <c r="L76" s="82">
        <v>111</v>
      </c>
      <c r="M76" s="81">
        <v>6.1848776954365635E-3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129022874.29000001</v>
      </c>
      <c r="K78" s="69"/>
      <c r="L78" s="74">
        <f>SUM(L63:L77)</f>
        <v>17947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18922423.190000001</v>
      </c>
      <c r="D85" s="81">
        <v>0.6793129199230159</v>
      </c>
      <c r="E85" s="82">
        <v>27334</v>
      </c>
      <c r="F85" s="81">
        <v>0.9123802530124504</v>
      </c>
      <c r="G85" s="69"/>
      <c r="H85" s="69" t="s">
        <v>99</v>
      </c>
      <c r="I85" s="69"/>
      <c r="J85" s="80">
        <v>3115118.41</v>
      </c>
      <c r="K85" s="81">
        <v>6.1502884589168277E-2</v>
      </c>
      <c r="L85" s="82">
        <v>3179</v>
      </c>
      <c r="M85" s="81">
        <v>0.29965123951362049</v>
      </c>
    </row>
    <row r="86" spans="1:13" ht="20.100000000000001" customHeight="1" x14ac:dyDescent="0.25">
      <c r="A86" s="69" t="s">
        <v>100</v>
      </c>
      <c r="B86" s="69"/>
      <c r="C86" s="80">
        <v>5547832.5399999917</v>
      </c>
      <c r="D86" s="81">
        <v>0.19916658052458006</v>
      </c>
      <c r="E86" s="82">
        <v>2124</v>
      </c>
      <c r="F86" s="81">
        <v>7.0896892419640173E-2</v>
      </c>
      <c r="G86" s="69"/>
      <c r="H86" s="69" t="s">
        <v>100</v>
      </c>
      <c r="I86" s="69"/>
      <c r="J86" s="80">
        <v>8542649.1499999948</v>
      </c>
      <c r="K86" s="81">
        <v>0.16866054371211089</v>
      </c>
      <c r="L86" s="82">
        <v>2924</v>
      </c>
      <c r="M86" s="81">
        <v>0.27561504383070978</v>
      </c>
    </row>
    <row r="87" spans="1:13" ht="20.100000000000001" customHeight="1" x14ac:dyDescent="0.25">
      <c r="A87" s="69" t="s">
        <v>101</v>
      </c>
      <c r="B87" s="69"/>
      <c r="C87" s="80">
        <v>1280990.73</v>
      </c>
      <c r="D87" s="81">
        <v>4.5987426898394787E-2</v>
      </c>
      <c r="E87" s="82">
        <v>268</v>
      </c>
      <c r="F87" s="81">
        <v>8.9455589305384026E-3</v>
      </c>
      <c r="G87" s="69"/>
      <c r="H87" s="69" t="s">
        <v>101</v>
      </c>
      <c r="I87" s="69"/>
      <c r="J87" s="80">
        <v>8743543.7199999988</v>
      </c>
      <c r="K87" s="81">
        <v>0.17262687626423395</v>
      </c>
      <c r="L87" s="82">
        <v>1784</v>
      </c>
      <c r="M87" s="81">
        <v>0.16815911018946178</v>
      </c>
    </row>
    <row r="88" spans="1:13" ht="20.100000000000001" customHeight="1" x14ac:dyDescent="0.25">
      <c r="A88" s="69" t="s">
        <v>102</v>
      </c>
      <c r="B88" s="69"/>
      <c r="C88" s="80">
        <v>811769.66</v>
      </c>
      <c r="D88" s="81">
        <v>2.914244187979783E-2</v>
      </c>
      <c r="E88" s="82">
        <v>119</v>
      </c>
      <c r="F88" s="81">
        <v>3.9720951967689173E-3</v>
      </c>
      <c r="G88" s="69"/>
      <c r="H88" s="69" t="s">
        <v>102</v>
      </c>
      <c r="I88" s="69"/>
      <c r="J88" s="80">
        <v>6221198.4399999985</v>
      </c>
      <c r="K88" s="81">
        <v>0.12282732124511241</v>
      </c>
      <c r="L88" s="82">
        <v>903</v>
      </c>
      <c r="M88" s="81">
        <v>8.5116410594778022E-2</v>
      </c>
    </row>
    <row r="89" spans="1:13" ht="20.100000000000001" customHeight="1" x14ac:dyDescent="0.25">
      <c r="A89" s="69" t="s">
        <v>103</v>
      </c>
      <c r="B89" s="69"/>
      <c r="C89" s="80">
        <v>457800.16</v>
      </c>
      <c r="D89" s="81">
        <v>1.643497560054431E-2</v>
      </c>
      <c r="E89" s="82">
        <v>52</v>
      </c>
      <c r="F89" s="81">
        <v>1.7357054641343168E-3</v>
      </c>
      <c r="G89" s="69"/>
      <c r="H89" s="69" t="s">
        <v>103</v>
      </c>
      <c r="I89" s="69"/>
      <c r="J89" s="80">
        <v>6118152.5000000028</v>
      </c>
      <c r="K89" s="81">
        <v>0.1207928488042391</v>
      </c>
      <c r="L89" s="82">
        <v>682</v>
      </c>
      <c r="M89" s="81">
        <v>6.4285041002922053E-2</v>
      </c>
    </row>
    <row r="90" spans="1:13" ht="20.100000000000001" customHeight="1" x14ac:dyDescent="0.25">
      <c r="A90" s="69" t="s">
        <v>104</v>
      </c>
      <c r="B90" s="69"/>
      <c r="C90" s="80">
        <v>291154.42</v>
      </c>
      <c r="D90" s="81">
        <v>1.0452411787472138E-2</v>
      </c>
      <c r="E90" s="82">
        <v>27</v>
      </c>
      <c r="F90" s="81">
        <v>9.0123168330051074E-4</v>
      </c>
      <c r="G90" s="69"/>
      <c r="H90" s="69" t="s">
        <v>104</v>
      </c>
      <c r="I90" s="69"/>
      <c r="J90" s="80">
        <v>4239572.3499999996</v>
      </c>
      <c r="K90" s="81">
        <v>8.3703376447086364E-2</v>
      </c>
      <c r="L90" s="82">
        <v>385</v>
      </c>
      <c r="M90" s="81">
        <v>3.628994250164954E-2</v>
      </c>
    </row>
    <row r="91" spans="1:13" ht="20.100000000000001" customHeight="1" x14ac:dyDescent="0.25">
      <c r="A91" s="69" t="s">
        <v>105</v>
      </c>
      <c r="B91" s="69"/>
      <c r="C91" s="80">
        <v>170257.54</v>
      </c>
      <c r="D91" s="81">
        <v>6.1122270374669545E-3</v>
      </c>
      <c r="E91" s="82">
        <v>13</v>
      </c>
      <c r="F91" s="81">
        <v>4.3392636603357921E-4</v>
      </c>
      <c r="G91" s="69"/>
      <c r="H91" s="69" t="s">
        <v>105</v>
      </c>
      <c r="I91" s="69"/>
      <c r="J91" s="80">
        <v>4414842.22</v>
      </c>
      <c r="K91" s="81">
        <v>8.7163791483626976E-2</v>
      </c>
      <c r="L91" s="82">
        <v>342</v>
      </c>
      <c r="M91" s="81">
        <v>3.2236780092374399E-2</v>
      </c>
    </row>
    <row r="92" spans="1:13" ht="20.100000000000001" customHeight="1" x14ac:dyDescent="0.25">
      <c r="A92" s="69" t="s">
        <v>106</v>
      </c>
      <c r="B92" s="69"/>
      <c r="C92" s="80">
        <v>164159.14000000001</v>
      </c>
      <c r="D92" s="81">
        <v>5.8932951454327524E-3</v>
      </c>
      <c r="E92" s="82">
        <v>11</v>
      </c>
      <c r="F92" s="81">
        <v>3.6716846356687474E-4</v>
      </c>
      <c r="G92" s="69"/>
      <c r="H92" s="69" t="s">
        <v>106</v>
      </c>
      <c r="I92" s="69"/>
      <c r="J92" s="80">
        <v>2229963.42</v>
      </c>
      <c r="K92" s="81">
        <v>4.4026956541381383E-2</v>
      </c>
      <c r="L92" s="82">
        <v>151</v>
      </c>
      <c r="M92" s="81">
        <v>1.4233198227919691E-2</v>
      </c>
    </row>
    <row r="93" spans="1:13" ht="20.100000000000001" customHeight="1" x14ac:dyDescent="0.25">
      <c r="A93" s="69" t="s">
        <v>107</v>
      </c>
      <c r="B93" s="69"/>
      <c r="C93" s="80">
        <v>49787.94</v>
      </c>
      <c r="D93" s="81">
        <v>1.7873815926612263E-3</v>
      </c>
      <c r="E93" s="82">
        <v>3</v>
      </c>
      <c r="F93" s="81">
        <v>1.0013685370005675E-4</v>
      </c>
      <c r="G93" s="69"/>
      <c r="H93" s="69" t="s">
        <v>107</v>
      </c>
      <c r="I93" s="69"/>
      <c r="J93" s="80">
        <v>1057765.06</v>
      </c>
      <c r="K93" s="81">
        <v>2.0883829712153596E-2</v>
      </c>
      <c r="L93" s="82">
        <v>63</v>
      </c>
      <c r="M93" s="81">
        <v>5.9383542275426521E-3</v>
      </c>
    </row>
    <row r="94" spans="1:13" ht="20.100000000000001" customHeight="1" x14ac:dyDescent="0.25">
      <c r="A94" s="69" t="s">
        <v>108</v>
      </c>
      <c r="B94" s="69"/>
      <c r="C94" s="80">
        <v>55134.720000000001</v>
      </c>
      <c r="D94" s="81">
        <v>1.9793304090213568E-3</v>
      </c>
      <c r="E94" s="82">
        <v>3</v>
      </c>
      <c r="F94" s="81">
        <v>1.0013685370005675E-4</v>
      </c>
      <c r="G94" s="69"/>
      <c r="H94" s="69" t="s">
        <v>108</v>
      </c>
      <c r="I94" s="69"/>
      <c r="J94" s="80">
        <v>605224.04</v>
      </c>
      <c r="K94" s="81">
        <v>1.1949152290076249E-2</v>
      </c>
      <c r="L94" s="82">
        <v>32</v>
      </c>
      <c r="M94" s="81">
        <v>3.0163069092280139E-3</v>
      </c>
    </row>
    <row r="95" spans="1:13" ht="20.100000000000001" customHeight="1" x14ac:dyDescent="0.25">
      <c r="A95" s="69" t="s">
        <v>109</v>
      </c>
      <c r="B95" s="69"/>
      <c r="C95" s="80">
        <v>103928.15</v>
      </c>
      <c r="D95" s="81">
        <v>3.7310092016125751E-3</v>
      </c>
      <c r="E95" s="82">
        <v>5</v>
      </c>
      <c r="F95" s="81">
        <v>1.6689475616676124E-4</v>
      </c>
      <c r="G95" s="69"/>
      <c r="H95" s="69" t="s">
        <v>109</v>
      </c>
      <c r="I95" s="69"/>
      <c r="J95" s="80">
        <v>1358962.51</v>
      </c>
      <c r="K95" s="81">
        <v>2.6830477501346883E-2</v>
      </c>
      <c r="L95" s="82">
        <v>61</v>
      </c>
      <c r="M95" s="81">
        <v>5.7498350457159016E-3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933013.82</v>
      </c>
      <c r="K96" s="81">
        <v>1.8420821856193603E-2</v>
      </c>
      <c r="L96" s="82">
        <v>34</v>
      </c>
      <c r="M96" s="81">
        <v>3.2048260910547649E-3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1712085.4</v>
      </c>
      <c r="K97" s="81">
        <v>3.380230761854091E-2</v>
      </c>
      <c r="L97" s="82">
        <v>49</v>
      </c>
      <c r="M97" s="81">
        <v>4.6187199547553966E-3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1357865.15</v>
      </c>
      <c r="K98" s="81">
        <v>2.6808811934729542E-2</v>
      </c>
      <c r="L98" s="82">
        <v>20</v>
      </c>
      <c r="M98" s="81">
        <v>1.8851918182675087E-3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27855238.189999994</v>
      </c>
      <c r="D100" s="69"/>
      <c r="E100" s="74">
        <f>SUM(E85:E99)</f>
        <v>29959</v>
      </c>
      <c r="F100" s="69"/>
      <c r="G100" s="69"/>
      <c r="H100" s="73"/>
      <c r="I100" s="69"/>
      <c r="J100" s="72">
        <f>SUM(J85:J99)</f>
        <v>50649956.18999999</v>
      </c>
      <c r="K100" s="69"/>
      <c r="L100" s="74">
        <f>SUM(L85:L99)</f>
        <v>10609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7070391.5200000042</v>
      </c>
      <c r="D107" s="81">
        <v>3.4149577561222985E-2</v>
      </c>
      <c r="E107" s="82">
        <v>157</v>
      </c>
      <c r="F107" s="81">
        <v>1.9197847884568353E-2</v>
      </c>
      <c r="G107" s="69"/>
      <c r="H107" s="69" t="s">
        <v>120</v>
      </c>
      <c r="I107" s="69"/>
      <c r="J107" s="80">
        <v>58137.27</v>
      </c>
      <c r="K107" s="81">
        <v>4.5059661180177205E-4</v>
      </c>
      <c r="L107" s="82">
        <v>21</v>
      </c>
      <c r="M107" s="81">
        <v>1.1701119964339444E-3</v>
      </c>
      <c r="N107" s="95"/>
    </row>
    <row r="108" spans="1:14" ht="20.100000000000001" customHeight="1" x14ac:dyDescent="0.25">
      <c r="A108" s="69" t="s">
        <v>42</v>
      </c>
      <c r="B108" s="69"/>
      <c r="C108" s="80">
        <v>35645576.590000004</v>
      </c>
      <c r="D108" s="81">
        <v>0.17216605035681515</v>
      </c>
      <c r="E108" s="82">
        <v>890</v>
      </c>
      <c r="F108" s="81">
        <v>0.10882856444118366</v>
      </c>
      <c r="G108" s="69"/>
      <c r="H108" s="69" t="s">
        <v>121</v>
      </c>
      <c r="I108" s="69"/>
      <c r="J108" s="80">
        <v>638870.30000000005</v>
      </c>
      <c r="K108" s="81">
        <v>4.9516049267669723E-3</v>
      </c>
      <c r="L108" s="82">
        <v>73</v>
      </c>
      <c r="M108" s="81">
        <v>4.067532178079902E-3</v>
      </c>
      <c r="N108" s="95"/>
    </row>
    <row r="109" spans="1:14" ht="20.100000000000001" customHeight="1" x14ac:dyDescent="0.25">
      <c r="A109" s="69" t="s">
        <v>43</v>
      </c>
      <c r="B109" s="69"/>
      <c r="C109" s="80">
        <v>49375715.710000016</v>
      </c>
      <c r="D109" s="81">
        <v>0.23848181936034299</v>
      </c>
      <c r="E109" s="82">
        <v>1572</v>
      </c>
      <c r="F109" s="81">
        <v>0.1922230374174615</v>
      </c>
      <c r="G109" s="69"/>
      <c r="H109" s="69" t="s">
        <v>122</v>
      </c>
      <c r="I109" s="69"/>
      <c r="J109" s="80">
        <v>4626208.55</v>
      </c>
      <c r="K109" s="81">
        <v>3.585572384321431E-2</v>
      </c>
      <c r="L109" s="82">
        <v>627</v>
      </c>
      <c r="M109" s="81">
        <v>3.4936201036384909E-2</v>
      </c>
      <c r="N109" s="95"/>
    </row>
    <row r="110" spans="1:14" ht="20.100000000000001" customHeight="1" x14ac:dyDescent="0.25">
      <c r="A110" s="69" t="s">
        <v>44</v>
      </c>
      <c r="B110" s="69"/>
      <c r="C110" s="80">
        <v>48310834.149999991</v>
      </c>
      <c r="D110" s="81">
        <v>0.23333850370040102</v>
      </c>
      <c r="E110" s="82">
        <v>1886</v>
      </c>
      <c r="F110" s="81">
        <v>0.2306187331865982</v>
      </c>
      <c r="G110" s="69"/>
      <c r="H110" s="69" t="s">
        <v>42</v>
      </c>
      <c r="I110" s="69"/>
      <c r="J110" s="80">
        <v>15520062.199999984</v>
      </c>
      <c r="K110" s="81">
        <v>0.12028922999433493</v>
      </c>
      <c r="L110" s="82">
        <v>2011</v>
      </c>
      <c r="M110" s="81">
        <v>0.11205215356326963</v>
      </c>
      <c r="N110" s="95"/>
    </row>
    <row r="111" spans="1:14" ht="20.100000000000001" customHeight="1" x14ac:dyDescent="0.25">
      <c r="A111" s="69" t="s">
        <v>25</v>
      </c>
      <c r="B111" s="69"/>
      <c r="C111" s="80">
        <v>52223008.889999896</v>
      </c>
      <c r="D111" s="81">
        <v>0.25223407890847438</v>
      </c>
      <c r="E111" s="82">
        <v>2112</v>
      </c>
      <c r="F111" s="81">
        <v>0.25825385179750548</v>
      </c>
      <c r="G111" s="69"/>
      <c r="H111" s="69" t="s">
        <v>43</v>
      </c>
      <c r="I111" s="69"/>
      <c r="J111" s="80">
        <v>26448425.700000029</v>
      </c>
      <c r="K111" s="81">
        <v>0.20499020693456921</v>
      </c>
      <c r="L111" s="82">
        <v>2241</v>
      </c>
      <c r="M111" s="81">
        <v>0.12486766590516521</v>
      </c>
      <c r="N111" s="95"/>
    </row>
    <row r="112" spans="1:14" ht="20.100000000000001" customHeight="1" x14ac:dyDescent="0.25">
      <c r="A112" s="69" t="s">
        <v>26</v>
      </c>
      <c r="B112" s="69"/>
      <c r="C112" s="80">
        <v>6274412.6099999947</v>
      </c>
      <c r="D112" s="81">
        <v>3.0305045975206512E-2</v>
      </c>
      <c r="E112" s="82">
        <v>506</v>
      </c>
      <c r="F112" s="81">
        <v>6.1873318659819029E-2</v>
      </c>
      <c r="G112" s="69"/>
      <c r="H112" s="69" t="s">
        <v>44</v>
      </c>
      <c r="I112" s="69"/>
      <c r="J112" s="80">
        <v>34085258.070000067</v>
      </c>
      <c r="K112" s="81">
        <v>0.26417996233278646</v>
      </c>
      <c r="L112" s="82">
        <v>3820</v>
      </c>
      <c r="M112" s="81">
        <v>0.21284894411322228</v>
      </c>
      <c r="N112" s="95"/>
    </row>
    <row r="113" spans="1:14" ht="20.100000000000001" customHeight="1" x14ac:dyDescent="0.25">
      <c r="A113" s="69" t="s">
        <v>27</v>
      </c>
      <c r="B113" s="69"/>
      <c r="C113" s="80">
        <v>3556962.47</v>
      </c>
      <c r="D113" s="81">
        <v>1.7179920716982339E-2</v>
      </c>
      <c r="E113" s="82">
        <v>542</v>
      </c>
      <c r="F113" s="81">
        <v>6.6275372951821968E-2</v>
      </c>
      <c r="G113" s="69"/>
      <c r="H113" s="69" t="s">
        <v>25</v>
      </c>
      <c r="I113" s="69"/>
      <c r="J113" s="80">
        <v>22381063.940000024</v>
      </c>
      <c r="K113" s="81">
        <v>0.17346586071005446</v>
      </c>
      <c r="L113" s="82">
        <v>3361</v>
      </c>
      <c r="M113" s="81">
        <v>0.1872736390483089</v>
      </c>
      <c r="N113" s="95"/>
    </row>
    <row r="114" spans="1:14" ht="20.100000000000001" customHeight="1" x14ac:dyDescent="0.25">
      <c r="A114" s="69" t="s">
        <v>28</v>
      </c>
      <c r="B114" s="69"/>
      <c r="C114" s="80">
        <v>4270910.97</v>
      </c>
      <c r="D114" s="81">
        <v>2.0628250219882165E-2</v>
      </c>
      <c r="E114" s="82">
        <v>452</v>
      </c>
      <c r="F114" s="81">
        <v>5.5270237221814622E-2</v>
      </c>
      <c r="G114" s="69"/>
      <c r="H114" s="69" t="s">
        <v>26</v>
      </c>
      <c r="I114" s="69"/>
      <c r="J114" s="80">
        <v>10332361.170000004</v>
      </c>
      <c r="K114" s="81">
        <v>8.0081622943667538E-2</v>
      </c>
      <c r="L114" s="82">
        <v>1702</v>
      </c>
      <c r="M114" s="81">
        <v>9.4834791330027299E-2</v>
      </c>
      <c r="N114" s="95"/>
    </row>
    <row r="115" spans="1:14" ht="20.100000000000001" customHeight="1" x14ac:dyDescent="0.25">
      <c r="A115" s="69" t="s">
        <v>29</v>
      </c>
      <c r="B115" s="69"/>
      <c r="C115" s="80">
        <v>95002.94</v>
      </c>
      <c r="D115" s="81">
        <v>4.5885864437592163E-4</v>
      </c>
      <c r="E115" s="82">
        <v>31</v>
      </c>
      <c r="F115" s="81">
        <v>3.7906578625580825E-3</v>
      </c>
      <c r="G115" s="69"/>
      <c r="H115" s="69" t="s">
        <v>27</v>
      </c>
      <c r="I115" s="69"/>
      <c r="J115" s="80">
        <v>6799221.73999999</v>
      </c>
      <c r="K115" s="81">
        <v>5.2697800893178236E-2</v>
      </c>
      <c r="L115" s="82">
        <v>1457</v>
      </c>
      <c r="M115" s="81">
        <v>8.1183484704964615E-2</v>
      </c>
      <c r="N115" s="95"/>
    </row>
    <row r="116" spans="1:14" ht="20.100000000000001" customHeight="1" x14ac:dyDescent="0.25">
      <c r="A116" s="69" t="s">
        <v>65</v>
      </c>
      <c r="B116" s="69"/>
      <c r="C116" s="80">
        <v>219028.44</v>
      </c>
      <c r="D116" s="81">
        <v>1.0578945562966038E-3</v>
      </c>
      <c r="E116" s="82">
        <v>30</v>
      </c>
      <c r="F116" s="81">
        <v>3.6683785766691121E-3</v>
      </c>
      <c r="G116" s="69"/>
      <c r="H116" s="69" t="s">
        <v>28</v>
      </c>
      <c r="I116" s="69"/>
      <c r="J116" s="80">
        <v>3253330.4</v>
      </c>
      <c r="K116" s="81">
        <v>2.5215144352524674E-2</v>
      </c>
      <c r="L116" s="82">
        <v>879</v>
      </c>
      <c r="M116" s="81">
        <v>4.8977544993592241E-2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2761714.03</v>
      </c>
      <c r="K117" s="81">
        <v>2.1404840383516734E-2</v>
      </c>
      <c r="L117" s="82">
        <v>828</v>
      </c>
      <c r="M117" s="81">
        <v>4.6135844430824094E-2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207041844.2899999</v>
      </c>
      <c r="D118" s="73"/>
      <c r="E118" s="74">
        <f>SUM(E107:E117)</f>
        <v>8178</v>
      </c>
      <c r="F118" s="73"/>
      <c r="G118" s="73"/>
      <c r="H118" s="69" t="s">
        <v>123</v>
      </c>
      <c r="I118" s="69"/>
      <c r="J118" s="80">
        <v>2118220.92</v>
      </c>
      <c r="K118" s="81">
        <v>1.6417406073584682E-2</v>
      </c>
      <c r="L118" s="82">
        <v>927</v>
      </c>
      <c r="M118" s="81">
        <v>5.1652086699726971E-2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129022874.29000011</v>
      </c>
      <c r="K120" s="69"/>
      <c r="L120" s="74">
        <f>SUM(L107:L119)</f>
        <v>17947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4455727.46</v>
      </c>
      <c r="D127" s="81">
        <v>0.15996012777229113</v>
      </c>
      <c r="E127" s="82">
        <v>3728</v>
      </c>
      <c r="F127" s="81">
        <v>0.12443673019793718</v>
      </c>
      <c r="G127" s="69"/>
      <c r="H127" s="69" t="s">
        <v>113</v>
      </c>
      <c r="I127" s="69"/>
      <c r="J127" s="80">
        <v>5221349.82</v>
      </c>
      <c r="K127" s="81">
        <v>0.10308695629298237</v>
      </c>
      <c r="L127" s="82">
        <v>605</v>
      </c>
      <c r="M127" s="81">
        <v>5.7027052502592136E-2</v>
      </c>
      <c r="N127" s="95"/>
    </row>
    <row r="128" spans="1:14" ht="20.100000000000001" customHeight="1" x14ac:dyDescent="0.25">
      <c r="A128" s="69" t="s">
        <v>42</v>
      </c>
      <c r="B128" s="69"/>
      <c r="C128" s="80">
        <v>9541393.0599999987</v>
      </c>
      <c r="D128" s="81">
        <v>0.34253496577262627</v>
      </c>
      <c r="E128" s="82">
        <v>11112</v>
      </c>
      <c r="F128" s="81">
        <v>0.3709069061050102</v>
      </c>
      <c r="G128" s="69"/>
      <c r="H128" s="69" t="s">
        <v>25</v>
      </c>
      <c r="I128" s="69"/>
      <c r="J128" s="80">
        <v>938233.37</v>
      </c>
      <c r="K128" s="81">
        <v>1.8523873278003717E-2</v>
      </c>
      <c r="L128" s="82">
        <v>197</v>
      </c>
      <c r="M128" s="81">
        <v>1.8569139409934959E-2</v>
      </c>
      <c r="N128" s="95"/>
    </row>
    <row r="129" spans="1:17" ht="20.100000000000001" customHeight="1" x14ac:dyDescent="0.25">
      <c r="A129" s="69" t="s">
        <v>43</v>
      </c>
      <c r="B129" s="69"/>
      <c r="C129" s="80">
        <v>1809600.24</v>
      </c>
      <c r="D129" s="81">
        <v>6.4964450408097632E-2</v>
      </c>
      <c r="E129" s="82">
        <v>2152</v>
      </c>
      <c r="F129" s="81">
        <v>7.1831503054174031E-2</v>
      </c>
      <c r="G129" s="69"/>
      <c r="H129" s="69" t="s">
        <v>26</v>
      </c>
      <c r="I129" s="69"/>
      <c r="J129" s="80">
        <v>2696925.61</v>
      </c>
      <c r="K129" s="81">
        <v>5.3246356223551151E-2</v>
      </c>
      <c r="L129" s="82">
        <v>587</v>
      </c>
      <c r="M129" s="81">
        <v>5.5330379866151379E-2</v>
      </c>
      <c r="N129" s="95"/>
    </row>
    <row r="130" spans="1:17" ht="20.100000000000001" customHeight="1" x14ac:dyDescent="0.25">
      <c r="A130" s="69" t="s">
        <v>44</v>
      </c>
      <c r="B130" s="69"/>
      <c r="C130" s="80">
        <v>2011133.15</v>
      </c>
      <c r="D130" s="81">
        <v>7.2199459802931937E-2</v>
      </c>
      <c r="E130" s="82">
        <v>1680</v>
      </c>
      <c r="F130" s="81">
        <v>5.6076638072031774E-2</v>
      </c>
      <c r="G130" s="69"/>
      <c r="H130" s="69" t="s">
        <v>27</v>
      </c>
      <c r="I130" s="69"/>
      <c r="J130" s="80">
        <v>2068474.46</v>
      </c>
      <c r="K130" s="81">
        <v>4.0838622885292622E-2</v>
      </c>
      <c r="L130" s="82">
        <v>609</v>
      </c>
      <c r="M130" s="81">
        <v>5.7404090866245643E-2</v>
      </c>
      <c r="N130" s="95"/>
    </row>
    <row r="131" spans="1:17" ht="20.100000000000001" customHeight="1" x14ac:dyDescent="0.25">
      <c r="A131" s="69" t="s">
        <v>25</v>
      </c>
      <c r="B131" s="69"/>
      <c r="C131" s="80">
        <v>2013353.05</v>
      </c>
      <c r="D131" s="81">
        <v>7.2279153969783502E-2</v>
      </c>
      <c r="E131" s="82">
        <v>2524</v>
      </c>
      <c r="F131" s="81">
        <v>8.4248472912981071E-2</v>
      </c>
      <c r="G131" s="69"/>
      <c r="H131" s="69" t="s">
        <v>28</v>
      </c>
      <c r="I131" s="69"/>
      <c r="J131" s="80">
        <v>5525206.6099999994</v>
      </c>
      <c r="K131" s="81">
        <v>0.10908610837240686</v>
      </c>
      <c r="L131" s="82">
        <v>1478</v>
      </c>
      <c r="M131" s="81">
        <v>0.13931567536996889</v>
      </c>
      <c r="N131" s="95"/>
    </row>
    <row r="132" spans="1:17" ht="20.100000000000001" customHeight="1" x14ac:dyDescent="0.25">
      <c r="A132" s="69" t="s">
        <v>26</v>
      </c>
      <c r="B132" s="69"/>
      <c r="C132" s="80">
        <v>754897.14</v>
      </c>
      <c r="D132" s="81">
        <v>2.7100724641120018E-2</v>
      </c>
      <c r="E132" s="82">
        <v>1228</v>
      </c>
      <c r="F132" s="81">
        <v>4.0989352114556558E-2</v>
      </c>
      <c r="G132" s="69"/>
      <c r="H132" s="69" t="s">
        <v>29</v>
      </c>
      <c r="I132" s="69"/>
      <c r="J132" s="80">
        <v>22092934.710000001</v>
      </c>
      <c r="K132" s="81">
        <v>0.4361886242729246</v>
      </c>
      <c r="L132" s="82">
        <v>4544</v>
      </c>
      <c r="M132" s="81">
        <v>0.42831558111037799</v>
      </c>
      <c r="N132" s="95"/>
    </row>
    <row r="133" spans="1:17" ht="20.100000000000001" customHeight="1" x14ac:dyDescent="0.25">
      <c r="A133" s="69" t="s">
        <v>27</v>
      </c>
      <c r="B133" s="69"/>
      <c r="C133" s="80">
        <v>1087170.6299999999</v>
      </c>
      <c r="D133" s="81">
        <v>3.9029306537766179E-2</v>
      </c>
      <c r="E133" s="82">
        <v>1267</v>
      </c>
      <c r="F133" s="81">
        <v>4.2291131212657297E-2</v>
      </c>
      <c r="G133" s="69"/>
      <c r="H133" s="69" t="s">
        <v>114</v>
      </c>
      <c r="I133" s="69"/>
      <c r="J133" s="80">
        <v>760788.75</v>
      </c>
      <c r="K133" s="81">
        <v>1.5020521383001813E-2</v>
      </c>
      <c r="L133" s="82">
        <v>152</v>
      </c>
      <c r="M133" s="81">
        <v>1.4327457818833066E-2</v>
      </c>
      <c r="N133" s="95"/>
    </row>
    <row r="134" spans="1:17" ht="20.100000000000001" customHeight="1" x14ac:dyDescent="0.25">
      <c r="A134" s="69" t="s">
        <v>28</v>
      </c>
      <c r="B134" s="69"/>
      <c r="C134" s="80">
        <v>528426.54</v>
      </c>
      <c r="D134" s="81">
        <v>1.8970454906743713E-2</v>
      </c>
      <c r="E134" s="82">
        <v>849</v>
      </c>
      <c r="F134" s="81">
        <v>2.8338729597116058E-2</v>
      </c>
      <c r="G134" s="69"/>
      <c r="H134" s="69" t="s">
        <v>115</v>
      </c>
      <c r="I134" s="69"/>
      <c r="J134" s="80">
        <v>3212751.8</v>
      </c>
      <c r="K134" s="81">
        <v>6.3430495140967269E-2</v>
      </c>
      <c r="L134" s="82">
        <v>1435</v>
      </c>
      <c r="M134" s="81">
        <v>0.13526251296069375</v>
      </c>
      <c r="N134" s="95"/>
    </row>
    <row r="135" spans="1:17" ht="20.100000000000001" customHeight="1" x14ac:dyDescent="0.25">
      <c r="A135" s="69" t="s">
        <v>29</v>
      </c>
      <c r="B135" s="69"/>
      <c r="C135" s="80">
        <v>268301.65000000002</v>
      </c>
      <c r="D135" s="81">
        <v>9.6319998475662034E-3</v>
      </c>
      <c r="E135" s="82">
        <v>489</v>
      </c>
      <c r="F135" s="81">
        <v>1.6322307153109249E-2</v>
      </c>
      <c r="G135" s="69"/>
      <c r="H135" s="69" t="s">
        <v>116</v>
      </c>
      <c r="I135" s="69"/>
      <c r="J135" s="80">
        <v>696188.65</v>
      </c>
      <c r="K135" s="81">
        <v>1.3745098759580984E-2</v>
      </c>
      <c r="L135" s="82">
        <v>109</v>
      </c>
      <c r="M135" s="81">
        <v>1.0274295409557923E-2</v>
      </c>
      <c r="N135" s="95"/>
    </row>
    <row r="136" spans="1:17" ht="20.100000000000001" customHeight="1" x14ac:dyDescent="0.25">
      <c r="A136" s="69" t="s">
        <v>114</v>
      </c>
      <c r="B136" s="69"/>
      <c r="C136" s="80">
        <v>120778.57</v>
      </c>
      <c r="D136" s="81">
        <v>4.3359374339638369E-3</v>
      </c>
      <c r="E136" s="82">
        <v>289</v>
      </c>
      <c r="F136" s="81">
        <v>9.6465169064387998E-3</v>
      </c>
      <c r="G136" s="69"/>
      <c r="H136" s="69" t="s">
        <v>117</v>
      </c>
      <c r="I136" s="69"/>
      <c r="J136" s="80">
        <v>2285590.42</v>
      </c>
      <c r="K136" s="81">
        <v>4.5125220077707612E-2</v>
      </c>
      <c r="L136" s="82">
        <v>285</v>
      </c>
      <c r="M136" s="81">
        <v>2.6863983410312001E-2</v>
      </c>
      <c r="N136" s="95"/>
    </row>
    <row r="137" spans="1:17" ht="20.100000000000001" customHeight="1" x14ac:dyDescent="0.25">
      <c r="A137" s="69" t="s">
        <v>115</v>
      </c>
      <c r="B137" s="69"/>
      <c r="C137" s="80">
        <v>99841.79</v>
      </c>
      <c r="D137" s="81">
        <v>3.58430932519698E-3</v>
      </c>
      <c r="E137" s="82">
        <v>253</v>
      </c>
      <c r="F137" s="81">
        <v>8.4448746620381186E-3</v>
      </c>
      <c r="G137" s="69"/>
      <c r="H137" s="69" t="s">
        <v>118</v>
      </c>
      <c r="I137" s="69"/>
      <c r="J137" s="80">
        <v>731189.76000000001</v>
      </c>
      <c r="K137" s="81">
        <v>1.4436138054239054E-2</v>
      </c>
      <c r="L137" s="82">
        <v>144</v>
      </c>
      <c r="M137" s="81">
        <v>1.3573381091526063E-2</v>
      </c>
      <c r="N137" s="95"/>
    </row>
    <row r="138" spans="1:17" ht="20.100000000000001" customHeight="1" x14ac:dyDescent="0.25">
      <c r="A138" s="69" t="s">
        <v>116</v>
      </c>
      <c r="B138" s="73"/>
      <c r="C138" s="80">
        <v>175701.09</v>
      </c>
      <c r="D138" s="81">
        <v>6.307649886227739E-3</v>
      </c>
      <c r="E138" s="82">
        <v>265</v>
      </c>
      <c r="F138" s="81">
        <v>8.8454220768383451E-3</v>
      </c>
      <c r="G138" s="73"/>
      <c r="H138" s="69" t="s">
        <v>119</v>
      </c>
      <c r="I138" s="69"/>
      <c r="J138" s="80">
        <v>4420322.2300000004</v>
      </c>
      <c r="K138" s="81">
        <v>8.7271985259341989E-2</v>
      </c>
      <c r="L138" s="82">
        <v>464</v>
      </c>
      <c r="M138" s="81">
        <v>4.3736450183806203E-2</v>
      </c>
      <c r="N138" s="95"/>
    </row>
    <row r="139" spans="1:17" ht="20.100000000000001" customHeight="1" x14ac:dyDescent="0.25">
      <c r="A139" s="69" t="s">
        <v>117</v>
      </c>
      <c r="B139" s="69"/>
      <c r="C139" s="80">
        <v>282598.3</v>
      </c>
      <c r="D139" s="81">
        <v>1.0145248016635251E-2</v>
      </c>
      <c r="E139" s="82">
        <v>390</v>
      </c>
      <c r="F139" s="81">
        <v>1.3017790981007377E-2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235344.54</v>
      </c>
      <c r="D140" s="81">
        <v>8.448843208401946E-3</v>
      </c>
      <c r="E140" s="82">
        <v>208</v>
      </c>
      <c r="F140" s="81">
        <v>6.9428218565372674E-3</v>
      </c>
      <c r="G140" s="69"/>
      <c r="H140" s="73"/>
      <c r="I140" s="69"/>
      <c r="J140" s="98">
        <f>SUM(J127:J139)</f>
        <v>50649956.189999998</v>
      </c>
      <c r="K140" s="69"/>
      <c r="L140" s="99">
        <f>SUM(L127:L139)</f>
        <v>10609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4470970.9799999874</v>
      </c>
      <c r="D141" s="81">
        <v>0.16050736847064775</v>
      </c>
      <c r="E141" s="82">
        <v>3525</v>
      </c>
      <c r="F141" s="81">
        <v>0.11766080309756667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27855238.189999983</v>
      </c>
      <c r="D143" s="69"/>
      <c r="E143" s="74">
        <f>SUM(E127:E142)</f>
        <v>29959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664642.93000000087</v>
      </c>
      <c r="D150" s="81">
        <v>3.2101864832166337E-3</v>
      </c>
      <c r="E150" s="82">
        <v>552</v>
      </c>
      <c r="F150" s="81">
        <v>6.7498165810711663E-2</v>
      </c>
      <c r="G150" s="69"/>
      <c r="H150" s="69" t="s">
        <v>6</v>
      </c>
      <c r="I150" s="69"/>
      <c r="J150" s="80">
        <v>9118023.1300000064</v>
      </c>
      <c r="K150" s="81">
        <v>7.0669818667236803E-2</v>
      </c>
      <c r="L150" s="82">
        <v>4927</v>
      </c>
      <c r="M150" s="81">
        <v>0.27453056221095445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343996.82</v>
      </c>
      <c r="D151" s="81">
        <v>1.6614845234771457E-3</v>
      </c>
      <c r="E151" s="82">
        <v>96</v>
      </c>
      <c r="F151" s="81">
        <v>1.173881144534116E-2</v>
      </c>
      <c r="G151" s="69"/>
      <c r="H151" s="69" t="s">
        <v>7</v>
      </c>
      <c r="I151" s="69"/>
      <c r="J151" s="80">
        <v>29230255.790000059</v>
      </c>
      <c r="K151" s="81">
        <v>0.22655095812158257</v>
      </c>
      <c r="L151" s="82">
        <v>5833</v>
      </c>
      <c r="M151" s="81">
        <v>0.32501253691424753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1477191.42</v>
      </c>
      <c r="D152" s="81">
        <v>7.1347481716349213E-3</v>
      </c>
      <c r="E152" s="82">
        <v>218</v>
      </c>
      <c r="F152" s="81">
        <v>2.6656884323795548E-2</v>
      </c>
      <c r="G152" s="69"/>
      <c r="H152" s="69" t="s">
        <v>8</v>
      </c>
      <c r="I152" s="69"/>
      <c r="J152" s="80">
        <v>34105345.540000126</v>
      </c>
      <c r="K152" s="81">
        <v>0.26433565154766836</v>
      </c>
      <c r="L152" s="82">
        <v>3456</v>
      </c>
      <c r="M152" s="81">
        <v>0.19256700284170056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2381482.63</v>
      </c>
      <c r="D153" s="81">
        <v>1.1502421832488596E-2</v>
      </c>
      <c r="E153" s="82">
        <v>243</v>
      </c>
      <c r="F153" s="81">
        <v>2.9713866471019808E-2</v>
      </c>
      <c r="G153" s="69"/>
      <c r="H153" s="69" t="s">
        <v>9</v>
      </c>
      <c r="I153" s="69"/>
      <c r="J153" s="80">
        <v>33805180.780000083</v>
      </c>
      <c r="K153" s="81">
        <v>0.26200920546861595</v>
      </c>
      <c r="L153" s="82">
        <v>2348</v>
      </c>
      <c r="M153" s="81">
        <v>0.13082966512509053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3098189.04</v>
      </c>
      <c r="D154" s="81">
        <v>1.4964071879404338E-2</v>
      </c>
      <c r="E154" s="82">
        <v>250</v>
      </c>
      <c r="F154" s="81">
        <v>3.0569821472242603E-2</v>
      </c>
      <c r="G154" s="69"/>
      <c r="H154" s="69" t="s">
        <v>10</v>
      </c>
      <c r="I154" s="69"/>
      <c r="J154" s="80">
        <v>18477154.679999974</v>
      </c>
      <c r="K154" s="81">
        <v>0.14320836349118618</v>
      </c>
      <c r="L154" s="82">
        <v>1185</v>
      </c>
      <c r="M154" s="81">
        <v>6.6027748370201145E-2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3570073.1</v>
      </c>
      <c r="D155" s="81">
        <v>1.7243244293165476E-2</v>
      </c>
      <c r="E155" s="82">
        <v>254</v>
      </c>
      <c r="F155" s="81">
        <v>3.1058938615798483E-2</v>
      </c>
      <c r="G155" s="69"/>
      <c r="H155" s="69" t="s">
        <v>37</v>
      </c>
      <c r="I155" s="69"/>
      <c r="J155" s="80">
        <v>333250.89</v>
      </c>
      <c r="K155" s="81">
        <v>2.58288223567988E-3</v>
      </c>
      <c r="L155" s="82">
        <v>20</v>
      </c>
      <c r="M155" s="81">
        <v>1.1143923775561375E-3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4944672.9000000004</v>
      </c>
      <c r="D156" s="81">
        <v>2.3882480939814651E-2</v>
      </c>
      <c r="E156" s="82">
        <v>285</v>
      </c>
      <c r="F156" s="81">
        <v>3.4849596478356566E-2</v>
      </c>
      <c r="G156" s="69"/>
      <c r="H156" s="69" t="s">
        <v>38</v>
      </c>
      <c r="I156" s="69"/>
      <c r="J156" s="80">
        <v>343358.02</v>
      </c>
      <c r="K156" s="81">
        <v>2.6612181901036094E-3</v>
      </c>
      <c r="L156" s="82">
        <v>17</v>
      </c>
      <c r="M156" s="81">
        <v>9.4723352092271687E-4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11763445.750000004</v>
      </c>
      <c r="D157" s="81">
        <v>5.6816755039735579E-2</v>
      </c>
      <c r="E157" s="82">
        <v>574</v>
      </c>
      <c r="F157" s="81">
        <v>7.0188310100269019E-2</v>
      </c>
      <c r="G157" s="69"/>
      <c r="H157" s="69" t="s">
        <v>39</v>
      </c>
      <c r="I157" s="69"/>
      <c r="J157" s="80">
        <v>1405967.22</v>
      </c>
      <c r="K157" s="81">
        <v>1.0897038433974552E-2</v>
      </c>
      <c r="L157" s="82">
        <v>67</v>
      </c>
      <c r="M157" s="81">
        <v>3.7332144648130608E-3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11141773.370000014</v>
      </c>
      <c r="D158" s="81">
        <v>5.3814113800077647E-2</v>
      </c>
      <c r="E158" s="82">
        <v>525</v>
      </c>
      <c r="F158" s="81">
        <v>6.4196625091709467E-2</v>
      </c>
      <c r="G158" s="69"/>
      <c r="H158" s="69" t="s">
        <v>0</v>
      </c>
      <c r="I158" s="69"/>
      <c r="J158" s="80">
        <v>2204338.2400000002</v>
      </c>
      <c r="K158" s="81">
        <v>1.7084863843952081E-2</v>
      </c>
      <c r="L158" s="82">
        <v>94</v>
      </c>
      <c r="M158" s="81">
        <v>5.2376441745138466E-3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12802874.279999992</v>
      </c>
      <c r="D159" s="81">
        <v>6.1837134053284538E-2</v>
      </c>
      <c r="E159" s="82">
        <v>511</v>
      </c>
      <c r="F159" s="81">
        <v>6.2484715089263877E-2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53186249.539999984</v>
      </c>
      <c r="D160" s="81">
        <v>0.25688647491713279</v>
      </c>
      <c r="E160" s="82">
        <v>1821</v>
      </c>
      <c r="F160" s="81">
        <v>0.22267057960381512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38268744.73999998</v>
      </c>
      <c r="D161" s="81">
        <v>0.18483579911700171</v>
      </c>
      <c r="E161" s="82">
        <v>1091</v>
      </c>
      <c r="F161" s="81">
        <v>0.13340670090486673</v>
      </c>
      <c r="G161" s="69"/>
      <c r="H161" s="73"/>
      <c r="I161" s="69"/>
      <c r="J161" s="98">
        <f>SUM(J150:J160)</f>
        <v>129022874.29000024</v>
      </c>
      <c r="K161" s="69"/>
      <c r="L161" s="74">
        <f>SUM(L150:L160)</f>
        <v>17947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63398507.769999981</v>
      </c>
      <c r="D162" s="81">
        <v>0.30621108494956595</v>
      </c>
      <c r="E162" s="82">
        <v>1758</v>
      </c>
      <c r="F162" s="81">
        <v>0.21496698459280997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207041844.28999996</v>
      </c>
      <c r="D165" s="73"/>
      <c r="E165" s="74">
        <f>SUM(E150:E164)</f>
        <v>8178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14340731.509999985</v>
      </c>
      <c r="D173" s="81">
        <v>0.51483069044975183</v>
      </c>
      <c r="E173" s="82">
        <v>22181</v>
      </c>
      <c r="F173" s="81">
        <v>0.74037851730698623</v>
      </c>
      <c r="G173" s="69"/>
      <c r="H173" s="69" t="s">
        <v>6</v>
      </c>
      <c r="I173" s="69"/>
      <c r="J173" s="80">
        <v>8074082.8800000008</v>
      </c>
      <c r="K173" s="81">
        <v>0.15940947411113646</v>
      </c>
      <c r="L173" s="82">
        <v>2438</v>
      </c>
      <c r="M173" s="81">
        <v>0.22980488264680932</v>
      </c>
      <c r="N173" s="95"/>
    </row>
    <row r="174" spans="1:15" ht="20.100000000000001" customHeight="1" x14ac:dyDescent="0.25">
      <c r="A174" s="69" t="s">
        <v>7</v>
      </c>
      <c r="B174" s="69"/>
      <c r="C174" s="80">
        <v>7412908.689999993</v>
      </c>
      <c r="D174" s="81">
        <v>0.26612261002532817</v>
      </c>
      <c r="E174" s="82">
        <v>5156</v>
      </c>
      <c r="F174" s="81">
        <v>0.1721018725591642</v>
      </c>
      <c r="G174" s="69"/>
      <c r="H174" s="69" t="s">
        <v>7</v>
      </c>
      <c r="I174" s="69"/>
      <c r="J174" s="80">
        <v>4125025.62</v>
      </c>
      <c r="K174" s="81">
        <v>8.1441839841401908E-2</v>
      </c>
      <c r="L174" s="82">
        <v>1363</v>
      </c>
      <c r="M174" s="81">
        <v>0.12847582241493072</v>
      </c>
      <c r="N174" s="95"/>
    </row>
    <row r="175" spans="1:15" ht="20.100000000000001" customHeight="1" x14ac:dyDescent="0.25">
      <c r="A175" s="69" t="s">
        <v>8</v>
      </c>
      <c r="B175" s="69"/>
      <c r="C175" s="80">
        <v>3068120.4</v>
      </c>
      <c r="D175" s="81">
        <v>0.11014518630472359</v>
      </c>
      <c r="E175" s="82">
        <v>1502</v>
      </c>
      <c r="F175" s="81">
        <v>5.0135184752495079E-2</v>
      </c>
      <c r="G175" s="69"/>
      <c r="H175" s="69" t="s">
        <v>8</v>
      </c>
      <c r="I175" s="69"/>
      <c r="J175" s="80">
        <v>4579816.32</v>
      </c>
      <c r="K175" s="81">
        <v>9.042093349143325E-2</v>
      </c>
      <c r="L175" s="82">
        <v>1098</v>
      </c>
      <c r="M175" s="81">
        <v>0.10349703082288624</v>
      </c>
      <c r="N175" s="95"/>
    </row>
    <row r="176" spans="1:15" ht="20.100000000000001" customHeight="1" x14ac:dyDescent="0.25">
      <c r="A176" s="69" t="s">
        <v>9</v>
      </c>
      <c r="B176" s="69"/>
      <c r="C176" s="80">
        <v>1397927.25</v>
      </c>
      <c r="D176" s="81">
        <v>5.0185435158183543E-2</v>
      </c>
      <c r="E176" s="82">
        <v>711</v>
      </c>
      <c r="F176" s="81">
        <v>2.3732434326913448E-2</v>
      </c>
      <c r="G176" s="69"/>
      <c r="H176" s="69" t="s">
        <v>9</v>
      </c>
      <c r="I176" s="69"/>
      <c r="J176" s="80">
        <v>6552649.3099999949</v>
      </c>
      <c r="K176" s="81">
        <v>0.12937127300603091</v>
      </c>
      <c r="L176" s="82">
        <v>1466</v>
      </c>
      <c r="M176" s="81">
        <v>0.13818456027900838</v>
      </c>
      <c r="N176" s="95"/>
    </row>
    <row r="177" spans="1:14" ht="20.100000000000001" customHeight="1" x14ac:dyDescent="0.25">
      <c r="A177" s="69" t="s">
        <v>10</v>
      </c>
      <c r="B177" s="69"/>
      <c r="C177" s="80">
        <v>1034822.86</v>
      </c>
      <c r="D177" s="81">
        <v>3.7150027328486504E-2</v>
      </c>
      <c r="E177" s="82">
        <v>325</v>
      </c>
      <c r="F177" s="81">
        <v>1.0848159150839481E-2</v>
      </c>
      <c r="G177" s="69"/>
      <c r="H177" s="69" t="s">
        <v>10</v>
      </c>
      <c r="I177" s="69"/>
      <c r="J177" s="80">
        <v>8525648.0400000028</v>
      </c>
      <c r="K177" s="81">
        <v>0.16832488478407118</v>
      </c>
      <c r="L177" s="82">
        <v>1510</v>
      </c>
      <c r="M177" s="81">
        <v>0.14233198227919691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11246011.820000002</v>
      </c>
      <c r="K178" s="81">
        <v>0.22203398908803681</v>
      </c>
      <c r="L178" s="82">
        <v>1797</v>
      </c>
      <c r="M178" s="81">
        <v>0.16938448487133567</v>
      </c>
      <c r="N178" s="95"/>
    </row>
    <row r="179" spans="1:14" ht="20.100000000000001" customHeight="1" x14ac:dyDescent="0.25">
      <c r="A179" s="69" t="s">
        <v>38</v>
      </c>
      <c r="B179" s="69"/>
      <c r="C179" s="80">
        <v>0</v>
      </c>
      <c r="D179" s="81">
        <v>0</v>
      </c>
      <c r="E179" s="82">
        <v>0</v>
      </c>
      <c r="F179" s="81">
        <v>0</v>
      </c>
      <c r="G179" s="69"/>
      <c r="H179" s="69" t="s">
        <v>38</v>
      </c>
      <c r="I179" s="69"/>
      <c r="J179" s="80">
        <v>6009955.0599999949</v>
      </c>
      <c r="K179" s="81">
        <v>0.11865666847677475</v>
      </c>
      <c r="L179" s="82">
        <v>771</v>
      </c>
      <c r="M179" s="81">
        <v>7.2674144594212467E-2</v>
      </c>
      <c r="N179" s="95"/>
    </row>
    <row r="180" spans="1:14" ht="20.100000000000001" customHeight="1" x14ac:dyDescent="0.25">
      <c r="A180" s="69" t="s">
        <v>39</v>
      </c>
      <c r="B180" s="69"/>
      <c r="C180" s="80">
        <v>0</v>
      </c>
      <c r="D180" s="81">
        <v>0</v>
      </c>
      <c r="E180" s="82">
        <v>0</v>
      </c>
      <c r="F180" s="81">
        <v>0</v>
      </c>
      <c r="G180" s="69"/>
      <c r="H180" s="69" t="s">
        <v>39</v>
      </c>
      <c r="I180" s="69"/>
      <c r="J180" s="80">
        <v>1027134.49</v>
      </c>
      <c r="K180" s="81">
        <v>2.0279079534579948E-2</v>
      </c>
      <c r="L180" s="82">
        <v>114</v>
      </c>
      <c r="M180" s="81">
        <v>1.0745593364124799E-2</v>
      </c>
      <c r="N180" s="95"/>
    </row>
    <row r="181" spans="1:14" ht="20.100000000000001" customHeight="1" x14ac:dyDescent="0.25">
      <c r="A181" s="69" t="s">
        <v>0</v>
      </c>
      <c r="B181" s="69"/>
      <c r="C181" s="80">
        <v>600727.48</v>
      </c>
      <c r="D181" s="81">
        <v>2.1566050733526337E-2</v>
      </c>
      <c r="E181" s="82">
        <v>84</v>
      </c>
      <c r="F181" s="81">
        <v>2.8038319036015886E-3</v>
      </c>
      <c r="G181" s="69"/>
      <c r="H181" s="69" t="s">
        <v>0</v>
      </c>
      <c r="I181" s="69"/>
      <c r="J181" s="80">
        <v>264084.32</v>
      </c>
      <c r="K181" s="81">
        <v>5.2139101366515915E-3</v>
      </c>
      <c r="L181" s="82">
        <v>30</v>
      </c>
      <c r="M181" s="81">
        <v>2.8277877274012629E-3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111639.18</v>
      </c>
      <c r="K182" s="81">
        <v>2.2041318176310941E-3</v>
      </c>
      <c r="L182" s="82">
        <v>8</v>
      </c>
      <c r="M182" s="81">
        <v>7.5407672730700348E-4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133909.15</v>
      </c>
      <c r="K183" s="81">
        <v>2.6438157122520506E-3</v>
      </c>
      <c r="L183" s="82">
        <v>14</v>
      </c>
      <c r="M183" s="81">
        <v>1.3196342727872562E-3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27855238.189999975</v>
      </c>
      <c r="D184" s="73"/>
      <c r="E184" s="74">
        <f>SUM(E173:E183)</f>
        <v>29959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50649956.189999998</v>
      </c>
      <c r="K185" s="69"/>
      <c r="L185" s="74">
        <f>SUM(L173:L184)</f>
        <v>10609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11515737.950000001</v>
      </c>
      <c r="D193" s="81">
        <v>5.5620340851823658E-2</v>
      </c>
      <c r="E193" s="82">
        <v>486</v>
      </c>
      <c r="F193" s="81">
        <v>5.9427732942039617E-2</v>
      </c>
      <c r="G193" s="69"/>
      <c r="H193" s="69" t="s">
        <v>12</v>
      </c>
      <c r="I193" s="69"/>
      <c r="J193" s="80">
        <v>8050639.5099999951</v>
      </c>
      <c r="K193" s="81">
        <v>6.2396993977245206E-2</v>
      </c>
      <c r="L193" s="82">
        <v>1516</v>
      </c>
      <c r="M193" s="81">
        <v>8.4470942218755229E-2</v>
      </c>
    </row>
    <row r="194" spans="1:13" ht="20.100000000000001" customHeight="1" x14ac:dyDescent="0.25">
      <c r="A194" s="69" t="s">
        <v>13</v>
      </c>
      <c r="B194" s="69"/>
      <c r="C194" s="80">
        <v>20005155.960000012</v>
      </c>
      <c r="D194" s="81">
        <v>9.6623733374298609E-2</v>
      </c>
      <c r="E194" s="82">
        <v>859</v>
      </c>
      <c r="F194" s="81">
        <v>0.10503790657862558</v>
      </c>
      <c r="G194" s="69"/>
      <c r="H194" s="69" t="s">
        <v>13</v>
      </c>
      <c r="I194" s="69"/>
      <c r="J194" s="80">
        <v>23202847.36999999</v>
      </c>
      <c r="K194" s="81">
        <v>0.17983514549402921</v>
      </c>
      <c r="L194" s="82">
        <v>2307</v>
      </c>
      <c r="M194" s="81">
        <v>0.12854516075110045</v>
      </c>
    </row>
    <row r="195" spans="1:13" ht="20.100000000000001" customHeight="1" x14ac:dyDescent="0.25">
      <c r="A195" s="69" t="s">
        <v>14</v>
      </c>
      <c r="B195" s="69"/>
      <c r="C195" s="80">
        <v>15551686.130000014</v>
      </c>
      <c r="D195" s="81">
        <v>7.5113734536758806E-2</v>
      </c>
      <c r="E195" s="82">
        <v>667</v>
      </c>
      <c r="F195" s="81">
        <v>8.1560283687943269E-2</v>
      </c>
      <c r="G195" s="69"/>
      <c r="H195" s="69" t="s">
        <v>14</v>
      </c>
      <c r="I195" s="69"/>
      <c r="J195" s="80">
        <v>20028487.109999992</v>
      </c>
      <c r="K195" s="81">
        <v>0.15523206423833572</v>
      </c>
      <c r="L195" s="82">
        <v>2898</v>
      </c>
      <c r="M195" s="81">
        <v>0.16147545550788434</v>
      </c>
    </row>
    <row r="196" spans="1:13" ht="20.100000000000001" customHeight="1" x14ac:dyDescent="0.25">
      <c r="A196" s="69" t="s">
        <v>15</v>
      </c>
      <c r="B196" s="69"/>
      <c r="C196" s="80">
        <v>16219983.779999992</v>
      </c>
      <c r="D196" s="81">
        <v>7.8341573103845291E-2</v>
      </c>
      <c r="E196" s="82">
        <v>678</v>
      </c>
      <c r="F196" s="81">
        <v>8.2905355832721933E-2</v>
      </c>
      <c r="G196" s="69"/>
      <c r="H196" s="69" t="s">
        <v>15</v>
      </c>
      <c r="I196" s="69"/>
      <c r="J196" s="80">
        <v>7923265.1800000016</v>
      </c>
      <c r="K196" s="81">
        <v>6.1409771124701258E-2</v>
      </c>
      <c r="L196" s="82">
        <v>997</v>
      </c>
      <c r="M196" s="81">
        <v>5.5552460021173457E-2</v>
      </c>
    </row>
    <row r="197" spans="1:13" ht="20.100000000000001" customHeight="1" x14ac:dyDescent="0.25">
      <c r="A197" s="69" t="s">
        <v>16</v>
      </c>
      <c r="B197" s="69"/>
      <c r="C197" s="80">
        <v>18956782.880000021</v>
      </c>
      <c r="D197" s="81">
        <v>9.1560152707331838E-2</v>
      </c>
      <c r="E197" s="82">
        <v>763</v>
      </c>
      <c r="F197" s="81">
        <v>9.3299095133284424E-2</v>
      </c>
      <c r="G197" s="69"/>
      <c r="H197" s="69" t="s">
        <v>16</v>
      </c>
      <c r="I197" s="69"/>
      <c r="J197" s="80">
        <v>9417716.9799999986</v>
      </c>
      <c r="K197" s="81">
        <v>7.2992614928358679E-2</v>
      </c>
      <c r="L197" s="82">
        <v>1274</v>
      </c>
      <c r="M197" s="81">
        <v>7.0986794450325963E-2</v>
      </c>
    </row>
    <row r="198" spans="1:13" ht="20.100000000000001" customHeight="1" x14ac:dyDescent="0.25">
      <c r="A198" s="69" t="s">
        <v>17</v>
      </c>
      <c r="B198" s="69"/>
      <c r="C198" s="80">
        <v>8254624.1700000009</v>
      </c>
      <c r="D198" s="81">
        <v>3.9869352006147551E-2</v>
      </c>
      <c r="E198" s="82">
        <v>328</v>
      </c>
      <c r="F198" s="81">
        <v>4.0107605771582296E-2</v>
      </c>
      <c r="G198" s="69"/>
      <c r="H198" s="69" t="s">
        <v>17</v>
      </c>
      <c r="I198" s="69"/>
      <c r="J198" s="80">
        <v>1487051.06</v>
      </c>
      <c r="K198" s="81">
        <v>1.1525483897201127E-2</v>
      </c>
      <c r="L198" s="82">
        <v>173</v>
      </c>
      <c r="M198" s="81">
        <v>9.6394940658605897E-3</v>
      </c>
    </row>
    <row r="199" spans="1:13" ht="20.100000000000001" customHeight="1" x14ac:dyDescent="0.25">
      <c r="A199" s="69" t="s">
        <v>18</v>
      </c>
      <c r="B199" s="69"/>
      <c r="C199" s="80">
        <v>57161484.579999991</v>
      </c>
      <c r="D199" s="81">
        <v>0.27608662768640557</v>
      </c>
      <c r="E199" s="82">
        <v>1963</v>
      </c>
      <c r="F199" s="81">
        <v>0.2400342382000489</v>
      </c>
      <c r="G199" s="69"/>
      <c r="H199" s="69" t="s">
        <v>18</v>
      </c>
      <c r="I199" s="69"/>
      <c r="J199" s="80">
        <v>21853068.750000004</v>
      </c>
      <c r="K199" s="81">
        <v>0.16937360038098098</v>
      </c>
      <c r="L199" s="82">
        <v>2388</v>
      </c>
      <c r="M199" s="81">
        <v>0.13305844988020282</v>
      </c>
    </row>
    <row r="200" spans="1:13" ht="20.100000000000001" customHeight="1" x14ac:dyDescent="0.25">
      <c r="A200" s="69" t="s">
        <v>19</v>
      </c>
      <c r="B200" s="69"/>
      <c r="C200" s="80">
        <v>16048263.839999998</v>
      </c>
      <c r="D200" s="81">
        <v>7.7512175835921682E-2</v>
      </c>
      <c r="E200" s="82">
        <v>622</v>
      </c>
      <c r="F200" s="81">
        <v>7.6057715822939589E-2</v>
      </c>
      <c r="G200" s="69"/>
      <c r="H200" s="69" t="s">
        <v>19</v>
      </c>
      <c r="I200" s="69"/>
      <c r="J200" s="80">
        <v>7220033.2699999986</v>
      </c>
      <c r="K200" s="81">
        <v>5.5959327442758673E-2</v>
      </c>
      <c r="L200" s="82">
        <v>988</v>
      </c>
      <c r="M200" s="81">
        <v>6.062294533905388E-2</v>
      </c>
    </row>
    <row r="201" spans="1:13" ht="20.100000000000001" customHeight="1" x14ac:dyDescent="0.25">
      <c r="A201" s="69" t="s">
        <v>20</v>
      </c>
      <c r="B201" s="69"/>
      <c r="C201" s="80">
        <v>9554032.790000001</v>
      </c>
      <c r="D201" s="81">
        <v>4.6145419650618205E-2</v>
      </c>
      <c r="E201" s="82">
        <v>317</v>
      </c>
      <c r="F201" s="81">
        <v>3.8762533626803618E-2</v>
      </c>
      <c r="G201" s="69"/>
      <c r="H201" s="69" t="s">
        <v>20</v>
      </c>
      <c r="I201" s="69"/>
      <c r="J201" s="80">
        <v>3802054.76</v>
      </c>
      <c r="K201" s="81">
        <v>2.9468067433176693E-2</v>
      </c>
      <c r="L201" s="82">
        <v>290</v>
      </c>
      <c r="M201" s="81">
        <v>1.6158689474563993E-2</v>
      </c>
    </row>
    <row r="202" spans="1:13" ht="20.100000000000001" customHeight="1" x14ac:dyDescent="0.25">
      <c r="A202" s="69" t="s">
        <v>21</v>
      </c>
      <c r="B202" s="69"/>
      <c r="C202" s="80">
        <v>9405678.2900000028</v>
      </c>
      <c r="D202" s="81">
        <v>4.5428876091470803E-2</v>
      </c>
      <c r="E202" s="82">
        <v>401</v>
      </c>
      <c r="F202" s="81">
        <v>4.9033993641477133E-2</v>
      </c>
      <c r="G202" s="69"/>
      <c r="H202" s="69" t="s">
        <v>21</v>
      </c>
      <c r="I202" s="69"/>
      <c r="J202" s="80">
        <v>5659439.9199999981</v>
      </c>
      <c r="K202" s="81">
        <v>4.3863849345655424E-2</v>
      </c>
      <c r="L202" s="82">
        <v>748</v>
      </c>
      <c r="M202" s="81">
        <v>4.1678274920599542E-2</v>
      </c>
    </row>
    <row r="203" spans="1:13" ht="20.100000000000001" customHeight="1" x14ac:dyDescent="0.25">
      <c r="A203" s="69" t="s">
        <v>22</v>
      </c>
      <c r="B203" s="69"/>
      <c r="C203" s="80">
        <v>20258707.099999998</v>
      </c>
      <c r="D203" s="81">
        <v>9.7848370552688704E-2</v>
      </c>
      <c r="E203" s="82">
        <v>963</v>
      </c>
      <c r="F203" s="81">
        <v>0.11775495231107851</v>
      </c>
      <c r="G203" s="69"/>
      <c r="H203" s="69" t="s">
        <v>22</v>
      </c>
      <c r="I203" s="69"/>
      <c r="J203" s="80">
        <v>17986608.630000006</v>
      </c>
      <c r="K203" s="81">
        <v>0.13940635595469</v>
      </c>
      <c r="L203" s="82">
        <v>3902</v>
      </c>
      <c r="M203" s="81">
        <v>0.21741795286120244</v>
      </c>
    </row>
    <row r="204" spans="1:13" ht="20.100000000000001" customHeight="1" x14ac:dyDescent="0.25">
      <c r="A204" s="69" t="s">
        <v>23</v>
      </c>
      <c r="B204" s="69"/>
      <c r="C204" s="80">
        <v>4010078.3</v>
      </c>
      <c r="D204" s="81">
        <v>1.9368443677419873E-2</v>
      </c>
      <c r="E204" s="82">
        <v>128</v>
      </c>
      <c r="F204" s="81">
        <v>1.5651748593788213E-2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99628.52</v>
      </c>
      <c r="D205" s="81">
        <v>4.8119992526946394E-4</v>
      </c>
      <c r="E205" s="82">
        <v>3</v>
      </c>
      <c r="F205" s="81">
        <v>3.6683785766691124E-4</v>
      </c>
      <c r="G205" s="69"/>
      <c r="H205" s="69" t="s">
        <v>70</v>
      </c>
      <c r="I205" s="69"/>
      <c r="J205" s="80">
        <v>2391661.75</v>
      </c>
      <c r="K205" s="81">
        <v>1.8536726632088121E-2</v>
      </c>
      <c r="L205" s="82">
        <v>366</v>
      </c>
      <c r="M205" s="81">
        <v>2.0393380509277317E-2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207041844.29000002</v>
      </c>
      <c r="D207" s="97"/>
      <c r="E207" s="74">
        <f>SUM(E193:E206)</f>
        <v>8178</v>
      </c>
      <c r="F207" s="97"/>
      <c r="G207" s="69"/>
      <c r="H207" s="73"/>
      <c r="I207" s="69"/>
      <c r="J207" s="98">
        <f>SUM(J193:J206)</f>
        <v>129022874.28999999</v>
      </c>
      <c r="K207" s="69"/>
      <c r="L207" s="74">
        <f>SUM(L193:L206)</f>
        <v>17847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3639528.5800000103</v>
      </c>
      <c r="D215" s="81">
        <v>0.13065867737963183</v>
      </c>
      <c r="E215" s="82">
        <v>4499</v>
      </c>
      <c r="F215" s="81">
        <v>0.15017190159885177</v>
      </c>
      <c r="G215" s="69"/>
      <c r="H215" s="69" t="s">
        <v>12</v>
      </c>
      <c r="I215" s="69"/>
      <c r="J215" s="80">
        <v>4268262.8499999996</v>
      </c>
      <c r="K215" s="81">
        <v>8.4269823136445293E-2</v>
      </c>
      <c r="L215" s="82">
        <v>770</v>
      </c>
      <c r="M215" s="81">
        <v>7.257988500329908E-2</v>
      </c>
      <c r="N215" s="95"/>
    </row>
    <row r="216" spans="1:15" ht="20.100000000000001" customHeight="1" x14ac:dyDescent="0.25">
      <c r="A216" s="69" t="s">
        <v>13</v>
      </c>
      <c r="B216" s="69"/>
      <c r="C216" s="80">
        <v>1325386.42</v>
      </c>
      <c r="D216" s="81">
        <v>4.7581227306676251E-2</v>
      </c>
      <c r="E216" s="82">
        <v>1360</v>
      </c>
      <c r="F216" s="81">
        <v>4.539537367735906E-2</v>
      </c>
      <c r="G216" s="69"/>
      <c r="H216" s="69" t="s">
        <v>13</v>
      </c>
      <c r="I216" s="69"/>
      <c r="J216" s="80">
        <v>5989666.2300000051</v>
      </c>
      <c r="K216" s="81">
        <v>0.11825609892990523</v>
      </c>
      <c r="L216" s="82">
        <v>1210</v>
      </c>
      <c r="M216" s="81">
        <v>0.11405410500518427</v>
      </c>
      <c r="N216" s="95"/>
    </row>
    <row r="217" spans="1:15" ht="20.100000000000001" customHeight="1" x14ac:dyDescent="0.25">
      <c r="A217" s="69" t="s">
        <v>14</v>
      </c>
      <c r="B217" s="69"/>
      <c r="C217" s="80">
        <v>1964916.31</v>
      </c>
      <c r="D217" s="81">
        <v>7.0540280309123349E-2</v>
      </c>
      <c r="E217" s="82">
        <v>2224</v>
      </c>
      <c r="F217" s="81">
        <v>7.4234787542975397E-2</v>
      </c>
      <c r="G217" s="69"/>
      <c r="H217" s="69" t="s">
        <v>14</v>
      </c>
      <c r="I217" s="69"/>
      <c r="J217" s="80">
        <v>4946095.9000000004</v>
      </c>
      <c r="K217" s="81">
        <v>9.7652520792831862E-2</v>
      </c>
      <c r="L217" s="82">
        <v>915</v>
      </c>
      <c r="M217" s="81">
        <v>8.6247525685738527E-2</v>
      </c>
      <c r="N217" s="95"/>
    </row>
    <row r="218" spans="1:15" ht="20.100000000000001" customHeight="1" x14ac:dyDescent="0.25">
      <c r="A218" s="69" t="s">
        <v>15</v>
      </c>
      <c r="B218" s="69"/>
      <c r="C218" s="80">
        <v>938050.99</v>
      </c>
      <c r="D218" s="81">
        <v>3.3675927795037086E-2</v>
      </c>
      <c r="E218" s="82">
        <v>1005</v>
      </c>
      <c r="F218" s="81">
        <v>3.3545845989519006E-2</v>
      </c>
      <c r="G218" s="69"/>
      <c r="H218" s="69" t="s">
        <v>15</v>
      </c>
      <c r="I218" s="69"/>
      <c r="J218" s="80">
        <v>2950991.03</v>
      </c>
      <c r="K218" s="81">
        <v>5.8262459673807672E-2</v>
      </c>
      <c r="L218" s="82">
        <v>594</v>
      </c>
      <c r="M218" s="81">
        <v>5.5990197002545011E-2</v>
      </c>
      <c r="N218" s="95"/>
    </row>
    <row r="219" spans="1:15" ht="20.100000000000001" customHeight="1" x14ac:dyDescent="0.25">
      <c r="A219" s="69" t="s">
        <v>16</v>
      </c>
      <c r="B219" s="69"/>
      <c r="C219" s="80">
        <v>3401576.42</v>
      </c>
      <c r="D219" s="81">
        <v>0.12211622089884559</v>
      </c>
      <c r="E219" s="82">
        <v>3068</v>
      </c>
      <c r="F219" s="81">
        <v>0.1024066223839247</v>
      </c>
      <c r="G219" s="69"/>
      <c r="H219" s="69" t="s">
        <v>16</v>
      </c>
      <c r="I219" s="69"/>
      <c r="J219" s="80">
        <v>3864235.69</v>
      </c>
      <c r="K219" s="81">
        <v>7.6292972011749352E-2</v>
      </c>
      <c r="L219" s="82">
        <v>747</v>
      </c>
      <c r="M219" s="81">
        <v>7.0411914412291457E-2</v>
      </c>
      <c r="N219" s="95"/>
    </row>
    <row r="220" spans="1:15" ht="20.100000000000001" customHeight="1" x14ac:dyDescent="0.25">
      <c r="A220" s="69" t="s">
        <v>17</v>
      </c>
      <c r="B220" s="69"/>
      <c r="C220" s="80">
        <v>744957.91</v>
      </c>
      <c r="D220" s="81">
        <v>2.6743907372776977E-2</v>
      </c>
      <c r="E220" s="82">
        <v>589</v>
      </c>
      <c r="F220" s="81">
        <v>1.9660202276444473E-2</v>
      </c>
      <c r="G220" s="69"/>
      <c r="H220" s="69" t="s">
        <v>17</v>
      </c>
      <c r="I220" s="69"/>
      <c r="J220" s="80">
        <v>1826994.12</v>
      </c>
      <c r="K220" s="81">
        <v>3.6070991120831619E-2</v>
      </c>
      <c r="L220" s="82">
        <v>456</v>
      </c>
      <c r="M220" s="81">
        <v>4.2982373456499197E-2</v>
      </c>
      <c r="N220" s="95"/>
    </row>
    <row r="221" spans="1:15" ht="20.100000000000001" customHeight="1" x14ac:dyDescent="0.25">
      <c r="A221" s="69" t="s">
        <v>18</v>
      </c>
      <c r="B221" s="69"/>
      <c r="C221" s="80">
        <v>9112054.8999999892</v>
      </c>
      <c r="D221" s="81">
        <v>0.32712177285460103</v>
      </c>
      <c r="E221" s="82">
        <v>9384</v>
      </c>
      <c r="F221" s="81">
        <v>0.31322807837377747</v>
      </c>
      <c r="G221" s="69"/>
      <c r="H221" s="69" t="s">
        <v>18</v>
      </c>
      <c r="I221" s="69"/>
      <c r="J221" s="80">
        <v>8336982.5399999805</v>
      </c>
      <c r="K221" s="81">
        <v>0.16459999508639223</v>
      </c>
      <c r="L221" s="82">
        <v>1950</v>
      </c>
      <c r="M221" s="81">
        <v>0.1838062022810821</v>
      </c>
      <c r="N221" s="95"/>
    </row>
    <row r="222" spans="1:15" ht="20.100000000000001" customHeight="1" x14ac:dyDescent="0.25">
      <c r="A222" s="69" t="s">
        <v>19</v>
      </c>
      <c r="B222" s="69"/>
      <c r="C222" s="80">
        <v>1551542.75</v>
      </c>
      <c r="D222" s="81">
        <v>5.5700214782475048E-2</v>
      </c>
      <c r="E222" s="82">
        <v>1863</v>
      </c>
      <c r="F222" s="81">
        <v>6.2184986147735238E-2</v>
      </c>
      <c r="G222" s="69"/>
      <c r="H222" s="69" t="s">
        <v>19</v>
      </c>
      <c r="I222" s="69"/>
      <c r="J222" s="80">
        <v>4525463.57</v>
      </c>
      <c r="K222" s="81">
        <v>8.9347827923560566E-2</v>
      </c>
      <c r="L222" s="82">
        <v>1214</v>
      </c>
      <c r="M222" s="81">
        <v>0.11443114336883778</v>
      </c>
      <c r="N222" s="95"/>
    </row>
    <row r="223" spans="1:15" ht="20.100000000000001" customHeight="1" x14ac:dyDescent="0.25">
      <c r="A223" s="69" t="s">
        <v>20</v>
      </c>
      <c r="B223" s="69"/>
      <c r="C223" s="80">
        <v>1149166.57</v>
      </c>
      <c r="D223" s="81">
        <v>4.125495399326904E-2</v>
      </c>
      <c r="E223" s="82">
        <v>1111</v>
      </c>
      <c r="F223" s="81">
        <v>3.7084014820254349E-2</v>
      </c>
      <c r="G223" s="69"/>
      <c r="H223" s="69" t="s">
        <v>20</v>
      </c>
      <c r="I223" s="69"/>
      <c r="J223" s="80">
        <v>1678425.93</v>
      </c>
      <c r="K223" s="81">
        <v>3.3137756796942246E-2</v>
      </c>
      <c r="L223" s="82">
        <v>316</v>
      </c>
      <c r="M223" s="81">
        <v>2.9786030728626636E-2</v>
      </c>
      <c r="N223" s="95"/>
    </row>
    <row r="224" spans="1:15" ht="20.100000000000001" customHeight="1" x14ac:dyDescent="0.25">
      <c r="A224" s="69" t="s">
        <v>21</v>
      </c>
      <c r="B224" s="69"/>
      <c r="C224" s="80">
        <v>1391738.69</v>
      </c>
      <c r="D224" s="81">
        <v>4.9963266532024604E-2</v>
      </c>
      <c r="E224" s="82">
        <v>1706</v>
      </c>
      <c r="F224" s="81">
        <v>5.6944490804098934E-2</v>
      </c>
      <c r="G224" s="69"/>
      <c r="H224" s="69" t="s">
        <v>21</v>
      </c>
      <c r="I224" s="69"/>
      <c r="J224" s="80">
        <v>4108262.92</v>
      </c>
      <c r="K224" s="81">
        <v>8.1110887926317876E-2</v>
      </c>
      <c r="L224" s="82">
        <v>1003</v>
      </c>
      <c r="M224" s="81">
        <v>9.4542369686115568E-2</v>
      </c>
      <c r="N224" s="95"/>
    </row>
    <row r="225" spans="1:16" ht="20.100000000000001" customHeight="1" x14ac:dyDescent="0.25">
      <c r="A225" s="69" t="s">
        <v>22</v>
      </c>
      <c r="B225" s="69"/>
      <c r="C225" s="80">
        <v>2323529.6800000002</v>
      </c>
      <c r="D225" s="81">
        <v>8.3414461012727759E-2</v>
      </c>
      <c r="E225" s="82">
        <v>2790</v>
      </c>
      <c r="F225" s="81">
        <v>9.3127273941052774E-2</v>
      </c>
      <c r="G225" s="69"/>
      <c r="H225" s="69" t="s">
        <v>22</v>
      </c>
      <c r="I225" s="69"/>
      <c r="J225" s="80">
        <v>6530914.9100000067</v>
      </c>
      <c r="K225" s="81">
        <v>0.12894216305935183</v>
      </c>
      <c r="L225" s="82">
        <v>1150</v>
      </c>
      <c r="M225" s="81">
        <v>0.10839852955038175</v>
      </c>
      <c r="N225" s="95"/>
    </row>
    <row r="226" spans="1:16" ht="20.100000000000001" customHeight="1" x14ac:dyDescent="0.25">
      <c r="A226" s="69" t="s">
        <v>23</v>
      </c>
      <c r="B226" s="69"/>
      <c r="C226" s="80">
        <v>123278.3</v>
      </c>
      <c r="D226" s="81">
        <v>4.4256774671651055E-3</v>
      </c>
      <c r="E226" s="82">
        <v>165</v>
      </c>
      <c r="F226" s="81">
        <v>5.5075269535031206E-3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189510.67</v>
      </c>
      <c r="D227" s="81">
        <v>6.8034122956462176E-3</v>
      </c>
      <c r="E227" s="82">
        <v>195</v>
      </c>
      <c r="F227" s="81">
        <v>6.5088954905036887E-3</v>
      </c>
      <c r="G227" s="69"/>
      <c r="H227" s="69" t="s">
        <v>70</v>
      </c>
      <c r="I227" s="69"/>
      <c r="J227" s="80">
        <v>1623660.5</v>
      </c>
      <c r="K227" s="81">
        <v>3.2056503541864199E-2</v>
      </c>
      <c r="L227" s="82">
        <v>284</v>
      </c>
      <c r="M227" s="81">
        <v>2.6769723819398624E-2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27855238.190000005</v>
      </c>
      <c r="D229" s="97"/>
      <c r="E229" s="74">
        <f>SUM(E215:E228)</f>
        <v>29959</v>
      </c>
      <c r="F229" s="97"/>
      <c r="G229" s="69"/>
      <c r="H229" s="73"/>
      <c r="I229" s="69"/>
      <c r="J229" s="98">
        <f>SUM(J215:J228)</f>
        <v>50649956.189999998</v>
      </c>
      <c r="K229" s="69"/>
      <c r="L229" s="74">
        <f>SUM(L215:L228)</f>
        <v>10609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23688.07</v>
      </c>
      <c r="D242" s="81">
        <v>1.1441199280866403E-4</v>
      </c>
      <c r="E242" s="82">
        <v>1</v>
      </c>
      <c r="F242" s="81">
        <v>1.2227928588897041E-4</v>
      </c>
      <c r="G242" s="69"/>
      <c r="H242" s="100">
        <v>2000</v>
      </c>
      <c r="I242" s="69"/>
      <c r="J242" s="80">
        <v>1734.14</v>
      </c>
      <c r="K242" s="81">
        <v>1.3440562454857683E-5</v>
      </c>
      <c r="L242" s="82">
        <v>6</v>
      </c>
      <c r="M242" s="81">
        <v>3.3431771326684125E-4</v>
      </c>
    </row>
    <row r="243" spans="1:13" ht="20.100000000000001" customHeight="1" x14ac:dyDescent="0.25">
      <c r="A243" s="100">
        <v>2001</v>
      </c>
      <c r="B243" s="69"/>
      <c r="C243" s="80">
        <v>4813920.68</v>
      </c>
      <c r="D243" s="81">
        <v>2.3250955363676277E-2</v>
      </c>
      <c r="E243" s="82">
        <v>826</v>
      </c>
      <c r="F243" s="81">
        <v>0.10100269014428956</v>
      </c>
      <c r="G243" s="69"/>
      <c r="H243" s="100">
        <v>2001</v>
      </c>
      <c r="I243" s="69"/>
      <c r="J243" s="80">
        <v>1200255.03</v>
      </c>
      <c r="K243" s="81">
        <v>9.3026530998647008E-3</v>
      </c>
      <c r="L243" s="82">
        <v>1153</v>
      </c>
      <c r="M243" s="81">
        <v>6.424472056611133E-2</v>
      </c>
    </row>
    <row r="244" spans="1:13" ht="20.100000000000001" customHeight="1" x14ac:dyDescent="0.25">
      <c r="A244" s="100">
        <v>2002</v>
      </c>
      <c r="B244" s="69"/>
      <c r="C244" s="80">
        <v>13535021.150000002</v>
      </c>
      <c r="D244" s="81">
        <v>6.5373360619033788E-2</v>
      </c>
      <c r="E244" s="82">
        <v>647</v>
      </c>
      <c r="F244" s="81">
        <v>7.911469797016385E-2</v>
      </c>
      <c r="G244" s="69"/>
      <c r="H244" s="100">
        <v>2002</v>
      </c>
      <c r="I244" s="69"/>
      <c r="J244" s="80">
        <v>11658031.93000005</v>
      </c>
      <c r="K244" s="81">
        <v>9.0356318553225637E-2</v>
      </c>
      <c r="L244" s="82">
        <v>4420</v>
      </c>
      <c r="M244" s="81">
        <v>0.2462807154399064</v>
      </c>
    </row>
    <row r="245" spans="1:13" ht="20.100000000000001" customHeight="1" x14ac:dyDescent="0.25">
      <c r="A245" s="100">
        <v>2003</v>
      </c>
      <c r="B245" s="69"/>
      <c r="C245" s="80">
        <v>57391652.399999961</v>
      </c>
      <c r="D245" s="81">
        <v>0.27719832479666523</v>
      </c>
      <c r="E245" s="82">
        <v>2245</v>
      </c>
      <c r="F245" s="81">
        <v>0.27451699682073855</v>
      </c>
      <c r="G245" s="69"/>
      <c r="H245" s="100">
        <v>2003</v>
      </c>
      <c r="I245" s="69"/>
      <c r="J245" s="80">
        <v>19915128.510000009</v>
      </c>
      <c r="K245" s="81">
        <v>0.15435347119331308</v>
      </c>
      <c r="L245" s="82">
        <v>4709</v>
      </c>
      <c r="M245" s="81">
        <v>0.26238368529559258</v>
      </c>
    </row>
    <row r="246" spans="1:13" ht="20.100000000000001" customHeight="1" x14ac:dyDescent="0.25">
      <c r="A246" s="100">
        <v>2004</v>
      </c>
      <c r="B246" s="69"/>
      <c r="C246" s="80">
        <v>71987074.379999906</v>
      </c>
      <c r="D246" s="81">
        <v>0.34769335941177615</v>
      </c>
      <c r="E246" s="82">
        <v>2574</v>
      </c>
      <c r="F246" s="81">
        <v>0.31474688187820982</v>
      </c>
      <c r="G246" s="69"/>
      <c r="H246" s="100">
        <v>2004</v>
      </c>
      <c r="I246" s="69"/>
      <c r="J246" s="80">
        <v>38679255.940000154</v>
      </c>
      <c r="K246" s="81">
        <v>0.2997860352503241</v>
      </c>
      <c r="L246" s="82">
        <v>3853</v>
      </c>
      <c r="M246" s="81">
        <v>0.21468769153618988</v>
      </c>
    </row>
    <row r="247" spans="1:13" ht="20.100000000000001" customHeight="1" x14ac:dyDescent="0.25">
      <c r="A247" s="69">
        <v>2005</v>
      </c>
      <c r="B247" s="69"/>
      <c r="C247" s="80">
        <v>59290487.609999947</v>
      </c>
      <c r="D247" s="81">
        <v>0.28636958781603977</v>
      </c>
      <c r="E247" s="82">
        <v>1885</v>
      </c>
      <c r="F247" s="81">
        <v>0.23049645390070922</v>
      </c>
      <c r="G247" s="69"/>
      <c r="H247" s="69">
        <v>2005</v>
      </c>
      <c r="I247" s="69"/>
      <c r="J247" s="80">
        <v>57568468.740000032</v>
      </c>
      <c r="K247" s="81">
        <v>0.44618808142969574</v>
      </c>
      <c r="L247" s="82">
        <v>3806</v>
      </c>
      <c r="M247" s="81">
        <v>0.21206886944893297</v>
      </c>
    </row>
    <row r="248" spans="1:13" ht="20.100000000000001" customHeight="1" x14ac:dyDescent="0.25">
      <c r="A248" s="69"/>
      <c r="B248" s="69"/>
      <c r="C248" s="56"/>
      <c r="D248" s="69"/>
      <c r="E248" s="71"/>
      <c r="F248" s="69"/>
      <c r="G248" s="69"/>
      <c r="H248" s="69"/>
      <c r="I248" s="69"/>
      <c r="J248" s="56"/>
      <c r="K248" s="69"/>
      <c r="L248" s="71"/>
      <c r="M248" s="69"/>
    </row>
    <row r="249" spans="1:13" ht="20.100000000000001" customHeight="1" thickBot="1" x14ac:dyDescent="0.3">
      <c r="A249" s="69"/>
      <c r="B249" s="69"/>
      <c r="C249" s="72">
        <f>SUM(C238:C247)</f>
        <v>207041844.28999984</v>
      </c>
      <c r="D249" s="69"/>
      <c r="E249" s="74">
        <f>SUM(E238:E247)</f>
        <v>8178</v>
      </c>
      <c r="F249" s="69"/>
      <c r="G249" s="69"/>
      <c r="H249" s="69"/>
      <c r="I249" s="69"/>
      <c r="J249" s="72">
        <f>SUM(J238:J247)</f>
        <v>129022874.29000026</v>
      </c>
      <c r="K249" s="69"/>
      <c r="L249" s="74">
        <f>SUM(L238:L247)</f>
        <v>17947</v>
      </c>
      <c r="M249" s="69"/>
    </row>
    <row r="250" spans="1:13" ht="20.100000000000001" customHeight="1" thickTop="1" x14ac:dyDescent="0.25">
      <c r="A250" s="69"/>
      <c r="B250" s="69"/>
      <c r="C250" s="56"/>
      <c r="D250" s="69"/>
      <c r="E250" s="71"/>
      <c r="F250" s="69"/>
      <c r="G250" s="69"/>
      <c r="H250" s="73"/>
      <c r="I250" s="69"/>
      <c r="J250" s="69"/>
      <c r="K250" s="69"/>
      <c r="L250" s="69"/>
      <c r="M250" s="69"/>
    </row>
    <row r="251" spans="1:13" ht="20.100000000000001" customHeight="1" x14ac:dyDescent="0.25">
      <c r="A251" s="69"/>
      <c r="B251" s="69"/>
      <c r="C251" s="56"/>
      <c r="D251" s="69"/>
      <c r="E251" s="71"/>
      <c r="F251" s="69"/>
      <c r="G251" s="69"/>
      <c r="H251" s="73"/>
      <c r="I251" s="69"/>
      <c r="J251" s="69"/>
      <c r="K251" s="69"/>
      <c r="L251" s="69"/>
      <c r="M251" s="69"/>
    </row>
    <row r="252" spans="1:13" s="78" customFormat="1" ht="20.100000000000001" customHeight="1" x14ac:dyDescent="0.25">
      <c r="A252" s="67" t="s">
        <v>136</v>
      </c>
      <c r="B252" s="66"/>
      <c r="C252" s="90"/>
      <c r="D252" s="66"/>
      <c r="E252" s="91"/>
      <c r="F252" s="66"/>
      <c r="G252" s="66"/>
      <c r="H252" s="67" t="s">
        <v>137</v>
      </c>
      <c r="I252" s="66"/>
      <c r="J252" s="90"/>
      <c r="K252" s="66"/>
      <c r="L252" s="91"/>
      <c r="M252" s="66"/>
    </row>
    <row r="253" spans="1:13" ht="20.100000000000001" customHeight="1" x14ac:dyDescent="0.25">
      <c r="A253" s="61" t="s">
        <v>30</v>
      </c>
      <c r="B253" s="69"/>
      <c r="C253" s="56"/>
      <c r="D253" s="69"/>
      <c r="E253" s="71"/>
      <c r="F253" s="69"/>
      <c r="G253" s="69"/>
      <c r="H253" s="61" t="s">
        <v>30</v>
      </c>
      <c r="I253" s="69"/>
      <c r="J253" s="56"/>
      <c r="K253" s="69"/>
      <c r="L253" s="71"/>
      <c r="M253" s="69"/>
    </row>
    <row r="254" spans="1:13" ht="20.100000000000001" customHeight="1" x14ac:dyDescent="0.25">
      <c r="A254" s="19"/>
      <c r="B254" s="19"/>
      <c r="C254" s="18"/>
      <c r="D254" s="19"/>
      <c r="E254" s="21"/>
      <c r="F254" s="19"/>
      <c r="G254" s="19"/>
      <c r="H254" s="19"/>
      <c r="I254" s="19"/>
      <c r="J254" s="18"/>
      <c r="K254" s="19"/>
      <c r="L254" s="21"/>
      <c r="M254" s="19"/>
    </row>
    <row r="255" spans="1:13" s="78" customFormat="1" ht="20.100000000000001" customHeight="1" x14ac:dyDescent="0.25">
      <c r="A255" s="66"/>
      <c r="B255" s="66"/>
      <c r="C255" s="63" t="s">
        <v>91</v>
      </c>
      <c r="D255" s="64" t="s">
        <v>4</v>
      </c>
      <c r="E255" s="65" t="s">
        <v>5</v>
      </c>
      <c r="F255" s="64" t="s">
        <v>4</v>
      </c>
      <c r="G255" s="66"/>
      <c r="H255" s="66"/>
      <c r="I255" s="66"/>
      <c r="J255" s="63" t="s">
        <v>91</v>
      </c>
      <c r="K255" s="64" t="s">
        <v>4</v>
      </c>
      <c r="L255" s="65" t="s">
        <v>5</v>
      </c>
      <c r="M255" s="64" t="s">
        <v>4</v>
      </c>
    </row>
    <row r="256" spans="1:13" ht="20.100000000000001" customHeight="1" x14ac:dyDescent="0.25">
      <c r="A256" s="19"/>
      <c r="B256" s="19"/>
      <c r="C256" s="18"/>
      <c r="D256" s="19"/>
      <c r="E256" s="21"/>
      <c r="F256" s="19"/>
      <c r="G256" s="19"/>
      <c r="H256" s="19"/>
      <c r="I256" s="19"/>
      <c r="J256" s="18"/>
      <c r="K256" s="19"/>
      <c r="L256" s="21"/>
      <c r="M256" s="19"/>
    </row>
    <row r="257" spans="1:14" ht="20.100000000000001" customHeight="1" x14ac:dyDescent="0.25">
      <c r="A257" s="100">
        <v>1996</v>
      </c>
      <c r="B257" s="69"/>
      <c r="C257" s="80">
        <v>0</v>
      </c>
      <c r="D257" s="81">
        <v>0</v>
      </c>
      <c r="E257" s="82">
        <v>0</v>
      </c>
      <c r="F257" s="81">
        <v>0</v>
      </c>
      <c r="G257" s="69"/>
      <c r="H257" s="101" t="s">
        <v>148</v>
      </c>
      <c r="I257" s="69"/>
      <c r="J257" s="112">
        <v>2528560.89</v>
      </c>
      <c r="K257" s="81">
        <v>4.9922272005819085E-2</v>
      </c>
      <c r="L257" s="82">
        <v>164</v>
      </c>
      <c r="M257" s="81">
        <v>1.5458572909793572E-2</v>
      </c>
      <c r="N257" s="95"/>
    </row>
    <row r="258" spans="1:14" ht="20.100000000000001" customHeight="1" x14ac:dyDescent="0.25">
      <c r="A258" s="100">
        <v>1997</v>
      </c>
      <c r="B258" s="69"/>
      <c r="C258" s="80">
        <v>519.04999999999995</v>
      </c>
      <c r="D258" s="81">
        <v>1.8633838147768511E-5</v>
      </c>
      <c r="E258" s="82">
        <v>2</v>
      </c>
      <c r="F258" s="81">
        <v>6.67579024667045E-5</v>
      </c>
      <c r="G258" s="69"/>
      <c r="H258" s="100">
        <v>1994</v>
      </c>
      <c r="I258" s="69"/>
      <c r="J258" s="112">
        <v>708925.26</v>
      </c>
      <c r="K258" s="81">
        <v>1.3996562155762842E-2</v>
      </c>
      <c r="L258" s="82">
        <v>68</v>
      </c>
      <c r="M258" s="81">
        <v>6.4096521821095298E-3</v>
      </c>
      <c r="N258" s="95"/>
    </row>
    <row r="259" spans="1:14" ht="20.100000000000001" customHeight="1" x14ac:dyDescent="0.25">
      <c r="A259" s="100">
        <v>1998</v>
      </c>
      <c r="B259" s="69"/>
      <c r="C259" s="80">
        <v>12785.68</v>
      </c>
      <c r="D259" s="81">
        <v>4.5900451156759639E-4</v>
      </c>
      <c r="E259" s="82">
        <v>52</v>
      </c>
      <c r="F259" s="81">
        <v>1.7357054641343168E-3</v>
      </c>
      <c r="G259" s="69"/>
      <c r="H259" s="69">
        <v>1995</v>
      </c>
      <c r="I259" s="69"/>
      <c r="J259" s="112">
        <v>1172013.57</v>
      </c>
      <c r="K259" s="81">
        <v>2.3139478454897344E-2</v>
      </c>
      <c r="L259" s="82">
        <v>174</v>
      </c>
      <c r="M259" s="81">
        <v>1.6401168818927326E-2</v>
      </c>
      <c r="N259" s="95"/>
    </row>
    <row r="260" spans="1:14" ht="20.100000000000001" customHeight="1" x14ac:dyDescent="0.25">
      <c r="A260" s="100">
        <v>1999</v>
      </c>
      <c r="B260" s="69"/>
      <c r="C260" s="80">
        <v>68652.289999999994</v>
      </c>
      <c r="D260" s="81">
        <v>2.4646096914240764E-3</v>
      </c>
      <c r="E260" s="82">
        <v>203</v>
      </c>
      <c r="F260" s="81">
        <v>6.7759279037050996E-3</v>
      </c>
      <c r="G260" s="69"/>
      <c r="H260" s="69">
        <v>1996</v>
      </c>
      <c r="I260" s="69"/>
      <c r="J260" s="112">
        <v>2748747.51</v>
      </c>
      <c r="K260" s="81">
        <v>5.426949432470967E-2</v>
      </c>
      <c r="L260" s="82">
        <v>644</v>
      </c>
      <c r="M260" s="81">
        <v>6.0703176548213778E-2</v>
      </c>
      <c r="N260" s="95"/>
    </row>
    <row r="261" spans="1:14" ht="20.100000000000001" customHeight="1" x14ac:dyDescent="0.25">
      <c r="A261" s="100">
        <v>2000</v>
      </c>
      <c r="B261" s="69"/>
      <c r="C261" s="80">
        <v>129708.8</v>
      </c>
      <c r="D261" s="81">
        <v>4.6565317128239624E-3</v>
      </c>
      <c r="E261" s="82">
        <v>349</v>
      </c>
      <c r="F261" s="81">
        <v>1.1649253980439934E-2</v>
      </c>
      <c r="G261" s="69"/>
      <c r="H261" s="69">
        <v>1997</v>
      </c>
      <c r="I261" s="69"/>
      <c r="J261" s="112">
        <v>3537269.86</v>
      </c>
      <c r="K261" s="81">
        <v>6.9837569981913941E-2</v>
      </c>
      <c r="L261" s="82">
        <v>914</v>
      </c>
      <c r="M261" s="81">
        <v>8.6153266094825154E-2</v>
      </c>
      <c r="N261" s="95"/>
    </row>
    <row r="262" spans="1:14" ht="20.100000000000001" customHeight="1" x14ac:dyDescent="0.25">
      <c r="A262" s="100">
        <v>2001</v>
      </c>
      <c r="B262" s="69"/>
      <c r="C262" s="80">
        <v>387196.71</v>
      </c>
      <c r="D262" s="81">
        <v>1.3900319478833377E-2</v>
      </c>
      <c r="E262" s="82">
        <v>984</v>
      </c>
      <c r="F262" s="81">
        <v>3.2844888013618609E-2</v>
      </c>
      <c r="G262" s="69"/>
      <c r="H262" s="69">
        <v>1998</v>
      </c>
      <c r="I262" s="69"/>
      <c r="J262" s="112">
        <v>4512000.43</v>
      </c>
      <c r="K262" s="81">
        <v>8.908202038861418E-2</v>
      </c>
      <c r="L262" s="82">
        <v>1171</v>
      </c>
      <c r="M262" s="81">
        <v>0.11037798095956264</v>
      </c>
      <c r="N262" s="95"/>
    </row>
    <row r="263" spans="1:14" ht="20.100000000000001" customHeight="1" x14ac:dyDescent="0.25">
      <c r="A263" s="100">
        <v>2002</v>
      </c>
      <c r="B263" s="69"/>
      <c r="C263" s="80">
        <v>1140934.51</v>
      </c>
      <c r="D263" s="81">
        <v>4.0959423940937427E-2</v>
      </c>
      <c r="E263" s="82">
        <v>1741</v>
      </c>
      <c r="F263" s="81">
        <v>5.8112754097266267E-2</v>
      </c>
      <c r="G263" s="69"/>
      <c r="H263" s="69">
        <v>1999</v>
      </c>
      <c r="I263" s="69"/>
      <c r="J263" s="112">
        <v>6288173.0200000051</v>
      </c>
      <c r="K263" s="81">
        <v>0.12414962406702934</v>
      </c>
      <c r="L263" s="82">
        <v>1849</v>
      </c>
      <c r="M263" s="81">
        <v>0.17428598359883118</v>
      </c>
      <c r="N263" s="95"/>
    </row>
    <row r="264" spans="1:14" ht="20.100000000000001" customHeight="1" x14ac:dyDescent="0.25">
      <c r="A264" s="100">
        <v>2003</v>
      </c>
      <c r="B264" s="69"/>
      <c r="C264" s="80">
        <v>1533870.62</v>
      </c>
      <c r="D264" s="81">
        <v>5.5065787251126722E-2</v>
      </c>
      <c r="E264" s="82">
        <v>2046</v>
      </c>
      <c r="F264" s="81">
        <v>6.8293334223438695E-2</v>
      </c>
      <c r="G264" s="69"/>
      <c r="H264" s="69">
        <v>2000</v>
      </c>
      <c r="I264" s="69"/>
      <c r="J264" s="112">
        <v>9310481.6099999957</v>
      </c>
      <c r="K264" s="81">
        <v>0.18382013155301005</v>
      </c>
      <c r="L264" s="82">
        <v>2017</v>
      </c>
      <c r="M264" s="81">
        <v>0.19012159487227825</v>
      </c>
      <c r="N264" s="95"/>
    </row>
    <row r="265" spans="1:14" ht="20.100000000000001" customHeight="1" x14ac:dyDescent="0.25">
      <c r="A265" s="100">
        <v>2004</v>
      </c>
      <c r="B265" s="69"/>
      <c r="C265" s="80">
        <v>4683380.75</v>
      </c>
      <c r="D265" s="81">
        <v>0.16813285594812588</v>
      </c>
      <c r="E265" s="82">
        <v>5592</v>
      </c>
      <c r="F265" s="81">
        <v>0.18665509529690577</v>
      </c>
      <c r="G265" s="69"/>
      <c r="H265" s="69">
        <v>2001</v>
      </c>
      <c r="I265" s="69"/>
      <c r="J265" s="112">
        <v>12060316.700000009</v>
      </c>
      <c r="K265" s="81">
        <v>0.23811109835433816</v>
      </c>
      <c r="L265" s="82">
        <v>2363</v>
      </c>
      <c r="M265" s="81">
        <v>0.22273541332830615</v>
      </c>
      <c r="N265" s="95"/>
    </row>
    <row r="266" spans="1:14" ht="20.100000000000001" customHeight="1" x14ac:dyDescent="0.25">
      <c r="A266" s="69">
        <v>2005</v>
      </c>
      <c r="B266" s="69"/>
      <c r="C266" s="80">
        <v>19898189.779999983</v>
      </c>
      <c r="D266" s="81">
        <v>0.71434283362701323</v>
      </c>
      <c r="E266" s="82">
        <v>18990</v>
      </c>
      <c r="F266" s="81">
        <v>0.63386628392135924</v>
      </c>
      <c r="G266" s="69"/>
      <c r="H266" s="69">
        <v>2002</v>
      </c>
      <c r="I266" s="69"/>
      <c r="J266" s="112">
        <v>6819165.8199999928</v>
      </c>
      <c r="K266" s="81">
        <v>0.13463320273012053</v>
      </c>
      <c r="L266" s="82">
        <v>1060</v>
      </c>
      <c r="M266" s="81">
        <v>9.991516636817796E-2</v>
      </c>
      <c r="N266" s="95"/>
    </row>
    <row r="267" spans="1:14" ht="20.100000000000001" customHeight="1" x14ac:dyDescent="0.25">
      <c r="A267" s="69"/>
      <c r="B267" s="69"/>
      <c r="C267" s="56"/>
      <c r="D267" s="69"/>
      <c r="E267" s="71"/>
      <c r="F267" s="69"/>
      <c r="G267" s="69"/>
      <c r="H267" s="69">
        <v>2003</v>
      </c>
      <c r="I267" s="69"/>
      <c r="J267" s="112">
        <v>815990.31</v>
      </c>
      <c r="K267" s="81">
        <v>1.6110385306929518E-2</v>
      </c>
      <c r="L267" s="82">
        <v>147</v>
      </c>
      <c r="M267" s="81">
        <v>1.385615986426619E-2</v>
      </c>
      <c r="N267" s="95"/>
    </row>
    <row r="268" spans="1:14" ht="20.100000000000001" customHeight="1" thickBot="1" x14ac:dyDescent="0.3">
      <c r="A268" s="69"/>
      <c r="B268" s="69"/>
      <c r="C268" s="72">
        <f>SUM(C257:C266)</f>
        <v>27855238.189999983</v>
      </c>
      <c r="D268" s="69"/>
      <c r="E268" s="74">
        <f>SUM(E257:E266)</f>
        <v>29959</v>
      </c>
      <c r="F268" s="69"/>
      <c r="G268" s="69"/>
      <c r="H268" s="69">
        <v>2004</v>
      </c>
      <c r="I268" s="69"/>
      <c r="J268" s="112">
        <v>125854.11</v>
      </c>
      <c r="K268" s="81">
        <v>2.4847822084562402E-3</v>
      </c>
      <c r="L268" s="82">
        <v>34</v>
      </c>
      <c r="M268" s="81">
        <v>3.2048260910547649E-3</v>
      </c>
      <c r="N268" s="95"/>
    </row>
    <row r="269" spans="1:14" ht="20.100000000000001" customHeight="1" thickTop="1" x14ac:dyDescent="0.25">
      <c r="A269" s="69"/>
      <c r="B269" s="69"/>
      <c r="C269" s="75"/>
      <c r="D269" s="69"/>
      <c r="E269" s="76"/>
      <c r="F269" s="69"/>
      <c r="G269" s="69"/>
      <c r="H269" s="69">
        <v>2005</v>
      </c>
      <c r="I269" s="69"/>
      <c r="J269" s="112">
        <v>22457.1</v>
      </c>
      <c r="K269" s="81">
        <v>4.4337846839902667E-4</v>
      </c>
      <c r="L269" s="82">
        <v>4</v>
      </c>
      <c r="M269" s="81">
        <v>3.7703836365350174E-4</v>
      </c>
      <c r="N269" s="95"/>
    </row>
    <row r="270" spans="1:14" ht="20.100000000000001" customHeight="1" x14ac:dyDescent="0.25">
      <c r="A270" s="69"/>
      <c r="B270" s="69"/>
      <c r="C270" s="75"/>
      <c r="D270" s="69"/>
      <c r="E270" s="76"/>
      <c r="F270" s="69"/>
      <c r="G270" s="69"/>
      <c r="H270" s="69"/>
      <c r="I270" s="69"/>
      <c r="J270" s="75"/>
      <c r="K270" s="69"/>
      <c r="L270" s="76"/>
      <c r="M270" s="69"/>
      <c r="N270" s="95"/>
    </row>
    <row r="271" spans="1:14" ht="20.100000000000001" customHeight="1" thickBot="1" x14ac:dyDescent="0.3">
      <c r="A271" s="69"/>
      <c r="B271" s="69"/>
      <c r="C271" s="75"/>
      <c r="D271" s="69"/>
      <c r="E271" s="76"/>
      <c r="F271" s="69"/>
      <c r="G271" s="69"/>
      <c r="H271" s="73"/>
      <c r="I271" s="69"/>
      <c r="J271" s="98">
        <f>SUM(J257:J270)</f>
        <v>50649956.190000005</v>
      </c>
      <c r="K271" s="69"/>
      <c r="L271" s="74">
        <f>SUM(L257:L270)</f>
        <v>10609</v>
      </c>
      <c r="M271" s="69"/>
      <c r="N271" s="95"/>
    </row>
    <row r="272" spans="1:14" ht="20.100000000000001" customHeight="1" thickTop="1" x14ac:dyDescent="0.3">
      <c r="A272" s="69"/>
      <c r="B272" s="69"/>
      <c r="C272" s="75"/>
      <c r="D272" s="69"/>
      <c r="E272" s="76"/>
      <c r="F272" s="69"/>
      <c r="G272" s="69"/>
      <c r="H272" s="46"/>
      <c r="I272" s="95"/>
      <c r="J272" s="95"/>
      <c r="K272" s="95"/>
      <c r="L272" s="95"/>
      <c r="M272" s="95"/>
      <c r="N272" s="95"/>
    </row>
    <row r="273" spans="1:13" ht="20.100000000000001" customHeight="1" x14ac:dyDescent="0.3">
      <c r="A273" s="19"/>
      <c r="B273" s="19"/>
      <c r="C273" s="27"/>
      <c r="D273" s="19"/>
      <c r="E273" s="28"/>
      <c r="F273" s="19"/>
      <c r="G273" s="19"/>
    </row>
    <row r="274" spans="1:13" s="78" customFormat="1" ht="20.100000000000001" customHeight="1" x14ac:dyDescent="0.25">
      <c r="A274" s="67" t="s">
        <v>141</v>
      </c>
      <c r="B274" s="66"/>
      <c r="C274" s="90"/>
      <c r="D274" s="66"/>
      <c r="E274" s="91"/>
      <c r="F274" s="66"/>
      <c r="G274" s="66"/>
      <c r="H274" s="67" t="s">
        <v>143</v>
      </c>
      <c r="I274" s="66"/>
      <c r="J274" s="90"/>
      <c r="K274" s="66"/>
      <c r="L274" s="91"/>
      <c r="M274" s="66"/>
    </row>
    <row r="275" spans="1:13" s="95" customFormat="1" ht="20.100000000000001" customHeight="1" x14ac:dyDescent="0.25">
      <c r="A275" s="61" t="s">
        <v>142</v>
      </c>
      <c r="B275" s="69"/>
      <c r="C275" s="56"/>
      <c r="D275" s="69"/>
      <c r="E275" s="71"/>
      <c r="F275" s="69"/>
      <c r="G275" s="69"/>
      <c r="H275" s="61" t="s">
        <v>142</v>
      </c>
      <c r="I275" s="69"/>
      <c r="J275" s="56"/>
      <c r="K275" s="69"/>
      <c r="L275" s="71"/>
      <c r="M275" s="69"/>
    </row>
    <row r="276" spans="1:13" ht="20.100000000000001" customHeight="1" x14ac:dyDescent="0.25">
      <c r="A276" s="20"/>
      <c r="B276" s="19"/>
      <c r="C276" s="18"/>
      <c r="D276" s="19"/>
      <c r="E276" s="21"/>
      <c r="F276" s="19"/>
      <c r="G276" s="19"/>
      <c r="H276" s="20"/>
      <c r="I276" s="19"/>
      <c r="J276" s="18"/>
      <c r="K276" s="19"/>
      <c r="L276" s="21"/>
      <c r="M276" s="19"/>
    </row>
    <row r="277" spans="1:13" s="78" customFormat="1" ht="20.100000000000001" customHeight="1" x14ac:dyDescent="0.25">
      <c r="A277" s="66"/>
      <c r="B277" s="67"/>
      <c r="C277" s="63" t="s">
        <v>91</v>
      </c>
      <c r="D277" s="64" t="s">
        <v>4</v>
      </c>
      <c r="E277" s="65" t="s">
        <v>5</v>
      </c>
      <c r="F277" s="64" t="s">
        <v>4</v>
      </c>
      <c r="G277" s="66"/>
      <c r="H277" s="66"/>
      <c r="I277" s="67"/>
      <c r="J277" s="63" t="s">
        <v>91</v>
      </c>
      <c r="K277" s="64" t="s">
        <v>4</v>
      </c>
      <c r="L277" s="65" t="s">
        <v>5</v>
      </c>
      <c r="M277" s="64" t="s">
        <v>4</v>
      </c>
    </row>
    <row r="278" spans="1:13" ht="20.100000000000001" customHeight="1" x14ac:dyDescent="0.25">
      <c r="A278" s="22"/>
      <c r="B278" s="19"/>
      <c r="C278" s="18"/>
      <c r="D278" s="19"/>
      <c r="E278" s="21"/>
      <c r="F278" s="19"/>
      <c r="G278" s="19"/>
      <c r="H278" s="22"/>
      <c r="I278" s="19"/>
      <c r="J278" s="18"/>
      <c r="K278" s="19"/>
      <c r="L278" s="21"/>
      <c r="M278" s="19"/>
    </row>
    <row r="279" spans="1:13" s="95" customFormat="1" ht="20.100000000000001" customHeight="1" x14ac:dyDescent="0.25">
      <c r="A279" s="69" t="s">
        <v>31</v>
      </c>
      <c r="B279" s="69"/>
      <c r="C279" s="80">
        <v>191571948.49999955</v>
      </c>
      <c r="D279" s="81">
        <v>0.92528130802229702</v>
      </c>
      <c r="E279" s="82">
        <v>7656</v>
      </c>
      <c r="F279" s="81">
        <v>0.93617021276595747</v>
      </c>
      <c r="G279" s="69"/>
      <c r="H279" s="69" t="s">
        <v>31</v>
      </c>
      <c r="I279" s="69"/>
      <c r="J279" s="80">
        <v>126177502.46999991</v>
      </c>
      <c r="K279" s="81">
        <v>0.97794676458993957</v>
      </c>
      <c r="L279" s="82">
        <v>17623</v>
      </c>
      <c r="M279" s="81">
        <v>0.98194684348359063</v>
      </c>
    </row>
    <row r="280" spans="1:13" s="95" customFormat="1" ht="20.100000000000001" customHeight="1" x14ac:dyDescent="0.25">
      <c r="A280" s="69" t="s">
        <v>32</v>
      </c>
      <c r="B280" s="69"/>
      <c r="C280" s="80">
        <v>5294169.3899999997</v>
      </c>
      <c r="D280" s="81">
        <v>2.5570528547768142E-2</v>
      </c>
      <c r="E280" s="82">
        <v>174</v>
      </c>
      <c r="F280" s="81">
        <v>2.1276595744680851E-2</v>
      </c>
      <c r="G280" s="69"/>
      <c r="H280" s="69" t="s">
        <v>32</v>
      </c>
      <c r="I280" s="69"/>
      <c r="J280" s="80">
        <v>1094889.3</v>
      </c>
      <c r="K280" s="81">
        <v>8.4860092136767769E-3</v>
      </c>
      <c r="L280" s="82">
        <v>136</v>
      </c>
      <c r="M280" s="81">
        <v>7.577868167381735E-3</v>
      </c>
    </row>
    <row r="281" spans="1:13" s="95" customFormat="1" ht="20.100000000000001" customHeight="1" x14ac:dyDescent="0.25">
      <c r="A281" s="69" t="s">
        <v>33</v>
      </c>
      <c r="B281" s="69"/>
      <c r="C281" s="80">
        <v>2883503.66</v>
      </c>
      <c r="D281" s="81">
        <v>1.3927154048923229E-2</v>
      </c>
      <c r="E281" s="82">
        <v>93</v>
      </c>
      <c r="F281" s="81">
        <v>1.1371973587674248E-2</v>
      </c>
      <c r="G281" s="69"/>
      <c r="H281" s="69" t="s">
        <v>33</v>
      </c>
      <c r="I281" s="69"/>
      <c r="J281" s="80">
        <v>626950.6</v>
      </c>
      <c r="K281" s="81">
        <v>4.8592205331810115E-3</v>
      </c>
      <c r="L281" s="82">
        <v>66</v>
      </c>
      <c r="M281" s="81">
        <v>3.6774948459352536E-3</v>
      </c>
    </row>
    <row r="282" spans="1:13" s="95" customFormat="1" ht="20.100000000000001" customHeight="1" x14ac:dyDescent="0.25">
      <c r="A282" s="69" t="s">
        <v>34</v>
      </c>
      <c r="B282" s="69"/>
      <c r="C282" s="80">
        <v>1526228.74</v>
      </c>
      <c r="D282" s="81">
        <v>7.3715955595055494E-3</v>
      </c>
      <c r="E282" s="82">
        <v>60</v>
      </c>
      <c r="F282" s="81">
        <v>7.3367571533382242E-3</v>
      </c>
      <c r="G282" s="69"/>
      <c r="H282" s="69" t="s">
        <v>34</v>
      </c>
      <c r="I282" s="69"/>
      <c r="J282" s="80">
        <v>252258.14</v>
      </c>
      <c r="K282" s="81">
        <v>1.9551427712965748E-3</v>
      </c>
      <c r="L282" s="82">
        <v>31</v>
      </c>
      <c r="M282" s="81">
        <v>1.7273081852120131E-3</v>
      </c>
    </row>
    <row r="283" spans="1:13" s="95" customFormat="1" ht="20.100000000000001" customHeight="1" x14ac:dyDescent="0.25">
      <c r="A283" s="69" t="s">
        <v>35</v>
      </c>
      <c r="B283" s="69"/>
      <c r="C283" s="80">
        <v>1454389.79</v>
      </c>
      <c r="D283" s="81">
        <v>7.0246176321867781E-3</v>
      </c>
      <c r="E283" s="82">
        <v>50</v>
      </c>
      <c r="F283" s="81">
        <v>6.1139642944485206E-3</v>
      </c>
      <c r="G283" s="69"/>
      <c r="H283" s="69" t="s">
        <v>35</v>
      </c>
      <c r="I283" s="69"/>
      <c r="J283" s="80">
        <v>198771.51</v>
      </c>
      <c r="K283" s="81">
        <v>1.5405912408463997E-3</v>
      </c>
      <c r="L283" s="82">
        <v>18</v>
      </c>
      <c r="M283" s="81">
        <v>1.0029531398005238E-3</v>
      </c>
    </row>
    <row r="284" spans="1:13" s="95" customFormat="1" ht="20.100000000000001" customHeight="1" x14ac:dyDescent="0.25">
      <c r="A284" s="69" t="s">
        <v>36</v>
      </c>
      <c r="B284" s="69"/>
      <c r="C284" s="80">
        <v>1008361.41</v>
      </c>
      <c r="D284" s="81">
        <v>4.8703266407712602E-3</v>
      </c>
      <c r="E284" s="82">
        <v>37</v>
      </c>
      <c r="F284" s="81">
        <v>4.5243335778919055E-3</v>
      </c>
      <c r="G284" s="69"/>
      <c r="H284" s="69" t="s">
        <v>36</v>
      </c>
      <c r="I284" s="69"/>
      <c r="J284" s="80">
        <v>125338</v>
      </c>
      <c r="K284" s="81">
        <v>9.7144014725855849E-4</v>
      </c>
      <c r="L284" s="82">
        <v>16</v>
      </c>
      <c r="M284" s="81">
        <v>8.9151390204491004E-4</v>
      </c>
    </row>
    <row r="285" spans="1:13" s="95" customFormat="1" ht="20.100000000000001" customHeight="1" x14ac:dyDescent="0.25">
      <c r="A285" s="69" t="s">
        <v>45</v>
      </c>
      <c r="B285" s="69"/>
      <c r="C285" s="80">
        <v>633596.68000000005</v>
      </c>
      <c r="D285" s="81">
        <v>3.0602349113183764E-3</v>
      </c>
      <c r="E285" s="82">
        <v>22</v>
      </c>
      <c r="F285" s="81">
        <v>2.6901442895573488E-3</v>
      </c>
      <c r="G285" s="69"/>
      <c r="H285" s="69" t="s">
        <v>45</v>
      </c>
      <c r="I285" s="69"/>
      <c r="J285" s="80">
        <v>71275.570000000007</v>
      </c>
      <c r="K285" s="81">
        <v>5.5242584225644021E-4</v>
      </c>
      <c r="L285" s="82">
        <v>12</v>
      </c>
      <c r="M285" s="81">
        <v>6.686354265336825E-4</v>
      </c>
    </row>
    <row r="286" spans="1:13" s="95" customFormat="1" ht="20.100000000000001" customHeight="1" x14ac:dyDescent="0.25">
      <c r="A286" s="69" t="s">
        <v>46</v>
      </c>
      <c r="B286" s="69"/>
      <c r="C286" s="80">
        <v>782899.73</v>
      </c>
      <c r="D286" s="81">
        <v>3.7813599114940601E-3</v>
      </c>
      <c r="E286" s="82">
        <v>25</v>
      </c>
      <c r="F286" s="81">
        <v>3.0569821472242603E-3</v>
      </c>
      <c r="G286" s="69"/>
      <c r="H286" s="69" t="s">
        <v>46</v>
      </c>
      <c r="I286" s="69"/>
      <c r="J286" s="80">
        <v>70788.649999999994</v>
      </c>
      <c r="K286" s="81">
        <v>5.4865193780205979E-4</v>
      </c>
      <c r="L286" s="82">
        <v>10</v>
      </c>
      <c r="M286" s="81">
        <v>5.5719618877806873E-4</v>
      </c>
    </row>
    <row r="287" spans="1:13" s="95" customFormat="1" ht="20.100000000000001" customHeight="1" x14ac:dyDescent="0.25">
      <c r="A287" s="69" t="s">
        <v>47</v>
      </c>
      <c r="B287" s="69"/>
      <c r="C287" s="80">
        <v>584319.62</v>
      </c>
      <c r="D287" s="81">
        <v>2.8222295932678935E-3</v>
      </c>
      <c r="E287" s="82">
        <v>18</v>
      </c>
      <c r="F287" s="81">
        <v>2.2010271460014674E-3</v>
      </c>
      <c r="G287" s="69"/>
      <c r="H287" s="69" t="s">
        <v>47</v>
      </c>
      <c r="I287" s="69"/>
      <c r="J287" s="80">
        <v>105249.93</v>
      </c>
      <c r="K287" s="81">
        <v>8.1574628203859149E-4</v>
      </c>
      <c r="L287" s="82">
        <v>13</v>
      </c>
      <c r="M287" s="81">
        <v>7.2435504541148933E-4</v>
      </c>
    </row>
    <row r="288" spans="1:13" s="95" customFormat="1" ht="20.100000000000001" customHeight="1" x14ac:dyDescent="0.25">
      <c r="A288" s="69" t="s">
        <v>48</v>
      </c>
      <c r="B288" s="69"/>
      <c r="C288" s="80">
        <v>647304.1</v>
      </c>
      <c r="D288" s="81">
        <v>3.1264409483009311E-3</v>
      </c>
      <c r="E288" s="82">
        <v>23</v>
      </c>
      <c r="F288" s="81">
        <v>2.8124235754463196E-3</v>
      </c>
      <c r="G288" s="69"/>
      <c r="H288" s="69" t="s">
        <v>48</v>
      </c>
      <c r="I288" s="69"/>
      <c r="J288" s="80">
        <v>75078.86</v>
      </c>
      <c r="K288" s="81">
        <v>5.8190348349586481E-4</v>
      </c>
      <c r="L288" s="82">
        <v>3</v>
      </c>
      <c r="M288" s="81">
        <v>1.6715885663342063E-4</v>
      </c>
    </row>
    <row r="289" spans="1:13" s="95" customFormat="1" ht="20.100000000000001" customHeight="1" x14ac:dyDescent="0.25">
      <c r="A289" s="69" t="s">
        <v>49</v>
      </c>
      <c r="B289" s="73"/>
      <c r="C289" s="80">
        <v>388406.18</v>
      </c>
      <c r="D289" s="81">
        <v>1.8759791351934004E-3</v>
      </c>
      <c r="E289" s="82">
        <v>11</v>
      </c>
      <c r="F289" s="81">
        <v>1.3450721447786744E-3</v>
      </c>
      <c r="G289" s="73"/>
      <c r="H289" s="69" t="s">
        <v>49</v>
      </c>
      <c r="I289" s="73"/>
      <c r="J289" s="80">
        <v>109911.14</v>
      </c>
      <c r="K289" s="81">
        <v>8.5187328684801133E-4</v>
      </c>
      <c r="L289" s="82">
        <v>8</v>
      </c>
      <c r="M289" s="81">
        <v>4.4575695102245502E-4</v>
      </c>
    </row>
    <row r="290" spans="1:13" s="95" customFormat="1" ht="20.100000000000001" customHeight="1" x14ac:dyDescent="0.25">
      <c r="A290" s="69" t="s">
        <v>50</v>
      </c>
      <c r="B290" s="69"/>
      <c r="C290" s="80">
        <v>266716.49</v>
      </c>
      <c r="D290" s="81">
        <v>1.2882250489732658E-3</v>
      </c>
      <c r="E290" s="82">
        <v>9</v>
      </c>
      <c r="F290" s="81">
        <v>1.1005135730007337E-3</v>
      </c>
      <c r="G290" s="69"/>
      <c r="H290" s="69" t="s">
        <v>50</v>
      </c>
      <c r="I290" s="69"/>
      <c r="J290" s="80">
        <v>114860.12</v>
      </c>
      <c r="K290" s="81">
        <v>8.9023067136012786E-4</v>
      </c>
      <c r="L290" s="82">
        <v>11</v>
      </c>
      <c r="M290" s="81">
        <v>6.1291580765587567E-4</v>
      </c>
    </row>
    <row r="291" spans="1:13" s="95" customFormat="1" ht="20.100000000000001" customHeight="1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</row>
    <row r="292" spans="1:13" s="95" customFormat="1" ht="20.100000000000001" customHeight="1" thickBot="1" x14ac:dyDescent="0.3">
      <c r="A292" s="69"/>
      <c r="B292" s="69"/>
      <c r="C292" s="72">
        <f>SUM(C279:C291)</f>
        <v>207041844.28999954</v>
      </c>
      <c r="D292" s="73"/>
      <c r="E292" s="74">
        <f>SUM(E279:E291)</f>
        <v>8178</v>
      </c>
      <c r="F292" s="69"/>
      <c r="G292" s="69"/>
      <c r="H292" s="69"/>
      <c r="I292" s="69"/>
      <c r="J292" s="72">
        <f>SUM(J279:J291)</f>
        <v>129022874.28999992</v>
      </c>
      <c r="K292" s="73"/>
      <c r="L292" s="74">
        <f>SUM(L279:L291)</f>
        <v>17947</v>
      </c>
      <c r="M292" s="69"/>
    </row>
    <row r="293" spans="1:13" ht="20.100000000000001" customHeight="1" thickTop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</row>
    <row r="294" spans="1:13" ht="20.100000000000001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</row>
    <row r="295" spans="1:13" ht="20.100000000000001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</row>
    <row r="296" spans="1:13" s="78" customFormat="1" ht="20.100000000000001" customHeight="1" x14ac:dyDescent="0.25">
      <c r="A296" s="67" t="s">
        <v>136</v>
      </c>
      <c r="B296" s="66"/>
      <c r="C296" s="90"/>
      <c r="D296" s="66"/>
      <c r="E296" s="91"/>
      <c r="F296" s="66"/>
      <c r="G296" s="66"/>
      <c r="H296" s="67" t="s">
        <v>137</v>
      </c>
      <c r="I296" s="66"/>
      <c r="J296" s="90"/>
      <c r="K296" s="66"/>
      <c r="L296" s="91"/>
      <c r="M296" s="66"/>
    </row>
    <row r="297" spans="1:13" s="95" customFormat="1" ht="20.100000000000001" customHeight="1" x14ac:dyDescent="0.25">
      <c r="A297" s="61" t="s">
        <v>142</v>
      </c>
      <c r="B297" s="69"/>
      <c r="C297" s="56"/>
      <c r="D297" s="69"/>
      <c r="E297" s="71"/>
      <c r="F297" s="69"/>
      <c r="G297" s="69"/>
      <c r="H297" s="61" t="s">
        <v>142</v>
      </c>
      <c r="I297" s="69"/>
      <c r="J297" s="56"/>
      <c r="K297" s="69"/>
      <c r="L297" s="71"/>
      <c r="M297" s="69"/>
    </row>
    <row r="298" spans="1:13" ht="20.100000000000001" customHeight="1" x14ac:dyDescent="0.25">
      <c r="A298" s="20"/>
      <c r="B298" s="19"/>
      <c r="C298" s="18"/>
      <c r="D298" s="19"/>
      <c r="E298" s="21"/>
      <c r="F298" s="19"/>
      <c r="G298" s="19"/>
      <c r="H298" s="20"/>
      <c r="I298" s="19"/>
      <c r="J298" s="18"/>
      <c r="K298" s="19"/>
      <c r="L298" s="21"/>
      <c r="M298" s="19"/>
    </row>
    <row r="299" spans="1:13" s="78" customFormat="1" ht="20.100000000000001" customHeight="1" x14ac:dyDescent="0.25">
      <c r="A299" s="66"/>
      <c r="B299" s="67"/>
      <c r="C299" s="63" t="s">
        <v>91</v>
      </c>
      <c r="D299" s="64" t="s">
        <v>4</v>
      </c>
      <c r="E299" s="65" t="s">
        <v>5</v>
      </c>
      <c r="F299" s="64" t="s">
        <v>4</v>
      </c>
      <c r="G299" s="66"/>
      <c r="H299" s="66"/>
      <c r="I299" s="67"/>
      <c r="J299" s="63" t="s">
        <v>91</v>
      </c>
      <c r="K299" s="64" t="s">
        <v>4</v>
      </c>
      <c r="L299" s="65" t="s">
        <v>5</v>
      </c>
      <c r="M299" s="64" t="s">
        <v>4</v>
      </c>
    </row>
    <row r="300" spans="1:13" ht="20.100000000000001" customHeight="1" x14ac:dyDescent="0.25">
      <c r="A300" s="22"/>
      <c r="B300" s="19"/>
      <c r="C300" s="18"/>
      <c r="D300" s="19"/>
      <c r="E300" s="21"/>
      <c r="F300" s="19"/>
      <c r="G300" s="19"/>
      <c r="H300" s="22"/>
      <c r="I300" s="19"/>
      <c r="J300" s="18"/>
      <c r="K300" s="19"/>
      <c r="L300" s="21"/>
      <c r="M300" s="19"/>
    </row>
    <row r="301" spans="1:13" s="95" customFormat="1" ht="20.100000000000001" customHeight="1" x14ac:dyDescent="0.25">
      <c r="A301" s="69" t="s">
        <v>31</v>
      </c>
      <c r="B301" s="69"/>
      <c r="C301" s="80">
        <v>26729065.849999979</v>
      </c>
      <c r="D301" s="81">
        <v>0.95957053634514244</v>
      </c>
      <c r="E301" s="82">
        <v>28461</v>
      </c>
      <c r="F301" s="81">
        <v>0.94999833105243836</v>
      </c>
      <c r="G301" s="69"/>
      <c r="H301" s="69" t="s">
        <v>31</v>
      </c>
      <c r="I301" s="69"/>
      <c r="J301" s="80">
        <v>40994742.159999974</v>
      </c>
      <c r="K301" s="81">
        <v>0.80937369434672368</v>
      </c>
      <c r="L301" s="82">
        <v>9028</v>
      </c>
      <c r="M301" s="81">
        <v>0.85097558676595342</v>
      </c>
    </row>
    <row r="302" spans="1:13" s="95" customFormat="1" ht="20.100000000000001" customHeight="1" x14ac:dyDescent="0.25">
      <c r="A302" s="69" t="s">
        <v>32</v>
      </c>
      <c r="B302" s="69"/>
      <c r="C302" s="80">
        <v>120609.25</v>
      </c>
      <c r="D302" s="81">
        <v>4.3298588645096824E-3</v>
      </c>
      <c r="E302" s="82">
        <v>200</v>
      </c>
      <c r="F302" s="81">
        <v>6.6757902466704497E-3</v>
      </c>
      <c r="G302" s="69"/>
      <c r="H302" s="69" t="s">
        <v>32</v>
      </c>
      <c r="I302" s="69"/>
      <c r="J302" s="80">
        <v>1104165.26</v>
      </c>
      <c r="K302" s="81">
        <v>2.1799925272551375E-2</v>
      </c>
      <c r="L302" s="82">
        <v>196</v>
      </c>
      <c r="M302" s="81">
        <v>1.8474879819021586E-2</v>
      </c>
    </row>
    <row r="303" spans="1:13" s="95" customFormat="1" ht="20.100000000000001" customHeight="1" x14ac:dyDescent="0.25">
      <c r="A303" s="69" t="s">
        <v>33</v>
      </c>
      <c r="B303" s="69"/>
      <c r="C303" s="80">
        <v>133471.20000000001</v>
      </c>
      <c r="D303" s="81">
        <v>4.7916014607233227E-3</v>
      </c>
      <c r="E303" s="82">
        <v>196</v>
      </c>
      <c r="F303" s="81">
        <v>6.5422744417370409E-3</v>
      </c>
      <c r="G303" s="69"/>
      <c r="H303" s="69" t="s">
        <v>33</v>
      </c>
      <c r="I303" s="69"/>
      <c r="J303" s="80">
        <v>995364.6</v>
      </c>
      <c r="K303" s="81">
        <v>1.9651835359267688E-2</v>
      </c>
      <c r="L303" s="82">
        <v>166</v>
      </c>
      <c r="M303" s="81">
        <v>1.5647092091620324E-2</v>
      </c>
    </row>
    <row r="304" spans="1:13" s="95" customFormat="1" ht="20.100000000000001" customHeight="1" x14ac:dyDescent="0.25">
      <c r="A304" s="69" t="s">
        <v>34</v>
      </c>
      <c r="B304" s="69"/>
      <c r="C304" s="80">
        <v>96468.57</v>
      </c>
      <c r="D304" s="81">
        <v>3.4632110966702195E-3</v>
      </c>
      <c r="E304" s="82">
        <v>183</v>
      </c>
      <c r="F304" s="81">
        <v>6.1083480757034613E-3</v>
      </c>
      <c r="G304" s="69"/>
      <c r="H304" s="69" t="s">
        <v>34</v>
      </c>
      <c r="I304" s="69"/>
      <c r="J304" s="80">
        <v>887693.29</v>
      </c>
      <c r="K304" s="81">
        <v>1.7526042602486219E-2</v>
      </c>
      <c r="L304" s="82">
        <v>145</v>
      </c>
      <c r="M304" s="81">
        <v>1.3667640682439438E-2</v>
      </c>
    </row>
    <row r="305" spans="1:13" s="95" customFormat="1" ht="20.100000000000001" customHeight="1" x14ac:dyDescent="0.25">
      <c r="A305" s="69" t="s">
        <v>35</v>
      </c>
      <c r="B305" s="69"/>
      <c r="C305" s="80">
        <v>123050.21</v>
      </c>
      <c r="D305" s="81">
        <v>4.4174890611481102E-3</v>
      </c>
      <c r="E305" s="82">
        <v>198</v>
      </c>
      <c r="F305" s="81">
        <v>6.6090323442037453E-3</v>
      </c>
      <c r="G305" s="69"/>
      <c r="H305" s="69" t="s">
        <v>35</v>
      </c>
      <c r="I305" s="69"/>
      <c r="J305" s="80">
        <v>883760.53</v>
      </c>
      <c r="K305" s="81">
        <v>1.7448396730785031E-2</v>
      </c>
      <c r="L305" s="82">
        <v>147</v>
      </c>
      <c r="M305" s="81">
        <v>1.385615986426619E-2</v>
      </c>
    </row>
    <row r="306" spans="1:13" s="95" customFormat="1" ht="20.100000000000001" customHeight="1" x14ac:dyDescent="0.25">
      <c r="A306" s="69" t="s">
        <v>36</v>
      </c>
      <c r="B306" s="69"/>
      <c r="C306" s="80">
        <v>184308.8</v>
      </c>
      <c r="D306" s="81">
        <v>6.6166657324139063E-3</v>
      </c>
      <c r="E306" s="82">
        <v>223</v>
      </c>
      <c r="F306" s="81">
        <v>7.4435061250375514E-3</v>
      </c>
      <c r="G306" s="69"/>
      <c r="H306" s="69" t="s">
        <v>36</v>
      </c>
      <c r="I306" s="69"/>
      <c r="J306" s="80">
        <v>740793.9</v>
      </c>
      <c r="K306" s="81">
        <v>1.4625755987253122E-2</v>
      </c>
      <c r="L306" s="82">
        <v>142</v>
      </c>
      <c r="M306" s="81">
        <v>1.3384861909699312E-2</v>
      </c>
    </row>
    <row r="307" spans="1:13" s="95" customFormat="1" ht="20.100000000000001" customHeight="1" x14ac:dyDescent="0.25">
      <c r="A307" s="69" t="s">
        <v>45</v>
      </c>
      <c r="B307" s="69"/>
      <c r="C307" s="80">
        <v>141984.64000000001</v>
      </c>
      <c r="D307" s="81">
        <v>5.0972330242350034E-3</v>
      </c>
      <c r="E307" s="82">
        <v>171</v>
      </c>
      <c r="F307" s="81">
        <v>5.7078006609032348E-3</v>
      </c>
      <c r="G307" s="69"/>
      <c r="H307" s="69" t="s">
        <v>45</v>
      </c>
      <c r="I307" s="69"/>
      <c r="J307" s="80">
        <v>967021.66</v>
      </c>
      <c r="K307" s="81">
        <v>1.9092250669921075E-2</v>
      </c>
      <c r="L307" s="82">
        <v>137</v>
      </c>
      <c r="M307" s="81">
        <v>1.2913563955132434E-2</v>
      </c>
    </row>
    <row r="308" spans="1:13" s="95" customFormat="1" ht="20.100000000000001" customHeight="1" x14ac:dyDescent="0.25">
      <c r="A308" s="69" t="s">
        <v>46</v>
      </c>
      <c r="B308" s="69"/>
      <c r="C308" s="80">
        <v>120164.92</v>
      </c>
      <c r="D308" s="81">
        <v>4.3139074661777332E-3</v>
      </c>
      <c r="E308" s="82">
        <v>146</v>
      </c>
      <c r="F308" s="81">
        <v>4.8733268800694278E-3</v>
      </c>
      <c r="G308" s="69"/>
      <c r="H308" s="69" t="s">
        <v>46</v>
      </c>
      <c r="I308" s="69"/>
      <c r="J308" s="80">
        <v>781458.18</v>
      </c>
      <c r="K308" s="81">
        <v>1.5428605250290163E-2</v>
      </c>
      <c r="L308" s="82">
        <v>134</v>
      </c>
      <c r="M308" s="81">
        <v>1.2630785182392308E-2</v>
      </c>
    </row>
    <row r="309" spans="1:13" s="95" customFormat="1" ht="20.100000000000001" customHeight="1" x14ac:dyDescent="0.25">
      <c r="A309" s="69" t="s">
        <v>47</v>
      </c>
      <c r="B309" s="69"/>
      <c r="C309" s="80">
        <v>91759.78</v>
      </c>
      <c r="D309" s="81">
        <v>3.2941660514302033E-3</v>
      </c>
      <c r="E309" s="82">
        <v>101</v>
      </c>
      <c r="F309" s="81">
        <v>3.3712740745685771E-3</v>
      </c>
      <c r="G309" s="69"/>
      <c r="H309" s="69" t="s">
        <v>47</v>
      </c>
      <c r="I309" s="69"/>
      <c r="J309" s="80">
        <v>793263.9</v>
      </c>
      <c r="K309" s="81">
        <v>1.5661689755945285E-2</v>
      </c>
      <c r="L309" s="82">
        <v>140</v>
      </c>
      <c r="M309" s="81">
        <v>1.3196342727872561E-2</v>
      </c>
    </row>
    <row r="310" spans="1:13" s="95" customFormat="1" ht="20.100000000000001" customHeight="1" x14ac:dyDescent="0.25">
      <c r="A310" s="69" t="s">
        <v>48</v>
      </c>
      <c r="B310" s="69"/>
      <c r="C310" s="80">
        <v>43683.17</v>
      </c>
      <c r="D310" s="81">
        <v>1.5682210183247413E-3</v>
      </c>
      <c r="E310" s="82">
        <v>34</v>
      </c>
      <c r="F310" s="81">
        <v>1.1348843419339764E-3</v>
      </c>
      <c r="G310" s="69"/>
      <c r="H310" s="69" t="s">
        <v>48</v>
      </c>
      <c r="I310" s="69"/>
      <c r="J310" s="80">
        <v>779844.98</v>
      </c>
      <c r="K310" s="81">
        <v>1.5396755272099681E-2</v>
      </c>
      <c r="L310" s="82">
        <v>131</v>
      </c>
      <c r="M310" s="81">
        <v>1.2348006409652182E-2</v>
      </c>
    </row>
    <row r="311" spans="1:13" s="95" customFormat="1" ht="20.100000000000001" customHeight="1" x14ac:dyDescent="0.25">
      <c r="A311" s="69" t="s">
        <v>49</v>
      </c>
      <c r="B311" s="73"/>
      <c r="C311" s="80">
        <v>40093.31</v>
      </c>
      <c r="D311" s="81">
        <v>1.4393454375268447E-3</v>
      </c>
      <c r="E311" s="82">
        <v>29</v>
      </c>
      <c r="F311" s="81">
        <v>9.6798958576721516E-4</v>
      </c>
      <c r="G311" s="69"/>
      <c r="H311" s="69" t="s">
        <v>49</v>
      </c>
      <c r="I311" s="73"/>
      <c r="J311" s="80">
        <v>966548.55</v>
      </c>
      <c r="K311" s="81">
        <v>1.9082909891851588E-2</v>
      </c>
      <c r="L311" s="82">
        <v>122</v>
      </c>
      <c r="M311" s="81">
        <v>1.1499670091431803E-2</v>
      </c>
    </row>
    <row r="312" spans="1:13" s="95" customFormat="1" ht="20.100000000000001" customHeight="1" x14ac:dyDescent="0.25">
      <c r="A312" s="69" t="s">
        <v>50</v>
      </c>
      <c r="B312" s="69"/>
      <c r="C312" s="80">
        <v>30578.49</v>
      </c>
      <c r="D312" s="81">
        <v>1.0977644416976359E-3</v>
      </c>
      <c r="E312" s="82">
        <v>17</v>
      </c>
      <c r="F312" s="81">
        <v>5.6744217096698821E-4</v>
      </c>
      <c r="G312" s="69"/>
      <c r="H312" s="69" t="s">
        <v>50</v>
      </c>
      <c r="I312" s="69"/>
      <c r="J312" s="80">
        <v>755299.18</v>
      </c>
      <c r="K312" s="81">
        <v>1.4912138860825356E-2</v>
      </c>
      <c r="L312" s="82">
        <v>121</v>
      </c>
      <c r="M312" s="81">
        <v>1.1405410500518428E-2</v>
      </c>
    </row>
    <row r="313" spans="1:13" s="95" customFormat="1" ht="20.100000000000001" customHeight="1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</row>
    <row r="314" spans="1:13" s="95" customFormat="1" ht="20.100000000000001" customHeight="1" thickBot="1" x14ac:dyDescent="0.3">
      <c r="A314" s="69"/>
      <c r="B314" s="69"/>
      <c r="C314" s="72">
        <f>SUM(C301:C313)</f>
        <v>27855238.189999983</v>
      </c>
      <c r="D314" s="73"/>
      <c r="E314" s="74">
        <f>SUM(E301:E313)</f>
        <v>29959</v>
      </c>
      <c r="F314" s="69"/>
      <c r="G314" s="69"/>
      <c r="H314" s="69"/>
      <c r="I314" s="69"/>
      <c r="J314" s="72">
        <f>SUM(J301:J313)</f>
        <v>50649956.18999996</v>
      </c>
      <c r="K314" s="73"/>
      <c r="L314" s="74">
        <f>SUM(L301:L313)</f>
        <v>10609</v>
      </c>
      <c r="M314" s="69"/>
    </row>
    <row r="315" spans="1:13" ht="20.100000000000001" customHeight="1" thickTop="1" x14ac:dyDescent="0.25">
      <c r="A315" s="19"/>
      <c r="B315" s="19"/>
      <c r="C315" s="19"/>
      <c r="D315" s="19"/>
      <c r="E315" s="19"/>
      <c r="F315" s="19"/>
      <c r="G315" s="19"/>
      <c r="H315" s="22"/>
      <c r="I315" s="19"/>
      <c r="J315" s="19"/>
      <c r="K315" s="19"/>
      <c r="L315" s="19"/>
      <c r="M315" s="19"/>
    </row>
    <row r="317" spans="1:13" x14ac:dyDescent="0.3">
      <c r="C317" s="17"/>
      <c r="D317" s="25"/>
    </row>
    <row r="318" spans="1:13" x14ac:dyDescent="0.3">
      <c r="C318" s="17"/>
      <c r="D318" s="25"/>
    </row>
    <row r="319" spans="1:13" x14ac:dyDescent="0.3">
      <c r="C319" s="17"/>
      <c r="D319" s="25"/>
    </row>
    <row r="320" spans="1:13" x14ac:dyDescent="0.3">
      <c r="C320" s="17"/>
      <c r="D320" s="25"/>
    </row>
  </sheetData>
  <mergeCells count="2">
    <mergeCell ref="A1:F1"/>
    <mergeCell ref="A2:F2"/>
  </mergeCells>
  <phoneticPr fontId="2" type="noConversion"/>
  <pageMargins left="0.75" right="0.75" top="1" bottom="1" header="0.5" footer="0.5"/>
  <pageSetup paperSize="9" scale="41" fitToHeight="4" orientation="landscape" r:id="rId1"/>
  <headerFooter alignWithMargins="0"/>
  <rowBreaks count="6" manualBreakCount="6">
    <brk id="57" max="13" man="1"/>
    <brk id="101" max="13" man="1"/>
    <brk id="144" max="13" man="1"/>
    <brk id="187" max="13" man="1"/>
    <brk id="232" max="13" man="1"/>
    <brk id="273" max="1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211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151331264.03000048</v>
      </c>
      <c r="D9" s="194">
        <f>+J323</f>
        <v>1917083.99</v>
      </c>
      <c r="E9" s="194">
        <f>+C345</f>
        <v>501833.1</v>
      </c>
      <c r="F9" s="194">
        <f>+J345</f>
        <v>2373054.9899999998</v>
      </c>
      <c r="G9" s="194">
        <f>SUM(C9:F9)</f>
        <v>156123236.11000049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0.80399072166497598</v>
      </c>
      <c r="D10" s="197" t="s">
        <v>96</v>
      </c>
      <c r="E10" s="197" t="s">
        <v>96</v>
      </c>
      <c r="F10" s="197" t="s">
        <v>96</v>
      </c>
      <c r="G10" s="198">
        <f>+C10</f>
        <v>0.80399072166497598</v>
      </c>
      <c r="H10" s="252"/>
    </row>
    <row r="11" spans="1:13" s="190" customFormat="1" ht="20.100000000000001" customHeight="1" x14ac:dyDescent="0.3">
      <c r="A11" s="193" t="s">
        <v>173</v>
      </c>
      <c r="B11" s="193"/>
      <c r="C11" s="196">
        <v>0.83690187297747931</v>
      </c>
      <c r="D11" s="197" t="s">
        <v>96</v>
      </c>
      <c r="E11" s="197" t="s">
        <v>96</v>
      </c>
      <c r="F11" s="197" t="s">
        <v>96</v>
      </c>
      <c r="G11" s="198">
        <f>+C11</f>
        <v>0.83690187297747931</v>
      </c>
      <c r="H11" s="252"/>
    </row>
    <row r="12" spans="1:13" s="190" customFormat="1" ht="20.100000000000001" customHeight="1" x14ac:dyDescent="0.3">
      <c r="A12" s="193" t="s">
        <v>174</v>
      </c>
      <c r="B12" s="193"/>
      <c r="C12" s="196">
        <v>0.89592867218787586</v>
      </c>
      <c r="D12" s="197" t="s">
        <v>96</v>
      </c>
      <c r="E12" s="197" t="s">
        <v>96</v>
      </c>
      <c r="F12" s="197" t="s">
        <v>96</v>
      </c>
      <c r="G12" s="198">
        <f>+C12</f>
        <v>0.89592867218787586</v>
      </c>
      <c r="H12" s="252"/>
    </row>
    <row r="13" spans="1:13" s="190" customFormat="1" ht="20.100000000000001" customHeight="1" x14ac:dyDescent="0.3">
      <c r="A13" s="193" t="s">
        <v>134</v>
      </c>
      <c r="B13" s="193"/>
      <c r="C13" s="199">
        <v>23231.695429843414</v>
      </c>
      <c r="D13" s="199">
        <v>9585.4199499999995</v>
      </c>
      <c r="E13" s="199">
        <v>1001.6628742514971</v>
      </c>
      <c r="F13" s="199">
        <v>3479.5527712609969</v>
      </c>
      <c r="G13" s="194">
        <f>+G9/(E45+L45+L81+L125)</f>
        <v>19769.942523743255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63.160640063940619</v>
      </c>
      <c r="D14" s="202">
        <v>66.234264264029477</v>
      </c>
      <c r="E14" s="202">
        <v>54.879214404151497</v>
      </c>
      <c r="F14" s="202">
        <v>147.60420074713807</v>
      </c>
      <c r="G14" s="203">
        <f>+((C9*C14)+(D9*D14)+(E9*E14)+(F9*F14))/G9</f>
        <v>64.455294980933331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55">
        <v>9.1253642740239921E-2</v>
      </c>
      <c r="D15" s="206">
        <v>9.6711777261308238E-2</v>
      </c>
      <c r="E15" s="206">
        <v>0.12202245552953743</v>
      </c>
      <c r="F15" s="206">
        <v>0.10519555051385453</v>
      </c>
      <c r="G15" s="207">
        <f>+((C9*C15)+(D9*D15)+(E9*E15)+(F9*F15))/G9</f>
        <v>9.16314815955767E-2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157.64941699687753</v>
      </c>
      <c r="D16" s="202">
        <v>35.042589052136414</v>
      </c>
      <c r="E16" s="202">
        <v>23.10078396582449</v>
      </c>
      <c r="F16" s="202">
        <v>42.557596792119305</v>
      </c>
      <c r="G16" s="194">
        <f>+((C9*C16)+(D9*D16)+(E9*E16)+(F9*F16))/G9</f>
        <v>153.96202377392538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0.96930647737391129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130607085.6200005</v>
      </c>
      <c r="D18" s="194">
        <f>+J310</f>
        <v>1640159.06</v>
      </c>
      <c r="E18" s="194">
        <f>+C332</f>
        <v>318499.79000000004</v>
      </c>
      <c r="F18" s="213">
        <f>+J332</f>
        <v>1947049.4199999997</v>
      </c>
      <c r="G18" s="194">
        <f>SUM(C18:F18)</f>
        <v>134512793.89000049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0.86305421723107034</v>
      </c>
      <c r="D19" s="211">
        <f>+K310</f>
        <v>0.85554887973374605</v>
      </c>
      <c r="E19" s="211">
        <f>+D332</f>
        <v>0.63467274279038199</v>
      </c>
      <c r="F19" s="211">
        <f>+K332</f>
        <v>0.82048221731262949</v>
      </c>
      <c r="G19" s="211">
        <f>+G18/G9</f>
        <v>0.86158087189037114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0.64321517566506581</v>
      </c>
      <c r="D20" s="215">
        <v>0.68371901519780121</v>
      </c>
      <c r="E20" s="215">
        <v>3.0491254733613857</v>
      </c>
      <c r="F20" s="215">
        <v>2.0142667881336034</v>
      </c>
      <c r="G20" s="215">
        <f>+((C9*C20)+(D9*D20)+(E9*E20)+(F9*F20))/G9</f>
        <v>0.67228577187429894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6.6366063656720149</v>
      </c>
      <c r="D21" s="214">
        <v>7.3514361417705638</v>
      </c>
      <c r="E21" s="214">
        <v>8.1741374471408186</v>
      </c>
      <c r="F21" s="249">
        <v>7.5609859006375366</v>
      </c>
      <c r="G21" s="215">
        <f>+((C9*C21)+(D9*D21)+(E9*E21)+(F9*F21))/G9</f>
        <v>6.6643765828698101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927002.83000000007</v>
      </c>
      <c r="D28" s="196">
        <v>6.1256531222539084E-3</v>
      </c>
      <c r="E28" s="221">
        <v>89</v>
      </c>
      <c r="F28" s="196">
        <v>1.3662879950875038E-2</v>
      </c>
      <c r="G28" s="193"/>
      <c r="H28" s="220" t="s">
        <v>72</v>
      </c>
      <c r="I28" s="220"/>
      <c r="J28" s="213">
        <v>151331264.03</v>
      </c>
      <c r="K28" s="196">
        <v>1</v>
      </c>
      <c r="L28" s="221">
        <v>6514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11389180.93999999</v>
      </c>
      <c r="D29" s="196">
        <v>7.5259933979948734E-2</v>
      </c>
      <c r="E29" s="221">
        <v>629</v>
      </c>
      <c r="F29" s="196">
        <v>9.656125268652134E-2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5221495.5500000017</v>
      </c>
      <c r="D30" s="196">
        <v>3.4503746357163113E-2</v>
      </c>
      <c r="E30" s="221">
        <v>250</v>
      </c>
      <c r="F30" s="196">
        <v>3.8378876266502916E-2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6578704.2899999991</v>
      </c>
      <c r="D31" s="196">
        <v>4.3472208681848007E-2</v>
      </c>
      <c r="E31" s="221">
        <v>302</v>
      </c>
      <c r="F31" s="196">
        <v>4.636168252993552E-2</v>
      </c>
      <c r="G31" s="193"/>
      <c r="H31" s="220"/>
      <c r="I31" s="220"/>
      <c r="J31" s="222">
        <v>151331264.03</v>
      </c>
      <c r="K31" s="223"/>
      <c r="L31" s="224">
        <v>6514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7701795.9899999946</v>
      </c>
      <c r="D32" s="196">
        <v>5.0893620953785107E-2</v>
      </c>
      <c r="E32" s="221">
        <v>350</v>
      </c>
      <c r="F32" s="196">
        <v>5.3730426773104085E-2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13068799.600000001</v>
      </c>
      <c r="D33" s="196">
        <v>8.6358887462997955E-2</v>
      </c>
      <c r="E33" s="221">
        <v>556</v>
      </c>
      <c r="F33" s="196">
        <v>8.5354620816702489E-2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14214621.639999984</v>
      </c>
      <c r="D34" s="196">
        <v>9.393050227335753E-2</v>
      </c>
      <c r="E34" s="221">
        <v>619</v>
      </c>
      <c r="F34" s="196">
        <v>9.5026097635861229E-2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16131943.399999999</v>
      </c>
      <c r="D35" s="196">
        <v>0.10660020256489758</v>
      </c>
      <c r="E35" s="221">
        <v>698</v>
      </c>
      <c r="F35" s="196">
        <v>0.10715382253607614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12516655.750000004</v>
      </c>
      <c r="D36" s="196">
        <v>8.2710309929868123E-2</v>
      </c>
      <c r="E36" s="221">
        <v>549</v>
      </c>
      <c r="F36" s="196">
        <v>8.4280012281240407E-2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12659626.520000007</v>
      </c>
      <c r="D37" s="196">
        <v>8.365506361917624E-2</v>
      </c>
      <c r="E37" s="221">
        <v>580</v>
      </c>
      <c r="F37" s="196">
        <v>8.9038992938286765E-2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16237238.519999992</v>
      </c>
      <c r="D38" s="196">
        <v>0.10729599481030642</v>
      </c>
      <c r="E38" s="221">
        <v>720</v>
      </c>
      <c r="F38" s="196">
        <v>0.11053116364752839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11119472.060000008</v>
      </c>
      <c r="D39" s="196">
        <v>7.3477692341191822E-2</v>
      </c>
      <c r="E39" s="221">
        <v>469</v>
      </c>
      <c r="F39" s="196">
        <v>7.1998771875959475E-2</v>
      </c>
      <c r="G39" s="132"/>
      <c r="H39" s="225" t="s">
        <v>150</v>
      </c>
      <c r="I39" s="226"/>
      <c r="J39" s="227">
        <v>5312.2300000000005</v>
      </c>
      <c r="K39" s="228">
        <v>1.058565088671911E-2</v>
      </c>
      <c r="L39" s="229">
        <v>9</v>
      </c>
      <c r="M39" s="228">
        <v>1.7964071856287425E-2</v>
      </c>
    </row>
    <row r="40" spans="1:13" ht="20.100000000000001" customHeight="1" x14ac:dyDescent="0.25">
      <c r="A40" s="193" t="s">
        <v>75</v>
      </c>
      <c r="B40" s="193"/>
      <c r="C40" s="213">
        <v>10444671.989999993</v>
      </c>
      <c r="D40" s="196">
        <v>6.901860006884919E-2</v>
      </c>
      <c r="E40" s="221">
        <v>349</v>
      </c>
      <c r="F40" s="196">
        <v>5.3576911268038069E-2</v>
      </c>
      <c r="G40" s="132"/>
      <c r="H40" s="225" t="s">
        <v>132</v>
      </c>
      <c r="I40" s="226"/>
      <c r="J40" s="227">
        <v>183917.36000000002</v>
      </c>
      <c r="K40" s="228">
        <v>0.36649109036450561</v>
      </c>
      <c r="L40" s="229">
        <v>217</v>
      </c>
      <c r="M40" s="228">
        <v>0.43313373253493015</v>
      </c>
    </row>
    <row r="41" spans="1:13" ht="20.100000000000001" customHeight="1" x14ac:dyDescent="0.25">
      <c r="A41" s="193" t="s">
        <v>76</v>
      </c>
      <c r="B41" s="193"/>
      <c r="C41" s="213">
        <v>8084533.96</v>
      </c>
      <c r="D41" s="196">
        <v>5.3422761065402301E-2</v>
      </c>
      <c r="E41" s="221">
        <v>229</v>
      </c>
      <c r="F41" s="196">
        <v>3.515505066011667E-2</v>
      </c>
      <c r="G41" s="132"/>
      <c r="H41" s="225" t="s">
        <v>151</v>
      </c>
      <c r="I41" s="226"/>
      <c r="J41" s="227">
        <v>235128.93</v>
      </c>
      <c r="K41" s="228">
        <v>0.46854009829164306</v>
      </c>
      <c r="L41" s="229">
        <v>166</v>
      </c>
      <c r="M41" s="228">
        <v>0.33133732534930138</v>
      </c>
    </row>
    <row r="42" spans="1:13" ht="20.100000000000001" customHeight="1" x14ac:dyDescent="0.25">
      <c r="A42" s="193" t="s">
        <v>77</v>
      </c>
      <c r="B42" s="193"/>
      <c r="C42" s="213">
        <v>4162380.4099999974</v>
      </c>
      <c r="D42" s="196">
        <v>2.75050924650629E-2</v>
      </c>
      <c r="E42" s="221">
        <v>106</v>
      </c>
      <c r="F42" s="196">
        <v>1.6272643536997238E-2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873140.58000000019</v>
      </c>
      <c r="D43" s="196">
        <v>5.769730303890862E-3</v>
      </c>
      <c r="E43" s="221">
        <v>19</v>
      </c>
      <c r="F43" s="196">
        <v>2.9167945962542217E-3</v>
      </c>
      <c r="G43" s="132"/>
      <c r="H43" s="225" t="s">
        <v>133</v>
      </c>
      <c r="I43" s="226"/>
      <c r="J43" s="227">
        <v>77474.580000000075</v>
      </c>
      <c r="K43" s="228">
        <v>0.15438316045713218</v>
      </c>
      <c r="L43" s="229">
        <v>109</v>
      </c>
      <c r="M43" s="228">
        <v>0.21756487025948104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20.100000000000001" customHeight="1" thickBot="1" x14ac:dyDescent="0.35">
      <c r="A45" s="193"/>
      <c r="B45" s="193"/>
      <c r="C45" s="222">
        <v>151331264.03</v>
      </c>
      <c r="D45" s="193"/>
      <c r="E45" s="224">
        <v>6514</v>
      </c>
      <c r="F45" s="193"/>
      <c r="G45" s="132"/>
      <c r="H45" s="233"/>
      <c r="I45" s="226"/>
      <c r="J45" s="234">
        <v>501833.10000000009</v>
      </c>
      <c r="K45" s="225"/>
      <c r="L45" s="235">
        <v>501</v>
      </c>
      <c r="M45" s="254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212</v>
      </c>
      <c r="B49" s="136"/>
      <c r="C49" s="137"/>
      <c r="D49" s="136"/>
      <c r="E49" s="143"/>
      <c r="F49" s="136"/>
      <c r="G49" s="132"/>
      <c r="H49" s="217" t="s">
        <v>213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1291365.01</v>
      </c>
      <c r="D53" s="196">
        <v>8.5333656483831347E-3</v>
      </c>
      <c r="E53" s="221">
        <v>109</v>
      </c>
      <c r="F53" s="196">
        <v>1.6733190052195271E-2</v>
      </c>
      <c r="G53" s="193"/>
      <c r="H53" s="193" t="s">
        <v>53</v>
      </c>
      <c r="I53" s="193"/>
      <c r="J53" s="213">
        <v>962076.84000000008</v>
      </c>
      <c r="K53" s="196">
        <v>6.3574228773327192E-3</v>
      </c>
      <c r="L53" s="221">
        <v>90</v>
      </c>
      <c r="M53" s="196">
        <v>1.3816395455941049E-2</v>
      </c>
    </row>
    <row r="54" spans="1:13" s="190" customFormat="1" ht="20.100000000000001" customHeight="1" x14ac:dyDescent="0.25">
      <c r="A54" s="193" t="s">
        <v>54</v>
      </c>
      <c r="B54" s="193"/>
      <c r="C54" s="213">
        <v>12447161.659999987</v>
      </c>
      <c r="D54" s="196">
        <v>8.2251091602145457E-2</v>
      </c>
      <c r="E54" s="221">
        <v>702</v>
      </c>
      <c r="F54" s="196">
        <v>0.10776788455634019</v>
      </c>
      <c r="G54" s="193"/>
      <c r="H54" s="193" t="s">
        <v>54</v>
      </c>
      <c r="I54" s="193"/>
      <c r="J54" s="213">
        <v>9987802.9000000004</v>
      </c>
      <c r="K54" s="196">
        <v>6.5999600043121373E-2</v>
      </c>
      <c r="L54" s="221">
        <v>570</v>
      </c>
      <c r="M54" s="196">
        <v>8.7503837887626654E-2</v>
      </c>
    </row>
    <row r="55" spans="1:13" s="190" customFormat="1" ht="20.100000000000001" customHeight="1" x14ac:dyDescent="0.25">
      <c r="A55" s="193" t="s">
        <v>55</v>
      </c>
      <c r="B55" s="193"/>
      <c r="C55" s="213">
        <v>5398444.9800000042</v>
      </c>
      <c r="D55" s="196">
        <v>3.5673031706982994E-2</v>
      </c>
      <c r="E55" s="221">
        <v>257</v>
      </c>
      <c r="F55" s="196">
        <v>3.9453484801964998E-2</v>
      </c>
      <c r="G55" s="193"/>
      <c r="H55" s="193" t="s">
        <v>55</v>
      </c>
      <c r="I55" s="193"/>
      <c r="J55" s="213">
        <v>4499854.0800000029</v>
      </c>
      <c r="K55" s="196">
        <v>2.9735125182777492E-2</v>
      </c>
      <c r="L55" s="221">
        <v>242</v>
      </c>
      <c r="M55" s="196">
        <v>3.7150752225974824E-2</v>
      </c>
    </row>
    <row r="56" spans="1:13" s="190" customFormat="1" ht="20.100000000000001" customHeight="1" x14ac:dyDescent="0.25">
      <c r="A56" s="193" t="s">
        <v>56</v>
      </c>
      <c r="B56" s="193"/>
      <c r="C56" s="213">
        <v>5651947.9800000023</v>
      </c>
      <c r="D56" s="196">
        <v>3.7348184568653027E-2</v>
      </c>
      <c r="E56" s="221">
        <v>266</v>
      </c>
      <c r="F56" s="196">
        <v>4.0835124347559107E-2</v>
      </c>
      <c r="G56" s="193"/>
      <c r="H56" s="193" t="s">
        <v>56</v>
      </c>
      <c r="I56" s="193"/>
      <c r="J56" s="213">
        <v>4791200.3000000007</v>
      </c>
      <c r="K56" s="196">
        <v>3.1660346794236717E-2</v>
      </c>
      <c r="L56" s="221">
        <v>228</v>
      </c>
      <c r="M56" s="196">
        <v>3.500153515505066E-2</v>
      </c>
    </row>
    <row r="57" spans="1:13" s="190" customFormat="1" ht="20.100000000000001" customHeight="1" x14ac:dyDescent="0.25">
      <c r="A57" s="193" t="s">
        <v>57</v>
      </c>
      <c r="B57" s="193"/>
      <c r="C57" s="213">
        <v>9049496.0999999996</v>
      </c>
      <c r="D57" s="196">
        <v>5.979925006247238E-2</v>
      </c>
      <c r="E57" s="221">
        <v>384</v>
      </c>
      <c r="F57" s="196">
        <v>5.8949953945348479E-2</v>
      </c>
      <c r="G57" s="193"/>
      <c r="H57" s="193" t="s">
        <v>57</v>
      </c>
      <c r="I57" s="193"/>
      <c r="J57" s="213">
        <v>6669301.0099999988</v>
      </c>
      <c r="K57" s="196">
        <v>4.4070873607966909E-2</v>
      </c>
      <c r="L57" s="221">
        <v>303</v>
      </c>
      <c r="M57" s="196">
        <v>4.6515198035001537E-2</v>
      </c>
    </row>
    <row r="58" spans="1:13" s="190" customFormat="1" ht="20.100000000000001" customHeight="1" x14ac:dyDescent="0.25">
      <c r="A58" s="193" t="s">
        <v>58</v>
      </c>
      <c r="B58" s="193"/>
      <c r="C58" s="213">
        <v>10456786.509999998</v>
      </c>
      <c r="D58" s="196">
        <v>6.9098653057751772E-2</v>
      </c>
      <c r="E58" s="221">
        <v>452</v>
      </c>
      <c r="F58" s="196">
        <v>6.9389008289837267E-2</v>
      </c>
      <c r="G58" s="193"/>
      <c r="H58" s="193" t="s">
        <v>58</v>
      </c>
      <c r="I58" s="193"/>
      <c r="J58" s="213">
        <v>8787142.9500000048</v>
      </c>
      <c r="K58" s="196">
        <v>5.8065615233730133E-2</v>
      </c>
      <c r="L58" s="221">
        <v>380</v>
      </c>
      <c r="M58" s="196">
        <v>5.8335891925084433E-2</v>
      </c>
    </row>
    <row r="59" spans="1:13" s="190" customFormat="1" ht="20.100000000000001" customHeight="1" x14ac:dyDescent="0.25">
      <c r="A59" s="193" t="s">
        <v>59</v>
      </c>
      <c r="B59" s="193"/>
      <c r="C59" s="213">
        <v>12333428.550000004</v>
      </c>
      <c r="D59" s="196">
        <v>8.1499540951134986E-2</v>
      </c>
      <c r="E59" s="221">
        <v>500</v>
      </c>
      <c r="F59" s="196">
        <v>7.6757752533005832E-2</v>
      </c>
      <c r="G59" s="193"/>
      <c r="H59" s="193" t="s">
        <v>59</v>
      </c>
      <c r="I59" s="193"/>
      <c r="J59" s="213">
        <v>9748573.9899999946</v>
      </c>
      <c r="K59" s="196">
        <v>6.4418770651829299E-2</v>
      </c>
      <c r="L59" s="221">
        <v>398</v>
      </c>
      <c r="M59" s="196">
        <v>6.1099171016272644E-2</v>
      </c>
    </row>
    <row r="60" spans="1:13" s="190" customFormat="1" ht="20.100000000000001" customHeight="1" x14ac:dyDescent="0.25">
      <c r="A60" s="193" t="s">
        <v>60</v>
      </c>
      <c r="B60" s="193"/>
      <c r="C60" s="213">
        <v>11537709.059999991</v>
      </c>
      <c r="D60" s="196">
        <v>7.624141074849379E-2</v>
      </c>
      <c r="E60" s="221">
        <v>470</v>
      </c>
      <c r="F60" s="196">
        <v>7.2152287381025484E-2</v>
      </c>
      <c r="G60" s="193"/>
      <c r="H60" s="193" t="s">
        <v>60</v>
      </c>
      <c r="I60" s="193"/>
      <c r="J60" s="213">
        <v>11429150.6</v>
      </c>
      <c r="K60" s="196">
        <v>7.5524054287515088E-2</v>
      </c>
      <c r="L60" s="221">
        <v>462</v>
      </c>
      <c r="M60" s="196">
        <v>7.0924163340497393E-2</v>
      </c>
    </row>
    <row r="61" spans="1:13" s="190" customFormat="1" ht="20.100000000000001" customHeight="1" x14ac:dyDescent="0.25">
      <c r="A61" s="193" t="s">
        <v>61</v>
      </c>
      <c r="B61" s="193"/>
      <c r="C61" s="213">
        <v>11888545.660000008</v>
      </c>
      <c r="D61" s="196">
        <v>7.8559745973199674E-2</v>
      </c>
      <c r="E61" s="221">
        <v>503</v>
      </c>
      <c r="F61" s="196">
        <v>7.7218299048203862E-2</v>
      </c>
      <c r="G61" s="193"/>
      <c r="H61" s="193" t="s">
        <v>61</v>
      </c>
      <c r="I61" s="193"/>
      <c r="J61" s="213">
        <v>9898930.7699999921</v>
      </c>
      <c r="K61" s="196">
        <v>6.5412331241993873E-2</v>
      </c>
      <c r="L61" s="221">
        <v>423</v>
      </c>
      <c r="M61" s="196">
        <v>6.4937058642922929E-2</v>
      </c>
    </row>
    <row r="62" spans="1:13" s="190" customFormat="1" ht="20.100000000000001" customHeight="1" x14ac:dyDescent="0.25">
      <c r="A62" s="193" t="s">
        <v>62</v>
      </c>
      <c r="B62" s="193"/>
      <c r="C62" s="213">
        <v>10497431.229999989</v>
      </c>
      <c r="D62" s="196">
        <v>6.9367234175212955E-2</v>
      </c>
      <c r="E62" s="221">
        <v>478</v>
      </c>
      <c r="F62" s="196">
        <v>7.3380411421553576E-2</v>
      </c>
      <c r="G62" s="193"/>
      <c r="H62" s="193" t="s">
        <v>62</v>
      </c>
      <c r="I62" s="193"/>
      <c r="J62" s="213">
        <v>11115864.130000003</v>
      </c>
      <c r="K62" s="196">
        <v>7.345385106805416E-2</v>
      </c>
      <c r="L62" s="221">
        <v>444</v>
      </c>
      <c r="M62" s="196">
        <v>6.8160884249309175E-2</v>
      </c>
    </row>
    <row r="63" spans="1:13" s="190" customFormat="1" ht="20.100000000000001" customHeight="1" x14ac:dyDescent="0.25">
      <c r="A63" s="193" t="s">
        <v>63</v>
      </c>
      <c r="B63" s="193"/>
      <c r="C63" s="213">
        <v>10806561.070000006</v>
      </c>
      <c r="D63" s="196">
        <v>7.1409970301032494E-2</v>
      </c>
      <c r="E63" s="221">
        <v>460</v>
      </c>
      <c r="F63" s="196">
        <v>7.0617132330365373E-2</v>
      </c>
      <c r="G63" s="193"/>
      <c r="H63" s="193" t="s">
        <v>63</v>
      </c>
      <c r="I63" s="193"/>
      <c r="J63" s="213">
        <v>9557355.6800000053</v>
      </c>
      <c r="K63" s="196">
        <v>6.3155196259415042E-2</v>
      </c>
      <c r="L63" s="221">
        <v>431</v>
      </c>
      <c r="M63" s="196">
        <v>6.6165182683451035E-2</v>
      </c>
    </row>
    <row r="64" spans="1:13" s="190" customFormat="1" ht="20.100000000000001" customHeight="1" x14ac:dyDescent="0.25">
      <c r="A64" s="193" t="s">
        <v>64</v>
      </c>
      <c r="B64" s="193"/>
      <c r="C64" s="213">
        <v>10943696.269999996</v>
      </c>
      <c r="D64" s="196">
        <v>7.2316162427814731E-2</v>
      </c>
      <c r="E64" s="221">
        <v>488</v>
      </c>
      <c r="F64" s="196">
        <v>7.4915566472213688E-2</v>
      </c>
      <c r="G64" s="193"/>
      <c r="H64" s="193" t="s">
        <v>64</v>
      </c>
      <c r="I64" s="193"/>
      <c r="J64" s="213">
        <v>10472792.290000005</v>
      </c>
      <c r="K64" s="196">
        <v>6.9204419570062348E-2</v>
      </c>
      <c r="L64" s="221">
        <v>436</v>
      </c>
      <c r="M64" s="196">
        <v>6.6932760208781084E-2</v>
      </c>
    </row>
    <row r="65" spans="1:16" s="190" customFormat="1" ht="20.100000000000001" customHeight="1" x14ac:dyDescent="0.25">
      <c r="A65" s="193" t="s">
        <v>75</v>
      </c>
      <c r="B65" s="193"/>
      <c r="C65" s="213">
        <v>18076665.470000003</v>
      </c>
      <c r="D65" s="196">
        <v>0.11945096464942286</v>
      </c>
      <c r="E65" s="221">
        <v>758</v>
      </c>
      <c r="F65" s="196">
        <v>0.11636475284003685</v>
      </c>
      <c r="G65" s="193"/>
      <c r="H65" s="193" t="s">
        <v>75</v>
      </c>
      <c r="I65" s="193"/>
      <c r="J65" s="213">
        <v>19665479.63000001</v>
      </c>
      <c r="K65" s="196">
        <v>0.12994988019198409</v>
      </c>
      <c r="L65" s="221">
        <v>857</v>
      </c>
      <c r="M65" s="196">
        <v>0.13156278784157199</v>
      </c>
    </row>
    <row r="66" spans="1:16" s="190" customFormat="1" ht="20.100000000000001" customHeight="1" x14ac:dyDescent="0.25">
      <c r="A66" s="193" t="s">
        <v>76</v>
      </c>
      <c r="B66" s="193"/>
      <c r="C66" s="213">
        <v>10135148.109999998</v>
      </c>
      <c r="D66" s="196">
        <v>6.6973260118879344E-2</v>
      </c>
      <c r="E66" s="221">
        <v>364</v>
      </c>
      <c r="F66" s="196">
        <v>5.587964384402825E-2</v>
      </c>
      <c r="G66" s="193"/>
      <c r="H66" s="193" t="s">
        <v>76</v>
      </c>
      <c r="I66" s="193"/>
      <c r="J66" s="213">
        <v>15283091.069999998</v>
      </c>
      <c r="K66" s="196">
        <v>0.10099096949966842</v>
      </c>
      <c r="L66" s="221">
        <v>642</v>
      </c>
      <c r="M66" s="196">
        <v>9.8556954252379494E-2</v>
      </c>
    </row>
    <row r="67" spans="1:16" s="190" customFormat="1" ht="20.100000000000001" customHeight="1" x14ac:dyDescent="0.25">
      <c r="A67" s="193" t="s">
        <v>77</v>
      </c>
      <c r="B67" s="193"/>
      <c r="C67" s="213">
        <v>5421108.1099999994</v>
      </c>
      <c r="D67" s="196">
        <v>3.5822790120389907E-2</v>
      </c>
      <c r="E67" s="221">
        <v>167</v>
      </c>
      <c r="F67" s="196">
        <v>2.5637089346023947E-2</v>
      </c>
      <c r="G67" s="193"/>
      <c r="H67" s="193" t="s">
        <v>77</v>
      </c>
      <c r="I67" s="193"/>
      <c r="J67" s="213">
        <v>8487203.1599999964</v>
      </c>
      <c r="K67" s="196">
        <v>5.6083607140937436E-2</v>
      </c>
      <c r="L67" s="221">
        <v>304</v>
      </c>
      <c r="M67" s="196">
        <v>4.6668713540067547E-2</v>
      </c>
    </row>
    <row r="68" spans="1:16" s="190" customFormat="1" ht="20.100000000000001" customHeight="1" x14ac:dyDescent="0.25">
      <c r="A68" s="193" t="s">
        <v>78</v>
      </c>
      <c r="B68" s="193"/>
      <c r="C68" s="213">
        <v>5395768.2599999998</v>
      </c>
      <c r="D68" s="196">
        <v>3.5655343888030572E-2</v>
      </c>
      <c r="E68" s="221">
        <v>156</v>
      </c>
      <c r="F68" s="196">
        <v>2.3948418790297819E-2</v>
      </c>
      <c r="G68" s="193"/>
      <c r="H68" s="193" t="s">
        <v>78</v>
      </c>
      <c r="I68" s="193"/>
      <c r="J68" s="213">
        <v>9975444.6299999934</v>
      </c>
      <c r="K68" s="196">
        <v>6.5917936349374942E-2</v>
      </c>
      <c r="L68" s="221">
        <v>304</v>
      </c>
      <c r="M68" s="196">
        <v>4.6668713540067547E-2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v>151331264.02999997</v>
      </c>
      <c r="D70" s="193"/>
      <c r="E70" s="224">
        <v>6514</v>
      </c>
      <c r="F70" s="193"/>
      <c r="G70" s="193"/>
      <c r="H70" s="193"/>
      <c r="I70" s="193"/>
      <c r="J70" s="222">
        <v>151331264.03</v>
      </c>
      <c r="K70" s="193"/>
      <c r="L70" s="224">
        <v>6514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1382050.4000000004</v>
      </c>
      <c r="K77" s="196">
        <v>0.72091280674666747</v>
      </c>
      <c r="L77" s="221">
        <v>130</v>
      </c>
      <c r="M77" s="196">
        <v>0.65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501833.10000000003</v>
      </c>
      <c r="D79" s="196">
        <v>1</v>
      </c>
      <c r="E79" s="221">
        <v>501</v>
      </c>
      <c r="F79" s="196">
        <v>1</v>
      </c>
      <c r="G79" s="220"/>
      <c r="H79" s="220" t="s">
        <v>146</v>
      </c>
      <c r="I79" s="220"/>
      <c r="J79" s="213">
        <v>535033.59</v>
      </c>
      <c r="K79" s="196">
        <v>0.27908719325333259</v>
      </c>
      <c r="L79" s="221">
        <v>70</v>
      </c>
      <c r="M79" s="196">
        <v>0.35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v>501833.10000000003</v>
      </c>
      <c r="D81" s="220"/>
      <c r="E81" s="224">
        <v>501</v>
      </c>
      <c r="F81" s="220"/>
      <c r="G81" s="220"/>
      <c r="H81" s="220"/>
      <c r="I81" s="223"/>
      <c r="J81" s="222">
        <v>1917083.9900000002</v>
      </c>
      <c r="K81" s="236"/>
      <c r="L81" s="224">
        <v>200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33251639.039999969</v>
      </c>
      <c r="D88" s="196">
        <v>0.21972749156055515</v>
      </c>
      <c r="E88" s="221">
        <v>3137</v>
      </c>
      <c r="F88" s="196">
        <v>0.48157813939207861</v>
      </c>
      <c r="G88" s="220"/>
      <c r="H88" s="220" t="s">
        <v>99</v>
      </c>
      <c r="I88" s="220"/>
      <c r="J88" s="213">
        <v>25765.05</v>
      </c>
      <c r="K88" s="196">
        <v>1.3439708502286329E-2</v>
      </c>
      <c r="L88" s="221">
        <v>35</v>
      </c>
      <c r="M88" s="196">
        <v>0.17499999999999999</v>
      </c>
    </row>
    <row r="89" spans="1:13" s="190" customFormat="1" ht="20.100000000000001" customHeight="1" x14ac:dyDescent="0.25">
      <c r="A89" s="220" t="s">
        <v>80</v>
      </c>
      <c r="B89" s="220"/>
      <c r="C89" s="213">
        <v>38221399.450000003</v>
      </c>
      <c r="D89" s="196">
        <v>0.25256776711005974</v>
      </c>
      <c r="E89" s="221">
        <v>1534</v>
      </c>
      <c r="F89" s="196">
        <v>0.2354927847712619</v>
      </c>
      <c r="G89" s="220"/>
      <c r="H89" s="220" t="s">
        <v>100</v>
      </c>
      <c r="I89" s="220"/>
      <c r="J89" s="213">
        <v>64649.55</v>
      </c>
      <c r="K89" s="196">
        <v>3.3722857390301404E-2</v>
      </c>
      <c r="L89" s="221">
        <v>20</v>
      </c>
      <c r="M89" s="196">
        <v>0.1</v>
      </c>
    </row>
    <row r="90" spans="1:13" s="190" customFormat="1" ht="20.100000000000001" customHeight="1" x14ac:dyDescent="0.25">
      <c r="A90" s="220" t="s">
        <v>81</v>
      </c>
      <c r="B90" s="220"/>
      <c r="C90" s="213">
        <v>31181448.640000012</v>
      </c>
      <c r="D90" s="196">
        <v>0.20604763225805464</v>
      </c>
      <c r="E90" s="221">
        <v>903</v>
      </c>
      <c r="F90" s="196">
        <v>0.13862450107460852</v>
      </c>
      <c r="G90" s="220"/>
      <c r="H90" s="220" t="s">
        <v>101</v>
      </c>
      <c r="I90" s="220"/>
      <c r="J90" s="213">
        <v>101199.76000000001</v>
      </c>
      <c r="K90" s="196">
        <v>5.2788380961858644E-2</v>
      </c>
      <c r="L90" s="221">
        <v>20</v>
      </c>
      <c r="M90" s="196">
        <v>0.1</v>
      </c>
    </row>
    <row r="91" spans="1:13" s="190" customFormat="1" ht="20.100000000000001" customHeight="1" x14ac:dyDescent="0.25">
      <c r="A91" s="220" t="s">
        <v>82</v>
      </c>
      <c r="B91" s="220"/>
      <c r="C91" s="213">
        <v>24446085.199999969</v>
      </c>
      <c r="D91" s="196">
        <v>0.1615402167998396</v>
      </c>
      <c r="E91" s="221">
        <v>549</v>
      </c>
      <c r="F91" s="196">
        <v>8.4280012281240407E-2</v>
      </c>
      <c r="G91" s="220"/>
      <c r="H91" s="220" t="s">
        <v>102</v>
      </c>
      <c r="I91" s="220"/>
      <c r="J91" s="213">
        <v>193838.56999999998</v>
      </c>
      <c r="K91" s="196">
        <v>0.10111115162982504</v>
      </c>
      <c r="L91" s="221">
        <v>28</v>
      </c>
      <c r="M91" s="196">
        <v>0.14000000000000001</v>
      </c>
    </row>
    <row r="92" spans="1:13" s="190" customFormat="1" ht="20.100000000000001" customHeight="1" x14ac:dyDescent="0.25">
      <c r="A92" s="220" t="s">
        <v>83</v>
      </c>
      <c r="B92" s="220"/>
      <c r="C92" s="213">
        <v>12082617.780000003</v>
      </c>
      <c r="D92" s="196">
        <v>7.984217839880553E-2</v>
      </c>
      <c r="E92" s="221">
        <v>222</v>
      </c>
      <c r="F92" s="196">
        <v>3.4080442124654588E-2</v>
      </c>
      <c r="G92" s="220"/>
      <c r="H92" s="220" t="s">
        <v>103</v>
      </c>
      <c r="I92" s="220"/>
      <c r="J92" s="213">
        <v>109259.12999999999</v>
      </c>
      <c r="K92" s="196">
        <v>5.6992354309943399E-2</v>
      </c>
      <c r="L92" s="221">
        <v>12</v>
      </c>
      <c r="M92" s="196">
        <v>0.06</v>
      </c>
    </row>
    <row r="93" spans="1:13" s="190" customFormat="1" ht="20.100000000000001" customHeight="1" x14ac:dyDescent="0.25">
      <c r="A93" s="220" t="s">
        <v>84</v>
      </c>
      <c r="B93" s="220"/>
      <c r="C93" s="213">
        <v>6405015.9900000049</v>
      </c>
      <c r="D93" s="196">
        <v>4.2324472943874113E-2</v>
      </c>
      <c r="E93" s="221">
        <v>99</v>
      </c>
      <c r="F93" s="196">
        <v>1.5198035001535154E-2</v>
      </c>
      <c r="G93" s="220"/>
      <c r="H93" s="220" t="s">
        <v>104</v>
      </c>
      <c r="I93" s="220"/>
      <c r="J93" s="213">
        <v>211570.78999999998</v>
      </c>
      <c r="K93" s="196">
        <v>0.11036073072625263</v>
      </c>
      <c r="L93" s="221">
        <v>19</v>
      </c>
      <c r="M93" s="196">
        <v>9.5000000000000001E-2</v>
      </c>
    </row>
    <row r="94" spans="1:13" s="190" customFormat="1" ht="20.100000000000001" customHeight="1" x14ac:dyDescent="0.25">
      <c r="A94" s="220" t="s">
        <v>85</v>
      </c>
      <c r="B94" s="220"/>
      <c r="C94" s="213">
        <v>3057759.5299999993</v>
      </c>
      <c r="D94" s="196">
        <v>2.0205735738742178E-2</v>
      </c>
      <c r="E94" s="221">
        <v>41</v>
      </c>
      <c r="F94" s="196">
        <v>6.2941357077064787E-3</v>
      </c>
      <c r="G94" s="220"/>
      <c r="H94" s="220" t="s">
        <v>105</v>
      </c>
      <c r="I94" s="220"/>
      <c r="J94" s="213">
        <v>213110.28</v>
      </c>
      <c r="K94" s="196">
        <v>0.11116376805170648</v>
      </c>
      <c r="L94" s="221">
        <v>17</v>
      </c>
      <c r="M94" s="196">
        <v>8.5000000000000006E-2</v>
      </c>
    </row>
    <row r="95" spans="1:13" s="190" customFormat="1" ht="20.100000000000001" customHeight="1" x14ac:dyDescent="0.25">
      <c r="A95" s="220" t="s">
        <v>86</v>
      </c>
      <c r="B95" s="220"/>
      <c r="C95" s="213">
        <v>1596018.97</v>
      </c>
      <c r="D95" s="196">
        <v>1.0546525070216847E-2</v>
      </c>
      <c r="E95" s="221">
        <v>19</v>
      </c>
      <c r="F95" s="196">
        <v>2.9167945962542217E-3</v>
      </c>
      <c r="G95" s="220"/>
      <c r="H95" s="220" t="s">
        <v>106</v>
      </c>
      <c r="I95" s="220"/>
      <c r="J95" s="213">
        <v>135166.01</v>
      </c>
      <c r="K95" s="196">
        <v>7.050604496467576E-2</v>
      </c>
      <c r="L95" s="221">
        <v>9</v>
      </c>
      <c r="M95" s="196">
        <v>4.4999999999999998E-2</v>
      </c>
    </row>
    <row r="96" spans="1:13" s="190" customFormat="1" ht="20.100000000000001" customHeight="1" x14ac:dyDescent="0.25">
      <c r="A96" s="220" t="s">
        <v>87</v>
      </c>
      <c r="B96" s="220"/>
      <c r="C96" s="213">
        <v>476289.20999999996</v>
      </c>
      <c r="D96" s="196">
        <v>3.1473285646089633E-3</v>
      </c>
      <c r="E96" s="221">
        <v>5</v>
      </c>
      <c r="F96" s="196">
        <v>7.6757752533005829E-4</v>
      </c>
      <c r="G96" s="220"/>
      <c r="H96" s="220" t="s">
        <v>107</v>
      </c>
      <c r="I96" s="220"/>
      <c r="J96" s="213">
        <v>120701.73000000003</v>
      </c>
      <c r="K96" s="196">
        <v>6.2961106884002527E-2</v>
      </c>
      <c r="L96" s="221">
        <v>7</v>
      </c>
      <c r="M96" s="196">
        <v>3.5000000000000003E-2</v>
      </c>
    </row>
    <row r="97" spans="1:13" s="190" customFormat="1" ht="20.100000000000001" customHeight="1" x14ac:dyDescent="0.25">
      <c r="A97" s="220" t="s">
        <v>88</v>
      </c>
      <c r="B97" s="220"/>
      <c r="C97" s="213">
        <v>612990.22</v>
      </c>
      <c r="D97" s="196">
        <v>4.0506515552429434E-3</v>
      </c>
      <c r="E97" s="221">
        <v>5</v>
      </c>
      <c r="F97" s="196">
        <v>7.6757752533005829E-4</v>
      </c>
      <c r="G97" s="220"/>
      <c r="H97" s="220" t="s">
        <v>108</v>
      </c>
      <c r="I97" s="220"/>
      <c r="J97" s="213">
        <v>300050.71000000002</v>
      </c>
      <c r="K97" s="196">
        <v>0.15651411809036078</v>
      </c>
      <c r="L97" s="221">
        <v>16</v>
      </c>
      <c r="M97" s="196">
        <v>0.08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224875.95</v>
      </c>
      <c r="K98" s="196">
        <v>0.11730104219377473</v>
      </c>
      <c r="L98" s="221">
        <v>10</v>
      </c>
      <c r="M98" s="196">
        <v>0.05</v>
      </c>
    </row>
    <row r="99" spans="1:13" s="190" customFormat="1" ht="20.100000000000001" customHeight="1" thickBot="1" x14ac:dyDescent="0.3">
      <c r="A99" s="220"/>
      <c r="B99" s="223"/>
      <c r="C99" s="222">
        <v>151331264.03</v>
      </c>
      <c r="D99" s="237"/>
      <c r="E99" s="224">
        <v>6514</v>
      </c>
      <c r="F99" s="223"/>
      <c r="G99" s="220"/>
      <c r="H99" s="220" t="s">
        <v>110</v>
      </c>
      <c r="I99" s="220"/>
      <c r="J99" s="213">
        <v>86300.94</v>
      </c>
      <c r="K99" s="196">
        <v>4.5016775712575847E-2</v>
      </c>
      <c r="L99" s="221">
        <v>3</v>
      </c>
      <c r="M99" s="196">
        <v>1.4999999999999999E-2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130595.52</v>
      </c>
      <c r="K100" s="196">
        <v>6.8121960582436455E-2</v>
      </c>
      <c r="L100" s="221">
        <v>4</v>
      </c>
      <c r="M100" s="196">
        <v>0.02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1917083.99</v>
      </c>
      <c r="K103" s="247"/>
      <c r="L103" s="224">
        <v>200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224892.43999999992</v>
      </c>
      <c r="D110" s="196">
        <v>0.44814190215830702</v>
      </c>
      <c r="E110" s="221">
        <v>427</v>
      </c>
      <c r="F110" s="196">
        <v>0.85229540918163671</v>
      </c>
      <c r="G110" s="220"/>
      <c r="H110" s="220" t="s">
        <v>99</v>
      </c>
      <c r="I110" s="220"/>
      <c r="J110" s="213">
        <v>308719.57999999996</v>
      </c>
      <c r="K110" s="196">
        <v>0.13009373204621777</v>
      </c>
      <c r="L110" s="221">
        <v>358</v>
      </c>
      <c r="M110" s="196">
        <v>0.52492668621700878</v>
      </c>
    </row>
    <row r="111" spans="1:13" s="190" customFormat="1" ht="20.100000000000001" customHeight="1" x14ac:dyDescent="0.25">
      <c r="A111" s="220" t="s">
        <v>100</v>
      </c>
      <c r="B111" s="220"/>
      <c r="C111" s="213">
        <v>155621.81000000006</v>
      </c>
      <c r="D111" s="196">
        <v>0.31010670679156088</v>
      </c>
      <c r="E111" s="221">
        <v>53</v>
      </c>
      <c r="F111" s="196">
        <v>0.10578842315369262</v>
      </c>
      <c r="G111" s="220"/>
      <c r="H111" s="220" t="s">
        <v>100</v>
      </c>
      <c r="I111" s="220"/>
      <c r="J111" s="213">
        <v>373057.47000000009</v>
      </c>
      <c r="K111" s="196">
        <v>0.1572055732260971</v>
      </c>
      <c r="L111" s="221">
        <v>136</v>
      </c>
      <c r="M111" s="196">
        <v>0.19941348973607037</v>
      </c>
    </row>
    <row r="112" spans="1:13" s="190" customFormat="1" ht="20.100000000000001" customHeight="1" x14ac:dyDescent="0.25">
      <c r="A112" s="220" t="s">
        <v>101</v>
      </c>
      <c r="B112" s="220"/>
      <c r="C112" s="213">
        <v>73518.62</v>
      </c>
      <c r="D112" s="196">
        <v>0.14650014118239707</v>
      </c>
      <c r="E112" s="221">
        <v>15</v>
      </c>
      <c r="F112" s="196">
        <v>2.9940119760479042E-2</v>
      </c>
      <c r="G112" s="220"/>
      <c r="H112" s="220" t="s">
        <v>101</v>
      </c>
      <c r="I112" s="220"/>
      <c r="J112" s="213">
        <v>278011.18999999994</v>
      </c>
      <c r="K112" s="196">
        <v>0.11715328602646498</v>
      </c>
      <c r="L112" s="221">
        <v>57</v>
      </c>
      <c r="M112" s="196">
        <v>8.357771260997067E-2</v>
      </c>
    </row>
    <row r="113" spans="1:13" s="190" customFormat="1" ht="20.100000000000001" customHeight="1" x14ac:dyDescent="0.25">
      <c r="A113" s="220" t="s">
        <v>102</v>
      </c>
      <c r="B113" s="220"/>
      <c r="C113" s="213">
        <v>27973.27</v>
      </c>
      <c r="D113" s="196">
        <v>5.5742178026917714E-2</v>
      </c>
      <c r="E113" s="221">
        <v>4</v>
      </c>
      <c r="F113" s="196">
        <v>7.9840319361277438E-3</v>
      </c>
      <c r="G113" s="220"/>
      <c r="H113" s="220" t="s">
        <v>102</v>
      </c>
      <c r="I113" s="220"/>
      <c r="J113" s="213">
        <v>337255.92</v>
      </c>
      <c r="K113" s="196">
        <v>0.14211888111366522</v>
      </c>
      <c r="L113" s="221">
        <v>49</v>
      </c>
      <c r="M113" s="196">
        <v>7.1847507331378305E-2</v>
      </c>
    </row>
    <row r="114" spans="1:13" s="190" customFormat="1" ht="20.100000000000001" customHeight="1" x14ac:dyDescent="0.25">
      <c r="A114" s="220" t="s">
        <v>103</v>
      </c>
      <c r="B114" s="220"/>
      <c r="C114" s="213">
        <v>8440.65</v>
      </c>
      <c r="D114" s="196">
        <v>1.6819635851042906E-2</v>
      </c>
      <c r="E114" s="221">
        <v>1</v>
      </c>
      <c r="F114" s="196">
        <v>1.996007984031936E-3</v>
      </c>
      <c r="G114" s="220"/>
      <c r="H114" s="220" t="s">
        <v>103</v>
      </c>
      <c r="I114" s="220"/>
      <c r="J114" s="213">
        <v>194464.33</v>
      </c>
      <c r="K114" s="196">
        <v>8.1946828379227746E-2</v>
      </c>
      <c r="L114" s="221">
        <v>22</v>
      </c>
      <c r="M114" s="196">
        <v>3.2258064516129031E-2</v>
      </c>
    </row>
    <row r="115" spans="1:13" s="190" customFormat="1" ht="20.100000000000001" customHeight="1" x14ac:dyDescent="0.25">
      <c r="A115" s="220" t="s">
        <v>104</v>
      </c>
      <c r="B115" s="220"/>
      <c r="C115" s="213">
        <v>11386.31</v>
      </c>
      <c r="D115" s="196">
        <v>2.2689435989774288E-2</v>
      </c>
      <c r="E115" s="221">
        <v>1</v>
      </c>
      <c r="F115" s="196">
        <v>1.996007984031936E-3</v>
      </c>
      <c r="G115" s="220"/>
      <c r="H115" s="220" t="s">
        <v>104</v>
      </c>
      <c r="I115" s="220"/>
      <c r="J115" s="213">
        <v>145314.42000000001</v>
      </c>
      <c r="K115" s="196">
        <v>6.1235167584548902E-2</v>
      </c>
      <c r="L115" s="221">
        <v>13</v>
      </c>
      <c r="M115" s="196">
        <v>1.906158357771261E-2</v>
      </c>
    </row>
    <row r="116" spans="1:13" s="190" customFormat="1" ht="20.100000000000001" customHeight="1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232549.66000000003</v>
      </c>
      <c r="K116" s="196">
        <v>9.7995900212999296E-2</v>
      </c>
      <c r="L116" s="221">
        <v>18</v>
      </c>
      <c r="M116" s="196">
        <v>2.6392961876832845E-2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162488.33999999997</v>
      </c>
      <c r="K117" s="196">
        <v>6.8472218589422568E-2</v>
      </c>
      <c r="L117" s="221">
        <v>11</v>
      </c>
      <c r="M117" s="196">
        <v>1.6129032258064516E-2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155163.65999999997</v>
      </c>
      <c r="K118" s="196">
        <v>6.5385615021083004E-2</v>
      </c>
      <c r="L118" s="221">
        <v>9</v>
      </c>
      <c r="M118" s="196">
        <v>1.3196480938416423E-2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37874.910000000003</v>
      </c>
      <c r="K119" s="196">
        <v>1.5960401322179223E-2</v>
      </c>
      <c r="L119" s="221">
        <v>2</v>
      </c>
      <c r="M119" s="196">
        <v>2.9325513196480938E-3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148155.50999999998</v>
      </c>
      <c r="K120" s="196">
        <v>6.2432396478094253E-2</v>
      </c>
      <c r="L120" s="221">
        <v>7</v>
      </c>
      <c r="M120" s="196">
        <v>1.0263929618768328E-2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20.100000000000001" customHeight="1" thickBot="1" x14ac:dyDescent="0.3">
      <c r="A125" s="220"/>
      <c r="B125" s="220"/>
      <c r="C125" s="222">
        <v>501833.10000000003</v>
      </c>
      <c r="D125" s="247"/>
      <c r="E125" s="224">
        <v>501</v>
      </c>
      <c r="F125" s="220"/>
      <c r="G125" s="220"/>
      <c r="H125" s="223"/>
      <c r="I125" s="220"/>
      <c r="J125" s="222">
        <v>2373054.9899999998</v>
      </c>
      <c r="K125" s="247"/>
      <c r="L125" s="224">
        <v>682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16673885.759999989</v>
      </c>
      <c r="D132" s="196">
        <v>0.11018136844938109</v>
      </c>
      <c r="E132" s="221">
        <v>477</v>
      </c>
      <c r="F132" s="196">
        <v>7.3226895916487567E-2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27996547.120000001</v>
      </c>
      <c r="D133" s="196">
        <v>0.1850017397227976</v>
      </c>
      <c r="E133" s="221">
        <v>893</v>
      </c>
      <c r="F133" s="196">
        <v>0.13708934602394843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31311634.929999955</v>
      </c>
      <c r="D134" s="196">
        <v>0.20690790584946639</v>
      </c>
      <c r="E134" s="221">
        <v>1080</v>
      </c>
      <c r="F134" s="196">
        <v>0.16579674547129261</v>
      </c>
      <c r="G134" s="220"/>
      <c r="H134" s="220" t="s">
        <v>122</v>
      </c>
      <c r="I134" s="220"/>
      <c r="J134" s="213">
        <v>63700.47</v>
      </c>
      <c r="K134" s="196">
        <v>3.3227793008693371E-2</v>
      </c>
      <c r="L134" s="221">
        <v>5</v>
      </c>
      <c r="M134" s="196">
        <v>2.5000000000000001E-2</v>
      </c>
    </row>
    <row r="135" spans="1:13" s="190" customFormat="1" ht="20.100000000000001" customHeight="1" x14ac:dyDescent="0.25">
      <c r="A135" s="220" t="s">
        <v>44</v>
      </c>
      <c r="B135" s="220"/>
      <c r="C135" s="213">
        <v>37774708.269999944</v>
      </c>
      <c r="D135" s="196">
        <v>0.24961602291586946</v>
      </c>
      <c r="E135" s="221">
        <v>1992</v>
      </c>
      <c r="F135" s="196">
        <v>0.30580288609149525</v>
      </c>
      <c r="G135" s="220"/>
      <c r="H135" s="220" t="s">
        <v>42</v>
      </c>
      <c r="I135" s="220"/>
      <c r="J135" s="213">
        <v>126362.53</v>
      </c>
      <c r="K135" s="196">
        <v>6.591392482496293E-2</v>
      </c>
      <c r="L135" s="221">
        <v>14</v>
      </c>
      <c r="M135" s="196">
        <v>7.0000000000000007E-2</v>
      </c>
    </row>
    <row r="136" spans="1:13" s="190" customFormat="1" ht="20.100000000000001" customHeight="1" x14ac:dyDescent="0.25">
      <c r="A136" s="220" t="s">
        <v>25</v>
      </c>
      <c r="B136" s="220"/>
      <c r="C136" s="213">
        <v>18170811.520000007</v>
      </c>
      <c r="D136" s="196">
        <v>0.12007308361871495</v>
      </c>
      <c r="E136" s="221">
        <v>948</v>
      </c>
      <c r="F136" s="196">
        <v>0.14553269880257905</v>
      </c>
      <c r="G136" s="220"/>
      <c r="H136" s="220" t="s">
        <v>43</v>
      </c>
      <c r="I136" s="220"/>
      <c r="J136" s="213">
        <v>404198.13999999996</v>
      </c>
      <c r="K136" s="196">
        <v>0.21084007905151819</v>
      </c>
      <c r="L136" s="221">
        <v>37</v>
      </c>
      <c r="M136" s="196">
        <v>0.185</v>
      </c>
    </row>
    <row r="137" spans="1:13" s="190" customFormat="1" ht="20.100000000000001" customHeight="1" x14ac:dyDescent="0.25">
      <c r="A137" s="220" t="s">
        <v>26</v>
      </c>
      <c r="B137" s="220"/>
      <c r="C137" s="213">
        <v>14011869.479999989</v>
      </c>
      <c r="D137" s="196">
        <v>9.2590711970939987E-2</v>
      </c>
      <c r="E137" s="221">
        <v>728</v>
      </c>
      <c r="F137" s="196">
        <v>0.1117592876880565</v>
      </c>
      <c r="G137" s="220"/>
      <c r="H137" s="220" t="s">
        <v>44</v>
      </c>
      <c r="I137" s="220"/>
      <c r="J137" s="213">
        <v>568657.53000000026</v>
      </c>
      <c r="K137" s="196">
        <v>0.29662629961246517</v>
      </c>
      <c r="L137" s="221">
        <v>49</v>
      </c>
      <c r="M137" s="196">
        <v>0.245</v>
      </c>
    </row>
    <row r="138" spans="1:13" s="190" customFormat="1" ht="20.100000000000001" customHeight="1" x14ac:dyDescent="0.25">
      <c r="A138" s="220" t="s">
        <v>27</v>
      </c>
      <c r="B138" s="220"/>
      <c r="C138" s="213">
        <v>3302801.4200000009</v>
      </c>
      <c r="D138" s="196">
        <v>2.1824977417391121E-2</v>
      </c>
      <c r="E138" s="221">
        <v>279</v>
      </c>
      <c r="F138" s="196">
        <v>4.2830825913417254E-2</v>
      </c>
      <c r="G138" s="220"/>
      <c r="H138" s="220" t="s">
        <v>25</v>
      </c>
      <c r="I138" s="220"/>
      <c r="J138" s="213">
        <v>480597.20999999996</v>
      </c>
      <c r="K138" s="196">
        <v>0.25069178633117684</v>
      </c>
      <c r="L138" s="221">
        <v>53</v>
      </c>
      <c r="M138" s="196">
        <v>0.26500000000000001</v>
      </c>
    </row>
    <row r="139" spans="1:13" s="190" customFormat="1" ht="20.100000000000001" customHeight="1" x14ac:dyDescent="0.25">
      <c r="A139" s="220" t="s">
        <v>28</v>
      </c>
      <c r="B139" s="220"/>
      <c r="C139" s="213">
        <v>946823.9700000002</v>
      </c>
      <c r="D139" s="196">
        <v>6.2566316092641768E-3</v>
      </c>
      <c r="E139" s="221">
        <v>63</v>
      </c>
      <c r="F139" s="196">
        <v>9.6714768191587357E-3</v>
      </c>
      <c r="G139" s="220"/>
      <c r="H139" s="220" t="s">
        <v>26</v>
      </c>
      <c r="I139" s="220"/>
      <c r="J139" s="213">
        <v>113256.34000000001</v>
      </c>
      <c r="K139" s="196">
        <v>5.9077401194091654E-2</v>
      </c>
      <c r="L139" s="221">
        <v>14</v>
      </c>
      <c r="M139" s="196">
        <v>7.0000000000000007E-2</v>
      </c>
    </row>
    <row r="140" spans="1:13" s="190" customFormat="1" ht="20.100000000000001" customHeight="1" x14ac:dyDescent="0.25">
      <c r="A140" s="220" t="s">
        <v>29</v>
      </c>
      <c r="B140" s="220"/>
      <c r="C140" s="213">
        <v>1132553.4099999999</v>
      </c>
      <c r="D140" s="196">
        <v>7.4839354396424177E-3</v>
      </c>
      <c r="E140" s="221">
        <v>53</v>
      </c>
      <c r="F140" s="196">
        <v>8.1363217684986191E-3</v>
      </c>
      <c r="G140" s="220"/>
      <c r="H140" s="220" t="s">
        <v>27</v>
      </c>
      <c r="I140" s="220"/>
      <c r="J140" s="213">
        <v>121143.82</v>
      </c>
      <c r="K140" s="196">
        <v>6.3191712325551264E-2</v>
      </c>
      <c r="L140" s="221">
        <v>18</v>
      </c>
      <c r="M140" s="196">
        <v>0.09</v>
      </c>
    </row>
    <row r="141" spans="1:13" s="190" customFormat="1" ht="20.100000000000001" customHeight="1" x14ac:dyDescent="0.25">
      <c r="A141" s="220" t="s">
        <v>65</v>
      </c>
      <c r="B141" s="220"/>
      <c r="C141" s="213">
        <v>9628.15</v>
      </c>
      <c r="D141" s="196">
        <v>6.3623006532816088E-5</v>
      </c>
      <c r="E141" s="221">
        <v>1</v>
      </c>
      <c r="F141" s="196">
        <v>1.5351550506601167E-4</v>
      </c>
      <c r="G141" s="220"/>
      <c r="H141" s="220" t="s">
        <v>28</v>
      </c>
      <c r="I141" s="220"/>
      <c r="J141" s="213">
        <v>23516.58</v>
      </c>
      <c r="K141" s="196">
        <v>1.2266849090946714E-2</v>
      </c>
      <c r="L141" s="221">
        <v>4</v>
      </c>
      <c r="M141" s="196">
        <v>0.02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10397.969999999999</v>
      </c>
      <c r="K142" s="196">
        <v>5.423846870684053E-3</v>
      </c>
      <c r="L142" s="221">
        <v>4</v>
      </c>
      <c r="M142" s="196">
        <v>0.02</v>
      </c>
    </row>
    <row r="143" spans="1:13" s="190" customFormat="1" ht="20.100000000000001" customHeight="1" thickBot="1" x14ac:dyDescent="0.3">
      <c r="A143" s="220"/>
      <c r="B143" s="223"/>
      <c r="C143" s="222">
        <v>151331264.02999988</v>
      </c>
      <c r="D143" s="223"/>
      <c r="E143" s="224">
        <v>6514</v>
      </c>
      <c r="F143" s="223"/>
      <c r="G143" s="223"/>
      <c r="H143" s="220" t="s">
        <v>123</v>
      </c>
      <c r="I143" s="220"/>
      <c r="J143" s="213">
        <v>5253.4</v>
      </c>
      <c r="K143" s="196">
        <v>2.7403076899098194E-3</v>
      </c>
      <c r="L143" s="221">
        <v>2</v>
      </c>
      <c r="M143" s="196">
        <v>0.01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1917083.9900000002</v>
      </c>
      <c r="K145" s="220"/>
      <c r="L145" s="224">
        <v>200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51697.999999999993</v>
      </c>
      <c r="D152" s="196">
        <v>0.10301831425627367</v>
      </c>
      <c r="E152" s="221">
        <v>81</v>
      </c>
      <c r="F152" s="196">
        <v>0.16167664670658682</v>
      </c>
      <c r="G152" s="220"/>
      <c r="H152" s="220" t="s">
        <v>113</v>
      </c>
      <c r="I152" s="220"/>
      <c r="J152" s="213">
        <v>1330957.99</v>
      </c>
      <c r="K152" s="196">
        <v>0.56086268359082569</v>
      </c>
      <c r="L152" s="221">
        <v>243</v>
      </c>
      <c r="M152" s="196">
        <v>0.35630498533724342</v>
      </c>
    </row>
    <row r="153" spans="1:14" s="190" customFormat="1" ht="20.100000000000001" customHeight="1" x14ac:dyDescent="0.25">
      <c r="A153" s="220" t="s">
        <v>42</v>
      </c>
      <c r="B153" s="220"/>
      <c r="C153" s="213">
        <v>45074.21</v>
      </c>
      <c r="D153" s="196">
        <v>8.9819125123472343E-2</v>
      </c>
      <c r="E153" s="221">
        <v>34</v>
      </c>
      <c r="F153" s="196">
        <v>6.7864271457085831E-2</v>
      </c>
      <c r="G153" s="220"/>
      <c r="H153" s="220" t="s">
        <v>25</v>
      </c>
      <c r="I153" s="220"/>
      <c r="J153" s="213">
        <v>20436.41</v>
      </c>
      <c r="K153" s="196">
        <v>8.6118569043357913E-3</v>
      </c>
      <c r="L153" s="221">
        <v>10</v>
      </c>
      <c r="M153" s="196">
        <v>1.466275659824047E-2</v>
      </c>
    </row>
    <row r="154" spans="1:14" s="190" customFormat="1" ht="20.100000000000001" customHeight="1" x14ac:dyDescent="0.25">
      <c r="A154" s="220" t="s">
        <v>43</v>
      </c>
      <c r="B154" s="220"/>
      <c r="C154" s="213">
        <v>22899.269999999993</v>
      </c>
      <c r="D154" s="196">
        <v>4.5631246723263172E-2</v>
      </c>
      <c r="E154" s="221">
        <v>43</v>
      </c>
      <c r="F154" s="196">
        <v>8.5828343313373259E-2</v>
      </c>
      <c r="G154" s="220"/>
      <c r="H154" s="220" t="s">
        <v>26</v>
      </c>
      <c r="I154" s="220"/>
      <c r="J154" s="213">
        <v>18909.41</v>
      </c>
      <c r="K154" s="196">
        <v>7.9683825615857306E-3</v>
      </c>
      <c r="L154" s="221">
        <v>7</v>
      </c>
      <c r="M154" s="196">
        <v>1.0263929618768328E-2</v>
      </c>
    </row>
    <row r="155" spans="1:14" s="190" customFormat="1" ht="20.100000000000001" customHeight="1" x14ac:dyDescent="0.25">
      <c r="A155" s="220" t="s">
        <v>44</v>
      </c>
      <c r="B155" s="220"/>
      <c r="C155" s="213">
        <v>180239.22999999992</v>
      </c>
      <c r="D155" s="196">
        <v>0.35916170137043568</v>
      </c>
      <c r="E155" s="221">
        <v>101</v>
      </c>
      <c r="F155" s="196">
        <v>0.20159680638722555</v>
      </c>
      <c r="G155" s="220"/>
      <c r="H155" s="220" t="s">
        <v>27</v>
      </c>
      <c r="I155" s="220"/>
      <c r="J155" s="213">
        <v>20777.68</v>
      </c>
      <c r="K155" s="196">
        <v>8.7556673096732592E-3</v>
      </c>
      <c r="L155" s="221">
        <v>16</v>
      </c>
      <c r="M155" s="196">
        <v>2.3460410557184751E-2</v>
      </c>
    </row>
    <row r="156" spans="1:14" s="190" customFormat="1" ht="20.100000000000001" customHeight="1" x14ac:dyDescent="0.25">
      <c r="A156" s="220" t="s">
        <v>25</v>
      </c>
      <c r="B156" s="220"/>
      <c r="C156" s="213">
        <v>21715.56</v>
      </c>
      <c r="D156" s="196">
        <v>4.327247445415619E-2</v>
      </c>
      <c r="E156" s="221">
        <v>38</v>
      </c>
      <c r="F156" s="196">
        <v>7.5848303393213579E-2</v>
      </c>
      <c r="G156" s="220"/>
      <c r="H156" s="220" t="s">
        <v>28</v>
      </c>
      <c r="I156" s="220"/>
      <c r="J156" s="213">
        <v>27224.129999999997</v>
      </c>
      <c r="K156" s="196">
        <v>1.1472186744395671E-2</v>
      </c>
      <c r="L156" s="221">
        <v>27</v>
      </c>
      <c r="M156" s="196">
        <v>3.9589442815249266E-2</v>
      </c>
    </row>
    <row r="157" spans="1:14" s="190" customFormat="1" ht="20.100000000000001" customHeight="1" x14ac:dyDescent="0.25">
      <c r="A157" s="220" t="s">
        <v>26</v>
      </c>
      <c r="B157" s="220"/>
      <c r="C157" s="213">
        <v>3229.69</v>
      </c>
      <c r="D157" s="196">
        <v>6.4357851245762801E-3</v>
      </c>
      <c r="E157" s="221">
        <v>7</v>
      </c>
      <c r="F157" s="196">
        <v>1.3972055888223553E-2</v>
      </c>
      <c r="G157" s="220"/>
      <c r="H157" s="220" t="s">
        <v>29</v>
      </c>
      <c r="I157" s="220"/>
      <c r="J157" s="213">
        <v>96278.089999999982</v>
      </c>
      <c r="K157" s="196">
        <v>4.0571369144715853E-2</v>
      </c>
      <c r="L157" s="221">
        <v>58</v>
      </c>
      <c r="M157" s="196">
        <v>8.5043988269794715E-2</v>
      </c>
    </row>
    <row r="158" spans="1:14" s="190" customFormat="1" ht="20.100000000000001" customHeight="1" x14ac:dyDescent="0.25">
      <c r="A158" s="220" t="s">
        <v>27</v>
      </c>
      <c r="B158" s="220"/>
      <c r="C158" s="213">
        <v>6956.7599999999993</v>
      </c>
      <c r="D158" s="196">
        <v>1.3862696581791838E-2</v>
      </c>
      <c r="E158" s="221">
        <v>11</v>
      </c>
      <c r="F158" s="196">
        <v>2.1956087824351298E-2</v>
      </c>
      <c r="G158" s="220"/>
      <c r="H158" s="220" t="s">
        <v>114</v>
      </c>
      <c r="I158" s="220"/>
      <c r="J158" s="213">
        <v>24185.23</v>
      </c>
      <c r="K158" s="196">
        <v>1.0191601164707945E-2</v>
      </c>
      <c r="L158" s="221">
        <v>10</v>
      </c>
      <c r="M158" s="196">
        <v>1.466275659824047E-2</v>
      </c>
    </row>
    <row r="159" spans="1:14" s="190" customFormat="1" ht="20.100000000000001" customHeight="1" x14ac:dyDescent="0.25">
      <c r="A159" s="220" t="s">
        <v>28</v>
      </c>
      <c r="B159" s="220"/>
      <c r="C159" s="213">
        <v>10907.49</v>
      </c>
      <c r="D159" s="196">
        <v>2.1735294064899272E-2</v>
      </c>
      <c r="E159" s="221">
        <v>9</v>
      </c>
      <c r="F159" s="196">
        <v>1.7964071856287425E-2</v>
      </c>
      <c r="G159" s="220"/>
      <c r="H159" s="220" t="s">
        <v>115</v>
      </c>
      <c r="I159" s="220"/>
      <c r="J159" s="213">
        <v>76945.299999999988</v>
      </c>
      <c r="K159" s="196">
        <v>3.2424575209696258E-2</v>
      </c>
      <c r="L159" s="221">
        <v>74</v>
      </c>
      <c r="M159" s="196">
        <v>0.10850439882697947</v>
      </c>
    </row>
    <row r="160" spans="1:14" s="190" customFormat="1" ht="20.100000000000001" customHeight="1" x14ac:dyDescent="0.25">
      <c r="A160" s="220" t="s">
        <v>29</v>
      </c>
      <c r="B160" s="220"/>
      <c r="C160" s="213">
        <v>51043.789999999994</v>
      </c>
      <c r="D160" s="196">
        <v>0.1017146736634152</v>
      </c>
      <c r="E160" s="221">
        <v>16</v>
      </c>
      <c r="F160" s="196">
        <v>3.1936127744510975E-2</v>
      </c>
      <c r="G160" s="220"/>
      <c r="H160" s="220" t="s">
        <v>116</v>
      </c>
      <c r="I160" s="220"/>
      <c r="J160" s="213">
        <v>36290.569999999992</v>
      </c>
      <c r="K160" s="196">
        <v>1.5292764033251499E-2</v>
      </c>
      <c r="L160" s="221">
        <v>16</v>
      </c>
      <c r="M160" s="196">
        <v>2.3460410557184751E-2</v>
      </c>
    </row>
    <row r="161" spans="1:16" s="190" customFormat="1" ht="20.100000000000001" customHeight="1" x14ac:dyDescent="0.25">
      <c r="A161" s="220" t="s">
        <v>114</v>
      </c>
      <c r="B161" s="220"/>
      <c r="C161" s="213">
        <v>8215.7199999999993</v>
      </c>
      <c r="D161" s="196">
        <v>1.6371419103283547E-2</v>
      </c>
      <c r="E161" s="221">
        <v>18</v>
      </c>
      <c r="F161" s="196">
        <v>3.5928143712574849E-2</v>
      </c>
      <c r="G161" s="220"/>
      <c r="H161" s="220" t="s">
        <v>117</v>
      </c>
      <c r="I161" s="220"/>
      <c r="J161" s="213">
        <v>4584.99</v>
      </c>
      <c r="K161" s="196">
        <v>1.9321044052165012E-3</v>
      </c>
      <c r="L161" s="221">
        <v>2</v>
      </c>
      <c r="M161" s="196">
        <v>2.9325513196480938E-3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803.18</v>
      </c>
      <c r="D162" s="196">
        <v>1.6004922752205866E-3</v>
      </c>
      <c r="E162" s="221">
        <v>1</v>
      </c>
      <c r="F162" s="196">
        <v>1.996007984031936E-3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5173</v>
      </c>
      <c r="D163" s="196">
        <v>1.0308208047655688E-2</v>
      </c>
      <c r="E163" s="221">
        <v>5</v>
      </c>
      <c r="F163" s="196">
        <v>9.9800399201596807E-3</v>
      </c>
      <c r="G163" s="223"/>
      <c r="H163" s="220" t="s">
        <v>119</v>
      </c>
      <c r="I163" s="220"/>
      <c r="J163" s="213">
        <v>716465.18999999983</v>
      </c>
      <c r="K163" s="196">
        <v>0.30191680893159578</v>
      </c>
      <c r="L163" s="221">
        <v>219</v>
      </c>
      <c r="M163" s="196">
        <v>0.32111436950146627</v>
      </c>
    </row>
    <row r="164" spans="1:16" s="190" customFormat="1" ht="20.100000000000001" customHeight="1" x14ac:dyDescent="0.25">
      <c r="A164" s="220" t="s">
        <v>117</v>
      </c>
      <c r="B164" s="220"/>
      <c r="C164" s="213">
        <v>1037.24</v>
      </c>
      <c r="D164" s="196">
        <v>2.0669023227045014E-3</v>
      </c>
      <c r="E164" s="221">
        <v>3</v>
      </c>
      <c r="F164" s="196">
        <v>5.9880239520958087E-3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4316.2299999999987</v>
      </c>
      <c r="D165" s="196">
        <v>8.600927280404581E-3</v>
      </c>
      <c r="E165" s="221">
        <v>17</v>
      </c>
      <c r="F165" s="196">
        <v>3.3932135728542916E-2</v>
      </c>
      <c r="G165" s="220"/>
      <c r="H165" s="223"/>
      <c r="I165" s="220"/>
      <c r="J165" s="238">
        <v>2373054.9899999998</v>
      </c>
      <c r="K165" s="220"/>
      <c r="L165" s="241">
        <v>682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88523.730000000025</v>
      </c>
      <c r="D166" s="196">
        <v>0.1764007396084476</v>
      </c>
      <c r="E166" s="221">
        <v>117</v>
      </c>
      <c r="F166" s="196">
        <v>0.23353293413173654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v>501833.09999999986</v>
      </c>
      <c r="D168" s="220"/>
      <c r="E168" s="224">
        <v>501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731480.89999999967</v>
      </c>
      <c r="D175" s="196">
        <v>4.8336403233570427E-3</v>
      </c>
      <c r="E175" s="221">
        <v>328</v>
      </c>
      <c r="F175" s="196">
        <v>5.0353085661651829E-2</v>
      </c>
      <c r="G175" s="220"/>
      <c r="H175" s="220" t="s">
        <v>6</v>
      </c>
      <c r="I175" s="220"/>
      <c r="J175" s="213">
        <v>559487.30999999994</v>
      </c>
      <c r="K175" s="196">
        <v>0.29184287851676227</v>
      </c>
      <c r="L175" s="221">
        <v>98</v>
      </c>
      <c r="M175" s="196">
        <v>0.49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1507705.5300000017</v>
      </c>
      <c r="D176" s="196">
        <v>9.9629481037118162E-3</v>
      </c>
      <c r="E176" s="221">
        <v>266</v>
      </c>
      <c r="F176" s="196">
        <v>4.0835124347559107E-2</v>
      </c>
      <c r="G176" s="220"/>
      <c r="H176" s="220" t="s">
        <v>7</v>
      </c>
      <c r="I176" s="220"/>
      <c r="J176" s="213">
        <v>52143.35</v>
      </c>
      <c r="K176" s="196">
        <v>2.7199303876091516E-2</v>
      </c>
      <c r="L176" s="221">
        <v>11</v>
      </c>
      <c r="M176" s="196">
        <v>5.5E-2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1990023.9400000009</v>
      </c>
      <c r="D177" s="196">
        <v>1.3150117741734425E-2</v>
      </c>
      <c r="E177" s="221">
        <v>217</v>
      </c>
      <c r="F177" s="196">
        <v>3.3312864599324532E-2</v>
      </c>
      <c r="G177" s="220"/>
      <c r="H177" s="220" t="s">
        <v>8</v>
      </c>
      <c r="I177" s="220"/>
      <c r="J177" s="213">
        <v>166436.08000000002</v>
      </c>
      <c r="K177" s="196">
        <v>8.6817312578986172E-2</v>
      </c>
      <c r="L177" s="221">
        <v>17</v>
      </c>
      <c r="M177" s="196">
        <v>8.5000000000000006E-2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2793661.7299999995</v>
      </c>
      <c r="D178" s="196">
        <v>1.8460572228129812E-2</v>
      </c>
      <c r="E178" s="221">
        <v>233</v>
      </c>
      <c r="F178" s="196">
        <v>3.5769112680380716E-2</v>
      </c>
      <c r="G178" s="220"/>
      <c r="H178" s="220" t="s">
        <v>9</v>
      </c>
      <c r="I178" s="220"/>
      <c r="J178" s="213">
        <v>381054.81000000006</v>
      </c>
      <c r="K178" s="196">
        <v>0.19876792669892362</v>
      </c>
      <c r="L178" s="221">
        <v>28</v>
      </c>
      <c r="M178" s="196">
        <v>0.14000000000000001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5336915.4700000016</v>
      </c>
      <c r="D179" s="196">
        <v>3.5266443482174344E-2</v>
      </c>
      <c r="E179" s="221">
        <v>325</v>
      </c>
      <c r="F179" s="196">
        <v>4.9892539146453793E-2</v>
      </c>
      <c r="G179" s="220"/>
      <c r="H179" s="220" t="s">
        <v>10</v>
      </c>
      <c r="I179" s="220"/>
      <c r="J179" s="213">
        <v>757962.44000000006</v>
      </c>
      <c r="K179" s="196">
        <v>0.39537257832923633</v>
      </c>
      <c r="L179" s="221">
        <v>46</v>
      </c>
      <c r="M179" s="196">
        <v>0.23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10212618.979999997</v>
      </c>
      <c r="D180" s="196">
        <v>6.7485189167358267E-2</v>
      </c>
      <c r="E180" s="221">
        <v>644</v>
      </c>
      <c r="F180" s="196">
        <v>9.8863985262511514E-2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7596912.3599999994</v>
      </c>
      <c r="D181" s="196">
        <v>5.0200547842473436E-2</v>
      </c>
      <c r="E181" s="221">
        <v>376</v>
      </c>
      <c r="F181" s="196">
        <v>5.7721829904820388E-2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4471188.5599999977</v>
      </c>
      <c r="D182" s="196">
        <v>2.954570285696962E-2</v>
      </c>
      <c r="E182" s="221">
        <v>189</v>
      </c>
      <c r="F182" s="196">
        <v>2.9014430457476204E-2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5291459.8599999994</v>
      </c>
      <c r="D183" s="196">
        <v>3.4966071907989969E-2</v>
      </c>
      <c r="E183" s="221">
        <v>199</v>
      </c>
      <c r="F183" s="196">
        <v>3.0549585508136322E-2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8099286.5500000007</v>
      </c>
      <c r="D184" s="196">
        <v>5.3520246473289144E-2</v>
      </c>
      <c r="E184" s="221">
        <v>299</v>
      </c>
      <c r="F184" s="196">
        <v>4.5901136014737491E-2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36074102.329999991</v>
      </c>
      <c r="D185" s="196">
        <v>0.23837838506951622</v>
      </c>
      <c r="E185" s="221">
        <v>1289</v>
      </c>
      <c r="F185" s="196">
        <v>0.19788148603008904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45069134.100000113</v>
      </c>
      <c r="D186" s="196">
        <v>0.29781773375702164</v>
      </c>
      <c r="E186" s="221">
        <v>1397</v>
      </c>
      <c r="F186" s="196">
        <v>0.21446116057721831</v>
      </c>
      <c r="G186" s="220"/>
      <c r="H186" s="223"/>
      <c r="I186" s="220"/>
      <c r="J186" s="238">
        <v>1917083.9900000002</v>
      </c>
      <c r="K186" s="220"/>
      <c r="L186" s="224">
        <v>200</v>
      </c>
      <c r="M186" s="247"/>
    </row>
    <row r="187" spans="1:16" s="190" customFormat="1" ht="20.100000000000001" customHeight="1" thickTop="1" x14ac:dyDescent="0.25">
      <c r="A187" s="220" t="s">
        <v>68</v>
      </c>
      <c r="B187" s="220"/>
      <c r="C187" s="213">
        <v>22156773.720000003</v>
      </c>
      <c r="D187" s="196">
        <v>0.14641240104627434</v>
      </c>
      <c r="E187" s="221">
        <v>752</v>
      </c>
      <c r="F187" s="196">
        <v>0.11544365980964078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v>151331264.03000009</v>
      </c>
      <c r="D190" s="223"/>
      <c r="E190" s="224">
        <v>6514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238856.8299999999</v>
      </c>
      <c r="D198" s="196">
        <v>0.47596866368519725</v>
      </c>
      <c r="E198" s="221">
        <v>422</v>
      </c>
      <c r="F198" s="196">
        <v>0.8423153692614771</v>
      </c>
      <c r="G198" s="220"/>
      <c r="H198" s="220" t="s">
        <v>6</v>
      </c>
      <c r="I198" s="220"/>
      <c r="J198" s="213">
        <v>1502824.6100000013</v>
      </c>
      <c r="K198" s="196">
        <v>0.63328688813907363</v>
      </c>
      <c r="L198" s="221">
        <v>399</v>
      </c>
      <c r="M198" s="196">
        <v>0.58504398826979476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20364.930000000004</v>
      </c>
      <c r="D199" s="196">
        <v>4.0581081638496962E-2</v>
      </c>
      <c r="E199" s="221">
        <v>12</v>
      </c>
      <c r="F199" s="196">
        <v>2.3952095808383235E-2</v>
      </c>
      <c r="G199" s="220"/>
      <c r="H199" s="220" t="s">
        <v>7</v>
      </c>
      <c r="I199" s="220"/>
      <c r="J199" s="213">
        <v>48540.829999999987</v>
      </c>
      <c r="K199" s="196">
        <v>2.0454995861684588E-2</v>
      </c>
      <c r="L199" s="221">
        <v>24</v>
      </c>
      <c r="M199" s="196">
        <v>3.519061583577713E-2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41371.35</v>
      </c>
      <c r="D200" s="196">
        <v>8.2440456797289799E-2</v>
      </c>
      <c r="E200" s="221">
        <v>16</v>
      </c>
      <c r="F200" s="196">
        <v>3.1936127744510975E-2</v>
      </c>
      <c r="G200" s="220"/>
      <c r="H200" s="220" t="s">
        <v>8</v>
      </c>
      <c r="I200" s="220"/>
      <c r="J200" s="213">
        <v>11919.449999999997</v>
      </c>
      <c r="K200" s="196">
        <v>5.0228292434133567E-3</v>
      </c>
      <c r="L200" s="221">
        <v>9</v>
      </c>
      <c r="M200" s="196">
        <v>1.3196480938416423E-2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132309.49</v>
      </c>
      <c r="D201" s="196">
        <v>0.26365237765304844</v>
      </c>
      <c r="E201" s="221">
        <v>39</v>
      </c>
      <c r="F201" s="196">
        <v>7.7844311377245512E-2</v>
      </c>
      <c r="G201" s="220"/>
      <c r="H201" s="220" t="s">
        <v>9</v>
      </c>
      <c r="I201" s="220"/>
      <c r="J201" s="213">
        <v>247988.56000000003</v>
      </c>
      <c r="K201" s="196">
        <v>0.10450181771809675</v>
      </c>
      <c r="L201" s="221">
        <v>100</v>
      </c>
      <c r="M201" s="196">
        <v>0.1466275659824047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68930.5</v>
      </c>
      <c r="D202" s="196">
        <v>0.13735742022596759</v>
      </c>
      <c r="E202" s="221">
        <v>12</v>
      </c>
      <c r="F202" s="196">
        <v>2.3952095808383235E-2</v>
      </c>
      <c r="G202" s="220"/>
      <c r="H202" s="220" t="s">
        <v>10</v>
      </c>
      <c r="I202" s="220"/>
      <c r="J202" s="213">
        <v>530846.87999999989</v>
      </c>
      <c r="K202" s="196">
        <v>0.22369767335227222</v>
      </c>
      <c r="L202" s="221">
        <v>142</v>
      </c>
      <c r="M202" s="196">
        <v>0.20821114369501467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29788.390000000003</v>
      </c>
      <c r="K203" s="196">
        <v>1.2552760102706255E-2</v>
      </c>
      <c r="L203" s="221">
        <v>7</v>
      </c>
      <c r="M203" s="196">
        <v>1.0263929618768328E-2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1146.27</v>
      </c>
      <c r="K208" s="196">
        <v>4.8303558275318326E-4</v>
      </c>
      <c r="L208" s="221">
        <v>1</v>
      </c>
      <c r="M208" s="196">
        <v>1.4662756598240469E-3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v>501833.09999999986</v>
      </c>
      <c r="D209" s="223"/>
      <c r="E209" s="224">
        <v>501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2373054.9900000012</v>
      </c>
      <c r="K210" s="220"/>
      <c r="L210" s="224">
        <v>682</v>
      </c>
      <c r="M210" s="247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8726975.3000000007</v>
      </c>
      <c r="D218" s="196">
        <v>5.7668026206864682E-2</v>
      </c>
      <c r="E218" s="221">
        <v>407</v>
      </c>
      <c r="F218" s="196">
        <v>6.2480810561866745E-2</v>
      </c>
      <c r="G218" s="220"/>
      <c r="H218" s="220" t="s">
        <v>12</v>
      </c>
      <c r="I218" s="220"/>
      <c r="J218" s="213">
        <v>129171.88</v>
      </c>
      <c r="K218" s="196">
        <v>6.7379353577513318E-2</v>
      </c>
      <c r="L218" s="221">
        <v>14</v>
      </c>
      <c r="M218" s="196">
        <v>7.0000000000000007E-2</v>
      </c>
    </row>
    <row r="219" spans="1:13" s="190" customFormat="1" ht="20.100000000000001" customHeight="1" x14ac:dyDescent="0.25">
      <c r="A219" s="220" t="s">
        <v>13</v>
      </c>
      <c r="B219" s="220"/>
      <c r="C219" s="213">
        <v>16033651.219999999</v>
      </c>
      <c r="D219" s="196">
        <v>0.10595068588617271</v>
      </c>
      <c r="E219" s="221">
        <v>748</v>
      </c>
      <c r="F219" s="196">
        <v>0.11482959778937672</v>
      </c>
      <c r="G219" s="220"/>
      <c r="H219" s="220" t="s">
        <v>13</v>
      </c>
      <c r="I219" s="220"/>
      <c r="J219" s="213">
        <v>165844.84999999998</v>
      </c>
      <c r="K219" s="196">
        <v>8.6508911902185348E-2</v>
      </c>
      <c r="L219" s="221">
        <v>22</v>
      </c>
      <c r="M219" s="196">
        <v>0.11</v>
      </c>
    </row>
    <row r="220" spans="1:13" s="190" customFormat="1" ht="20.100000000000001" customHeight="1" x14ac:dyDescent="0.25">
      <c r="A220" s="220" t="s">
        <v>14</v>
      </c>
      <c r="B220" s="220"/>
      <c r="C220" s="213">
        <v>12121992.020000003</v>
      </c>
      <c r="D220" s="196">
        <v>8.0102364159179498E-2</v>
      </c>
      <c r="E220" s="221">
        <v>589</v>
      </c>
      <c r="F220" s="196">
        <v>9.0420632483880867E-2</v>
      </c>
      <c r="G220" s="220"/>
      <c r="H220" s="220" t="s">
        <v>14</v>
      </c>
      <c r="I220" s="220"/>
      <c r="J220" s="213">
        <v>163623.32999999999</v>
      </c>
      <c r="K220" s="196">
        <v>8.5350110299549253E-2</v>
      </c>
      <c r="L220" s="221">
        <v>30</v>
      </c>
      <c r="M220" s="196">
        <v>0.15</v>
      </c>
    </row>
    <row r="221" spans="1:13" s="190" customFormat="1" ht="20.100000000000001" customHeight="1" x14ac:dyDescent="0.25">
      <c r="A221" s="220" t="s">
        <v>15</v>
      </c>
      <c r="B221" s="220"/>
      <c r="C221" s="213">
        <v>10538903.569999998</v>
      </c>
      <c r="D221" s="196">
        <v>6.9641284222080893E-2</v>
      </c>
      <c r="E221" s="221">
        <v>467</v>
      </c>
      <c r="F221" s="196">
        <v>7.1691740865827455E-2</v>
      </c>
      <c r="G221" s="220"/>
      <c r="H221" s="220" t="s">
        <v>15</v>
      </c>
      <c r="I221" s="220"/>
      <c r="J221" s="213">
        <v>237706.47</v>
      </c>
      <c r="K221" s="196">
        <v>0.12399376930793732</v>
      </c>
      <c r="L221" s="221">
        <v>17</v>
      </c>
      <c r="M221" s="196">
        <v>8.5000000000000006E-2</v>
      </c>
    </row>
    <row r="222" spans="1:13" s="190" customFormat="1" ht="20.100000000000001" customHeight="1" x14ac:dyDescent="0.25">
      <c r="A222" s="220" t="s">
        <v>16</v>
      </c>
      <c r="B222" s="220"/>
      <c r="C222" s="213">
        <v>12848123.689999994</v>
      </c>
      <c r="D222" s="196">
        <v>8.4900656664395349E-2</v>
      </c>
      <c r="E222" s="221">
        <v>570</v>
      </c>
      <c r="F222" s="196">
        <v>8.7503837887626654E-2</v>
      </c>
      <c r="G222" s="220"/>
      <c r="H222" s="220" t="s">
        <v>16</v>
      </c>
      <c r="I222" s="220"/>
      <c r="J222" s="213">
        <v>325401.01000000007</v>
      </c>
      <c r="K222" s="196">
        <v>0.16973748239376829</v>
      </c>
      <c r="L222" s="221">
        <v>31</v>
      </c>
      <c r="M222" s="196">
        <v>0.155</v>
      </c>
    </row>
    <row r="223" spans="1:13" s="190" customFormat="1" ht="20.100000000000001" customHeight="1" x14ac:dyDescent="0.25">
      <c r="A223" s="220" t="s">
        <v>17</v>
      </c>
      <c r="B223" s="220"/>
      <c r="C223" s="213">
        <v>5878090.7899999972</v>
      </c>
      <c r="D223" s="196">
        <v>3.8842540751095028E-2</v>
      </c>
      <c r="E223" s="221">
        <v>255</v>
      </c>
      <c r="F223" s="196">
        <v>3.9146453791832972E-2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20.100000000000001" customHeight="1" x14ac:dyDescent="0.25">
      <c r="A224" s="220" t="s">
        <v>18</v>
      </c>
      <c r="B224" s="220"/>
      <c r="C224" s="213">
        <v>39039430.230000012</v>
      </c>
      <c r="D224" s="196">
        <v>0.25797333076039597</v>
      </c>
      <c r="E224" s="221">
        <v>1483</v>
      </c>
      <c r="F224" s="196">
        <v>0.22766349401289529</v>
      </c>
      <c r="G224" s="220"/>
      <c r="H224" s="220" t="s">
        <v>18</v>
      </c>
      <c r="I224" s="220"/>
      <c r="J224" s="213">
        <v>234952.23</v>
      </c>
      <c r="K224" s="196">
        <v>0.12255708733971536</v>
      </c>
      <c r="L224" s="221">
        <v>22</v>
      </c>
      <c r="M224" s="196">
        <v>0.11</v>
      </c>
    </row>
    <row r="225" spans="1:13" s="190" customFormat="1" ht="20.100000000000001" customHeight="1" x14ac:dyDescent="0.25">
      <c r="A225" s="220" t="s">
        <v>19</v>
      </c>
      <c r="B225" s="220"/>
      <c r="C225" s="213">
        <v>10048187.710000005</v>
      </c>
      <c r="D225" s="196">
        <v>6.6398624067582249E-2</v>
      </c>
      <c r="E225" s="221">
        <v>413</v>
      </c>
      <c r="F225" s="196">
        <v>6.3401903592262818E-2</v>
      </c>
      <c r="G225" s="220"/>
      <c r="H225" s="220" t="s">
        <v>19</v>
      </c>
      <c r="I225" s="220"/>
      <c r="J225" s="213">
        <v>322560.86</v>
      </c>
      <c r="K225" s="196">
        <v>0.16825598757412813</v>
      </c>
      <c r="L225" s="221">
        <v>30</v>
      </c>
      <c r="M225" s="196">
        <v>0.15</v>
      </c>
    </row>
    <row r="226" spans="1:13" s="190" customFormat="1" ht="20.100000000000001" customHeight="1" x14ac:dyDescent="0.25">
      <c r="A226" s="220" t="s">
        <v>20</v>
      </c>
      <c r="B226" s="220"/>
      <c r="C226" s="213">
        <v>6732114.7000000002</v>
      </c>
      <c r="D226" s="196">
        <v>4.4485947719735033E-2</v>
      </c>
      <c r="E226" s="221">
        <v>225</v>
      </c>
      <c r="F226" s="196">
        <v>3.4540988639852624E-2</v>
      </c>
      <c r="G226" s="220"/>
      <c r="H226" s="220" t="s">
        <v>20</v>
      </c>
      <c r="I226" s="220"/>
      <c r="J226" s="213">
        <v>65159.28</v>
      </c>
      <c r="K226" s="196">
        <v>3.3988745584380996E-2</v>
      </c>
      <c r="L226" s="221">
        <v>7</v>
      </c>
      <c r="M226" s="196">
        <v>3.5000000000000003E-2</v>
      </c>
    </row>
    <row r="227" spans="1:13" s="190" customFormat="1" ht="20.100000000000001" customHeight="1" x14ac:dyDescent="0.25">
      <c r="A227" s="220" t="s">
        <v>21</v>
      </c>
      <c r="B227" s="220"/>
      <c r="C227" s="213">
        <v>7812187.21</v>
      </c>
      <c r="D227" s="196">
        <v>5.1623088329264905E-2</v>
      </c>
      <c r="E227" s="221">
        <v>367</v>
      </c>
      <c r="F227" s="196">
        <v>5.6340190359226279E-2</v>
      </c>
      <c r="G227" s="220"/>
      <c r="H227" s="220" t="s">
        <v>21</v>
      </c>
      <c r="I227" s="220"/>
      <c r="J227" s="213">
        <v>137557.75</v>
      </c>
      <c r="K227" s="196">
        <v>7.1753637669260392E-2</v>
      </c>
      <c r="L227" s="221">
        <v>12</v>
      </c>
      <c r="M227" s="196">
        <v>0.06</v>
      </c>
    </row>
    <row r="228" spans="1:13" s="190" customFormat="1" ht="20.100000000000001" customHeight="1" x14ac:dyDescent="0.25">
      <c r="A228" s="220" t="s">
        <v>22</v>
      </c>
      <c r="B228" s="220"/>
      <c r="C228" s="213">
        <v>13776831.419999989</v>
      </c>
      <c r="D228" s="196">
        <v>9.1037575799729389E-2</v>
      </c>
      <c r="E228" s="221">
        <v>683</v>
      </c>
      <c r="F228" s="196">
        <v>0.10485108996008596</v>
      </c>
      <c r="G228" s="220"/>
      <c r="H228" s="220" t="s">
        <v>22</v>
      </c>
      <c r="I228" s="220"/>
      <c r="J228" s="213">
        <v>133281.38</v>
      </c>
      <c r="K228" s="196">
        <v>6.9522973795216977E-2</v>
      </c>
      <c r="L228" s="221">
        <v>14</v>
      </c>
      <c r="M228" s="196">
        <v>7.0000000000000007E-2</v>
      </c>
    </row>
    <row r="229" spans="1:13" s="190" customFormat="1" ht="20.100000000000001" customHeight="1" x14ac:dyDescent="0.25">
      <c r="A229" s="220" t="s">
        <v>23</v>
      </c>
      <c r="B229" s="220"/>
      <c r="C229" s="213">
        <v>7719060.0899999999</v>
      </c>
      <c r="D229" s="196">
        <v>5.1007702469661305E-2</v>
      </c>
      <c r="E229" s="221">
        <v>305</v>
      </c>
      <c r="F229" s="196">
        <v>4.6822229045133557E-2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55716.08</v>
      </c>
      <c r="D230" s="196">
        <v>3.6817296384278401E-4</v>
      </c>
      <c r="E230" s="221">
        <v>2</v>
      </c>
      <c r="F230" s="196">
        <v>3.0703101013202335E-4</v>
      </c>
      <c r="G230" s="220"/>
      <c r="H230" s="220" t="s">
        <v>70</v>
      </c>
      <c r="I230" s="220"/>
      <c r="J230" s="213">
        <v>1824.95</v>
      </c>
      <c r="K230" s="196">
        <v>9.5194055634463884E-4</v>
      </c>
      <c r="L230" s="221">
        <v>1</v>
      </c>
      <c r="M230" s="196">
        <v>5.0000000000000001E-3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v>151331264.03000003</v>
      </c>
      <c r="D232" s="237"/>
      <c r="E232" s="224">
        <v>6514</v>
      </c>
      <c r="F232" s="237"/>
      <c r="G232" s="220"/>
      <c r="H232" s="223"/>
      <c r="I232" s="220"/>
      <c r="J232" s="238">
        <v>1917083.99</v>
      </c>
      <c r="K232" s="247"/>
      <c r="L232" s="224">
        <v>200</v>
      </c>
      <c r="M232" s="247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20748.799999999996</v>
      </c>
      <c r="D240" s="196">
        <v>4.1346017231625405E-2</v>
      </c>
      <c r="E240" s="221">
        <v>23</v>
      </c>
      <c r="F240" s="196">
        <v>4.590818363273453E-2</v>
      </c>
      <c r="G240" s="220"/>
      <c r="H240" s="220" t="s">
        <v>12</v>
      </c>
      <c r="I240" s="220"/>
      <c r="J240" s="213">
        <v>205484.27000000002</v>
      </c>
      <c r="K240" s="196">
        <v>8.6590606145203572E-2</v>
      </c>
      <c r="L240" s="221">
        <v>38</v>
      </c>
      <c r="M240" s="196">
        <v>5.5718475073313782E-2</v>
      </c>
    </row>
    <row r="241" spans="1:14" s="190" customFormat="1" ht="20.100000000000001" customHeight="1" x14ac:dyDescent="0.25">
      <c r="A241" s="220" t="s">
        <v>13</v>
      </c>
      <c r="B241" s="220"/>
      <c r="C241" s="213">
        <v>40759.189999999995</v>
      </c>
      <c r="D241" s="196">
        <v>8.1220609003272201E-2</v>
      </c>
      <c r="E241" s="221">
        <v>54</v>
      </c>
      <c r="F241" s="196">
        <v>0.10778443113772455</v>
      </c>
      <c r="G241" s="220"/>
      <c r="H241" s="220" t="s">
        <v>13</v>
      </c>
      <c r="I241" s="220"/>
      <c r="J241" s="213">
        <v>253497.36</v>
      </c>
      <c r="K241" s="196">
        <v>0.10682321356573367</v>
      </c>
      <c r="L241" s="221">
        <v>71</v>
      </c>
      <c r="M241" s="196">
        <v>0.10410557184750734</v>
      </c>
    </row>
    <row r="242" spans="1:14" s="190" customFormat="1" ht="20.100000000000001" customHeight="1" x14ac:dyDescent="0.25">
      <c r="A242" s="220" t="s">
        <v>14</v>
      </c>
      <c r="B242" s="220"/>
      <c r="C242" s="213">
        <v>51592.840000000004</v>
      </c>
      <c r="D242" s="196">
        <v>0.10280876251486801</v>
      </c>
      <c r="E242" s="221">
        <v>69</v>
      </c>
      <c r="F242" s="196">
        <v>0.1377245508982036</v>
      </c>
      <c r="G242" s="220"/>
      <c r="H242" s="220" t="s">
        <v>14</v>
      </c>
      <c r="I242" s="220"/>
      <c r="J242" s="213">
        <v>105364.61999999997</v>
      </c>
      <c r="K242" s="196">
        <v>4.4400412314086306E-2</v>
      </c>
      <c r="L242" s="221">
        <v>35</v>
      </c>
      <c r="M242" s="196">
        <v>5.1319648093841645E-2</v>
      </c>
    </row>
    <row r="243" spans="1:14" s="190" customFormat="1" ht="20.100000000000001" customHeight="1" x14ac:dyDescent="0.25">
      <c r="A243" s="220" t="s">
        <v>15</v>
      </c>
      <c r="B243" s="220"/>
      <c r="C243" s="213">
        <v>28450.15</v>
      </c>
      <c r="D243" s="196">
        <v>5.6692454124688076E-2</v>
      </c>
      <c r="E243" s="221">
        <v>26</v>
      </c>
      <c r="F243" s="196">
        <v>5.1896207584830337E-2</v>
      </c>
      <c r="G243" s="220"/>
      <c r="H243" s="220" t="s">
        <v>15</v>
      </c>
      <c r="I243" s="220"/>
      <c r="J243" s="213">
        <v>198414.2</v>
      </c>
      <c r="K243" s="196">
        <v>8.3611294654406643E-2</v>
      </c>
      <c r="L243" s="221">
        <v>37</v>
      </c>
      <c r="M243" s="196">
        <v>5.4252199413489736E-2</v>
      </c>
    </row>
    <row r="244" spans="1:14" s="190" customFormat="1" ht="20.100000000000001" customHeight="1" x14ac:dyDescent="0.25">
      <c r="A244" s="220" t="s">
        <v>16</v>
      </c>
      <c r="B244" s="220"/>
      <c r="C244" s="213">
        <v>30276.730000000007</v>
      </c>
      <c r="D244" s="196">
        <v>6.033226983234069E-2</v>
      </c>
      <c r="E244" s="221">
        <v>40</v>
      </c>
      <c r="F244" s="196">
        <v>7.9840319361277445E-2</v>
      </c>
      <c r="G244" s="220"/>
      <c r="H244" s="220" t="s">
        <v>16</v>
      </c>
      <c r="I244" s="220"/>
      <c r="J244" s="213">
        <v>191245.18</v>
      </c>
      <c r="K244" s="196">
        <v>8.0590285857640401E-2</v>
      </c>
      <c r="L244" s="221">
        <v>47</v>
      </c>
      <c r="M244" s="196">
        <v>6.89149560117302E-2</v>
      </c>
    </row>
    <row r="245" spans="1:14" s="190" customFormat="1" ht="20.100000000000001" customHeight="1" x14ac:dyDescent="0.25">
      <c r="A245" s="220" t="s">
        <v>17</v>
      </c>
      <c r="B245" s="220"/>
      <c r="C245" s="213">
        <v>74389.059999999983</v>
      </c>
      <c r="D245" s="196">
        <v>0.14823466208187541</v>
      </c>
      <c r="E245" s="221">
        <v>64</v>
      </c>
      <c r="F245" s="196">
        <v>0.1277445109780439</v>
      </c>
      <c r="G245" s="220"/>
      <c r="H245" s="220" t="s">
        <v>17</v>
      </c>
      <c r="I245" s="220"/>
      <c r="J245" s="213">
        <v>111195.39999999998</v>
      </c>
      <c r="K245" s="196">
        <v>4.6857489804734767E-2</v>
      </c>
      <c r="L245" s="221">
        <v>31</v>
      </c>
      <c r="M245" s="196">
        <v>4.5454545454545456E-2</v>
      </c>
    </row>
    <row r="246" spans="1:14" s="190" customFormat="1" ht="20.100000000000001" customHeight="1" x14ac:dyDescent="0.25">
      <c r="A246" s="220" t="s">
        <v>18</v>
      </c>
      <c r="B246" s="220"/>
      <c r="C246" s="213">
        <v>161184.24000000005</v>
      </c>
      <c r="D246" s="196">
        <v>0.32119092981311925</v>
      </c>
      <c r="E246" s="221">
        <v>108</v>
      </c>
      <c r="F246" s="196">
        <v>0.21556886227544911</v>
      </c>
      <c r="G246" s="220"/>
      <c r="H246" s="220" t="s">
        <v>18</v>
      </c>
      <c r="I246" s="220"/>
      <c r="J246" s="213">
        <v>562187.57000000053</v>
      </c>
      <c r="K246" s="196">
        <v>0.23690456916044769</v>
      </c>
      <c r="L246" s="221">
        <v>169</v>
      </c>
      <c r="M246" s="196">
        <v>0.24780058651026393</v>
      </c>
    </row>
    <row r="247" spans="1:14" s="190" customFormat="1" ht="20.100000000000001" customHeight="1" x14ac:dyDescent="0.25">
      <c r="A247" s="220" t="s">
        <v>19</v>
      </c>
      <c r="B247" s="220"/>
      <c r="C247" s="213">
        <v>34071.039999999994</v>
      </c>
      <c r="D247" s="196">
        <v>6.7893170059926289E-2</v>
      </c>
      <c r="E247" s="221">
        <v>25</v>
      </c>
      <c r="F247" s="196">
        <v>4.9900199600798403E-2</v>
      </c>
      <c r="G247" s="220"/>
      <c r="H247" s="220" t="s">
        <v>19</v>
      </c>
      <c r="I247" s="220"/>
      <c r="J247" s="213">
        <v>130923.31</v>
      </c>
      <c r="K247" s="196">
        <v>5.5170786413171143E-2</v>
      </c>
      <c r="L247" s="221">
        <v>42</v>
      </c>
      <c r="M247" s="196">
        <v>6.1583577712609971E-2</v>
      </c>
    </row>
    <row r="248" spans="1:14" s="190" customFormat="1" ht="20.100000000000001" customHeight="1" x14ac:dyDescent="0.25">
      <c r="A248" s="220" t="s">
        <v>20</v>
      </c>
      <c r="B248" s="220"/>
      <c r="C248" s="213">
        <v>10682.679999999998</v>
      </c>
      <c r="D248" s="196">
        <v>2.1287316440465963E-2</v>
      </c>
      <c r="E248" s="221">
        <v>14</v>
      </c>
      <c r="F248" s="196">
        <v>2.7944111776447105E-2</v>
      </c>
      <c r="G248" s="220"/>
      <c r="H248" s="220" t="s">
        <v>20</v>
      </c>
      <c r="I248" s="220"/>
      <c r="J248" s="213">
        <v>78613.74000000002</v>
      </c>
      <c r="K248" s="196">
        <v>3.312765204821487E-2</v>
      </c>
      <c r="L248" s="221">
        <v>29</v>
      </c>
      <c r="M248" s="196">
        <v>4.2521994134897358E-2</v>
      </c>
    </row>
    <row r="249" spans="1:14" s="190" customFormat="1" ht="20.100000000000001" customHeight="1" x14ac:dyDescent="0.25">
      <c r="A249" s="220" t="s">
        <v>21</v>
      </c>
      <c r="B249" s="220"/>
      <c r="C249" s="213">
        <v>25218.219999999998</v>
      </c>
      <c r="D249" s="196">
        <v>5.0252205364691965E-2</v>
      </c>
      <c r="E249" s="221">
        <v>38</v>
      </c>
      <c r="F249" s="196">
        <v>7.5848303393213579E-2</v>
      </c>
      <c r="G249" s="220"/>
      <c r="H249" s="220" t="s">
        <v>21</v>
      </c>
      <c r="I249" s="220"/>
      <c r="J249" s="213">
        <v>185119.59999999998</v>
      </c>
      <c r="K249" s="196">
        <v>7.8008980314442672E-2</v>
      </c>
      <c r="L249" s="221">
        <v>56</v>
      </c>
      <c r="M249" s="196">
        <v>8.2111436950146624E-2</v>
      </c>
    </row>
    <row r="250" spans="1:14" s="190" customFormat="1" ht="20.100000000000001" customHeight="1" x14ac:dyDescent="0.25">
      <c r="A250" s="220" t="s">
        <v>22</v>
      </c>
      <c r="B250" s="220"/>
      <c r="C250" s="213">
        <v>14317.82</v>
      </c>
      <c r="D250" s="196">
        <v>2.8531039502974198E-2</v>
      </c>
      <c r="E250" s="221">
        <v>29</v>
      </c>
      <c r="F250" s="196">
        <v>5.7884231536926151E-2</v>
      </c>
      <c r="G250" s="220"/>
      <c r="H250" s="220" t="s">
        <v>22</v>
      </c>
      <c r="I250" s="220"/>
      <c r="J250" s="213">
        <v>323646.52999999997</v>
      </c>
      <c r="K250" s="196">
        <v>0.13638391498041094</v>
      </c>
      <c r="L250" s="221">
        <v>115</v>
      </c>
      <c r="M250" s="196">
        <v>0.16862170087976538</v>
      </c>
    </row>
    <row r="251" spans="1:14" s="190" customFormat="1" ht="20.100000000000001" customHeight="1" x14ac:dyDescent="0.25">
      <c r="A251" s="220" t="s">
        <v>23</v>
      </c>
      <c r="B251" s="220"/>
      <c r="C251" s="213">
        <v>1597.0800000000002</v>
      </c>
      <c r="D251" s="196">
        <v>3.1824923465590457E-3</v>
      </c>
      <c r="E251" s="221">
        <v>9</v>
      </c>
      <c r="F251" s="196">
        <v>1.7964071856287425E-2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8545.25</v>
      </c>
      <c r="D252" s="196">
        <v>1.7028071683593611E-2</v>
      </c>
      <c r="E252" s="221">
        <v>2</v>
      </c>
      <c r="F252" s="196">
        <v>3.9920159680638719E-3</v>
      </c>
      <c r="G252" s="220"/>
      <c r="H252" s="220" t="s">
        <v>70</v>
      </c>
      <c r="I252" s="220"/>
      <c r="J252" s="213">
        <v>27363.210000000003</v>
      </c>
      <c r="K252" s="196">
        <v>1.1530794741507444E-2</v>
      </c>
      <c r="L252" s="221">
        <v>12</v>
      </c>
      <c r="M252" s="196">
        <v>1.7595307917888565E-2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v>501833.1</v>
      </c>
      <c r="D254" s="237"/>
      <c r="E254" s="224">
        <v>501</v>
      </c>
      <c r="F254" s="237"/>
      <c r="G254" s="220"/>
      <c r="H254" s="223"/>
      <c r="I254" s="220"/>
      <c r="J254" s="238">
        <v>2373054.9900000002</v>
      </c>
      <c r="K254" s="247"/>
      <c r="L254" s="224">
        <v>682</v>
      </c>
      <c r="M254" s="247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415016.5199999999</v>
      </c>
      <c r="D268" s="196">
        <v>2.7424374114639431E-3</v>
      </c>
      <c r="E268" s="221">
        <v>30</v>
      </c>
      <c r="F268" s="196">
        <v>4.6054651519803497E-3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1347034.4999999998</v>
      </c>
      <c r="D269" s="196">
        <v>8.9012307445800638E-3</v>
      </c>
      <c r="E269" s="221">
        <v>82</v>
      </c>
      <c r="F269" s="196">
        <v>1.2588271415412957E-2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6781416.1599999964</v>
      </c>
      <c r="D270" s="196">
        <v>4.4811732747144978E-2</v>
      </c>
      <c r="E270" s="221">
        <v>350</v>
      </c>
      <c r="F270" s="196">
        <v>5.3730426773104085E-2</v>
      </c>
      <c r="G270" s="220"/>
      <c r="H270" s="243">
        <v>2003</v>
      </c>
      <c r="I270" s="220"/>
      <c r="J270" s="213">
        <v>14117.240000000002</v>
      </c>
      <c r="K270" s="196">
        <v>7.3639131481140789E-3</v>
      </c>
      <c r="L270" s="221">
        <v>4</v>
      </c>
      <c r="M270" s="196">
        <v>0.02</v>
      </c>
    </row>
    <row r="271" spans="1:13" s="190" customFormat="1" ht="20.100000000000001" customHeight="1" x14ac:dyDescent="0.25">
      <c r="A271" s="243">
        <v>2004</v>
      </c>
      <c r="B271" s="220"/>
      <c r="C271" s="213">
        <v>10399669.93</v>
      </c>
      <c r="D271" s="196">
        <v>6.8721225562077895E-2</v>
      </c>
      <c r="E271" s="221">
        <v>426</v>
      </c>
      <c r="F271" s="196">
        <v>6.5397605158120972E-2</v>
      </c>
      <c r="G271" s="220"/>
      <c r="H271" s="243">
        <v>2004</v>
      </c>
      <c r="I271" s="220"/>
      <c r="J271" s="213">
        <v>37116.5</v>
      </c>
      <c r="K271" s="196">
        <v>1.9360914907019799E-2</v>
      </c>
      <c r="L271" s="221">
        <v>6</v>
      </c>
      <c r="M271" s="196">
        <v>0.03</v>
      </c>
    </row>
    <row r="272" spans="1:13" s="190" customFormat="1" ht="20.100000000000001" customHeight="1" x14ac:dyDescent="0.25">
      <c r="A272" s="220">
        <v>2005</v>
      </c>
      <c r="B272" s="220"/>
      <c r="C272" s="213">
        <v>11746030.069999998</v>
      </c>
      <c r="D272" s="196">
        <v>7.7618000122376921E-2</v>
      </c>
      <c r="E272" s="221">
        <v>422</v>
      </c>
      <c r="F272" s="196">
        <v>6.4783543137856919E-2</v>
      </c>
      <c r="G272" s="220"/>
      <c r="H272" s="220">
        <v>2005</v>
      </c>
      <c r="I272" s="220"/>
      <c r="J272" s="213">
        <v>205690.81000000003</v>
      </c>
      <c r="K272" s="196">
        <v>0.10729358289617764</v>
      </c>
      <c r="L272" s="221">
        <v>22</v>
      </c>
      <c r="M272" s="196">
        <v>0.11</v>
      </c>
    </row>
    <row r="273" spans="1:13" s="190" customFormat="1" ht="20.100000000000001" customHeight="1" x14ac:dyDescent="0.25">
      <c r="A273" s="220">
        <v>2006</v>
      </c>
      <c r="B273" s="220"/>
      <c r="C273" s="213">
        <v>14536388.550000001</v>
      </c>
      <c r="D273" s="196">
        <v>9.6056744408863803E-2</v>
      </c>
      <c r="E273" s="221">
        <v>551</v>
      </c>
      <c r="F273" s="196">
        <v>8.4587043291372427E-2</v>
      </c>
      <c r="G273" s="220"/>
      <c r="H273" s="220">
        <v>2006</v>
      </c>
      <c r="I273" s="220"/>
      <c r="J273" s="213">
        <v>448412.16000000009</v>
      </c>
      <c r="K273" s="196">
        <v>0.2339032417666792</v>
      </c>
      <c r="L273" s="221">
        <v>42</v>
      </c>
      <c r="M273" s="196">
        <v>0.21</v>
      </c>
    </row>
    <row r="274" spans="1:13" s="190" customFormat="1" ht="20.100000000000001" customHeight="1" x14ac:dyDescent="0.25">
      <c r="A274" s="220">
        <v>2007</v>
      </c>
      <c r="B274" s="220"/>
      <c r="C274" s="213">
        <v>28853569.410000008</v>
      </c>
      <c r="D274" s="196">
        <v>0.1906649600460619</v>
      </c>
      <c r="E274" s="221">
        <v>1125</v>
      </c>
      <c r="F274" s="196">
        <v>0.17270494319926313</v>
      </c>
      <c r="G274" s="220"/>
      <c r="H274" s="220">
        <v>2007</v>
      </c>
      <c r="I274" s="220"/>
      <c r="J274" s="213">
        <v>1116815.6599999999</v>
      </c>
      <c r="K274" s="196">
        <v>0.58255958832560062</v>
      </c>
      <c r="L274" s="221">
        <v>115</v>
      </c>
      <c r="M274" s="196">
        <v>0.57499999999999996</v>
      </c>
    </row>
    <row r="275" spans="1:13" s="190" customFormat="1" ht="20.100000000000001" customHeight="1" x14ac:dyDescent="0.25">
      <c r="A275" s="220">
        <v>2008</v>
      </c>
      <c r="B275" s="220"/>
      <c r="C275" s="213">
        <v>65690087.130000077</v>
      </c>
      <c r="D275" s="196">
        <v>0.43408140116359306</v>
      </c>
      <c r="E275" s="221">
        <v>3052</v>
      </c>
      <c r="F275" s="196">
        <v>0.46852932146146758</v>
      </c>
      <c r="G275" s="220"/>
      <c r="H275" s="220">
        <v>2008</v>
      </c>
      <c r="I275" s="220"/>
      <c r="J275" s="213">
        <v>94931.62000000001</v>
      </c>
      <c r="K275" s="196">
        <v>4.951875895640858E-2</v>
      </c>
      <c r="L275" s="221">
        <v>11</v>
      </c>
      <c r="M275" s="196">
        <v>5.5E-2</v>
      </c>
    </row>
    <row r="276" spans="1:13" s="190" customFormat="1" ht="20.100000000000001" customHeight="1" x14ac:dyDescent="0.25">
      <c r="A276" s="220">
        <v>2009</v>
      </c>
      <c r="B276" s="220"/>
      <c r="C276" s="213">
        <v>11562051.759999989</v>
      </c>
      <c r="D276" s="196">
        <v>7.6402267793837478E-2</v>
      </c>
      <c r="E276" s="221">
        <v>476</v>
      </c>
      <c r="F276" s="196">
        <v>7.3073380411421557E-2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v>151331264.03000006</v>
      </c>
      <c r="D278" s="220"/>
      <c r="E278" s="224">
        <v>6514</v>
      </c>
      <c r="F278" s="220"/>
      <c r="G278" s="220"/>
      <c r="H278" s="220"/>
      <c r="I278" s="220"/>
      <c r="J278" s="222">
        <v>1917083.9900000002</v>
      </c>
      <c r="K278" s="220"/>
      <c r="L278" s="224">
        <v>200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259071.31000000006</v>
      </c>
      <c r="K286" s="196">
        <v>0.1091720634758658</v>
      </c>
      <c r="L286" s="221">
        <v>32</v>
      </c>
      <c r="M286" s="196">
        <v>4.6920821114369501E-2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54167.149999999994</v>
      </c>
      <c r="K287" s="196">
        <v>2.2825914371246828E-2</v>
      </c>
      <c r="L287" s="221">
        <v>11</v>
      </c>
      <c r="M287" s="196">
        <v>1.6129032258064516E-2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114176.65</v>
      </c>
      <c r="K288" s="196">
        <v>4.8113781804946715E-2</v>
      </c>
      <c r="L288" s="221">
        <v>18</v>
      </c>
      <c r="M288" s="196">
        <v>2.6392961876832845E-2</v>
      </c>
    </row>
    <row r="289" spans="1:13" s="190" customFormat="1" ht="20.100000000000001" customHeight="1" x14ac:dyDescent="0.25">
      <c r="A289" s="243">
        <v>1999</v>
      </c>
      <c r="B289" s="220"/>
      <c r="C289" s="213">
        <v>478.62</v>
      </c>
      <c r="D289" s="196">
        <v>9.5374338599825349E-4</v>
      </c>
      <c r="E289" s="221">
        <v>1</v>
      </c>
      <c r="F289" s="196">
        <v>1.996007984031936E-3</v>
      </c>
      <c r="G289" s="220"/>
      <c r="H289" s="220">
        <v>1996</v>
      </c>
      <c r="I289" s="220"/>
      <c r="J289" s="245">
        <v>256050.09</v>
      </c>
      <c r="K289" s="196">
        <v>0.10789892820814911</v>
      </c>
      <c r="L289" s="221">
        <v>35</v>
      </c>
      <c r="M289" s="196">
        <v>5.1319648093841645E-2</v>
      </c>
    </row>
    <row r="290" spans="1:13" s="190" customFormat="1" ht="20.100000000000001" customHeight="1" x14ac:dyDescent="0.25">
      <c r="A290" s="243">
        <v>2000</v>
      </c>
      <c r="B290" s="220"/>
      <c r="C290" s="213">
        <v>1621.1799999999998</v>
      </c>
      <c r="D290" s="196">
        <v>3.230516281209829E-3</v>
      </c>
      <c r="E290" s="221">
        <v>2</v>
      </c>
      <c r="F290" s="196">
        <v>3.9920159680638719E-3</v>
      </c>
      <c r="G290" s="220"/>
      <c r="H290" s="220">
        <v>1997</v>
      </c>
      <c r="I290" s="220"/>
      <c r="J290" s="245">
        <v>237853.12</v>
      </c>
      <c r="K290" s="196">
        <v>0.10023076624954233</v>
      </c>
      <c r="L290" s="221">
        <v>43</v>
      </c>
      <c r="M290" s="196">
        <v>6.3049853372434017E-2</v>
      </c>
    </row>
    <row r="291" spans="1:13" s="190" customFormat="1" ht="20.100000000000001" customHeight="1" x14ac:dyDescent="0.25">
      <c r="A291" s="243">
        <v>2001</v>
      </c>
      <c r="B291" s="220"/>
      <c r="C291" s="213">
        <v>1267.06</v>
      </c>
      <c r="D291" s="196">
        <v>2.524863346000892E-3</v>
      </c>
      <c r="E291" s="221">
        <v>3</v>
      </c>
      <c r="F291" s="196">
        <v>5.9880239520958087E-3</v>
      </c>
      <c r="G291" s="220"/>
      <c r="H291" s="220">
        <v>1998</v>
      </c>
      <c r="I291" s="220"/>
      <c r="J291" s="245">
        <v>316282.25000000006</v>
      </c>
      <c r="K291" s="196">
        <v>0.133280624061729</v>
      </c>
      <c r="L291" s="221">
        <v>44</v>
      </c>
      <c r="M291" s="196">
        <v>6.4516129032258063E-2</v>
      </c>
    </row>
    <row r="292" spans="1:13" s="190" customFormat="1" ht="20.100000000000001" customHeight="1" x14ac:dyDescent="0.25">
      <c r="A292" s="243">
        <v>2002</v>
      </c>
      <c r="B292" s="220"/>
      <c r="C292" s="213">
        <v>13621.749999999998</v>
      </c>
      <c r="D292" s="196">
        <v>2.7143984723207778E-2</v>
      </c>
      <c r="E292" s="221">
        <v>18</v>
      </c>
      <c r="F292" s="196">
        <v>3.5928143712574849E-2</v>
      </c>
      <c r="G292" s="220"/>
      <c r="H292" s="220">
        <v>1999</v>
      </c>
      <c r="I292" s="220"/>
      <c r="J292" s="245">
        <v>56408.409999999989</v>
      </c>
      <c r="K292" s="196">
        <v>2.3770376260855208E-2</v>
      </c>
      <c r="L292" s="221">
        <v>29</v>
      </c>
      <c r="M292" s="196">
        <v>4.2521994134897358E-2</v>
      </c>
    </row>
    <row r="293" spans="1:13" s="190" customFormat="1" ht="20.100000000000001" customHeight="1" x14ac:dyDescent="0.25">
      <c r="A293" s="243">
        <v>2003</v>
      </c>
      <c r="B293" s="220"/>
      <c r="C293" s="213">
        <v>16087.589999999998</v>
      </c>
      <c r="D293" s="196">
        <v>3.2057650242680293E-2</v>
      </c>
      <c r="E293" s="221">
        <v>20</v>
      </c>
      <c r="F293" s="196">
        <v>3.9920159680638723E-2</v>
      </c>
      <c r="G293" s="220"/>
      <c r="H293" s="220">
        <v>2000</v>
      </c>
      <c r="I293" s="220"/>
      <c r="J293" s="245">
        <v>50512.300000000017</v>
      </c>
      <c r="K293" s="196">
        <v>2.1285768856119099E-2</v>
      </c>
      <c r="L293" s="221">
        <v>44</v>
      </c>
      <c r="M293" s="196">
        <v>6.4516129032258063E-2</v>
      </c>
    </row>
    <row r="294" spans="1:13" s="190" customFormat="1" ht="20.100000000000001" customHeight="1" x14ac:dyDescent="0.25">
      <c r="A294" s="243">
        <v>2004</v>
      </c>
      <c r="B294" s="220"/>
      <c r="C294" s="213">
        <v>14085.41</v>
      </c>
      <c r="D294" s="196">
        <v>2.8067917401223642E-2</v>
      </c>
      <c r="E294" s="221">
        <v>19</v>
      </c>
      <c r="F294" s="196">
        <v>3.7924151696606789E-2</v>
      </c>
      <c r="G294" s="220"/>
      <c r="H294" s="220">
        <v>2001</v>
      </c>
      <c r="I294" s="220"/>
      <c r="J294" s="245">
        <v>109447.02000000003</v>
      </c>
      <c r="K294" s="196">
        <v>4.6120726431206738E-2</v>
      </c>
      <c r="L294" s="221">
        <v>68</v>
      </c>
      <c r="M294" s="196">
        <v>9.9706744868035185E-2</v>
      </c>
    </row>
    <row r="295" spans="1:13" s="190" customFormat="1" ht="20.100000000000001" customHeight="1" x14ac:dyDescent="0.25">
      <c r="A295" s="220">
        <v>2005</v>
      </c>
      <c r="B295" s="220"/>
      <c r="C295" s="213">
        <v>130462.66000000003</v>
      </c>
      <c r="D295" s="196">
        <v>0.25997220988412295</v>
      </c>
      <c r="E295" s="221">
        <v>63</v>
      </c>
      <c r="F295" s="196">
        <v>0.12574850299401197</v>
      </c>
      <c r="G295" s="220"/>
      <c r="H295" s="220">
        <v>2002</v>
      </c>
      <c r="I295" s="220"/>
      <c r="J295" s="245">
        <v>78205.660000000018</v>
      </c>
      <c r="K295" s="196">
        <v>3.2955688060140584E-2</v>
      </c>
      <c r="L295" s="221">
        <v>63</v>
      </c>
      <c r="M295" s="196">
        <v>9.2375366568914957E-2</v>
      </c>
    </row>
    <row r="296" spans="1:13" s="190" customFormat="1" ht="20.100000000000001" customHeight="1" x14ac:dyDescent="0.25">
      <c r="A296" s="220">
        <v>2006</v>
      </c>
      <c r="B296" s="220"/>
      <c r="C296" s="213">
        <v>103461.06999999996</v>
      </c>
      <c r="D296" s="196">
        <v>0.20616629313610441</v>
      </c>
      <c r="E296" s="221">
        <v>98</v>
      </c>
      <c r="F296" s="196">
        <v>0.19560878243512975</v>
      </c>
      <c r="G296" s="220"/>
      <c r="H296" s="220">
        <v>2003</v>
      </c>
      <c r="I296" s="220"/>
      <c r="J296" s="245">
        <v>32158.89</v>
      </c>
      <c r="K296" s="196">
        <v>1.3551683435704962E-2</v>
      </c>
      <c r="L296" s="221">
        <v>25</v>
      </c>
      <c r="M296" s="196">
        <v>3.6656891495601175E-2</v>
      </c>
    </row>
    <row r="297" spans="1:13" s="190" customFormat="1" ht="20.100000000000001" customHeight="1" x14ac:dyDescent="0.25">
      <c r="A297" s="220">
        <v>2007</v>
      </c>
      <c r="B297" s="220"/>
      <c r="C297" s="213">
        <v>186386.02999999994</v>
      </c>
      <c r="D297" s="196">
        <v>0.37141039520908442</v>
      </c>
      <c r="E297" s="221">
        <v>238</v>
      </c>
      <c r="F297" s="196">
        <v>0.47504990019960081</v>
      </c>
      <c r="G297" s="220"/>
      <c r="H297" s="220">
        <v>2004</v>
      </c>
      <c r="I297" s="220"/>
      <c r="J297" s="245">
        <v>4312.3900000000003</v>
      </c>
      <c r="K297" s="196">
        <v>1.8172313824046701E-3</v>
      </c>
      <c r="L297" s="221">
        <v>4</v>
      </c>
      <c r="M297" s="196">
        <v>5.8651026392961877E-3</v>
      </c>
    </row>
    <row r="298" spans="1:13" s="190" customFormat="1" ht="20.100000000000001" customHeight="1" x14ac:dyDescent="0.25">
      <c r="A298" s="220">
        <v>2008</v>
      </c>
      <c r="B298" s="220"/>
      <c r="C298" s="213">
        <v>34361.73000000001</v>
      </c>
      <c r="D298" s="196">
        <v>6.8472426390367672E-2</v>
      </c>
      <c r="E298" s="221">
        <v>39</v>
      </c>
      <c r="F298" s="196">
        <v>7.7844311377245512E-2</v>
      </c>
      <c r="G298" s="220"/>
      <c r="H298" s="220">
        <v>2005</v>
      </c>
      <c r="I298" s="220"/>
      <c r="J298" s="245">
        <v>7372.29</v>
      </c>
      <c r="K298" s="196">
        <v>3.1066663145467186E-3</v>
      </c>
      <c r="L298" s="221">
        <v>3</v>
      </c>
      <c r="M298" s="196">
        <v>4.3988269794721412E-3</v>
      </c>
    </row>
    <row r="299" spans="1:13" s="190" customFormat="1" ht="20.100000000000001" customHeight="1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341994.16000000003</v>
      </c>
      <c r="K299" s="196">
        <v>0.1441155647219115</v>
      </c>
      <c r="L299" s="221">
        <v>139</v>
      </c>
      <c r="M299" s="196">
        <v>0.20381231671554254</v>
      </c>
    </row>
    <row r="300" spans="1:13" s="190" customFormat="1" ht="20.100000000000001" customHeight="1" thickBot="1" x14ac:dyDescent="0.3">
      <c r="A300" s="220"/>
      <c r="B300" s="220"/>
      <c r="C300" s="222">
        <v>501833.09999999986</v>
      </c>
      <c r="D300" s="220"/>
      <c r="E300" s="224">
        <v>501</v>
      </c>
      <c r="F300" s="220"/>
      <c r="G300" s="220"/>
      <c r="H300" s="220">
        <v>2007</v>
      </c>
      <c r="I300" s="220"/>
      <c r="J300" s="194">
        <v>436756.16999999993</v>
      </c>
      <c r="K300" s="196">
        <v>0.18404806118715353</v>
      </c>
      <c r="L300" s="218">
        <v>119</v>
      </c>
      <c r="M300" s="196">
        <v>0.1744868035190616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18287.13</v>
      </c>
      <c r="K301" s="196">
        <v>7.7061551784773441E-3</v>
      </c>
      <c r="L301" s="218">
        <v>5</v>
      </c>
      <c r="M301" s="196">
        <v>7.331378299120235E-3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2373054.9899999998</v>
      </c>
      <c r="K303" s="220"/>
      <c r="L303" s="224">
        <v>682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130607085.6200005</v>
      </c>
      <c r="D310" s="196">
        <v>0.86305421723107034</v>
      </c>
      <c r="E310" s="221">
        <v>5722</v>
      </c>
      <c r="F310" s="196">
        <v>0.87841571998771872</v>
      </c>
      <c r="G310" s="220"/>
      <c r="H310" s="220" t="s">
        <v>31</v>
      </c>
      <c r="I310" s="220"/>
      <c r="J310" s="213">
        <v>1640159.06</v>
      </c>
      <c r="K310" s="196">
        <v>0.85554887973374605</v>
      </c>
      <c r="L310" s="221">
        <v>168</v>
      </c>
      <c r="M310" s="196">
        <v>0.84</v>
      </c>
    </row>
    <row r="311" spans="1:13" s="190" customFormat="1" ht="20.100000000000001" customHeight="1" x14ac:dyDescent="0.25">
      <c r="A311" s="220" t="s">
        <v>32</v>
      </c>
      <c r="B311" s="220"/>
      <c r="C311" s="213">
        <v>5290021.2100000018</v>
      </c>
      <c r="D311" s="196">
        <v>3.4956565280200712E-2</v>
      </c>
      <c r="E311" s="221">
        <v>207</v>
      </c>
      <c r="F311" s="196">
        <v>3.1777709548664414E-2</v>
      </c>
      <c r="G311" s="220"/>
      <c r="H311" s="220" t="s">
        <v>32</v>
      </c>
      <c r="I311" s="220"/>
      <c r="J311" s="213">
        <v>144734.48000000001</v>
      </c>
      <c r="K311" s="196">
        <v>7.5497203437602134E-2</v>
      </c>
      <c r="L311" s="221">
        <v>16</v>
      </c>
      <c r="M311" s="196">
        <v>0.08</v>
      </c>
    </row>
    <row r="312" spans="1:13" s="190" customFormat="1" ht="20.100000000000001" customHeight="1" x14ac:dyDescent="0.25">
      <c r="A312" s="220" t="s">
        <v>33</v>
      </c>
      <c r="B312" s="220"/>
      <c r="C312" s="213">
        <v>3228024.05</v>
      </c>
      <c r="D312" s="196">
        <v>2.1330847070437899E-2</v>
      </c>
      <c r="E312" s="221">
        <v>117</v>
      </c>
      <c r="F312" s="196">
        <v>1.7961314092723366E-2</v>
      </c>
      <c r="G312" s="220"/>
      <c r="H312" s="220" t="s">
        <v>33</v>
      </c>
      <c r="I312" s="220"/>
      <c r="J312" s="213">
        <v>22471.34</v>
      </c>
      <c r="K312" s="196">
        <v>1.1721625195983198E-2</v>
      </c>
      <c r="L312" s="221">
        <v>2</v>
      </c>
      <c r="M312" s="196">
        <v>0.01</v>
      </c>
    </row>
    <row r="313" spans="1:13" s="190" customFormat="1" ht="20.100000000000001" customHeight="1" x14ac:dyDescent="0.25">
      <c r="A313" s="220" t="s">
        <v>34</v>
      </c>
      <c r="B313" s="220"/>
      <c r="C313" s="213">
        <v>2313668.2900000005</v>
      </c>
      <c r="D313" s="196">
        <v>1.5288766038069505E-2</v>
      </c>
      <c r="E313" s="221">
        <v>89</v>
      </c>
      <c r="F313" s="196">
        <v>1.3662879950875038E-2</v>
      </c>
      <c r="G313" s="220"/>
      <c r="H313" s="220" t="s">
        <v>34</v>
      </c>
      <c r="I313" s="220"/>
      <c r="J313" s="213">
        <v>13268.35</v>
      </c>
      <c r="K313" s="196">
        <v>6.9211104308476339E-3</v>
      </c>
      <c r="L313" s="221">
        <v>3</v>
      </c>
      <c r="M313" s="196">
        <v>1.4999999999999999E-2</v>
      </c>
    </row>
    <row r="314" spans="1:13" s="190" customFormat="1" ht="20.100000000000001" customHeight="1" x14ac:dyDescent="0.25">
      <c r="A314" s="220" t="s">
        <v>35</v>
      </c>
      <c r="B314" s="220"/>
      <c r="C314" s="213">
        <v>1653647.8100000003</v>
      </c>
      <c r="D314" s="196">
        <v>1.0927337590150406E-2</v>
      </c>
      <c r="E314" s="221">
        <v>69</v>
      </c>
      <c r="F314" s="196">
        <v>1.0592569849554805E-2</v>
      </c>
      <c r="G314" s="220"/>
      <c r="H314" s="220" t="s">
        <v>35</v>
      </c>
      <c r="I314" s="220"/>
      <c r="J314" s="213">
        <v>11353.96</v>
      </c>
      <c r="K314" s="196">
        <v>5.9225156848761746E-3</v>
      </c>
      <c r="L314" s="221">
        <v>2</v>
      </c>
      <c r="M314" s="196">
        <v>0.01</v>
      </c>
    </row>
    <row r="315" spans="1:13" s="190" customFormat="1" ht="20.100000000000001" customHeight="1" x14ac:dyDescent="0.25">
      <c r="A315" s="220" t="s">
        <v>36</v>
      </c>
      <c r="B315" s="220"/>
      <c r="C315" s="213">
        <v>2273649.29</v>
      </c>
      <c r="D315" s="196">
        <v>1.502431969080271E-2</v>
      </c>
      <c r="E315" s="221">
        <v>84</v>
      </c>
      <c r="F315" s="196">
        <v>1.289530242554498E-2</v>
      </c>
      <c r="G315" s="220"/>
      <c r="H315" s="220" t="s">
        <v>36</v>
      </c>
      <c r="I315" s="220"/>
      <c r="J315" s="213">
        <v>8015.1799999999994</v>
      </c>
      <c r="K315" s="196">
        <v>4.1809227148154318E-3</v>
      </c>
      <c r="L315" s="221">
        <v>2</v>
      </c>
      <c r="M315" s="196">
        <v>0.01</v>
      </c>
    </row>
    <row r="316" spans="1:13" s="190" customFormat="1" ht="20.100000000000001" customHeight="1" x14ac:dyDescent="0.25">
      <c r="A316" s="220" t="s">
        <v>45</v>
      </c>
      <c r="B316" s="220"/>
      <c r="C316" s="213">
        <v>1124814.1800000002</v>
      </c>
      <c r="D316" s="196">
        <v>7.4327944540066269E-3</v>
      </c>
      <c r="E316" s="221">
        <v>37</v>
      </c>
      <c r="F316" s="196">
        <v>5.6800736874424319E-3</v>
      </c>
      <c r="G316" s="220"/>
      <c r="H316" s="220" t="s">
        <v>45</v>
      </c>
      <c r="I316" s="220"/>
      <c r="J316" s="213">
        <v>31841.65</v>
      </c>
      <c r="K316" s="196">
        <v>1.6609418348958203E-2</v>
      </c>
      <c r="L316" s="221">
        <v>3</v>
      </c>
      <c r="M316" s="196">
        <v>1.4999999999999999E-2</v>
      </c>
    </row>
    <row r="317" spans="1:13" s="190" customFormat="1" ht="20.100000000000001" customHeight="1" x14ac:dyDescent="0.25">
      <c r="A317" s="220" t="s">
        <v>46</v>
      </c>
      <c r="B317" s="220"/>
      <c r="C317" s="213">
        <v>1232742.69</v>
      </c>
      <c r="D317" s="196">
        <v>8.1459881928668508E-3</v>
      </c>
      <c r="E317" s="221">
        <v>55</v>
      </c>
      <c r="F317" s="196">
        <v>8.4433527786306421E-3</v>
      </c>
      <c r="G317" s="220"/>
      <c r="H317" s="220" t="s">
        <v>46</v>
      </c>
      <c r="I317" s="220"/>
      <c r="J317" s="213">
        <v>19357.11</v>
      </c>
      <c r="K317" s="196">
        <v>1.0097163244266622E-2</v>
      </c>
      <c r="L317" s="221">
        <v>1</v>
      </c>
      <c r="M317" s="196">
        <v>5.0000000000000001E-3</v>
      </c>
    </row>
    <row r="318" spans="1:13" s="190" customFormat="1" ht="20.100000000000001" customHeight="1" x14ac:dyDescent="0.25">
      <c r="A318" s="220" t="s">
        <v>47</v>
      </c>
      <c r="B318" s="220"/>
      <c r="C318" s="213">
        <v>862013.9099999998</v>
      </c>
      <c r="D318" s="196">
        <v>5.6962050474190905E-3</v>
      </c>
      <c r="E318" s="221">
        <v>38</v>
      </c>
      <c r="F318" s="196">
        <v>5.8335891925084433E-3</v>
      </c>
      <c r="G318" s="220"/>
      <c r="H318" s="220" t="s">
        <v>47</v>
      </c>
      <c r="I318" s="220"/>
      <c r="J318" s="213">
        <v>0</v>
      </c>
      <c r="K318" s="196">
        <v>0</v>
      </c>
      <c r="L318" s="221">
        <v>0</v>
      </c>
      <c r="M318" s="196">
        <v>0</v>
      </c>
    </row>
    <row r="319" spans="1:13" s="190" customFormat="1" ht="20.100000000000001" customHeight="1" x14ac:dyDescent="0.25">
      <c r="A319" s="220" t="s">
        <v>48</v>
      </c>
      <c r="B319" s="220"/>
      <c r="C319" s="213">
        <v>1146378.8199999998</v>
      </c>
      <c r="D319" s="196">
        <v>7.5752940236641217E-3</v>
      </c>
      <c r="E319" s="221">
        <v>38</v>
      </c>
      <c r="F319" s="196">
        <v>5.8335891925084433E-3</v>
      </c>
      <c r="G319" s="220"/>
      <c r="H319" s="220" t="s">
        <v>48</v>
      </c>
      <c r="I319" s="220"/>
      <c r="J319" s="213">
        <v>1824.95</v>
      </c>
      <c r="K319" s="196">
        <v>9.5194055634463884E-4</v>
      </c>
      <c r="L319" s="221">
        <v>1</v>
      </c>
      <c r="M319" s="196">
        <v>5.0000000000000001E-3</v>
      </c>
    </row>
    <row r="320" spans="1:13" s="190" customFormat="1" ht="20.100000000000001" customHeight="1" x14ac:dyDescent="0.25">
      <c r="A320" s="220" t="s">
        <v>49</v>
      </c>
      <c r="B320" s="223"/>
      <c r="C320" s="213">
        <v>659590.69000000006</v>
      </c>
      <c r="D320" s="196">
        <v>4.358588387058211E-3</v>
      </c>
      <c r="E320" s="221">
        <v>21</v>
      </c>
      <c r="F320" s="196">
        <v>3.2238256063862451E-3</v>
      </c>
      <c r="G320" s="223"/>
      <c r="H320" s="220" t="s">
        <v>49</v>
      </c>
      <c r="I320" s="223"/>
      <c r="J320" s="213">
        <v>2498.9899999999998</v>
      </c>
      <c r="K320" s="196">
        <v>1.3035370453435375E-3</v>
      </c>
      <c r="L320" s="221">
        <v>1</v>
      </c>
      <c r="M320" s="196">
        <v>5.0000000000000001E-3</v>
      </c>
    </row>
    <row r="321" spans="1:24" s="190" customFormat="1" ht="20.100000000000001" customHeight="1" x14ac:dyDescent="0.25">
      <c r="A321" s="220" t="s">
        <v>50</v>
      </c>
      <c r="B321" s="220"/>
      <c r="C321" s="213">
        <v>939627.47000000009</v>
      </c>
      <c r="D321" s="196">
        <v>6.2090769942536447E-3</v>
      </c>
      <c r="E321" s="221">
        <v>37</v>
      </c>
      <c r="F321" s="196">
        <v>5.6800736874424319E-3</v>
      </c>
      <c r="G321" s="220"/>
      <c r="H321" s="220" t="s">
        <v>50</v>
      </c>
      <c r="I321" s="220"/>
      <c r="J321" s="213">
        <v>21558.92</v>
      </c>
      <c r="K321" s="196">
        <v>1.1245683607216395E-2</v>
      </c>
      <c r="L321" s="221">
        <v>1</v>
      </c>
      <c r="M321" s="196">
        <v>5.0000000000000001E-3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151331264.03000048</v>
      </c>
      <c r="D323" s="223"/>
      <c r="E323" s="224">
        <v>6514</v>
      </c>
      <c r="F323" s="247"/>
      <c r="G323" s="220"/>
      <c r="H323" s="220"/>
      <c r="I323" s="220"/>
      <c r="J323" s="222">
        <v>1917083.99</v>
      </c>
      <c r="K323" s="223"/>
      <c r="L323" s="224">
        <v>200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318499.79000000004</v>
      </c>
      <c r="D332" s="196">
        <v>0.63467274279038199</v>
      </c>
      <c r="E332" s="221">
        <v>285</v>
      </c>
      <c r="F332" s="196">
        <v>0.56886227544910184</v>
      </c>
      <c r="G332" s="220"/>
      <c r="H332" s="220" t="s">
        <v>31</v>
      </c>
      <c r="I332" s="220"/>
      <c r="J332" s="213">
        <v>1947049.4199999997</v>
      </c>
      <c r="K332" s="196">
        <v>0.82048221731262949</v>
      </c>
      <c r="L332" s="221">
        <v>495</v>
      </c>
      <c r="M332" s="196">
        <v>0.72580645161290325</v>
      </c>
    </row>
    <row r="333" spans="1:24" s="190" customFormat="1" ht="20.100000000000001" customHeight="1" x14ac:dyDescent="0.25">
      <c r="A333" s="220" t="s">
        <v>32</v>
      </c>
      <c r="B333" s="220"/>
      <c r="C333" s="213">
        <v>4499.72</v>
      </c>
      <c r="D333" s="196">
        <v>8.966566772897205E-3</v>
      </c>
      <c r="E333" s="221">
        <v>13</v>
      </c>
      <c r="F333" s="196">
        <v>2.5948103792415168E-2</v>
      </c>
      <c r="G333" s="220"/>
      <c r="H333" s="220" t="s">
        <v>32</v>
      </c>
      <c r="I333" s="220"/>
      <c r="J333" s="213">
        <v>19345.130000000005</v>
      </c>
      <c r="K333" s="196">
        <v>8.1519939830808578E-3</v>
      </c>
      <c r="L333" s="221">
        <v>10</v>
      </c>
      <c r="M333" s="196">
        <v>1.466275659824047E-2</v>
      </c>
    </row>
    <row r="334" spans="1:24" s="190" customFormat="1" ht="20.100000000000001" customHeight="1" x14ac:dyDescent="0.25">
      <c r="A334" s="220" t="s">
        <v>33</v>
      </c>
      <c r="B334" s="220"/>
      <c r="C334" s="213">
        <v>3468.6799999999994</v>
      </c>
      <c r="D334" s="196">
        <v>6.9120191553725717E-3</v>
      </c>
      <c r="E334" s="221">
        <v>11</v>
      </c>
      <c r="F334" s="196">
        <v>2.1956087824351298E-2</v>
      </c>
      <c r="G334" s="220"/>
      <c r="H334" s="220" t="s">
        <v>33</v>
      </c>
      <c r="I334" s="220"/>
      <c r="J334" s="213">
        <v>53898.929999999986</v>
      </c>
      <c r="K334" s="196">
        <v>2.2712887070518325E-2</v>
      </c>
      <c r="L334" s="221">
        <v>17</v>
      </c>
      <c r="M334" s="196">
        <v>2.4926686217008796E-2</v>
      </c>
    </row>
    <row r="335" spans="1:24" s="190" customFormat="1" ht="20.100000000000001" customHeight="1" x14ac:dyDescent="0.25">
      <c r="A335" s="220" t="s">
        <v>34</v>
      </c>
      <c r="B335" s="220"/>
      <c r="C335" s="213">
        <v>12985.609999999997</v>
      </c>
      <c r="D335" s="196">
        <v>2.5876352117865476E-2</v>
      </c>
      <c r="E335" s="221">
        <v>19</v>
      </c>
      <c r="F335" s="196">
        <v>3.7924151696606789E-2</v>
      </c>
      <c r="G335" s="220"/>
      <c r="H335" s="220" t="s">
        <v>34</v>
      </c>
      <c r="I335" s="220"/>
      <c r="J335" s="213">
        <v>41131.07</v>
      </c>
      <c r="K335" s="196">
        <v>1.733253977397296E-2</v>
      </c>
      <c r="L335" s="221">
        <v>17</v>
      </c>
      <c r="M335" s="196">
        <v>2.4926686217008796E-2</v>
      </c>
    </row>
    <row r="336" spans="1:24" s="190" customFormat="1" ht="20.100000000000001" customHeight="1" x14ac:dyDescent="0.25">
      <c r="A336" s="220" t="s">
        <v>35</v>
      </c>
      <c r="B336" s="220"/>
      <c r="C336" s="213">
        <v>13629.039999999999</v>
      </c>
      <c r="D336" s="196">
        <v>2.7158511465266041E-2</v>
      </c>
      <c r="E336" s="221">
        <v>18</v>
      </c>
      <c r="F336" s="196">
        <v>3.5928143712574849E-2</v>
      </c>
      <c r="G336" s="220"/>
      <c r="H336" s="220" t="s">
        <v>35</v>
      </c>
      <c r="I336" s="220"/>
      <c r="J336" s="213">
        <v>39365.710000000006</v>
      </c>
      <c r="K336" s="196">
        <v>1.6588621066888978E-2</v>
      </c>
      <c r="L336" s="221">
        <v>16</v>
      </c>
      <c r="M336" s="196">
        <v>2.3460410557184751E-2</v>
      </c>
    </row>
    <row r="337" spans="1:22" s="190" customFormat="1" ht="20.100000000000001" customHeight="1" x14ac:dyDescent="0.25">
      <c r="A337" s="220" t="s">
        <v>36</v>
      </c>
      <c r="B337" s="220"/>
      <c r="C337" s="213">
        <v>16133.600000000002</v>
      </c>
      <c r="D337" s="196">
        <v>3.2149334111281229E-2</v>
      </c>
      <c r="E337" s="221">
        <v>20</v>
      </c>
      <c r="F337" s="196">
        <v>3.9920159680638723E-2</v>
      </c>
      <c r="G337" s="220"/>
      <c r="H337" s="220" t="s">
        <v>36</v>
      </c>
      <c r="I337" s="220"/>
      <c r="J337" s="213">
        <v>25375.629999999997</v>
      </c>
      <c r="K337" s="196">
        <v>1.0693233029547285E-2</v>
      </c>
      <c r="L337" s="221">
        <v>26</v>
      </c>
      <c r="M337" s="196">
        <v>3.8123167155425221E-2</v>
      </c>
    </row>
    <row r="338" spans="1:22" s="190" customFormat="1" ht="20.100000000000001" customHeight="1" x14ac:dyDescent="0.25">
      <c r="A338" s="220" t="s">
        <v>45</v>
      </c>
      <c r="B338" s="220"/>
      <c r="C338" s="213">
        <v>17604.990000000002</v>
      </c>
      <c r="D338" s="196">
        <v>3.5081364700734176E-2</v>
      </c>
      <c r="E338" s="221">
        <v>25</v>
      </c>
      <c r="F338" s="196">
        <v>4.9900199600798403E-2</v>
      </c>
      <c r="G338" s="220"/>
      <c r="H338" s="220" t="s">
        <v>45</v>
      </c>
      <c r="I338" s="220"/>
      <c r="J338" s="213">
        <v>29345.239999999998</v>
      </c>
      <c r="K338" s="196">
        <v>1.2366017696033247E-2</v>
      </c>
      <c r="L338" s="221">
        <v>14</v>
      </c>
      <c r="M338" s="196">
        <v>2.0527859237536656E-2</v>
      </c>
    </row>
    <row r="339" spans="1:22" s="190" customFormat="1" ht="20.100000000000001" customHeight="1" x14ac:dyDescent="0.25">
      <c r="A339" s="220" t="s">
        <v>46</v>
      </c>
      <c r="B339" s="220"/>
      <c r="C339" s="213">
        <v>24830.09</v>
      </c>
      <c r="D339" s="196">
        <v>4.9478780893488297E-2</v>
      </c>
      <c r="E339" s="221">
        <v>29</v>
      </c>
      <c r="F339" s="196">
        <v>5.7884231536926151E-2</v>
      </c>
      <c r="G339" s="220"/>
      <c r="H339" s="220" t="s">
        <v>46</v>
      </c>
      <c r="I339" s="220"/>
      <c r="J339" s="213">
        <v>19444.079999999998</v>
      </c>
      <c r="K339" s="196">
        <v>8.1936912890501531E-3</v>
      </c>
      <c r="L339" s="221">
        <v>15</v>
      </c>
      <c r="M339" s="196">
        <v>2.1994134897360705E-2</v>
      </c>
    </row>
    <row r="340" spans="1:22" s="190" customFormat="1" ht="20.100000000000001" customHeight="1" x14ac:dyDescent="0.25">
      <c r="A340" s="220" t="s">
        <v>47</v>
      </c>
      <c r="B340" s="220"/>
      <c r="C340" s="213">
        <v>17938.509999999998</v>
      </c>
      <c r="D340" s="196">
        <v>3.5745968131635796E-2</v>
      </c>
      <c r="E340" s="221">
        <v>19</v>
      </c>
      <c r="F340" s="196">
        <v>3.7924151696606789E-2</v>
      </c>
      <c r="G340" s="220"/>
      <c r="H340" s="220" t="s">
        <v>47</v>
      </c>
      <c r="I340" s="220"/>
      <c r="J340" s="213">
        <v>33988.060000000005</v>
      </c>
      <c r="K340" s="196">
        <v>1.4322491532318014E-2</v>
      </c>
      <c r="L340" s="221">
        <v>16</v>
      </c>
      <c r="M340" s="196">
        <v>2.3460410557184751E-2</v>
      </c>
    </row>
    <row r="341" spans="1:22" s="190" customFormat="1" ht="20.100000000000001" customHeight="1" x14ac:dyDescent="0.25">
      <c r="A341" s="220" t="s">
        <v>48</v>
      </c>
      <c r="B341" s="220"/>
      <c r="C341" s="213">
        <v>15893.869999999999</v>
      </c>
      <c r="D341" s="196">
        <v>3.1671625486640875E-2</v>
      </c>
      <c r="E341" s="221">
        <v>17</v>
      </c>
      <c r="F341" s="196">
        <v>3.3932135728542916E-2</v>
      </c>
      <c r="G341" s="220"/>
      <c r="H341" s="220" t="s">
        <v>48</v>
      </c>
      <c r="I341" s="220"/>
      <c r="J341" s="213">
        <v>51065.270000000004</v>
      </c>
      <c r="K341" s="196">
        <v>2.1518789162150855E-2</v>
      </c>
      <c r="L341" s="221">
        <v>15</v>
      </c>
      <c r="M341" s="196">
        <v>2.1994134897360705E-2</v>
      </c>
    </row>
    <row r="342" spans="1:22" s="190" customFormat="1" ht="20.100000000000001" customHeight="1" x14ac:dyDescent="0.25">
      <c r="A342" s="220" t="s">
        <v>49</v>
      </c>
      <c r="B342" s="223"/>
      <c r="C342" s="213">
        <v>22920.850000000002</v>
      </c>
      <c r="D342" s="196">
        <v>4.5674249068066664E-2</v>
      </c>
      <c r="E342" s="221">
        <v>15</v>
      </c>
      <c r="F342" s="196">
        <v>2.9940119760479042E-2</v>
      </c>
      <c r="G342" s="220"/>
      <c r="H342" s="220" t="s">
        <v>49</v>
      </c>
      <c r="I342" s="223"/>
      <c r="J342" s="213">
        <v>61408.549999999988</v>
      </c>
      <c r="K342" s="196">
        <v>2.5877423936138958E-2</v>
      </c>
      <c r="L342" s="221">
        <v>19</v>
      </c>
      <c r="M342" s="196">
        <v>2.7859237536656891E-2</v>
      </c>
    </row>
    <row r="343" spans="1:22" s="190" customFormat="1" ht="20.100000000000001" customHeight="1" x14ac:dyDescent="0.25">
      <c r="A343" s="220" t="s">
        <v>50</v>
      </c>
      <c r="B343" s="220"/>
      <c r="C343" s="213">
        <v>33428.350000000006</v>
      </c>
      <c r="D343" s="196">
        <v>6.6612485306369804E-2</v>
      </c>
      <c r="E343" s="221">
        <v>30</v>
      </c>
      <c r="F343" s="196">
        <v>5.9880239520958084E-2</v>
      </c>
      <c r="G343" s="220"/>
      <c r="H343" s="220" t="s">
        <v>50</v>
      </c>
      <c r="I343" s="220"/>
      <c r="J343" s="213">
        <v>51637.899999999994</v>
      </c>
      <c r="K343" s="196">
        <v>2.1760094147670803E-2</v>
      </c>
      <c r="L343" s="221">
        <v>22</v>
      </c>
      <c r="M343" s="196">
        <v>3.2258064516129031E-2</v>
      </c>
    </row>
    <row r="344" spans="1:22" s="190" customFormat="1" ht="20.100000000000001" customHeight="1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20.100000000000001" customHeight="1" thickBot="1" x14ac:dyDescent="0.3">
      <c r="A345" s="220"/>
      <c r="B345" s="220"/>
      <c r="C345" s="222">
        <v>501833.1</v>
      </c>
      <c r="D345" s="223"/>
      <c r="E345" s="224">
        <v>501</v>
      </c>
      <c r="F345" s="247"/>
      <c r="G345" s="220"/>
      <c r="H345" s="220"/>
      <c r="I345" s="220"/>
      <c r="J345" s="222">
        <v>2373054.9899999998</v>
      </c>
      <c r="K345" s="223"/>
      <c r="L345" s="224">
        <v>682</v>
      </c>
      <c r="M345" s="247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214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144974578.27999976</v>
      </c>
      <c r="D9" s="194">
        <f>+J323</f>
        <v>1580984.1400000006</v>
      </c>
      <c r="E9" s="194">
        <f>+C345</f>
        <v>429728.32999999996</v>
      </c>
      <c r="F9" s="194">
        <f>+J345</f>
        <v>2187895.2299999986</v>
      </c>
      <c r="G9" s="194">
        <f>SUM(C9:F9)</f>
        <v>149173185.97999978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0.80387228437254377</v>
      </c>
      <c r="D10" s="197" t="s">
        <v>96</v>
      </c>
      <c r="E10" s="197" t="s">
        <v>96</v>
      </c>
      <c r="F10" s="197" t="s">
        <v>96</v>
      </c>
      <c r="G10" s="198">
        <f>+C10</f>
        <v>0.80387228437254377</v>
      </c>
      <c r="H10" s="252"/>
    </row>
    <row r="11" spans="1:13" s="190" customFormat="1" ht="20.100000000000001" customHeight="1" x14ac:dyDescent="0.3">
      <c r="A11" s="193" t="s">
        <v>173</v>
      </c>
      <c r="B11" s="193"/>
      <c r="C11" s="196">
        <v>0.83887713570786504</v>
      </c>
      <c r="D11" s="197" t="s">
        <v>96</v>
      </c>
      <c r="E11" s="197" t="s">
        <v>96</v>
      </c>
      <c r="F11" s="197" t="s">
        <v>96</v>
      </c>
      <c r="G11" s="198">
        <f>+C11</f>
        <v>0.83887713570786504</v>
      </c>
      <c r="H11" s="252"/>
    </row>
    <row r="12" spans="1:13" s="190" customFormat="1" ht="20.100000000000001" customHeight="1" x14ac:dyDescent="0.3">
      <c r="A12" s="193" t="s">
        <v>174</v>
      </c>
      <c r="B12" s="193"/>
      <c r="C12" s="196">
        <v>0.89325773540884912</v>
      </c>
      <c r="D12" s="197" t="s">
        <v>96</v>
      </c>
      <c r="E12" s="197" t="s">
        <v>96</v>
      </c>
      <c r="F12" s="197" t="s">
        <v>96</v>
      </c>
      <c r="G12" s="198">
        <f>+C12</f>
        <v>0.89325773540884912</v>
      </c>
      <c r="H12" s="252"/>
    </row>
    <row r="13" spans="1:13" s="190" customFormat="1" ht="20.100000000000001" customHeight="1" x14ac:dyDescent="0.3">
      <c r="A13" s="193" t="s">
        <v>134</v>
      </c>
      <c r="B13" s="193"/>
      <c r="C13" s="199">
        <v>23019.145487456346</v>
      </c>
      <c r="D13" s="199">
        <v>10134.513717948717</v>
      </c>
      <c r="E13" s="199">
        <v>1093.4563104325703</v>
      </c>
      <c r="F13" s="199">
        <v>3461.8595411392403</v>
      </c>
      <c r="G13" s="194">
        <f>+G9/(E45+L45+L81+L125)</f>
        <v>19945.605826982188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66.172113402749829</v>
      </c>
      <c r="D14" s="202">
        <v>69.369939460619818</v>
      </c>
      <c r="E14" s="202">
        <v>56.285905841953685</v>
      </c>
      <c r="F14" s="202">
        <v>151.54484412753226</v>
      </c>
      <c r="G14" s="203">
        <f>+((C9*C14)+(D9*D14)+(E9*E14)+(F9*F14))/G9</f>
        <v>67.429671307055841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55">
        <v>9.1210446439428577E-2</v>
      </c>
      <c r="D15" s="206">
        <v>9.5102008427611462E-2</v>
      </c>
      <c r="E15" s="206">
        <v>0.12163708542790282</v>
      </c>
      <c r="F15" s="206">
        <v>0.10688792798542739</v>
      </c>
      <c r="G15" s="207">
        <f>+((C9*C15)+(D9*D15)+(E9*E15)+(F9*F15))/G9</f>
        <v>9.1569280188834798E-2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156.20675402250268</v>
      </c>
      <c r="D16" s="202">
        <v>37.137377424924701</v>
      </c>
      <c r="E16" s="202">
        <v>22.695987299697009</v>
      </c>
      <c r="F16" s="202">
        <v>40.808422265377644</v>
      </c>
      <c r="G16" s="194">
        <f>+((C9*C16)+(D9*D16)+(E9*E16)+(F9*F16))/G9</f>
        <v>152.86768466422387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0.97185413938559628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124026381.50999981</v>
      </c>
      <c r="D18" s="194">
        <f>+J310</f>
        <v>1381774.3300000003</v>
      </c>
      <c r="E18" s="194">
        <f>+C332</f>
        <v>256504.55999999994</v>
      </c>
      <c r="F18" s="213">
        <f>+J332</f>
        <v>1805014.089999998</v>
      </c>
      <c r="G18" s="194">
        <f>SUM(C18:F18)</f>
        <v>127469674.48999982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0.85550434415100551</v>
      </c>
      <c r="D19" s="211">
        <f>+K310</f>
        <v>0.87399632611115241</v>
      </c>
      <c r="E19" s="211">
        <f>+D332</f>
        <v>0.5968993480136624</v>
      </c>
      <c r="F19" s="211">
        <f>+K332</f>
        <v>0.82500024007091011</v>
      </c>
      <c r="G19" s="211">
        <f>+G18/G9</f>
        <v>0.85450795766398768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0.7066156306722855</v>
      </c>
      <c r="D20" s="215">
        <v>0.5744270681843805</v>
      </c>
      <c r="E20" s="215">
        <v>3.2584324082251657</v>
      </c>
      <c r="F20" s="215">
        <v>2.0730100835344989</v>
      </c>
      <c r="G20" s="215">
        <f>+((C9*C20)+(D9*D20)+(E9*E20)+(F9*F20))/G9</f>
        <v>0.73260641327671749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6.7634178849464996</v>
      </c>
      <c r="D21" s="214">
        <v>8.8177546550952286</v>
      </c>
      <c r="E21" s="214">
        <v>7.9562177297592607</v>
      </c>
      <c r="F21" s="249">
        <v>7.4743818515009073</v>
      </c>
      <c r="G21" s="215">
        <f>+((C9*C21)+(D9*D21)+(E9*E21)+(F9*F21))/G9</f>
        <v>6.7990541045080937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841253.95999999973</v>
      </c>
      <c r="D28" s="196">
        <v>5.8027688025084267E-3</v>
      </c>
      <c r="E28" s="221">
        <v>81</v>
      </c>
      <c r="F28" s="196">
        <v>1.2861225785963798E-2</v>
      </c>
      <c r="G28" s="193"/>
      <c r="H28" s="220" t="s">
        <v>72</v>
      </c>
      <c r="I28" s="220"/>
      <c r="J28" s="213">
        <v>144974578.28000018</v>
      </c>
      <c r="K28" s="196">
        <v>1</v>
      </c>
      <c r="L28" s="221">
        <v>6298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10801682.949999999</v>
      </c>
      <c r="D29" s="196">
        <v>7.4507427979117274E-2</v>
      </c>
      <c r="E29" s="221">
        <v>613</v>
      </c>
      <c r="F29" s="196">
        <v>9.7332486503651949E-2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5155542.4299999988</v>
      </c>
      <c r="D30" s="196">
        <v>3.5561699790170959E-2</v>
      </c>
      <c r="E30" s="221">
        <v>244</v>
      </c>
      <c r="F30" s="196">
        <v>3.8742457923150203E-2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6159774.3600000013</v>
      </c>
      <c r="D31" s="196">
        <v>4.2488651686940444E-2</v>
      </c>
      <c r="E31" s="221">
        <v>286</v>
      </c>
      <c r="F31" s="196">
        <v>4.5411241664020323E-2</v>
      </c>
      <c r="G31" s="193"/>
      <c r="H31" s="220"/>
      <c r="I31" s="220"/>
      <c r="J31" s="222">
        <v>144974578.28000018</v>
      </c>
      <c r="K31" s="223"/>
      <c r="L31" s="224">
        <v>6298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7649037.9399999948</v>
      </c>
      <c r="D32" s="196">
        <v>5.2761236009439175E-2</v>
      </c>
      <c r="E32" s="221">
        <v>351</v>
      </c>
      <c r="F32" s="196">
        <v>5.5731978405843124E-2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12365301.350000007</v>
      </c>
      <c r="D33" s="196">
        <v>8.52928940832509E-2</v>
      </c>
      <c r="E33" s="221">
        <v>528</v>
      </c>
      <c r="F33" s="196">
        <v>8.3836138456652901E-2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13761673.210000014</v>
      </c>
      <c r="D34" s="196">
        <v>9.4924733517217683E-2</v>
      </c>
      <c r="E34" s="221">
        <v>601</v>
      </c>
      <c r="F34" s="196">
        <v>9.5427119720546211E-2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15344888.090000009</v>
      </c>
      <c r="D35" s="196">
        <v>0.10584537145790696</v>
      </c>
      <c r="E35" s="221">
        <v>684</v>
      </c>
      <c r="F35" s="196">
        <v>0.10860590663702763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12101638.15</v>
      </c>
      <c r="D36" s="196">
        <v>8.3474208330699351E-2</v>
      </c>
      <c r="E36" s="221">
        <v>533</v>
      </c>
      <c r="F36" s="196">
        <v>8.4630041282946961E-2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12143505.849999985</v>
      </c>
      <c r="D37" s="196">
        <v>8.3763001721214494E-2</v>
      </c>
      <c r="E37" s="221">
        <v>558</v>
      </c>
      <c r="F37" s="196">
        <v>8.8599555414417275E-2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15427543.899999995</v>
      </c>
      <c r="D38" s="196">
        <v>0.10641551148508017</v>
      </c>
      <c r="E38" s="221">
        <v>684</v>
      </c>
      <c r="F38" s="196">
        <v>0.10860590663702763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10677155.340000004</v>
      </c>
      <c r="D39" s="196">
        <v>7.3648466280608407E-2</v>
      </c>
      <c r="E39" s="221">
        <v>459</v>
      </c>
      <c r="F39" s="196">
        <v>7.2880279453794855E-2</v>
      </c>
      <c r="G39" s="132"/>
      <c r="H39" s="225" t="s">
        <v>150</v>
      </c>
      <c r="I39" s="226"/>
      <c r="J39" s="227">
        <v>3906.9399999999996</v>
      </c>
      <c r="K39" s="228">
        <v>9.0916509972707588E-3</v>
      </c>
      <c r="L39" s="229">
        <v>9</v>
      </c>
      <c r="M39" s="228">
        <v>2.2900763358778626E-2</v>
      </c>
    </row>
    <row r="40" spans="1:13" ht="20.100000000000001" customHeight="1" x14ac:dyDescent="0.25">
      <c r="A40" s="193" t="s">
        <v>75</v>
      </c>
      <c r="B40" s="193"/>
      <c r="C40" s="213">
        <v>10272146.710000006</v>
      </c>
      <c r="D40" s="196">
        <v>7.0854813525724897E-2</v>
      </c>
      <c r="E40" s="221">
        <v>342</v>
      </c>
      <c r="F40" s="196">
        <v>5.4302953318513814E-2</v>
      </c>
      <c r="G40" s="132"/>
      <c r="H40" s="225" t="s">
        <v>132</v>
      </c>
      <c r="I40" s="226"/>
      <c r="J40" s="227">
        <v>175355.46</v>
      </c>
      <c r="K40" s="228">
        <v>0.40806120462199902</v>
      </c>
      <c r="L40" s="229">
        <v>194</v>
      </c>
      <c r="M40" s="228">
        <v>0.49363867684478374</v>
      </c>
    </row>
    <row r="41" spans="1:13" ht="20.100000000000001" customHeight="1" x14ac:dyDescent="0.25">
      <c r="A41" s="193" t="s">
        <v>76</v>
      </c>
      <c r="B41" s="193"/>
      <c r="C41" s="213">
        <v>7482152.450000002</v>
      </c>
      <c r="D41" s="196">
        <v>5.1610099775901218E-2</v>
      </c>
      <c r="E41" s="221">
        <v>215</v>
      </c>
      <c r="F41" s="196">
        <v>3.4137821530644652E-2</v>
      </c>
      <c r="G41" s="132"/>
      <c r="H41" s="225" t="s">
        <v>151</v>
      </c>
      <c r="I41" s="226"/>
      <c r="J41" s="227">
        <v>193686.87999999998</v>
      </c>
      <c r="K41" s="228">
        <v>0.4507193649532017</v>
      </c>
      <c r="L41" s="229">
        <v>110</v>
      </c>
      <c r="M41" s="228">
        <v>0.27989821882951654</v>
      </c>
    </row>
    <row r="42" spans="1:13" ht="20.100000000000001" customHeight="1" x14ac:dyDescent="0.25">
      <c r="A42" s="193" t="s">
        <v>77</v>
      </c>
      <c r="B42" s="193"/>
      <c r="C42" s="213">
        <v>4023085.5999999987</v>
      </c>
      <c r="D42" s="196">
        <v>2.7750283171922178E-2</v>
      </c>
      <c r="E42" s="221">
        <v>102</v>
      </c>
      <c r="F42" s="196">
        <v>1.6195617656398858E-2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768195.99</v>
      </c>
      <c r="D43" s="196">
        <v>5.2988323822975841E-3</v>
      </c>
      <c r="E43" s="221">
        <v>17</v>
      </c>
      <c r="F43" s="196">
        <v>2.6992696093998095E-3</v>
      </c>
      <c r="G43" s="132"/>
      <c r="H43" s="225" t="s">
        <v>133</v>
      </c>
      <c r="I43" s="226"/>
      <c r="J43" s="227">
        <v>56779.050000000207</v>
      </c>
      <c r="K43" s="228">
        <v>0.13212777942752851</v>
      </c>
      <c r="L43" s="229">
        <v>80</v>
      </c>
      <c r="M43" s="228">
        <v>0.20356234096692111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20.100000000000001" customHeight="1" thickBot="1" x14ac:dyDescent="0.35">
      <c r="A45" s="193"/>
      <c r="B45" s="193"/>
      <c r="C45" s="222">
        <v>144974578.28</v>
      </c>
      <c r="D45" s="193"/>
      <c r="E45" s="224">
        <v>6298</v>
      </c>
      <c r="F45" s="193"/>
      <c r="G45" s="132"/>
      <c r="H45" s="233"/>
      <c r="I45" s="226"/>
      <c r="J45" s="234">
        <v>429728.33000000019</v>
      </c>
      <c r="K45" s="225"/>
      <c r="L45" s="235">
        <v>393</v>
      </c>
      <c r="M45" s="254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215</v>
      </c>
      <c r="B49" s="136"/>
      <c r="C49" s="137"/>
      <c r="D49" s="136"/>
      <c r="E49" s="143"/>
      <c r="F49" s="136"/>
      <c r="G49" s="132"/>
      <c r="H49" s="217" t="s">
        <v>216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1218418.49</v>
      </c>
      <c r="D53" s="196">
        <v>8.4043596088052008E-3</v>
      </c>
      <c r="E53" s="221">
        <v>101</v>
      </c>
      <c r="F53" s="196">
        <v>1.6036837091140045E-2</v>
      </c>
      <c r="G53" s="193"/>
      <c r="H53" s="193" t="s">
        <v>53</v>
      </c>
      <c r="I53" s="193"/>
      <c r="J53" s="213">
        <v>962135.12999999966</v>
      </c>
      <c r="K53" s="196">
        <v>6.6365782291965547E-3</v>
      </c>
      <c r="L53" s="221">
        <v>89</v>
      </c>
      <c r="M53" s="196">
        <v>1.4131470308034296E-2</v>
      </c>
    </row>
    <row r="54" spans="1:13" s="190" customFormat="1" ht="20.100000000000001" customHeight="1" x14ac:dyDescent="0.25">
      <c r="A54" s="193" t="s">
        <v>54</v>
      </c>
      <c r="B54" s="193"/>
      <c r="C54" s="213">
        <v>11830896.370000005</v>
      </c>
      <c r="D54" s="196">
        <v>8.1606696224700362E-2</v>
      </c>
      <c r="E54" s="221">
        <v>677</v>
      </c>
      <c r="F54" s="196">
        <v>0.10749444268021593</v>
      </c>
      <c r="G54" s="193"/>
      <c r="H54" s="193" t="s">
        <v>54</v>
      </c>
      <c r="I54" s="193"/>
      <c r="J54" s="213">
        <v>9578399.0699999984</v>
      </c>
      <c r="K54" s="196">
        <v>6.6069508072653507E-2</v>
      </c>
      <c r="L54" s="221">
        <v>557</v>
      </c>
      <c r="M54" s="196">
        <v>8.8440774849158466E-2</v>
      </c>
    </row>
    <row r="55" spans="1:13" s="190" customFormat="1" ht="20.100000000000001" customHeight="1" x14ac:dyDescent="0.25">
      <c r="A55" s="193" t="s">
        <v>55</v>
      </c>
      <c r="B55" s="193"/>
      <c r="C55" s="213">
        <v>5157934.0599999996</v>
      </c>
      <c r="D55" s="196">
        <v>3.5578196682442512E-2</v>
      </c>
      <c r="E55" s="221">
        <v>240</v>
      </c>
      <c r="F55" s="196">
        <v>3.8107335662114959E-2</v>
      </c>
      <c r="G55" s="193"/>
      <c r="H55" s="193" t="s">
        <v>55</v>
      </c>
      <c r="I55" s="193"/>
      <c r="J55" s="213">
        <v>3972682.200000003</v>
      </c>
      <c r="K55" s="196">
        <v>2.7402612562371257E-2</v>
      </c>
      <c r="L55" s="221">
        <v>219</v>
      </c>
      <c r="M55" s="196">
        <v>3.4772943791679896E-2</v>
      </c>
    </row>
    <row r="56" spans="1:13" s="190" customFormat="1" ht="20.100000000000001" customHeight="1" x14ac:dyDescent="0.25">
      <c r="A56" s="193" t="s">
        <v>56</v>
      </c>
      <c r="B56" s="193"/>
      <c r="C56" s="213">
        <v>5457660.2200000007</v>
      </c>
      <c r="D56" s="196">
        <v>3.7645636116003876E-2</v>
      </c>
      <c r="E56" s="221">
        <v>266</v>
      </c>
      <c r="F56" s="196">
        <v>4.2235630358844076E-2</v>
      </c>
      <c r="G56" s="193"/>
      <c r="H56" s="193" t="s">
        <v>56</v>
      </c>
      <c r="I56" s="193"/>
      <c r="J56" s="213">
        <v>4923773.34</v>
      </c>
      <c r="K56" s="196">
        <v>3.3963011987455875E-2</v>
      </c>
      <c r="L56" s="221">
        <v>224</v>
      </c>
      <c r="M56" s="196">
        <v>3.5566846617973963E-2</v>
      </c>
    </row>
    <row r="57" spans="1:13" s="190" customFormat="1" ht="20.100000000000001" customHeight="1" x14ac:dyDescent="0.25">
      <c r="A57" s="193" t="s">
        <v>57</v>
      </c>
      <c r="B57" s="193"/>
      <c r="C57" s="213">
        <v>8532573.3999999985</v>
      </c>
      <c r="D57" s="196">
        <v>5.8855652495987357E-2</v>
      </c>
      <c r="E57" s="221">
        <v>369</v>
      </c>
      <c r="F57" s="196">
        <v>5.8590028580501746E-2</v>
      </c>
      <c r="G57" s="193"/>
      <c r="H57" s="193" t="s">
        <v>57</v>
      </c>
      <c r="I57" s="193"/>
      <c r="J57" s="213">
        <v>5949841.29</v>
      </c>
      <c r="K57" s="196">
        <v>4.1040583532573803E-2</v>
      </c>
      <c r="L57" s="221">
        <v>271</v>
      </c>
      <c r="M57" s="196">
        <v>4.3029533185138136E-2</v>
      </c>
    </row>
    <row r="58" spans="1:13" s="190" customFormat="1" ht="20.100000000000001" customHeight="1" x14ac:dyDescent="0.25">
      <c r="A58" s="193" t="s">
        <v>58</v>
      </c>
      <c r="B58" s="193"/>
      <c r="C58" s="213">
        <v>10347031.75</v>
      </c>
      <c r="D58" s="196">
        <v>7.1371352638226124E-2</v>
      </c>
      <c r="E58" s="221">
        <v>437</v>
      </c>
      <c r="F58" s="196">
        <v>6.9387107018100982E-2</v>
      </c>
      <c r="G58" s="193"/>
      <c r="H58" s="193" t="s">
        <v>58</v>
      </c>
      <c r="I58" s="193"/>
      <c r="J58" s="213">
        <v>8720446.229999993</v>
      </c>
      <c r="K58" s="196">
        <v>6.0151554386021787E-2</v>
      </c>
      <c r="L58" s="221">
        <v>379</v>
      </c>
      <c r="M58" s="196">
        <v>6.0177834233089866E-2</v>
      </c>
    </row>
    <row r="59" spans="1:13" s="190" customFormat="1" ht="20.100000000000001" customHeight="1" x14ac:dyDescent="0.25">
      <c r="A59" s="193" t="s">
        <v>59</v>
      </c>
      <c r="B59" s="193"/>
      <c r="C59" s="213">
        <v>11719728.359999999</v>
      </c>
      <c r="D59" s="196">
        <v>8.0839885854779511E-2</v>
      </c>
      <c r="E59" s="221">
        <v>492</v>
      </c>
      <c r="F59" s="196">
        <v>7.8120038107335657E-2</v>
      </c>
      <c r="G59" s="193"/>
      <c r="H59" s="193" t="s">
        <v>59</v>
      </c>
      <c r="I59" s="193"/>
      <c r="J59" s="213">
        <v>9449227.1699999962</v>
      </c>
      <c r="K59" s="196">
        <v>6.5178511171455261E-2</v>
      </c>
      <c r="L59" s="221">
        <v>393</v>
      </c>
      <c r="M59" s="196">
        <v>6.2400762146713244E-2</v>
      </c>
    </row>
    <row r="60" spans="1:13" s="190" customFormat="1" ht="20.100000000000001" customHeight="1" x14ac:dyDescent="0.25">
      <c r="A60" s="193" t="s">
        <v>60</v>
      </c>
      <c r="B60" s="193"/>
      <c r="C60" s="213">
        <v>10553937.959999993</v>
      </c>
      <c r="D60" s="196">
        <v>7.2798542235566283E-2</v>
      </c>
      <c r="E60" s="221">
        <v>427</v>
      </c>
      <c r="F60" s="196">
        <v>6.7799301365512862E-2</v>
      </c>
      <c r="G60" s="193"/>
      <c r="H60" s="193" t="s">
        <v>60</v>
      </c>
      <c r="I60" s="193"/>
      <c r="J60" s="213">
        <v>11008860.270000003</v>
      </c>
      <c r="K60" s="196">
        <v>7.5936487628457089E-2</v>
      </c>
      <c r="L60" s="221">
        <v>451</v>
      </c>
      <c r="M60" s="196">
        <v>7.1610034931724353E-2</v>
      </c>
    </row>
    <row r="61" spans="1:13" s="190" customFormat="1" ht="20.100000000000001" customHeight="1" x14ac:dyDescent="0.25">
      <c r="A61" s="193" t="s">
        <v>61</v>
      </c>
      <c r="B61" s="193"/>
      <c r="C61" s="213">
        <v>11055479.250000009</v>
      </c>
      <c r="D61" s="196">
        <v>7.6258054213116946E-2</v>
      </c>
      <c r="E61" s="221">
        <v>486</v>
      </c>
      <c r="F61" s="196">
        <v>7.7167354715782788E-2</v>
      </c>
      <c r="G61" s="193"/>
      <c r="H61" s="193" t="s">
        <v>61</v>
      </c>
      <c r="I61" s="193"/>
      <c r="J61" s="213">
        <v>9838590.7199999969</v>
      </c>
      <c r="K61" s="196">
        <v>6.7864247902815117E-2</v>
      </c>
      <c r="L61" s="221">
        <v>407</v>
      </c>
      <c r="M61" s="196">
        <v>6.4623690060336608E-2</v>
      </c>
    </row>
    <row r="62" spans="1:13" s="190" customFormat="1" ht="20.100000000000001" customHeight="1" x14ac:dyDescent="0.25">
      <c r="A62" s="193" t="s">
        <v>62</v>
      </c>
      <c r="B62" s="193"/>
      <c r="C62" s="213">
        <v>10455773.150000002</v>
      </c>
      <c r="D62" s="196">
        <v>7.2121424832193692E-2</v>
      </c>
      <c r="E62" s="221">
        <v>470</v>
      </c>
      <c r="F62" s="196">
        <v>7.4626865671641784E-2</v>
      </c>
      <c r="G62" s="193"/>
      <c r="H62" s="193" t="s">
        <v>62</v>
      </c>
      <c r="I62" s="193"/>
      <c r="J62" s="213">
        <v>10705684.380000001</v>
      </c>
      <c r="K62" s="196">
        <v>7.3845252781652035E-2</v>
      </c>
      <c r="L62" s="221">
        <v>442</v>
      </c>
      <c r="M62" s="196">
        <v>7.0181009844395043E-2</v>
      </c>
    </row>
    <row r="63" spans="1:13" s="190" customFormat="1" ht="20.100000000000001" customHeight="1" x14ac:dyDescent="0.25">
      <c r="A63" s="193" t="s">
        <v>63</v>
      </c>
      <c r="B63" s="193"/>
      <c r="C63" s="213">
        <v>10490273.720000006</v>
      </c>
      <c r="D63" s="196">
        <v>7.2359401520309105E-2</v>
      </c>
      <c r="E63" s="221">
        <v>443</v>
      </c>
      <c r="F63" s="196">
        <v>7.0339790409653852E-2</v>
      </c>
      <c r="G63" s="193"/>
      <c r="H63" s="193" t="s">
        <v>63</v>
      </c>
      <c r="I63" s="193"/>
      <c r="J63" s="213">
        <v>9356729.2100000028</v>
      </c>
      <c r="K63" s="196">
        <v>6.4540482345316202E-2</v>
      </c>
      <c r="L63" s="221">
        <v>416</v>
      </c>
      <c r="M63" s="196">
        <v>6.6052715147665919E-2</v>
      </c>
    </row>
    <row r="64" spans="1:13" s="190" customFormat="1" ht="20.100000000000001" customHeight="1" x14ac:dyDescent="0.25">
      <c r="A64" s="193" t="s">
        <v>64</v>
      </c>
      <c r="B64" s="193"/>
      <c r="C64" s="213">
        <v>10165524.950000003</v>
      </c>
      <c r="D64" s="196">
        <v>7.0119362101999566E-2</v>
      </c>
      <c r="E64" s="221">
        <v>456</v>
      </c>
      <c r="F64" s="196">
        <v>7.2403937758018413E-2</v>
      </c>
      <c r="G64" s="193"/>
      <c r="H64" s="193" t="s">
        <v>64</v>
      </c>
      <c r="I64" s="193"/>
      <c r="J64" s="213">
        <v>9374276.8400000073</v>
      </c>
      <c r="K64" s="196">
        <v>6.4661521704134778E-2</v>
      </c>
      <c r="L64" s="221">
        <v>409</v>
      </c>
      <c r="M64" s="196">
        <v>6.4941251190854241E-2</v>
      </c>
    </row>
    <row r="65" spans="1:16" s="190" customFormat="1" ht="20.100000000000001" customHeight="1" x14ac:dyDescent="0.25">
      <c r="A65" s="193" t="s">
        <v>75</v>
      </c>
      <c r="B65" s="193"/>
      <c r="C65" s="213">
        <v>17988367.839999992</v>
      </c>
      <c r="D65" s="196">
        <v>0.12407946312668514</v>
      </c>
      <c r="E65" s="221">
        <v>765</v>
      </c>
      <c r="F65" s="196">
        <v>0.12146713242299143</v>
      </c>
      <c r="G65" s="193"/>
      <c r="H65" s="193" t="s">
        <v>75</v>
      </c>
      <c r="I65" s="193"/>
      <c r="J65" s="213">
        <v>18879791.760000013</v>
      </c>
      <c r="K65" s="196">
        <v>0.13022829232540406</v>
      </c>
      <c r="L65" s="221">
        <v>836</v>
      </c>
      <c r="M65" s="196">
        <v>0.1327405525563671</v>
      </c>
    </row>
    <row r="66" spans="1:16" s="190" customFormat="1" ht="20.100000000000001" customHeight="1" x14ac:dyDescent="0.25">
      <c r="A66" s="193" t="s">
        <v>76</v>
      </c>
      <c r="B66" s="193"/>
      <c r="C66" s="213">
        <v>9189350.5100000016</v>
      </c>
      <c r="D66" s="196">
        <v>6.3385944067048325E-2</v>
      </c>
      <c r="E66" s="221">
        <v>341</v>
      </c>
      <c r="F66" s="196">
        <v>5.4144172753255004E-2</v>
      </c>
      <c r="G66" s="193"/>
      <c r="H66" s="193" t="s">
        <v>76</v>
      </c>
      <c r="I66" s="193"/>
      <c r="J66" s="213">
        <v>15187689.239999995</v>
      </c>
      <c r="K66" s="196">
        <v>0.10476105135251298</v>
      </c>
      <c r="L66" s="221">
        <v>627</v>
      </c>
      <c r="M66" s="196">
        <v>9.955541441727532E-2</v>
      </c>
    </row>
    <row r="67" spans="1:16" s="190" customFormat="1" ht="20.100000000000001" customHeight="1" x14ac:dyDescent="0.25">
      <c r="A67" s="193" t="s">
        <v>77</v>
      </c>
      <c r="B67" s="193"/>
      <c r="C67" s="213">
        <v>5434565</v>
      </c>
      <c r="D67" s="196">
        <v>3.7486330806935177E-2</v>
      </c>
      <c r="E67" s="221">
        <v>169</v>
      </c>
      <c r="F67" s="196">
        <v>2.6833915528739281E-2</v>
      </c>
      <c r="G67" s="193"/>
      <c r="H67" s="193" t="s">
        <v>77</v>
      </c>
      <c r="I67" s="193"/>
      <c r="J67" s="213">
        <v>8179900.1400000025</v>
      </c>
      <c r="K67" s="196">
        <v>5.6422996618079917E-2</v>
      </c>
      <c r="L67" s="221">
        <v>318</v>
      </c>
      <c r="M67" s="196">
        <v>5.0492219752302316E-2</v>
      </c>
    </row>
    <row r="68" spans="1:16" s="190" customFormat="1" ht="20.100000000000001" customHeight="1" x14ac:dyDescent="0.25">
      <c r="A68" s="193" t="s">
        <v>78</v>
      </c>
      <c r="B68" s="193"/>
      <c r="C68" s="213">
        <v>5377063.2499999991</v>
      </c>
      <c r="D68" s="196">
        <v>3.7089697475200668E-2</v>
      </c>
      <c r="E68" s="221">
        <v>159</v>
      </c>
      <c r="F68" s="196">
        <v>2.5246109876151158E-2</v>
      </c>
      <c r="G68" s="193"/>
      <c r="H68" s="193" t="s">
        <v>78</v>
      </c>
      <c r="I68" s="193"/>
      <c r="J68" s="213">
        <v>8886551.2899999954</v>
      </c>
      <c r="K68" s="196">
        <v>6.1297307399899789E-2</v>
      </c>
      <c r="L68" s="221">
        <v>260</v>
      </c>
      <c r="M68" s="196">
        <v>4.1282946967291206E-2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v>144974578.28000003</v>
      </c>
      <c r="D70" s="193"/>
      <c r="E70" s="224">
        <v>6298</v>
      </c>
      <c r="F70" s="193"/>
      <c r="G70" s="193"/>
      <c r="H70" s="193"/>
      <c r="I70" s="193"/>
      <c r="J70" s="222">
        <v>144974578.28</v>
      </c>
      <c r="K70" s="193"/>
      <c r="L70" s="224">
        <v>6298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1272301.6899999997</v>
      </c>
      <c r="K77" s="196">
        <v>0.80475297494129194</v>
      </c>
      <c r="L77" s="221">
        <v>112</v>
      </c>
      <c r="M77" s="196">
        <v>0.71794871794871795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429728.33000000007</v>
      </c>
      <c r="D79" s="196">
        <v>1</v>
      </c>
      <c r="E79" s="221">
        <v>393</v>
      </c>
      <c r="F79" s="196">
        <v>1</v>
      </c>
      <c r="G79" s="220"/>
      <c r="H79" s="220" t="s">
        <v>146</v>
      </c>
      <c r="I79" s="220"/>
      <c r="J79" s="213">
        <v>308682.45</v>
      </c>
      <c r="K79" s="196">
        <v>0.19524702505870811</v>
      </c>
      <c r="L79" s="221">
        <v>44</v>
      </c>
      <c r="M79" s="196">
        <v>0.28205128205128205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v>429728.33000000007</v>
      </c>
      <c r="D81" s="220"/>
      <c r="E81" s="224">
        <v>393</v>
      </c>
      <c r="F81" s="220"/>
      <c r="G81" s="220"/>
      <c r="H81" s="220"/>
      <c r="I81" s="223"/>
      <c r="J81" s="222">
        <v>1580984.1399999997</v>
      </c>
      <c r="K81" s="236"/>
      <c r="L81" s="224">
        <v>156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32242234.129999988</v>
      </c>
      <c r="D88" s="196">
        <v>0.22239922690258282</v>
      </c>
      <c r="E88" s="221">
        <v>3058</v>
      </c>
      <c r="F88" s="196">
        <v>0.48555096856144808</v>
      </c>
      <c r="G88" s="220"/>
      <c r="H88" s="220" t="s">
        <v>99</v>
      </c>
      <c r="I88" s="220"/>
      <c r="J88" s="213">
        <v>10796.009999999998</v>
      </c>
      <c r="K88" s="196">
        <v>6.8286643280305133E-3</v>
      </c>
      <c r="L88" s="221">
        <v>18</v>
      </c>
      <c r="M88" s="196">
        <v>0.11538461538461539</v>
      </c>
    </row>
    <row r="89" spans="1:13" s="190" customFormat="1" ht="20.100000000000001" customHeight="1" x14ac:dyDescent="0.25">
      <c r="A89" s="220" t="s">
        <v>80</v>
      </c>
      <c r="B89" s="220"/>
      <c r="C89" s="213">
        <v>36889327.170000091</v>
      </c>
      <c r="D89" s="196">
        <v>0.25445376429206107</v>
      </c>
      <c r="E89" s="221">
        <v>1482</v>
      </c>
      <c r="F89" s="196">
        <v>0.23531279771355987</v>
      </c>
      <c r="G89" s="220"/>
      <c r="H89" s="220" t="s">
        <v>100</v>
      </c>
      <c r="I89" s="220"/>
      <c r="J89" s="213">
        <v>47451.87</v>
      </c>
      <c r="K89" s="196">
        <v>3.0014134107632481E-2</v>
      </c>
      <c r="L89" s="221">
        <v>16</v>
      </c>
      <c r="M89" s="196">
        <v>0.10256410256410256</v>
      </c>
    </row>
    <row r="90" spans="1:13" s="190" customFormat="1" ht="20.100000000000001" customHeight="1" x14ac:dyDescent="0.25">
      <c r="A90" s="220" t="s">
        <v>81</v>
      </c>
      <c r="B90" s="220"/>
      <c r="C90" s="213">
        <v>30128209.30999998</v>
      </c>
      <c r="D90" s="196">
        <v>0.2078171888302455</v>
      </c>
      <c r="E90" s="221">
        <v>873</v>
      </c>
      <c r="F90" s="196">
        <v>0.13861543347094316</v>
      </c>
      <c r="G90" s="220"/>
      <c r="H90" s="220" t="s">
        <v>101</v>
      </c>
      <c r="I90" s="220"/>
      <c r="J90" s="213">
        <v>89037.14</v>
      </c>
      <c r="K90" s="196">
        <v>5.631754155357941E-2</v>
      </c>
      <c r="L90" s="221">
        <v>18</v>
      </c>
      <c r="M90" s="196">
        <v>0.11538461538461539</v>
      </c>
    </row>
    <row r="91" spans="1:13" s="190" customFormat="1" ht="20.100000000000001" customHeight="1" x14ac:dyDescent="0.25">
      <c r="A91" s="220" t="s">
        <v>82</v>
      </c>
      <c r="B91" s="220"/>
      <c r="C91" s="213">
        <v>22930328.189999994</v>
      </c>
      <c r="D91" s="196">
        <v>0.15816792476342276</v>
      </c>
      <c r="E91" s="221">
        <v>516</v>
      </c>
      <c r="F91" s="196">
        <v>8.1930771673547162E-2</v>
      </c>
      <c r="G91" s="220"/>
      <c r="H91" s="220" t="s">
        <v>102</v>
      </c>
      <c r="I91" s="220"/>
      <c r="J91" s="213">
        <v>123289.64000000001</v>
      </c>
      <c r="K91" s="196">
        <v>7.7982844280778188E-2</v>
      </c>
      <c r="L91" s="221">
        <v>18</v>
      </c>
      <c r="M91" s="196">
        <v>0.11538461538461539</v>
      </c>
    </row>
    <row r="92" spans="1:13" s="190" customFormat="1" ht="20.100000000000001" customHeight="1" x14ac:dyDescent="0.25">
      <c r="A92" s="220" t="s">
        <v>83</v>
      </c>
      <c r="B92" s="220"/>
      <c r="C92" s="213">
        <v>11339785.930000009</v>
      </c>
      <c r="D92" s="196">
        <v>7.8219133758048578E-2</v>
      </c>
      <c r="E92" s="221">
        <v>209</v>
      </c>
      <c r="F92" s="196">
        <v>3.3185138139091776E-2</v>
      </c>
      <c r="G92" s="220"/>
      <c r="H92" s="220" t="s">
        <v>103</v>
      </c>
      <c r="I92" s="220"/>
      <c r="J92" s="213">
        <v>98384.170000000013</v>
      </c>
      <c r="K92" s="196">
        <v>6.2229700798896073E-2</v>
      </c>
      <c r="L92" s="221">
        <v>11</v>
      </c>
      <c r="M92" s="196">
        <v>7.0512820512820512E-2</v>
      </c>
    </row>
    <row r="93" spans="1:13" s="190" customFormat="1" ht="20.100000000000001" customHeight="1" x14ac:dyDescent="0.25">
      <c r="A93" s="220" t="s">
        <v>84</v>
      </c>
      <c r="B93" s="220"/>
      <c r="C93" s="213">
        <v>6198786.6500000032</v>
      </c>
      <c r="D93" s="196">
        <v>4.2757749141562121E-2</v>
      </c>
      <c r="E93" s="221">
        <v>96</v>
      </c>
      <c r="F93" s="196">
        <v>1.5242934264845983E-2</v>
      </c>
      <c r="G93" s="220"/>
      <c r="H93" s="220" t="s">
        <v>104</v>
      </c>
      <c r="I93" s="220"/>
      <c r="J93" s="213">
        <v>262169.72000000003</v>
      </c>
      <c r="K93" s="196">
        <v>0.16582691335537372</v>
      </c>
      <c r="L93" s="221">
        <v>24</v>
      </c>
      <c r="M93" s="196">
        <v>0.15384615384615385</v>
      </c>
    </row>
    <row r="94" spans="1:13" s="190" customFormat="1" ht="20.100000000000001" customHeight="1" x14ac:dyDescent="0.25">
      <c r="A94" s="220" t="s">
        <v>85</v>
      </c>
      <c r="B94" s="220"/>
      <c r="C94" s="213">
        <v>2749576.24</v>
      </c>
      <c r="D94" s="196">
        <v>1.8965919905554348E-2</v>
      </c>
      <c r="E94" s="221">
        <v>37</v>
      </c>
      <c r="F94" s="196">
        <v>5.8748809145760562E-3</v>
      </c>
      <c r="G94" s="220"/>
      <c r="H94" s="220" t="s">
        <v>105</v>
      </c>
      <c r="I94" s="220"/>
      <c r="J94" s="213">
        <v>86686.12</v>
      </c>
      <c r="K94" s="196">
        <v>5.4830480462631337E-2</v>
      </c>
      <c r="L94" s="221">
        <v>7</v>
      </c>
      <c r="M94" s="196">
        <v>4.4871794871794872E-2</v>
      </c>
    </row>
    <row r="95" spans="1:13" s="190" customFormat="1" ht="20.100000000000001" customHeight="1" x14ac:dyDescent="0.25">
      <c r="A95" s="220" t="s">
        <v>86</v>
      </c>
      <c r="B95" s="220"/>
      <c r="C95" s="213">
        <v>1415191.34</v>
      </c>
      <c r="D95" s="196">
        <v>9.7616517101828497E-3</v>
      </c>
      <c r="E95" s="221">
        <v>17</v>
      </c>
      <c r="F95" s="196">
        <v>2.6992696093998095E-3</v>
      </c>
      <c r="G95" s="220"/>
      <c r="H95" s="220" t="s">
        <v>106</v>
      </c>
      <c r="I95" s="220"/>
      <c r="J95" s="213">
        <v>133526.34</v>
      </c>
      <c r="K95" s="196">
        <v>8.4457735293916356E-2</v>
      </c>
      <c r="L95" s="221">
        <v>9</v>
      </c>
      <c r="M95" s="196">
        <v>5.7692307692307696E-2</v>
      </c>
    </row>
    <row r="96" spans="1:13" s="190" customFormat="1" ht="20.100000000000001" customHeight="1" x14ac:dyDescent="0.25">
      <c r="A96" s="220" t="s">
        <v>87</v>
      </c>
      <c r="B96" s="220"/>
      <c r="C96" s="213">
        <v>471723.67</v>
      </c>
      <c r="D96" s="196">
        <v>3.2538371595668683E-3</v>
      </c>
      <c r="E96" s="221">
        <v>5</v>
      </c>
      <c r="F96" s="196">
        <v>7.9390282629406158E-4</v>
      </c>
      <c r="G96" s="220"/>
      <c r="H96" s="220" t="s">
        <v>107</v>
      </c>
      <c r="I96" s="220"/>
      <c r="J96" s="213">
        <v>258330.27</v>
      </c>
      <c r="K96" s="196">
        <v>0.16339839436972467</v>
      </c>
      <c r="L96" s="221">
        <v>15</v>
      </c>
      <c r="M96" s="196">
        <v>9.6153846153846159E-2</v>
      </c>
    </row>
    <row r="97" spans="1:13" s="190" customFormat="1" ht="20.100000000000001" customHeight="1" x14ac:dyDescent="0.25">
      <c r="A97" s="220" t="s">
        <v>88</v>
      </c>
      <c r="B97" s="220"/>
      <c r="C97" s="213">
        <v>609415.65</v>
      </c>
      <c r="D97" s="196">
        <v>4.2036035367731218E-3</v>
      </c>
      <c r="E97" s="221">
        <v>5</v>
      </c>
      <c r="F97" s="196">
        <v>7.9390282629406158E-4</v>
      </c>
      <c r="G97" s="220"/>
      <c r="H97" s="220" t="s">
        <v>108</v>
      </c>
      <c r="I97" s="220"/>
      <c r="J97" s="213">
        <v>112121.24</v>
      </c>
      <c r="K97" s="196">
        <v>7.0918636792902945E-2</v>
      </c>
      <c r="L97" s="221">
        <v>6</v>
      </c>
      <c r="M97" s="196">
        <v>3.8461538461538464E-2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154207.51999999999</v>
      </c>
      <c r="K98" s="196">
        <v>9.7538941788498909E-2</v>
      </c>
      <c r="L98" s="221">
        <v>7</v>
      </c>
      <c r="M98" s="196">
        <v>4.4871794871794872E-2</v>
      </c>
    </row>
    <row r="99" spans="1:13" s="190" customFormat="1" ht="20.100000000000001" customHeight="1" thickBot="1" x14ac:dyDescent="0.3">
      <c r="A99" s="220"/>
      <c r="B99" s="223"/>
      <c r="C99" s="222">
        <v>144974578.28000006</v>
      </c>
      <c r="D99" s="237"/>
      <c r="E99" s="224">
        <v>6298</v>
      </c>
      <c r="F99" s="223"/>
      <c r="G99" s="220"/>
      <c r="H99" s="220" t="s">
        <v>110</v>
      </c>
      <c r="I99" s="220"/>
      <c r="J99" s="213">
        <v>142518.45000000001</v>
      </c>
      <c r="K99" s="196">
        <v>9.0145401458612995E-2</v>
      </c>
      <c r="L99" s="221">
        <v>5</v>
      </c>
      <c r="M99" s="196">
        <v>3.2051282051282048E-2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62465.649999999994</v>
      </c>
      <c r="K100" s="196">
        <v>3.951061140942249E-2</v>
      </c>
      <c r="L100" s="221">
        <v>2</v>
      </c>
      <c r="M100" s="196">
        <v>1.282051282051282E-2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1580984.14</v>
      </c>
      <c r="K103" s="247"/>
      <c r="L103" s="224">
        <v>156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183732.75000000006</v>
      </c>
      <c r="D110" s="196">
        <v>0.42755559076126076</v>
      </c>
      <c r="E110" s="221">
        <v>324</v>
      </c>
      <c r="F110" s="196">
        <v>0.82442748091603058</v>
      </c>
      <c r="G110" s="220"/>
      <c r="H110" s="220" t="s">
        <v>99</v>
      </c>
      <c r="I110" s="220"/>
      <c r="J110" s="213">
        <v>284731.63000000006</v>
      </c>
      <c r="K110" s="196">
        <v>0.13013951769527835</v>
      </c>
      <c r="L110" s="221">
        <v>337</v>
      </c>
      <c r="M110" s="196">
        <v>0.53322784810126578</v>
      </c>
    </row>
    <row r="111" spans="1:13" s="190" customFormat="1" ht="20.100000000000001" customHeight="1" x14ac:dyDescent="0.25">
      <c r="A111" s="220" t="s">
        <v>100</v>
      </c>
      <c r="B111" s="220"/>
      <c r="C111" s="213">
        <v>147495.90000000002</v>
      </c>
      <c r="D111" s="196">
        <v>0.34323057081202907</v>
      </c>
      <c r="E111" s="221">
        <v>52</v>
      </c>
      <c r="F111" s="196">
        <v>0.13231552162849872</v>
      </c>
      <c r="G111" s="220"/>
      <c r="H111" s="220" t="s">
        <v>100</v>
      </c>
      <c r="I111" s="220"/>
      <c r="J111" s="213">
        <v>336867.51999999996</v>
      </c>
      <c r="K111" s="196">
        <v>0.15396876202339907</v>
      </c>
      <c r="L111" s="221">
        <v>122</v>
      </c>
      <c r="M111" s="196">
        <v>0.19303797468354431</v>
      </c>
    </row>
    <row r="112" spans="1:13" s="190" customFormat="1" ht="20.100000000000001" customHeight="1" x14ac:dyDescent="0.25">
      <c r="A112" s="220" t="s">
        <v>101</v>
      </c>
      <c r="B112" s="220"/>
      <c r="C112" s="213">
        <v>52277.639999999992</v>
      </c>
      <c r="D112" s="196">
        <v>0.12165276606268892</v>
      </c>
      <c r="E112" s="221">
        <v>11</v>
      </c>
      <c r="F112" s="196">
        <v>2.7989821882951654E-2</v>
      </c>
      <c r="G112" s="220"/>
      <c r="H112" s="220" t="s">
        <v>101</v>
      </c>
      <c r="I112" s="220"/>
      <c r="J112" s="213">
        <v>261311.67</v>
      </c>
      <c r="K112" s="196">
        <v>0.11943518428896617</v>
      </c>
      <c r="L112" s="221">
        <v>53</v>
      </c>
      <c r="M112" s="196">
        <v>8.3860759493670889E-2</v>
      </c>
    </row>
    <row r="113" spans="1:13" s="190" customFormat="1" ht="20.100000000000001" customHeight="1" x14ac:dyDescent="0.25">
      <c r="A113" s="220" t="s">
        <v>102</v>
      </c>
      <c r="B113" s="220"/>
      <c r="C113" s="213">
        <v>27159.9</v>
      </c>
      <c r="D113" s="196">
        <v>6.3202488884081712E-2</v>
      </c>
      <c r="E113" s="221">
        <v>4</v>
      </c>
      <c r="F113" s="196">
        <v>1.0178117048346057E-2</v>
      </c>
      <c r="G113" s="220"/>
      <c r="H113" s="220" t="s">
        <v>102</v>
      </c>
      <c r="I113" s="220"/>
      <c r="J113" s="213">
        <v>294035.66999999993</v>
      </c>
      <c r="K113" s="196">
        <v>0.13439202479544687</v>
      </c>
      <c r="L113" s="221">
        <v>43</v>
      </c>
      <c r="M113" s="196">
        <v>6.8037974683544306E-2</v>
      </c>
    </row>
    <row r="114" spans="1:13" s="190" customFormat="1" ht="20.100000000000001" customHeight="1" x14ac:dyDescent="0.25">
      <c r="A114" s="220" t="s">
        <v>103</v>
      </c>
      <c r="B114" s="220"/>
      <c r="C114" s="213">
        <v>8116.66</v>
      </c>
      <c r="D114" s="196">
        <v>1.888788667947491E-2</v>
      </c>
      <c r="E114" s="221">
        <v>1</v>
      </c>
      <c r="F114" s="196">
        <v>2.5445292620865142E-3</v>
      </c>
      <c r="G114" s="220"/>
      <c r="H114" s="220" t="s">
        <v>103</v>
      </c>
      <c r="I114" s="220"/>
      <c r="J114" s="213">
        <v>175373.89</v>
      </c>
      <c r="K114" s="196">
        <v>8.0156438752325462E-2</v>
      </c>
      <c r="L114" s="221">
        <v>20</v>
      </c>
      <c r="M114" s="196">
        <v>3.1645569620253167E-2</v>
      </c>
    </row>
    <row r="115" spans="1:13" s="190" customFormat="1" ht="20.100000000000001" customHeight="1" x14ac:dyDescent="0.25">
      <c r="A115" s="220" t="s">
        <v>104</v>
      </c>
      <c r="B115" s="220"/>
      <c r="C115" s="213">
        <v>10945.48</v>
      </c>
      <c r="D115" s="196">
        <v>2.5470696800464605E-2</v>
      </c>
      <c r="E115" s="221">
        <v>1</v>
      </c>
      <c r="F115" s="196">
        <v>2.5445292620865142E-3</v>
      </c>
      <c r="G115" s="220"/>
      <c r="H115" s="220" t="s">
        <v>104</v>
      </c>
      <c r="I115" s="220"/>
      <c r="J115" s="213">
        <v>133646.04</v>
      </c>
      <c r="K115" s="196">
        <v>6.1084296070246479E-2</v>
      </c>
      <c r="L115" s="221">
        <v>12</v>
      </c>
      <c r="M115" s="196">
        <v>1.8987341772151899E-2</v>
      </c>
    </row>
    <row r="116" spans="1:13" s="190" customFormat="1" ht="20.100000000000001" customHeight="1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230160.36000000002</v>
      </c>
      <c r="K116" s="196">
        <v>0.10519715790961344</v>
      </c>
      <c r="L116" s="221">
        <v>18</v>
      </c>
      <c r="M116" s="196">
        <v>2.8481012658227847E-2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133240.14000000001</v>
      </c>
      <c r="K117" s="196">
        <v>6.0898775303788205E-2</v>
      </c>
      <c r="L117" s="221">
        <v>9</v>
      </c>
      <c r="M117" s="196">
        <v>1.4240506329113924E-2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153861.56</v>
      </c>
      <c r="K118" s="196">
        <v>7.0324007242339476E-2</v>
      </c>
      <c r="L118" s="221">
        <v>9</v>
      </c>
      <c r="M118" s="196">
        <v>1.4240506329113924E-2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57353.45</v>
      </c>
      <c r="K119" s="196">
        <v>2.6213983747293054E-2</v>
      </c>
      <c r="L119" s="221">
        <v>3</v>
      </c>
      <c r="M119" s="196">
        <v>4.7468354430379748E-3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127313.29999999999</v>
      </c>
      <c r="K120" s="196">
        <v>5.8189852171303465E-2</v>
      </c>
      <c r="L120" s="221">
        <v>6</v>
      </c>
      <c r="M120" s="196">
        <v>9.4936708860759497E-3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20.100000000000001" customHeight="1" thickBot="1" x14ac:dyDescent="0.3">
      <c r="A125" s="220"/>
      <c r="B125" s="220"/>
      <c r="C125" s="222">
        <v>429728.33000000007</v>
      </c>
      <c r="D125" s="247"/>
      <c r="E125" s="224">
        <v>393</v>
      </c>
      <c r="F125" s="220"/>
      <c r="G125" s="220"/>
      <c r="H125" s="223"/>
      <c r="I125" s="220"/>
      <c r="J125" s="222">
        <v>2187895.23</v>
      </c>
      <c r="K125" s="247"/>
      <c r="L125" s="224">
        <v>632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16170411.010000009</v>
      </c>
      <c r="D132" s="196">
        <v>0.11153963130535138</v>
      </c>
      <c r="E132" s="221">
        <v>469</v>
      </c>
      <c r="F132" s="196">
        <v>7.4468085106382975E-2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26725369.50000003</v>
      </c>
      <c r="D133" s="196">
        <v>0.18434521291300712</v>
      </c>
      <c r="E133" s="221">
        <v>864</v>
      </c>
      <c r="F133" s="196">
        <v>0.13718640838361384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30084748.020000011</v>
      </c>
      <c r="D134" s="196">
        <v>0.2075174032366911</v>
      </c>
      <c r="E134" s="221">
        <v>1048</v>
      </c>
      <c r="F134" s="196">
        <v>0.1664020323912353</v>
      </c>
      <c r="G134" s="220"/>
      <c r="H134" s="220" t="s">
        <v>122</v>
      </c>
      <c r="I134" s="220"/>
      <c r="J134" s="213">
        <v>59182.85</v>
      </c>
      <c r="K134" s="196">
        <v>3.7434183242344231E-2</v>
      </c>
      <c r="L134" s="221">
        <v>5</v>
      </c>
      <c r="M134" s="196">
        <v>3.2051282051282048E-2</v>
      </c>
    </row>
    <row r="135" spans="1:13" s="190" customFormat="1" ht="20.100000000000001" customHeight="1" x14ac:dyDescent="0.25">
      <c r="A135" s="220" t="s">
        <v>44</v>
      </c>
      <c r="B135" s="220"/>
      <c r="C135" s="213">
        <v>35930050.029999986</v>
      </c>
      <c r="D135" s="196">
        <v>0.24783689979498089</v>
      </c>
      <c r="E135" s="221">
        <v>1920</v>
      </c>
      <c r="F135" s="196">
        <v>0.30485868529691967</v>
      </c>
      <c r="G135" s="220"/>
      <c r="H135" s="220" t="s">
        <v>42</v>
      </c>
      <c r="I135" s="220"/>
      <c r="J135" s="213">
        <v>114503.42999999998</v>
      </c>
      <c r="K135" s="196">
        <v>7.242541345164917E-2</v>
      </c>
      <c r="L135" s="221">
        <v>13</v>
      </c>
      <c r="M135" s="196">
        <v>8.3333333333333329E-2</v>
      </c>
    </row>
    <row r="136" spans="1:13" s="190" customFormat="1" ht="20.100000000000001" customHeight="1" x14ac:dyDescent="0.25">
      <c r="A136" s="220" t="s">
        <v>25</v>
      </c>
      <c r="B136" s="220"/>
      <c r="C136" s="213">
        <v>17555582.640000027</v>
      </c>
      <c r="D136" s="196">
        <v>0.1210942142290191</v>
      </c>
      <c r="E136" s="221">
        <v>923</v>
      </c>
      <c r="F136" s="196">
        <v>0.14655446173388378</v>
      </c>
      <c r="G136" s="220"/>
      <c r="H136" s="220" t="s">
        <v>43</v>
      </c>
      <c r="I136" s="220"/>
      <c r="J136" s="213">
        <v>329978.12000000011</v>
      </c>
      <c r="K136" s="196">
        <v>0.20871690717909425</v>
      </c>
      <c r="L136" s="221">
        <v>33</v>
      </c>
      <c r="M136" s="196">
        <v>0.21153846153846154</v>
      </c>
    </row>
    <row r="137" spans="1:13" s="190" customFormat="1" ht="20.100000000000001" customHeight="1" x14ac:dyDescent="0.25">
      <c r="A137" s="220" t="s">
        <v>26</v>
      </c>
      <c r="B137" s="220"/>
      <c r="C137" s="213">
        <v>13331730.299999999</v>
      </c>
      <c r="D137" s="196">
        <v>9.1959090056819806E-2</v>
      </c>
      <c r="E137" s="221">
        <v>695</v>
      </c>
      <c r="F137" s="196">
        <v>0.11035249285487456</v>
      </c>
      <c r="G137" s="220"/>
      <c r="H137" s="220" t="s">
        <v>44</v>
      </c>
      <c r="I137" s="220"/>
      <c r="J137" s="213">
        <v>490127.93</v>
      </c>
      <c r="K137" s="196">
        <v>0.31001445087235346</v>
      </c>
      <c r="L137" s="221">
        <v>41</v>
      </c>
      <c r="M137" s="196">
        <v>0.26282051282051283</v>
      </c>
    </row>
    <row r="138" spans="1:13" s="190" customFormat="1" ht="20.100000000000001" customHeight="1" x14ac:dyDescent="0.25">
      <c r="A138" s="220" t="s">
        <v>27</v>
      </c>
      <c r="B138" s="220"/>
      <c r="C138" s="213">
        <v>3171709.9500000025</v>
      </c>
      <c r="D138" s="196">
        <v>2.1877697370322718E-2</v>
      </c>
      <c r="E138" s="221">
        <v>269</v>
      </c>
      <c r="F138" s="196">
        <v>4.2711972054620517E-2</v>
      </c>
      <c r="G138" s="220"/>
      <c r="H138" s="220" t="s">
        <v>25</v>
      </c>
      <c r="I138" s="220"/>
      <c r="J138" s="213">
        <v>429820.87999999995</v>
      </c>
      <c r="K138" s="196">
        <v>0.27186919155305378</v>
      </c>
      <c r="L138" s="221">
        <v>42</v>
      </c>
      <c r="M138" s="196">
        <v>0.26923076923076922</v>
      </c>
    </row>
    <row r="139" spans="1:13" s="190" customFormat="1" ht="20.100000000000001" customHeight="1" x14ac:dyDescent="0.25">
      <c r="A139" s="220" t="s">
        <v>28</v>
      </c>
      <c r="B139" s="220"/>
      <c r="C139" s="213">
        <v>890631.41000000027</v>
      </c>
      <c r="D139" s="196">
        <v>6.1433626541051792E-3</v>
      </c>
      <c r="E139" s="221">
        <v>57</v>
      </c>
      <c r="F139" s="196">
        <v>9.0504922197523017E-3</v>
      </c>
      <c r="G139" s="220"/>
      <c r="H139" s="220" t="s">
        <v>26</v>
      </c>
      <c r="I139" s="220"/>
      <c r="J139" s="213">
        <v>85629.67</v>
      </c>
      <c r="K139" s="196">
        <v>5.4162257440482614E-2</v>
      </c>
      <c r="L139" s="221">
        <v>9</v>
      </c>
      <c r="M139" s="196">
        <v>5.7692307692307696E-2</v>
      </c>
    </row>
    <row r="140" spans="1:13" s="190" customFormat="1" ht="20.100000000000001" customHeight="1" x14ac:dyDescent="0.25">
      <c r="A140" s="220" t="s">
        <v>29</v>
      </c>
      <c r="B140" s="220"/>
      <c r="C140" s="213">
        <v>1104738.6099999996</v>
      </c>
      <c r="D140" s="196">
        <v>7.6202229598235959E-3</v>
      </c>
      <c r="E140" s="221">
        <v>52</v>
      </c>
      <c r="F140" s="196">
        <v>8.2565893934582399E-3</v>
      </c>
      <c r="G140" s="220"/>
      <c r="H140" s="220" t="s">
        <v>27</v>
      </c>
      <c r="I140" s="220"/>
      <c r="J140" s="213">
        <v>56636.05000000001</v>
      </c>
      <c r="K140" s="196">
        <v>3.5823287892059442E-2</v>
      </c>
      <c r="L140" s="221">
        <v>9</v>
      </c>
      <c r="M140" s="196">
        <v>5.7692307692307696E-2</v>
      </c>
    </row>
    <row r="141" spans="1:13" s="190" customFormat="1" ht="20.100000000000001" customHeight="1" x14ac:dyDescent="0.25">
      <c r="A141" s="220" t="s">
        <v>65</v>
      </c>
      <c r="B141" s="220"/>
      <c r="C141" s="213">
        <v>9606.81</v>
      </c>
      <c r="D141" s="196">
        <v>6.6265479879138952E-5</v>
      </c>
      <c r="E141" s="221">
        <v>1</v>
      </c>
      <c r="F141" s="196">
        <v>1.5878056525881233E-4</v>
      </c>
      <c r="G141" s="220"/>
      <c r="H141" s="220" t="s">
        <v>28</v>
      </c>
      <c r="I141" s="220"/>
      <c r="J141" s="213">
        <v>9524.18</v>
      </c>
      <c r="K141" s="196">
        <v>6.0242097052282898E-3</v>
      </c>
      <c r="L141" s="221">
        <v>2</v>
      </c>
      <c r="M141" s="196">
        <v>1.282051282051282E-2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3221.46</v>
      </c>
      <c r="K142" s="196">
        <v>2.0376295488960441E-3</v>
      </c>
      <c r="L142" s="221">
        <v>1</v>
      </c>
      <c r="M142" s="196">
        <v>6.41025641025641E-3</v>
      </c>
    </row>
    <row r="143" spans="1:13" s="190" customFormat="1" ht="20.100000000000001" customHeight="1" thickBot="1" x14ac:dyDescent="0.3">
      <c r="A143" s="220"/>
      <c r="B143" s="223"/>
      <c r="C143" s="222">
        <v>144974578.28000006</v>
      </c>
      <c r="D143" s="223"/>
      <c r="E143" s="224">
        <v>6298</v>
      </c>
      <c r="F143" s="223"/>
      <c r="G143" s="223"/>
      <c r="H143" s="220" t="s">
        <v>123</v>
      </c>
      <c r="I143" s="220"/>
      <c r="J143" s="213">
        <v>2359.5700000000002</v>
      </c>
      <c r="K143" s="196">
        <v>1.492469114838812E-3</v>
      </c>
      <c r="L143" s="221">
        <v>1</v>
      </c>
      <c r="M143" s="196">
        <v>6.41025641025641E-3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1580984.14</v>
      </c>
      <c r="K145" s="220"/>
      <c r="L145" s="224">
        <v>156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37119.890000000007</v>
      </c>
      <c r="D152" s="196">
        <v>8.6379899598427692E-2</v>
      </c>
      <c r="E152" s="221">
        <v>33</v>
      </c>
      <c r="F152" s="196">
        <v>8.3969465648854963E-2</v>
      </c>
      <c r="G152" s="220"/>
      <c r="H152" s="220" t="s">
        <v>113</v>
      </c>
      <c r="I152" s="220"/>
      <c r="J152" s="213">
        <v>1220963.9499999997</v>
      </c>
      <c r="K152" s="196">
        <v>0.55805412126612652</v>
      </c>
      <c r="L152" s="221">
        <v>229</v>
      </c>
      <c r="M152" s="196">
        <v>0.36234177215189872</v>
      </c>
    </row>
    <row r="153" spans="1:14" s="190" customFormat="1" ht="20.100000000000001" customHeight="1" x14ac:dyDescent="0.25">
      <c r="A153" s="220" t="s">
        <v>42</v>
      </c>
      <c r="B153" s="220"/>
      <c r="C153" s="213">
        <v>45069.1</v>
      </c>
      <c r="D153" s="196">
        <v>0.10487812148666109</v>
      </c>
      <c r="E153" s="221">
        <v>35</v>
      </c>
      <c r="F153" s="196">
        <v>8.9058524173027995E-2</v>
      </c>
      <c r="G153" s="220"/>
      <c r="H153" s="220" t="s">
        <v>25</v>
      </c>
      <c r="I153" s="220"/>
      <c r="J153" s="213">
        <v>19013.890000000003</v>
      </c>
      <c r="K153" s="196">
        <v>8.6904938313705285E-3</v>
      </c>
      <c r="L153" s="221">
        <v>8</v>
      </c>
      <c r="M153" s="196">
        <v>1.2658227848101266E-2</v>
      </c>
    </row>
    <row r="154" spans="1:14" s="190" customFormat="1" ht="20.100000000000001" customHeight="1" x14ac:dyDescent="0.25">
      <c r="A154" s="220" t="s">
        <v>43</v>
      </c>
      <c r="B154" s="220"/>
      <c r="C154" s="213">
        <v>18634.090000000004</v>
      </c>
      <c r="D154" s="196">
        <v>4.3362489040459584E-2</v>
      </c>
      <c r="E154" s="221">
        <v>37</v>
      </c>
      <c r="F154" s="196">
        <v>9.4147582697201013E-2</v>
      </c>
      <c r="G154" s="220"/>
      <c r="H154" s="220" t="s">
        <v>26</v>
      </c>
      <c r="I154" s="220"/>
      <c r="J154" s="213">
        <v>14439.61</v>
      </c>
      <c r="K154" s="196">
        <v>6.5997721472248012E-3</v>
      </c>
      <c r="L154" s="221">
        <v>6</v>
      </c>
      <c r="M154" s="196">
        <v>9.4936708860759497E-3</v>
      </c>
    </row>
    <row r="155" spans="1:14" s="190" customFormat="1" ht="20.100000000000001" customHeight="1" x14ac:dyDescent="0.25">
      <c r="A155" s="220" t="s">
        <v>44</v>
      </c>
      <c r="B155" s="220"/>
      <c r="C155" s="213">
        <v>164078.37000000002</v>
      </c>
      <c r="D155" s="196">
        <v>0.38181883423883178</v>
      </c>
      <c r="E155" s="221">
        <v>82</v>
      </c>
      <c r="F155" s="196">
        <v>0.20865139949109415</v>
      </c>
      <c r="G155" s="220"/>
      <c r="H155" s="220" t="s">
        <v>27</v>
      </c>
      <c r="I155" s="220"/>
      <c r="J155" s="213">
        <v>19896.740000000002</v>
      </c>
      <c r="K155" s="196">
        <v>9.0940094969721198E-3</v>
      </c>
      <c r="L155" s="221">
        <v>17</v>
      </c>
      <c r="M155" s="196">
        <v>2.6898734177215191E-2</v>
      </c>
    </row>
    <row r="156" spans="1:14" s="190" customFormat="1" ht="20.100000000000001" customHeight="1" x14ac:dyDescent="0.25">
      <c r="A156" s="220" t="s">
        <v>25</v>
      </c>
      <c r="B156" s="220"/>
      <c r="C156" s="213">
        <v>18382.609999999997</v>
      </c>
      <c r="D156" s="196">
        <v>4.2777282102857854E-2</v>
      </c>
      <c r="E156" s="221">
        <v>31</v>
      </c>
      <c r="F156" s="196">
        <v>7.8880407124681931E-2</v>
      </c>
      <c r="G156" s="220"/>
      <c r="H156" s="220" t="s">
        <v>28</v>
      </c>
      <c r="I156" s="220"/>
      <c r="J156" s="213">
        <v>20889.34</v>
      </c>
      <c r="K156" s="196">
        <v>9.5476875279809446E-3</v>
      </c>
      <c r="L156" s="221">
        <v>21</v>
      </c>
      <c r="M156" s="196">
        <v>3.3227848101265819E-2</v>
      </c>
    </row>
    <row r="157" spans="1:14" s="190" customFormat="1" ht="20.100000000000001" customHeight="1" x14ac:dyDescent="0.25">
      <c r="A157" s="220" t="s">
        <v>26</v>
      </c>
      <c r="B157" s="220"/>
      <c r="C157" s="213">
        <v>2852.82</v>
      </c>
      <c r="D157" s="196">
        <v>6.638659359507435E-3</v>
      </c>
      <c r="E157" s="221">
        <v>7</v>
      </c>
      <c r="F157" s="196">
        <v>1.7811704834605598E-2</v>
      </c>
      <c r="G157" s="220"/>
      <c r="H157" s="220" t="s">
        <v>29</v>
      </c>
      <c r="I157" s="220"/>
      <c r="J157" s="213">
        <v>75227.370000000024</v>
      </c>
      <c r="K157" s="196">
        <v>3.4383442574624577E-2</v>
      </c>
      <c r="L157" s="221">
        <v>50</v>
      </c>
      <c r="M157" s="196">
        <v>7.9113924050632917E-2</v>
      </c>
    </row>
    <row r="158" spans="1:14" s="190" customFormat="1" ht="20.100000000000001" customHeight="1" x14ac:dyDescent="0.25">
      <c r="A158" s="220" t="s">
        <v>27</v>
      </c>
      <c r="B158" s="220"/>
      <c r="C158" s="213">
        <v>6114.3099999999986</v>
      </c>
      <c r="D158" s="196">
        <v>1.422831489839173E-2</v>
      </c>
      <c r="E158" s="221">
        <v>11</v>
      </c>
      <c r="F158" s="196">
        <v>2.7989821882951654E-2</v>
      </c>
      <c r="G158" s="220"/>
      <c r="H158" s="220" t="s">
        <v>114</v>
      </c>
      <c r="I158" s="220"/>
      <c r="J158" s="213">
        <v>21112.070000000003</v>
      </c>
      <c r="K158" s="196">
        <v>9.6494885634903112E-3</v>
      </c>
      <c r="L158" s="221">
        <v>7</v>
      </c>
      <c r="M158" s="196">
        <v>1.1075949367088608E-2</v>
      </c>
    </row>
    <row r="159" spans="1:14" s="190" customFormat="1" ht="20.100000000000001" customHeight="1" x14ac:dyDescent="0.25">
      <c r="A159" s="220" t="s">
        <v>28</v>
      </c>
      <c r="B159" s="220"/>
      <c r="C159" s="213">
        <v>3824.3600000000006</v>
      </c>
      <c r="D159" s="196">
        <v>8.8994830757376416E-3</v>
      </c>
      <c r="E159" s="221">
        <v>7</v>
      </c>
      <c r="F159" s="196">
        <v>1.7811704834605598E-2</v>
      </c>
      <c r="G159" s="220"/>
      <c r="H159" s="220" t="s">
        <v>115</v>
      </c>
      <c r="I159" s="220"/>
      <c r="J159" s="213">
        <v>67845.17</v>
      </c>
      <c r="K159" s="196">
        <v>3.1009332197319155E-2</v>
      </c>
      <c r="L159" s="221">
        <v>68</v>
      </c>
      <c r="M159" s="196">
        <v>0.10759493670886076</v>
      </c>
    </row>
    <row r="160" spans="1:14" s="190" customFormat="1" ht="20.100000000000001" customHeight="1" x14ac:dyDescent="0.25">
      <c r="A160" s="220" t="s">
        <v>29</v>
      </c>
      <c r="B160" s="220"/>
      <c r="C160" s="213">
        <v>48600.759999999995</v>
      </c>
      <c r="D160" s="196">
        <v>0.11309647655764279</v>
      </c>
      <c r="E160" s="221">
        <v>14</v>
      </c>
      <c r="F160" s="196">
        <v>3.5623409669211195E-2</v>
      </c>
      <c r="G160" s="220"/>
      <c r="H160" s="220" t="s">
        <v>116</v>
      </c>
      <c r="I160" s="220"/>
      <c r="J160" s="213">
        <v>31321.820000000003</v>
      </c>
      <c r="K160" s="196">
        <v>1.4315959727194068E-2</v>
      </c>
      <c r="L160" s="221">
        <v>14</v>
      </c>
      <c r="M160" s="196">
        <v>2.2151898734177215E-2</v>
      </c>
    </row>
    <row r="161" spans="1:16" s="190" customFormat="1" ht="20.100000000000001" customHeight="1" x14ac:dyDescent="0.25">
      <c r="A161" s="220" t="s">
        <v>114</v>
      </c>
      <c r="B161" s="220"/>
      <c r="C161" s="213">
        <v>7497.3200000000006</v>
      </c>
      <c r="D161" s="196">
        <v>1.744665053849254E-2</v>
      </c>
      <c r="E161" s="221">
        <v>17</v>
      </c>
      <c r="F161" s="196">
        <v>4.3256997455470736E-2</v>
      </c>
      <c r="G161" s="220"/>
      <c r="H161" s="220" t="s">
        <v>117</v>
      </c>
      <c r="I161" s="220"/>
      <c r="J161" s="213">
        <v>16188.67</v>
      </c>
      <c r="K161" s="196">
        <v>7.3991979954177237E-3</v>
      </c>
      <c r="L161" s="221">
        <v>3</v>
      </c>
      <c r="M161" s="196">
        <v>4.7468354430379748E-3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803.18</v>
      </c>
      <c r="D162" s="196">
        <v>1.8690413080282601E-3</v>
      </c>
      <c r="E162" s="221">
        <v>1</v>
      </c>
      <c r="F162" s="196">
        <v>2.5445292620865142E-3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4878.67</v>
      </c>
      <c r="D163" s="196">
        <v>1.1352916853305899E-2</v>
      </c>
      <c r="E163" s="221">
        <v>4</v>
      </c>
      <c r="F163" s="196">
        <v>1.0178117048346057E-2</v>
      </c>
      <c r="G163" s="223"/>
      <c r="H163" s="220" t="s">
        <v>119</v>
      </c>
      <c r="I163" s="220"/>
      <c r="J163" s="213">
        <v>680996.60000000021</v>
      </c>
      <c r="K163" s="196">
        <v>0.31125649467227928</v>
      </c>
      <c r="L163" s="221">
        <v>209</v>
      </c>
      <c r="M163" s="196">
        <v>0.33069620253164556</v>
      </c>
    </row>
    <row r="164" spans="1:16" s="190" customFormat="1" ht="20.100000000000001" customHeight="1" x14ac:dyDescent="0.25">
      <c r="A164" s="220" t="s">
        <v>117</v>
      </c>
      <c r="B164" s="220"/>
      <c r="C164" s="213">
        <v>955.54</v>
      </c>
      <c r="D164" s="196">
        <v>2.2235908905517115E-3</v>
      </c>
      <c r="E164" s="221">
        <v>1</v>
      </c>
      <c r="F164" s="196">
        <v>2.5445292620865142E-3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3079.14</v>
      </c>
      <c r="D165" s="196">
        <v>7.1653176787297209E-3</v>
      </c>
      <c r="E165" s="221">
        <v>7</v>
      </c>
      <c r="F165" s="196">
        <v>1.7811704834605598E-2</v>
      </c>
      <c r="G165" s="220"/>
      <c r="H165" s="223"/>
      <c r="I165" s="220"/>
      <c r="J165" s="238">
        <v>2187895.23</v>
      </c>
      <c r="K165" s="220"/>
      <c r="L165" s="241">
        <v>632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67838.170000000013</v>
      </c>
      <c r="D166" s="196">
        <v>0.1578629223723742</v>
      </c>
      <c r="E166" s="221">
        <v>106</v>
      </c>
      <c r="F166" s="196">
        <v>0.26972010178117051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v>429728.33000000007</v>
      </c>
      <c r="D168" s="220"/>
      <c r="E168" s="224">
        <v>393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651789.21000000008</v>
      </c>
      <c r="D175" s="196">
        <v>4.4958862286955713E-3</v>
      </c>
      <c r="E175" s="221">
        <v>327</v>
      </c>
      <c r="F175" s="196">
        <v>5.1921244839631626E-2</v>
      </c>
      <c r="G175" s="220"/>
      <c r="H175" s="220" t="s">
        <v>6</v>
      </c>
      <c r="I175" s="220"/>
      <c r="J175" s="213">
        <v>331134.27</v>
      </c>
      <c r="K175" s="196">
        <v>0.2094481921874308</v>
      </c>
      <c r="L175" s="221">
        <v>59</v>
      </c>
      <c r="M175" s="196">
        <v>0.37820512820512819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1355570.5700000003</v>
      </c>
      <c r="D176" s="196">
        <v>9.3504018848179563E-3</v>
      </c>
      <c r="E176" s="221">
        <v>246</v>
      </c>
      <c r="F176" s="196">
        <v>3.9060019053667829E-2</v>
      </c>
      <c r="G176" s="220"/>
      <c r="H176" s="220" t="s">
        <v>7</v>
      </c>
      <c r="I176" s="220"/>
      <c r="J176" s="213">
        <v>43233.079999999994</v>
      </c>
      <c r="K176" s="196">
        <v>2.734567596611057E-2</v>
      </c>
      <c r="L176" s="221">
        <v>9</v>
      </c>
      <c r="M176" s="196">
        <v>5.7692307692307696E-2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2291162.350000001</v>
      </c>
      <c r="D177" s="196">
        <v>1.5803890428119829E-2</v>
      </c>
      <c r="E177" s="221">
        <v>230</v>
      </c>
      <c r="F177" s="196">
        <v>3.6519530009526832E-2</v>
      </c>
      <c r="G177" s="220"/>
      <c r="H177" s="220" t="s">
        <v>8</v>
      </c>
      <c r="I177" s="220"/>
      <c r="J177" s="213">
        <v>182288.29</v>
      </c>
      <c r="K177" s="196">
        <v>0.11530051781544121</v>
      </c>
      <c r="L177" s="221">
        <v>18</v>
      </c>
      <c r="M177" s="196">
        <v>0.11538461538461539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3105673.5999999987</v>
      </c>
      <c r="D178" s="196">
        <v>2.1422194407089663E-2</v>
      </c>
      <c r="E178" s="221">
        <v>255</v>
      </c>
      <c r="F178" s="196">
        <v>4.0489044140997139E-2</v>
      </c>
      <c r="G178" s="220"/>
      <c r="H178" s="220" t="s">
        <v>9</v>
      </c>
      <c r="I178" s="220"/>
      <c r="J178" s="213">
        <v>356537.86</v>
      </c>
      <c r="K178" s="196">
        <v>0.22551640524363512</v>
      </c>
      <c r="L178" s="221">
        <v>30</v>
      </c>
      <c r="M178" s="196">
        <v>0.19230769230769232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4986334.2399999956</v>
      </c>
      <c r="D179" s="196">
        <v>3.4394542127030879E-2</v>
      </c>
      <c r="E179" s="221">
        <v>316</v>
      </c>
      <c r="F179" s="196">
        <v>5.017465862178469E-2</v>
      </c>
      <c r="G179" s="220"/>
      <c r="H179" s="220" t="s">
        <v>10</v>
      </c>
      <c r="I179" s="220"/>
      <c r="J179" s="213">
        <v>667790.64000000025</v>
      </c>
      <c r="K179" s="196">
        <v>0.4223892087873824</v>
      </c>
      <c r="L179" s="221">
        <v>40</v>
      </c>
      <c r="M179" s="196">
        <v>0.25641025641025639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10716255.049999991</v>
      </c>
      <c r="D180" s="196">
        <v>7.3918166737501415E-2</v>
      </c>
      <c r="E180" s="221">
        <v>661</v>
      </c>
      <c r="F180" s="196">
        <v>0.10495395363607495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5725413.8600000022</v>
      </c>
      <c r="D181" s="196">
        <v>3.9492536746284522E-2</v>
      </c>
      <c r="E181" s="221">
        <v>284</v>
      </c>
      <c r="F181" s="196">
        <v>4.5093680533502697E-2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5284621.53</v>
      </c>
      <c r="D182" s="196">
        <v>3.6452056579143306E-2</v>
      </c>
      <c r="E182" s="221">
        <v>214</v>
      </c>
      <c r="F182" s="196">
        <v>3.3979040965385836E-2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5192263.04</v>
      </c>
      <c r="D183" s="196">
        <v>3.5814989783738517E-2</v>
      </c>
      <c r="E183" s="221">
        <v>201</v>
      </c>
      <c r="F183" s="196">
        <v>3.1914893617021274E-2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7632764.3399999989</v>
      </c>
      <c r="D184" s="196">
        <v>5.2648984605137346E-2</v>
      </c>
      <c r="E184" s="221">
        <v>289</v>
      </c>
      <c r="F184" s="196">
        <v>4.5887583359796758E-2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34266215.880000025</v>
      </c>
      <c r="D185" s="196">
        <v>0.23636016939341722</v>
      </c>
      <c r="E185" s="221">
        <v>1228</v>
      </c>
      <c r="F185" s="196">
        <v>0.19498253413782152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45473470.089999974</v>
      </c>
      <c r="D186" s="196">
        <v>0.31366513101471993</v>
      </c>
      <c r="E186" s="221">
        <v>1417</v>
      </c>
      <c r="F186" s="196">
        <v>0.22499206097173705</v>
      </c>
      <c r="G186" s="220"/>
      <c r="H186" s="223"/>
      <c r="I186" s="220"/>
      <c r="J186" s="238">
        <v>1580984.1400000001</v>
      </c>
      <c r="K186" s="220"/>
      <c r="L186" s="224">
        <v>156</v>
      </c>
      <c r="M186" s="247"/>
    </row>
    <row r="187" spans="1:16" s="190" customFormat="1" ht="20.100000000000001" customHeight="1" thickTop="1" x14ac:dyDescent="0.25">
      <c r="A187" s="220" t="s">
        <v>68</v>
      </c>
      <c r="B187" s="220"/>
      <c r="C187" s="213">
        <v>18293044.520000014</v>
      </c>
      <c r="D187" s="196">
        <v>0.12618105006430383</v>
      </c>
      <c r="E187" s="221">
        <v>630</v>
      </c>
      <c r="F187" s="196">
        <v>0.10003175611305176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v>144974578.28</v>
      </c>
      <c r="D190" s="223"/>
      <c r="E190" s="224">
        <v>6298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202431.91000000003</v>
      </c>
      <c r="D198" s="196">
        <v>0.47106950104965167</v>
      </c>
      <c r="E198" s="221">
        <v>327</v>
      </c>
      <c r="F198" s="196">
        <v>0.83206106870229013</v>
      </c>
      <c r="G198" s="220"/>
      <c r="H198" s="220" t="s">
        <v>6</v>
      </c>
      <c r="I198" s="220"/>
      <c r="J198" s="213">
        <v>1391525.41</v>
      </c>
      <c r="K198" s="196">
        <v>0.63601098942932488</v>
      </c>
      <c r="L198" s="221">
        <v>366</v>
      </c>
      <c r="M198" s="196">
        <v>0.57911392405063289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0</v>
      </c>
      <c r="D199" s="196">
        <v>0</v>
      </c>
      <c r="E199" s="221">
        <v>0</v>
      </c>
      <c r="F199" s="196">
        <v>0</v>
      </c>
      <c r="G199" s="220"/>
      <c r="H199" s="220" t="s">
        <v>7</v>
      </c>
      <c r="I199" s="220"/>
      <c r="J199" s="213">
        <v>38961.450000000012</v>
      </c>
      <c r="K199" s="196">
        <v>1.7807731131622796E-2</v>
      </c>
      <c r="L199" s="221">
        <v>19</v>
      </c>
      <c r="M199" s="196">
        <v>3.0063291139240507E-2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106601.93999999997</v>
      </c>
      <c r="D200" s="196">
        <v>0.24806821556307443</v>
      </c>
      <c r="E200" s="221">
        <v>38</v>
      </c>
      <c r="F200" s="196">
        <v>9.6692111959287536E-2</v>
      </c>
      <c r="G200" s="220"/>
      <c r="H200" s="220" t="s">
        <v>8</v>
      </c>
      <c r="I200" s="220"/>
      <c r="J200" s="213">
        <v>18923.43</v>
      </c>
      <c r="K200" s="196">
        <v>8.6491481587077663E-3</v>
      </c>
      <c r="L200" s="221">
        <v>13</v>
      </c>
      <c r="M200" s="196">
        <v>2.0569620253164556E-2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54455.909999999996</v>
      </c>
      <c r="D201" s="196">
        <v>0.12672171276210717</v>
      </c>
      <c r="E201" s="221">
        <v>16</v>
      </c>
      <c r="F201" s="196">
        <v>4.0712468193384227E-2</v>
      </c>
      <c r="G201" s="220"/>
      <c r="H201" s="220" t="s">
        <v>9</v>
      </c>
      <c r="I201" s="220"/>
      <c r="J201" s="213">
        <v>309952.2200000002</v>
      </c>
      <c r="K201" s="196">
        <v>0.14166684754827144</v>
      </c>
      <c r="L201" s="221">
        <v>125</v>
      </c>
      <c r="M201" s="196">
        <v>0.19778481012658228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66238.570000000007</v>
      </c>
      <c r="D202" s="196">
        <v>0.15414057062516687</v>
      </c>
      <c r="E202" s="221">
        <v>12</v>
      </c>
      <c r="F202" s="196">
        <v>3.0534351145038167E-2</v>
      </c>
      <c r="G202" s="220"/>
      <c r="H202" s="220" t="s">
        <v>10</v>
      </c>
      <c r="I202" s="220"/>
      <c r="J202" s="213">
        <v>408468.16999999987</v>
      </c>
      <c r="K202" s="196">
        <v>0.18669457495000799</v>
      </c>
      <c r="L202" s="221">
        <v>105</v>
      </c>
      <c r="M202" s="196">
        <v>0.16613924050632911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18924.28</v>
      </c>
      <c r="K203" s="196">
        <v>8.649536659943266E-3</v>
      </c>
      <c r="L203" s="221">
        <v>3</v>
      </c>
      <c r="M203" s="196">
        <v>4.7468354430379748E-3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1140.27</v>
      </c>
      <c r="K208" s="196">
        <v>5.211721221221366E-4</v>
      </c>
      <c r="L208" s="221">
        <v>1</v>
      </c>
      <c r="M208" s="196">
        <v>1.5822784810126582E-3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v>429728.32999999996</v>
      </c>
      <c r="D209" s="223"/>
      <c r="E209" s="224">
        <v>393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2187895.2299999995</v>
      </c>
      <c r="K210" s="220"/>
      <c r="L210" s="224">
        <v>632</v>
      </c>
      <c r="M210" s="247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8269993.1999999983</v>
      </c>
      <c r="D218" s="196">
        <v>5.7044437018658224E-2</v>
      </c>
      <c r="E218" s="221">
        <v>391</v>
      </c>
      <c r="F218" s="196">
        <v>6.2083201016195619E-2</v>
      </c>
      <c r="G218" s="220"/>
      <c r="H218" s="220" t="s">
        <v>12</v>
      </c>
      <c r="I218" s="220"/>
      <c r="J218" s="213">
        <v>105475.40999999999</v>
      </c>
      <c r="K218" s="196">
        <v>6.6715033586611433E-2</v>
      </c>
      <c r="L218" s="221">
        <v>12</v>
      </c>
      <c r="M218" s="196">
        <v>7.6923076923076927E-2</v>
      </c>
    </row>
    <row r="219" spans="1:13" s="190" customFormat="1" ht="20.100000000000001" customHeight="1" x14ac:dyDescent="0.25">
      <c r="A219" s="220" t="s">
        <v>13</v>
      </c>
      <c r="B219" s="220"/>
      <c r="C219" s="213">
        <v>15544189.050000014</v>
      </c>
      <c r="D219" s="196">
        <v>0.10722010185798493</v>
      </c>
      <c r="E219" s="221">
        <v>723</v>
      </c>
      <c r="F219" s="196">
        <v>0.11479834868212131</v>
      </c>
      <c r="G219" s="220"/>
      <c r="H219" s="220" t="s">
        <v>13</v>
      </c>
      <c r="I219" s="220"/>
      <c r="J219" s="213">
        <v>116327.82999999999</v>
      </c>
      <c r="K219" s="196">
        <v>7.3579378221972552E-2</v>
      </c>
      <c r="L219" s="221">
        <v>14</v>
      </c>
      <c r="M219" s="196">
        <v>8.9743589743589744E-2</v>
      </c>
    </row>
    <row r="220" spans="1:13" s="190" customFormat="1" ht="20.100000000000001" customHeight="1" x14ac:dyDescent="0.25">
      <c r="A220" s="220" t="s">
        <v>14</v>
      </c>
      <c r="B220" s="220"/>
      <c r="C220" s="213">
        <v>11664791.150000004</v>
      </c>
      <c r="D220" s="196">
        <v>8.0460942107180591E-2</v>
      </c>
      <c r="E220" s="221">
        <v>577</v>
      </c>
      <c r="F220" s="196">
        <v>9.1616386154334706E-2</v>
      </c>
      <c r="G220" s="220"/>
      <c r="H220" s="220" t="s">
        <v>14</v>
      </c>
      <c r="I220" s="220"/>
      <c r="J220" s="213">
        <v>133598.96</v>
      </c>
      <c r="K220" s="196">
        <v>8.4503668708529864E-2</v>
      </c>
      <c r="L220" s="221">
        <v>16</v>
      </c>
      <c r="M220" s="196">
        <v>0.10256410256410256</v>
      </c>
    </row>
    <row r="221" spans="1:13" s="190" customFormat="1" ht="20.100000000000001" customHeight="1" x14ac:dyDescent="0.25">
      <c r="A221" s="220" t="s">
        <v>15</v>
      </c>
      <c r="B221" s="220"/>
      <c r="C221" s="213">
        <v>10221332.669999998</v>
      </c>
      <c r="D221" s="196">
        <v>7.0504310419574306E-2</v>
      </c>
      <c r="E221" s="221">
        <v>452</v>
      </c>
      <c r="F221" s="196">
        <v>7.1768815496983163E-2</v>
      </c>
      <c r="G221" s="220"/>
      <c r="H221" s="220" t="s">
        <v>15</v>
      </c>
      <c r="I221" s="220"/>
      <c r="J221" s="213">
        <v>215482.8</v>
      </c>
      <c r="K221" s="196">
        <v>0.13629662344367352</v>
      </c>
      <c r="L221" s="221">
        <v>16</v>
      </c>
      <c r="M221" s="196">
        <v>0.10256410256410256</v>
      </c>
    </row>
    <row r="222" spans="1:13" s="190" customFormat="1" ht="20.100000000000001" customHeight="1" x14ac:dyDescent="0.25">
      <c r="A222" s="220" t="s">
        <v>16</v>
      </c>
      <c r="B222" s="220"/>
      <c r="C222" s="213">
        <v>12292788.21000001</v>
      </c>
      <c r="D222" s="196">
        <v>8.4792715770195565E-2</v>
      </c>
      <c r="E222" s="221">
        <v>553</v>
      </c>
      <c r="F222" s="196">
        <v>8.7805652588123215E-2</v>
      </c>
      <c r="G222" s="220"/>
      <c r="H222" s="220" t="s">
        <v>16</v>
      </c>
      <c r="I222" s="220"/>
      <c r="J222" s="213">
        <v>279667.28999999998</v>
      </c>
      <c r="K222" s="196">
        <v>0.17689443108518471</v>
      </c>
      <c r="L222" s="221">
        <v>28</v>
      </c>
      <c r="M222" s="196">
        <v>0.17948717948717949</v>
      </c>
    </row>
    <row r="223" spans="1:13" s="190" customFormat="1" ht="20.100000000000001" customHeight="1" x14ac:dyDescent="0.25">
      <c r="A223" s="220" t="s">
        <v>17</v>
      </c>
      <c r="B223" s="220"/>
      <c r="C223" s="213">
        <v>5535856.4099999955</v>
      </c>
      <c r="D223" s="196">
        <v>3.8185014750021833E-2</v>
      </c>
      <c r="E223" s="221">
        <v>245</v>
      </c>
      <c r="F223" s="196">
        <v>3.8901238488409019E-2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20.100000000000001" customHeight="1" x14ac:dyDescent="0.25">
      <c r="A224" s="220" t="s">
        <v>18</v>
      </c>
      <c r="B224" s="220"/>
      <c r="C224" s="213">
        <v>37421495.280000016</v>
      </c>
      <c r="D224" s="196">
        <v>0.25812453275584041</v>
      </c>
      <c r="E224" s="221">
        <v>1434</v>
      </c>
      <c r="F224" s="196">
        <v>0.22769133058113686</v>
      </c>
      <c r="G224" s="220"/>
      <c r="H224" s="220" t="s">
        <v>18</v>
      </c>
      <c r="I224" s="220"/>
      <c r="J224" s="213">
        <v>186053.14999999997</v>
      </c>
      <c r="K224" s="196">
        <v>0.1176818573271709</v>
      </c>
      <c r="L224" s="221">
        <v>17</v>
      </c>
      <c r="M224" s="196">
        <v>0.10897435897435898</v>
      </c>
    </row>
    <row r="225" spans="1:13" s="190" customFormat="1" ht="20.100000000000001" customHeight="1" x14ac:dyDescent="0.25">
      <c r="A225" s="220" t="s">
        <v>19</v>
      </c>
      <c r="B225" s="220"/>
      <c r="C225" s="213">
        <v>9586654.5699999966</v>
      </c>
      <c r="D225" s="196">
        <v>6.6126452539041619E-2</v>
      </c>
      <c r="E225" s="221">
        <v>398</v>
      </c>
      <c r="F225" s="196">
        <v>6.3194664973007297E-2</v>
      </c>
      <c r="G225" s="220"/>
      <c r="H225" s="220" t="s">
        <v>19</v>
      </c>
      <c r="I225" s="220"/>
      <c r="J225" s="213">
        <v>270515.90000000002</v>
      </c>
      <c r="K225" s="196">
        <v>0.17110601754676683</v>
      </c>
      <c r="L225" s="221">
        <v>25</v>
      </c>
      <c r="M225" s="196">
        <v>0.16025641025641027</v>
      </c>
    </row>
    <row r="226" spans="1:13" s="190" customFormat="1" ht="20.100000000000001" customHeight="1" x14ac:dyDescent="0.25">
      <c r="A226" s="220" t="s">
        <v>20</v>
      </c>
      <c r="B226" s="220"/>
      <c r="C226" s="213">
        <v>6608461.0499999998</v>
      </c>
      <c r="D226" s="196">
        <v>4.5583585263042424E-2</v>
      </c>
      <c r="E226" s="221">
        <v>222</v>
      </c>
      <c r="F226" s="196">
        <v>3.5249285487456337E-2</v>
      </c>
      <c r="G226" s="220"/>
      <c r="H226" s="220" t="s">
        <v>20</v>
      </c>
      <c r="I226" s="220"/>
      <c r="J226" s="213">
        <v>57343.75</v>
      </c>
      <c r="K226" s="196">
        <v>3.6270920466033266E-2</v>
      </c>
      <c r="L226" s="221">
        <v>6</v>
      </c>
      <c r="M226" s="196">
        <v>3.8461538461538464E-2</v>
      </c>
    </row>
    <row r="227" spans="1:13" s="190" customFormat="1" ht="20.100000000000001" customHeight="1" x14ac:dyDescent="0.25">
      <c r="A227" s="220" t="s">
        <v>21</v>
      </c>
      <c r="B227" s="220"/>
      <c r="C227" s="213">
        <v>7337817.0600000005</v>
      </c>
      <c r="D227" s="196">
        <v>5.0614508743925687E-2</v>
      </c>
      <c r="E227" s="221">
        <v>354</v>
      </c>
      <c r="F227" s="196">
        <v>5.6208320101619559E-2</v>
      </c>
      <c r="G227" s="220"/>
      <c r="H227" s="220" t="s">
        <v>21</v>
      </c>
      <c r="I227" s="220"/>
      <c r="J227" s="213">
        <v>122790.22</v>
      </c>
      <c r="K227" s="196">
        <v>7.766695243381759E-2</v>
      </c>
      <c r="L227" s="221">
        <v>9</v>
      </c>
      <c r="M227" s="196">
        <v>5.7692307692307696E-2</v>
      </c>
    </row>
    <row r="228" spans="1:13" s="190" customFormat="1" ht="20.100000000000001" customHeight="1" x14ac:dyDescent="0.25">
      <c r="A228" s="220" t="s">
        <v>22</v>
      </c>
      <c r="B228" s="220"/>
      <c r="C228" s="213">
        <v>13079215.410000008</v>
      </c>
      <c r="D228" s="196">
        <v>9.0217302682813541E-2</v>
      </c>
      <c r="E228" s="221">
        <v>652</v>
      </c>
      <c r="F228" s="196">
        <v>0.10352492854874563</v>
      </c>
      <c r="G228" s="220"/>
      <c r="H228" s="220" t="s">
        <v>22</v>
      </c>
      <c r="I228" s="220"/>
      <c r="J228" s="213">
        <v>91903.88</v>
      </c>
      <c r="K228" s="196">
        <v>5.8130804525338253E-2</v>
      </c>
      <c r="L228" s="221">
        <v>12</v>
      </c>
      <c r="M228" s="196">
        <v>7.6923076923076927E-2</v>
      </c>
    </row>
    <row r="229" spans="1:13" s="190" customFormat="1" ht="20.100000000000001" customHeight="1" x14ac:dyDescent="0.25">
      <c r="A229" s="220" t="s">
        <v>23</v>
      </c>
      <c r="B229" s="220"/>
      <c r="C229" s="213">
        <v>7357343.5299999975</v>
      </c>
      <c r="D229" s="196">
        <v>5.0749197668229946E-2</v>
      </c>
      <c r="E229" s="221">
        <v>295</v>
      </c>
      <c r="F229" s="196">
        <v>4.6840266751349634E-2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54640.689999999995</v>
      </c>
      <c r="D230" s="196">
        <v>3.7689842349096834E-4</v>
      </c>
      <c r="E230" s="221">
        <v>2</v>
      </c>
      <c r="F230" s="196">
        <v>3.1756113051762465E-4</v>
      </c>
      <c r="G230" s="220"/>
      <c r="H230" s="220" t="s">
        <v>70</v>
      </c>
      <c r="I230" s="220"/>
      <c r="J230" s="213">
        <v>1824.95</v>
      </c>
      <c r="K230" s="196">
        <v>1.1543126549011429E-3</v>
      </c>
      <c r="L230" s="221">
        <v>1</v>
      </c>
      <c r="M230" s="196">
        <v>6.41025641025641E-3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v>144974578.28000003</v>
      </c>
      <c r="D232" s="237"/>
      <c r="E232" s="224">
        <v>6298</v>
      </c>
      <c r="F232" s="237"/>
      <c r="G232" s="220"/>
      <c r="H232" s="223"/>
      <c r="I232" s="220"/>
      <c r="J232" s="238">
        <v>1580984.14</v>
      </c>
      <c r="K232" s="247"/>
      <c r="L232" s="224">
        <v>156</v>
      </c>
      <c r="M232" s="247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20280.099999999988</v>
      </c>
      <c r="D240" s="196">
        <v>4.7192839252650595E-2</v>
      </c>
      <c r="E240" s="221">
        <v>23</v>
      </c>
      <c r="F240" s="196">
        <v>5.8524173027989825E-2</v>
      </c>
      <c r="G240" s="220"/>
      <c r="H240" s="220" t="s">
        <v>12</v>
      </c>
      <c r="I240" s="220"/>
      <c r="J240" s="213">
        <v>175134.74</v>
      </c>
      <c r="K240" s="196">
        <v>8.0047132787066766E-2</v>
      </c>
      <c r="L240" s="221">
        <v>29</v>
      </c>
      <c r="M240" s="196">
        <v>4.588607594936709E-2</v>
      </c>
    </row>
    <row r="241" spans="1:14" s="190" customFormat="1" ht="20.100000000000001" customHeight="1" x14ac:dyDescent="0.25">
      <c r="A241" s="220" t="s">
        <v>13</v>
      </c>
      <c r="B241" s="220"/>
      <c r="C241" s="213">
        <v>33627.370000000003</v>
      </c>
      <c r="D241" s="196">
        <v>7.8252625327262001E-2</v>
      </c>
      <c r="E241" s="221">
        <v>36</v>
      </c>
      <c r="F241" s="196">
        <v>9.1603053435114504E-2</v>
      </c>
      <c r="G241" s="220"/>
      <c r="H241" s="220" t="s">
        <v>13</v>
      </c>
      <c r="I241" s="220"/>
      <c r="J241" s="213">
        <v>232081.07000000004</v>
      </c>
      <c r="K241" s="196">
        <v>0.10607503815436356</v>
      </c>
      <c r="L241" s="221">
        <v>62</v>
      </c>
      <c r="M241" s="196">
        <v>9.8101265822784806E-2</v>
      </c>
    </row>
    <row r="242" spans="1:14" s="190" customFormat="1" ht="20.100000000000001" customHeight="1" x14ac:dyDescent="0.25">
      <c r="A242" s="220" t="s">
        <v>14</v>
      </c>
      <c r="B242" s="220"/>
      <c r="C242" s="213">
        <v>39045.530000000013</v>
      </c>
      <c r="D242" s="196">
        <v>9.0860963250898569E-2</v>
      </c>
      <c r="E242" s="221">
        <v>59</v>
      </c>
      <c r="F242" s="196">
        <v>0.15012722646310434</v>
      </c>
      <c r="G242" s="220"/>
      <c r="H242" s="220" t="s">
        <v>14</v>
      </c>
      <c r="I242" s="220"/>
      <c r="J242" s="213">
        <v>108124.31999999998</v>
      </c>
      <c r="K242" s="196">
        <v>4.9419331656022657E-2</v>
      </c>
      <c r="L242" s="221">
        <v>34</v>
      </c>
      <c r="M242" s="196">
        <v>5.3797468354430382E-2</v>
      </c>
    </row>
    <row r="243" spans="1:14" s="190" customFormat="1" ht="20.100000000000001" customHeight="1" x14ac:dyDescent="0.25">
      <c r="A243" s="220" t="s">
        <v>15</v>
      </c>
      <c r="B243" s="220"/>
      <c r="C243" s="213">
        <v>23969.37</v>
      </c>
      <c r="D243" s="196">
        <v>5.5777960927081531E-2</v>
      </c>
      <c r="E243" s="221">
        <v>16</v>
      </c>
      <c r="F243" s="196">
        <v>4.0712468193384227E-2</v>
      </c>
      <c r="G243" s="220"/>
      <c r="H243" s="220" t="s">
        <v>15</v>
      </c>
      <c r="I243" s="220"/>
      <c r="J243" s="213">
        <v>192449.17000000004</v>
      </c>
      <c r="K243" s="196">
        <v>8.7960870959986531E-2</v>
      </c>
      <c r="L243" s="221">
        <v>36</v>
      </c>
      <c r="M243" s="196">
        <v>5.6962025316455694E-2</v>
      </c>
    </row>
    <row r="244" spans="1:14" s="190" customFormat="1" ht="20.100000000000001" customHeight="1" x14ac:dyDescent="0.25">
      <c r="A244" s="220" t="s">
        <v>16</v>
      </c>
      <c r="B244" s="220"/>
      <c r="C244" s="213">
        <v>27054.570000000003</v>
      </c>
      <c r="D244" s="196">
        <v>6.2957380538536986E-2</v>
      </c>
      <c r="E244" s="221">
        <v>34</v>
      </c>
      <c r="F244" s="196">
        <v>8.6513994910941472E-2</v>
      </c>
      <c r="G244" s="220"/>
      <c r="H244" s="220" t="s">
        <v>16</v>
      </c>
      <c r="I244" s="220"/>
      <c r="J244" s="213">
        <v>178389.40999999997</v>
      </c>
      <c r="K244" s="196">
        <v>8.1534713159002584E-2</v>
      </c>
      <c r="L244" s="221">
        <v>45</v>
      </c>
      <c r="M244" s="196">
        <v>7.1202531645569625E-2</v>
      </c>
    </row>
    <row r="245" spans="1:14" s="190" customFormat="1" ht="20.100000000000001" customHeight="1" x14ac:dyDescent="0.25">
      <c r="A245" s="220" t="s">
        <v>17</v>
      </c>
      <c r="B245" s="220"/>
      <c r="C245" s="213">
        <v>51623.009999999995</v>
      </c>
      <c r="D245" s="196">
        <v>0.12012940827056943</v>
      </c>
      <c r="E245" s="221">
        <v>31</v>
      </c>
      <c r="F245" s="196">
        <v>7.8880407124681931E-2</v>
      </c>
      <c r="G245" s="220"/>
      <c r="H245" s="220" t="s">
        <v>17</v>
      </c>
      <c r="I245" s="220"/>
      <c r="J245" s="213">
        <v>100979.83999999998</v>
      </c>
      <c r="K245" s="196">
        <v>4.6153873647779738E-2</v>
      </c>
      <c r="L245" s="221">
        <v>28</v>
      </c>
      <c r="M245" s="196">
        <v>4.4303797468354431E-2</v>
      </c>
    </row>
    <row r="246" spans="1:14" s="190" customFormat="1" ht="20.100000000000001" customHeight="1" x14ac:dyDescent="0.25">
      <c r="A246" s="220" t="s">
        <v>18</v>
      </c>
      <c r="B246" s="220"/>
      <c r="C246" s="213">
        <v>149997.83000000002</v>
      </c>
      <c r="D246" s="196">
        <v>0.34905269103389114</v>
      </c>
      <c r="E246" s="221">
        <v>99</v>
      </c>
      <c r="F246" s="196">
        <v>0.25190839694656486</v>
      </c>
      <c r="G246" s="220"/>
      <c r="H246" s="220" t="s">
        <v>18</v>
      </c>
      <c r="I246" s="220"/>
      <c r="J246" s="213">
        <v>531633.71999999986</v>
      </c>
      <c r="K246" s="196">
        <v>0.24298865535713968</v>
      </c>
      <c r="L246" s="221">
        <v>163</v>
      </c>
      <c r="M246" s="196">
        <v>0.25791139240506328</v>
      </c>
    </row>
    <row r="247" spans="1:14" s="190" customFormat="1" ht="20.100000000000001" customHeight="1" x14ac:dyDescent="0.25">
      <c r="A247" s="220" t="s">
        <v>19</v>
      </c>
      <c r="B247" s="220"/>
      <c r="C247" s="213">
        <v>31914.54</v>
      </c>
      <c r="D247" s="196">
        <v>7.4266781526831152E-2</v>
      </c>
      <c r="E247" s="221">
        <v>25</v>
      </c>
      <c r="F247" s="196">
        <v>6.3613231552162849E-2</v>
      </c>
      <c r="G247" s="220"/>
      <c r="H247" s="220" t="s">
        <v>19</v>
      </c>
      <c r="I247" s="220"/>
      <c r="J247" s="213">
        <v>125084.10000000002</v>
      </c>
      <c r="K247" s="196">
        <v>5.7170973401683416E-2</v>
      </c>
      <c r="L247" s="221">
        <v>40</v>
      </c>
      <c r="M247" s="196">
        <v>6.3291139240506333E-2</v>
      </c>
    </row>
    <row r="248" spans="1:14" s="190" customFormat="1" ht="20.100000000000001" customHeight="1" x14ac:dyDescent="0.25">
      <c r="A248" s="220" t="s">
        <v>20</v>
      </c>
      <c r="B248" s="220"/>
      <c r="C248" s="213">
        <v>9606.159999999998</v>
      </c>
      <c r="D248" s="196">
        <v>2.2354030044982136E-2</v>
      </c>
      <c r="E248" s="221">
        <v>11</v>
      </c>
      <c r="F248" s="196">
        <v>2.7989821882951654E-2</v>
      </c>
      <c r="G248" s="220"/>
      <c r="H248" s="220" t="s">
        <v>20</v>
      </c>
      <c r="I248" s="220"/>
      <c r="J248" s="213">
        <v>73526.910000000018</v>
      </c>
      <c r="K248" s="196">
        <v>3.3606229855896716E-2</v>
      </c>
      <c r="L248" s="221">
        <v>27</v>
      </c>
      <c r="M248" s="196">
        <v>4.2721518987341771E-2</v>
      </c>
    </row>
    <row r="249" spans="1:14" s="190" customFormat="1" ht="20.100000000000001" customHeight="1" x14ac:dyDescent="0.25">
      <c r="A249" s="220" t="s">
        <v>21</v>
      </c>
      <c r="B249" s="220"/>
      <c r="C249" s="213">
        <v>21771.149999999998</v>
      </c>
      <c r="D249" s="196">
        <v>5.0662589548145447E-2</v>
      </c>
      <c r="E249" s="221">
        <v>26</v>
      </c>
      <c r="F249" s="196">
        <v>6.6157760814249358E-2</v>
      </c>
      <c r="G249" s="220"/>
      <c r="H249" s="220" t="s">
        <v>21</v>
      </c>
      <c r="I249" s="220"/>
      <c r="J249" s="213">
        <v>180556.72000000009</v>
      </c>
      <c r="K249" s="196">
        <v>8.2525304468075503E-2</v>
      </c>
      <c r="L249" s="221">
        <v>53</v>
      </c>
      <c r="M249" s="196">
        <v>8.3860759493670889E-2</v>
      </c>
    </row>
    <row r="250" spans="1:14" s="190" customFormat="1" ht="20.100000000000001" customHeight="1" x14ac:dyDescent="0.25">
      <c r="A250" s="220" t="s">
        <v>22</v>
      </c>
      <c r="B250" s="220"/>
      <c r="C250" s="213">
        <v>12006.649999999998</v>
      </c>
      <c r="D250" s="196">
        <v>2.794009415204252E-2</v>
      </c>
      <c r="E250" s="221">
        <v>26</v>
      </c>
      <c r="F250" s="196">
        <v>6.6157760814249358E-2</v>
      </c>
      <c r="G250" s="220"/>
      <c r="H250" s="220" t="s">
        <v>22</v>
      </c>
      <c r="I250" s="220"/>
      <c r="J250" s="213">
        <v>274835.98000000004</v>
      </c>
      <c r="K250" s="196">
        <v>0.12561660916459882</v>
      </c>
      <c r="L250" s="221">
        <v>106</v>
      </c>
      <c r="M250" s="196">
        <v>0.16772151898734178</v>
      </c>
    </row>
    <row r="251" spans="1:14" s="190" customFormat="1" ht="20.100000000000001" customHeight="1" x14ac:dyDescent="0.25">
      <c r="A251" s="220" t="s">
        <v>23</v>
      </c>
      <c r="B251" s="220"/>
      <c r="C251" s="213">
        <v>715.38999999999987</v>
      </c>
      <c r="D251" s="196">
        <v>1.6647494476335779E-3</v>
      </c>
      <c r="E251" s="221">
        <v>6</v>
      </c>
      <c r="F251" s="196">
        <v>1.5267175572519083E-2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8116.66</v>
      </c>
      <c r="D252" s="196">
        <v>1.8887886679474913E-2</v>
      </c>
      <c r="E252" s="221">
        <v>1</v>
      </c>
      <c r="F252" s="196">
        <v>2.5445292620865142E-3</v>
      </c>
      <c r="G252" s="220"/>
      <c r="H252" s="220" t="s">
        <v>70</v>
      </c>
      <c r="I252" s="220"/>
      <c r="J252" s="213">
        <v>15099.25</v>
      </c>
      <c r="K252" s="196">
        <v>6.9012673883840411E-3</v>
      </c>
      <c r="L252" s="221">
        <v>9</v>
      </c>
      <c r="M252" s="196">
        <v>1.4240506329113924E-2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v>429728.33</v>
      </c>
      <c r="D254" s="237"/>
      <c r="E254" s="224">
        <v>393</v>
      </c>
      <c r="F254" s="237"/>
      <c r="G254" s="220"/>
      <c r="H254" s="223"/>
      <c r="I254" s="220"/>
      <c r="J254" s="238">
        <v>2187895.23</v>
      </c>
      <c r="K254" s="247"/>
      <c r="L254" s="224">
        <v>632</v>
      </c>
      <c r="M254" s="247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4.7634169577643699E-3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404517.9</v>
      </c>
      <c r="D268" s="196">
        <v>2.7902678166010944E-3</v>
      </c>
      <c r="E268" s="221">
        <v>30</v>
      </c>
      <c r="F268" s="196">
        <v>4.7634169577643699E-3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1286979.8</v>
      </c>
      <c r="D269" s="196">
        <v>8.8772791427912407E-3</v>
      </c>
      <c r="E269" s="221">
        <v>66</v>
      </c>
      <c r="F269" s="196">
        <v>1.0479517307081613E-2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6512288.0599999959</v>
      </c>
      <c r="D270" s="196">
        <v>4.4920206958093976E-2</v>
      </c>
      <c r="E270" s="221">
        <v>343</v>
      </c>
      <c r="F270" s="196">
        <v>5.4461733883772623E-2</v>
      </c>
      <c r="G270" s="220"/>
      <c r="H270" s="243">
        <v>2003</v>
      </c>
      <c r="I270" s="220"/>
      <c r="J270" s="213">
        <v>11276.47</v>
      </c>
      <c r="K270" s="196">
        <v>7.1325636448193582E-3</v>
      </c>
      <c r="L270" s="221">
        <v>4</v>
      </c>
      <c r="M270" s="196">
        <v>2.564102564102564E-2</v>
      </c>
    </row>
    <row r="271" spans="1:13" s="190" customFormat="1" ht="20.100000000000001" customHeight="1" x14ac:dyDescent="0.25">
      <c r="A271" s="243">
        <v>2004</v>
      </c>
      <c r="B271" s="220"/>
      <c r="C271" s="213">
        <v>9841745.9799999986</v>
      </c>
      <c r="D271" s="196">
        <v>6.7886012132360993E-2</v>
      </c>
      <c r="E271" s="221">
        <v>410</v>
      </c>
      <c r="F271" s="196">
        <v>6.510003175611305E-2</v>
      </c>
      <c r="G271" s="220"/>
      <c r="H271" s="243">
        <v>2004</v>
      </c>
      <c r="I271" s="220"/>
      <c r="J271" s="213">
        <v>32736.339999999997</v>
      </c>
      <c r="K271" s="196">
        <v>2.0706305124604221E-2</v>
      </c>
      <c r="L271" s="221">
        <v>6</v>
      </c>
      <c r="M271" s="196">
        <v>3.8461538461538464E-2</v>
      </c>
    </row>
    <row r="272" spans="1:13" s="190" customFormat="1" ht="20.100000000000001" customHeight="1" x14ac:dyDescent="0.25">
      <c r="A272" s="220">
        <v>2005</v>
      </c>
      <c r="B272" s="220"/>
      <c r="C272" s="213">
        <v>11311516.330000008</v>
      </c>
      <c r="D272" s="196">
        <v>7.8024136812133021E-2</v>
      </c>
      <c r="E272" s="221">
        <v>405</v>
      </c>
      <c r="F272" s="196">
        <v>6.430612892981899E-2</v>
      </c>
      <c r="G272" s="220"/>
      <c r="H272" s="220">
        <v>2005</v>
      </c>
      <c r="I272" s="220"/>
      <c r="J272" s="213">
        <v>188783.49</v>
      </c>
      <c r="K272" s="196">
        <v>0.11940884492364355</v>
      </c>
      <c r="L272" s="221">
        <v>22</v>
      </c>
      <c r="M272" s="196">
        <v>0.14102564102564102</v>
      </c>
    </row>
    <row r="273" spans="1:13" s="190" customFormat="1" ht="20.100000000000001" customHeight="1" x14ac:dyDescent="0.25">
      <c r="A273" s="220">
        <v>2006</v>
      </c>
      <c r="B273" s="220"/>
      <c r="C273" s="213">
        <v>13917277.709999995</v>
      </c>
      <c r="D273" s="196">
        <v>9.5998056177273638E-2</v>
      </c>
      <c r="E273" s="221">
        <v>534</v>
      </c>
      <c r="F273" s="196">
        <v>8.4788821848205784E-2</v>
      </c>
      <c r="G273" s="220"/>
      <c r="H273" s="220">
        <v>2006</v>
      </c>
      <c r="I273" s="220"/>
      <c r="J273" s="213">
        <v>393515.06999999995</v>
      </c>
      <c r="K273" s="196">
        <v>0.24890513449426502</v>
      </c>
      <c r="L273" s="221">
        <v>39</v>
      </c>
      <c r="M273" s="196">
        <v>0.25</v>
      </c>
    </row>
    <row r="274" spans="1:13" s="190" customFormat="1" ht="20.100000000000001" customHeight="1" x14ac:dyDescent="0.25">
      <c r="A274" s="220">
        <v>2007</v>
      </c>
      <c r="B274" s="220"/>
      <c r="C274" s="213">
        <v>27924785.229999978</v>
      </c>
      <c r="D274" s="196">
        <v>0.19261849602394979</v>
      </c>
      <c r="E274" s="221">
        <v>1083</v>
      </c>
      <c r="F274" s="196">
        <v>0.17195935217529373</v>
      </c>
      <c r="G274" s="220"/>
      <c r="H274" s="220">
        <v>2007</v>
      </c>
      <c r="I274" s="220"/>
      <c r="J274" s="213">
        <v>882875.39000000036</v>
      </c>
      <c r="K274" s="196">
        <v>0.55843405867436491</v>
      </c>
      <c r="L274" s="221">
        <v>76</v>
      </c>
      <c r="M274" s="196">
        <v>0.48717948717948717</v>
      </c>
    </row>
    <row r="275" spans="1:13" s="190" customFormat="1" ht="20.100000000000001" customHeight="1" x14ac:dyDescent="0.25">
      <c r="A275" s="220">
        <v>2008</v>
      </c>
      <c r="B275" s="220"/>
      <c r="C275" s="213">
        <v>62944988.990000032</v>
      </c>
      <c r="D275" s="196">
        <v>0.43417949365184405</v>
      </c>
      <c r="E275" s="221">
        <v>2968</v>
      </c>
      <c r="F275" s="196">
        <v>0.47126071768815497</v>
      </c>
      <c r="G275" s="220"/>
      <c r="H275" s="220">
        <v>2008</v>
      </c>
      <c r="I275" s="220"/>
      <c r="J275" s="213">
        <v>71797.38</v>
      </c>
      <c r="K275" s="196">
        <v>4.5413093138303079E-2</v>
      </c>
      <c r="L275" s="221">
        <v>9</v>
      </c>
      <c r="M275" s="196">
        <v>5.7692307692307696E-2</v>
      </c>
    </row>
    <row r="276" spans="1:13" s="190" customFormat="1" ht="20.100000000000001" customHeight="1" x14ac:dyDescent="0.25">
      <c r="A276" s="220">
        <v>2009</v>
      </c>
      <c r="B276" s="220"/>
      <c r="C276" s="213">
        <v>10830478.279999999</v>
      </c>
      <c r="D276" s="196">
        <v>7.470605128495221E-2</v>
      </c>
      <c r="E276" s="221">
        <v>459</v>
      </c>
      <c r="F276" s="196">
        <v>7.2880279453794855E-2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v>144974578.28</v>
      </c>
      <c r="D278" s="220"/>
      <c r="E278" s="224">
        <v>6298</v>
      </c>
      <c r="F278" s="220"/>
      <c r="G278" s="220"/>
      <c r="H278" s="220"/>
      <c r="I278" s="220"/>
      <c r="J278" s="222">
        <v>1580984.1400000001</v>
      </c>
      <c r="K278" s="220"/>
      <c r="L278" s="224">
        <v>156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237740.37</v>
      </c>
      <c r="K286" s="196">
        <v>0.10866167938032389</v>
      </c>
      <c r="L286" s="221">
        <v>30</v>
      </c>
      <c r="M286" s="196">
        <v>4.746835443037975E-2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53537.33</v>
      </c>
      <c r="K287" s="196">
        <v>2.4469786882802429E-2</v>
      </c>
      <c r="L287" s="221">
        <v>12</v>
      </c>
      <c r="M287" s="196">
        <v>1.8987341772151899E-2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105565.36</v>
      </c>
      <c r="K288" s="196">
        <v>4.8249732689439613E-2</v>
      </c>
      <c r="L288" s="221">
        <v>17</v>
      </c>
      <c r="M288" s="196">
        <v>2.6898734177215191E-2</v>
      </c>
    </row>
    <row r="289" spans="1:13" s="190" customFormat="1" ht="20.100000000000001" customHeight="1" x14ac:dyDescent="0.25">
      <c r="A289" s="243">
        <v>1999</v>
      </c>
      <c r="B289" s="220"/>
      <c r="C289" s="213">
        <v>448.62</v>
      </c>
      <c r="D289" s="196">
        <v>1.0439618909928513E-3</v>
      </c>
      <c r="E289" s="221">
        <v>1</v>
      </c>
      <c r="F289" s="196">
        <v>2.5445292620865142E-3</v>
      </c>
      <c r="G289" s="220"/>
      <c r="H289" s="220">
        <v>1996</v>
      </c>
      <c r="I289" s="220"/>
      <c r="J289" s="245">
        <v>251187.03000000003</v>
      </c>
      <c r="K289" s="196">
        <v>0.11480761352544291</v>
      </c>
      <c r="L289" s="221">
        <v>34</v>
      </c>
      <c r="M289" s="196">
        <v>5.3797468354430382E-2</v>
      </c>
    </row>
    <row r="290" spans="1:13" s="190" customFormat="1" ht="20.100000000000001" customHeight="1" x14ac:dyDescent="0.25">
      <c r="A290" s="243">
        <v>2000</v>
      </c>
      <c r="B290" s="220"/>
      <c r="C290" s="213">
        <v>1618.1799999999998</v>
      </c>
      <c r="D290" s="196">
        <v>3.765588366026508E-3</v>
      </c>
      <c r="E290" s="221">
        <v>2</v>
      </c>
      <c r="F290" s="196">
        <v>5.0890585241730284E-3</v>
      </c>
      <c r="G290" s="220"/>
      <c r="H290" s="220">
        <v>1997</v>
      </c>
      <c r="I290" s="220"/>
      <c r="J290" s="245">
        <v>226275.75999999998</v>
      </c>
      <c r="K290" s="196">
        <v>0.10342166155734979</v>
      </c>
      <c r="L290" s="221">
        <v>42</v>
      </c>
      <c r="M290" s="196">
        <v>6.6455696202531639E-2</v>
      </c>
    </row>
    <row r="291" spans="1:13" s="190" customFormat="1" ht="20.100000000000001" customHeight="1" x14ac:dyDescent="0.25">
      <c r="A291" s="243">
        <v>2001</v>
      </c>
      <c r="B291" s="220"/>
      <c r="C291" s="213">
        <v>1185.42</v>
      </c>
      <c r="D291" s="196">
        <v>2.7585335134874636E-3</v>
      </c>
      <c r="E291" s="221">
        <v>3</v>
      </c>
      <c r="F291" s="196">
        <v>7.6335877862595417E-3</v>
      </c>
      <c r="G291" s="220"/>
      <c r="H291" s="220">
        <v>1998</v>
      </c>
      <c r="I291" s="220"/>
      <c r="J291" s="245">
        <v>296819.55000000005</v>
      </c>
      <c r="K291" s="196">
        <v>0.1356644257595461</v>
      </c>
      <c r="L291" s="221">
        <v>40</v>
      </c>
      <c r="M291" s="196">
        <v>6.3291139240506333E-2</v>
      </c>
    </row>
    <row r="292" spans="1:13" s="190" customFormat="1" ht="20.100000000000001" customHeight="1" x14ac:dyDescent="0.25">
      <c r="A292" s="243">
        <v>2002</v>
      </c>
      <c r="B292" s="220"/>
      <c r="C292" s="213">
        <v>13549.36</v>
      </c>
      <c r="D292" s="196">
        <v>3.1530059933446791E-2</v>
      </c>
      <c r="E292" s="221">
        <v>18</v>
      </c>
      <c r="F292" s="196">
        <v>4.5801526717557252E-2</v>
      </c>
      <c r="G292" s="220"/>
      <c r="H292" s="220">
        <v>1999</v>
      </c>
      <c r="I292" s="220"/>
      <c r="J292" s="245">
        <v>54906.499999999993</v>
      </c>
      <c r="K292" s="196">
        <v>2.509558010234338E-2</v>
      </c>
      <c r="L292" s="221">
        <v>28</v>
      </c>
      <c r="M292" s="196">
        <v>4.4303797468354431E-2</v>
      </c>
    </row>
    <row r="293" spans="1:13" s="190" customFormat="1" ht="20.100000000000001" customHeight="1" x14ac:dyDescent="0.25">
      <c r="A293" s="243">
        <v>2003</v>
      </c>
      <c r="B293" s="220"/>
      <c r="C293" s="213">
        <v>16018.63</v>
      </c>
      <c r="D293" s="196">
        <v>3.7276178649892598E-2</v>
      </c>
      <c r="E293" s="221">
        <v>20</v>
      </c>
      <c r="F293" s="196">
        <v>5.0890585241730277E-2</v>
      </c>
      <c r="G293" s="220"/>
      <c r="H293" s="220">
        <v>2000</v>
      </c>
      <c r="I293" s="220"/>
      <c r="J293" s="245">
        <v>46219.010000000017</v>
      </c>
      <c r="K293" s="196">
        <v>2.1124873515995561E-2</v>
      </c>
      <c r="L293" s="221">
        <v>44</v>
      </c>
      <c r="M293" s="196">
        <v>6.9620253164556958E-2</v>
      </c>
    </row>
    <row r="294" spans="1:13" s="190" customFormat="1" ht="20.100000000000001" customHeight="1" x14ac:dyDescent="0.25">
      <c r="A294" s="243">
        <v>2004</v>
      </c>
      <c r="B294" s="220"/>
      <c r="C294" s="213">
        <v>13889.730000000001</v>
      </c>
      <c r="D294" s="196">
        <v>3.2322118488208589E-2</v>
      </c>
      <c r="E294" s="221">
        <v>19</v>
      </c>
      <c r="F294" s="196">
        <v>4.8346055979643768E-2</v>
      </c>
      <c r="G294" s="220"/>
      <c r="H294" s="220">
        <v>2001</v>
      </c>
      <c r="I294" s="220"/>
      <c r="J294" s="245">
        <v>86515</v>
      </c>
      <c r="K294" s="196">
        <v>3.9542569869764739E-2</v>
      </c>
      <c r="L294" s="221">
        <v>55</v>
      </c>
      <c r="M294" s="196">
        <v>8.7025316455696208E-2</v>
      </c>
    </row>
    <row r="295" spans="1:13" s="190" customFormat="1" ht="20.100000000000001" customHeight="1" x14ac:dyDescent="0.25">
      <c r="A295" s="220">
        <v>2005</v>
      </c>
      <c r="B295" s="220"/>
      <c r="C295" s="213">
        <v>120344.57999999999</v>
      </c>
      <c r="D295" s="196">
        <v>0.28004804803071748</v>
      </c>
      <c r="E295" s="221">
        <v>62</v>
      </c>
      <c r="F295" s="196">
        <v>0.15776081424936386</v>
      </c>
      <c r="G295" s="220"/>
      <c r="H295" s="220">
        <v>2002</v>
      </c>
      <c r="I295" s="220"/>
      <c r="J295" s="245">
        <v>61952.98</v>
      </c>
      <c r="K295" s="196">
        <v>2.8316246203434522E-2</v>
      </c>
      <c r="L295" s="221">
        <v>50</v>
      </c>
      <c r="M295" s="196">
        <v>7.9113924050632917E-2</v>
      </c>
    </row>
    <row r="296" spans="1:13" s="190" customFormat="1" ht="20.100000000000001" customHeight="1" x14ac:dyDescent="0.25">
      <c r="A296" s="220">
        <v>2006</v>
      </c>
      <c r="B296" s="220"/>
      <c r="C296" s="213">
        <v>93777.569999999978</v>
      </c>
      <c r="D296" s="196">
        <v>0.21822524477266833</v>
      </c>
      <c r="E296" s="221">
        <v>65</v>
      </c>
      <c r="F296" s="196">
        <v>0.16539440203562342</v>
      </c>
      <c r="G296" s="220"/>
      <c r="H296" s="220">
        <v>2003</v>
      </c>
      <c r="I296" s="220"/>
      <c r="J296" s="245">
        <v>24569.830000000009</v>
      </c>
      <c r="K296" s="196">
        <v>1.1229893307094056E-2</v>
      </c>
      <c r="L296" s="221">
        <v>23</v>
      </c>
      <c r="M296" s="196">
        <v>3.6392405063291139E-2</v>
      </c>
    </row>
    <row r="297" spans="1:13" s="190" customFormat="1" ht="20.100000000000001" customHeight="1" x14ac:dyDescent="0.25">
      <c r="A297" s="220">
        <v>2007</v>
      </c>
      <c r="B297" s="220"/>
      <c r="C297" s="213">
        <v>140727.39999999997</v>
      </c>
      <c r="D297" s="196">
        <v>0.32747992202422394</v>
      </c>
      <c r="E297" s="221">
        <v>167</v>
      </c>
      <c r="F297" s="196">
        <v>0.42493638676844786</v>
      </c>
      <c r="G297" s="220"/>
      <c r="H297" s="220">
        <v>2004</v>
      </c>
      <c r="I297" s="220"/>
      <c r="J297" s="245">
        <v>3749.08</v>
      </c>
      <c r="K297" s="196">
        <v>1.7135555435165879E-3</v>
      </c>
      <c r="L297" s="221">
        <v>4</v>
      </c>
      <c r="M297" s="196">
        <v>6.3291139240506328E-3</v>
      </c>
    </row>
    <row r="298" spans="1:13" s="190" customFormat="1" ht="20.100000000000001" customHeight="1" x14ac:dyDescent="0.25">
      <c r="A298" s="220">
        <v>2008</v>
      </c>
      <c r="B298" s="220"/>
      <c r="C298" s="213">
        <v>28168.84</v>
      </c>
      <c r="D298" s="196">
        <v>6.5550344330335408E-2</v>
      </c>
      <c r="E298" s="221">
        <v>36</v>
      </c>
      <c r="F298" s="196">
        <v>9.1603053435114504E-2</v>
      </c>
      <c r="G298" s="220"/>
      <c r="H298" s="220">
        <v>2005</v>
      </c>
      <c r="I298" s="220"/>
      <c r="J298" s="245">
        <v>6961.1299999999992</v>
      </c>
      <c r="K298" s="196">
        <v>3.1816560064441475E-3</v>
      </c>
      <c r="L298" s="221">
        <v>3</v>
      </c>
      <c r="M298" s="196">
        <v>4.7468354430379748E-3</v>
      </c>
    </row>
    <row r="299" spans="1:13" s="190" customFormat="1" ht="20.100000000000001" customHeight="1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313818.26000000013</v>
      </c>
      <c r="K299" s="196">
        <v>0.1434338608617928</v>
      </c>
      <c r="L299" s="221">
        <v>134</v>
      </c>
      <c r="M299" s="196">
        <v>0.21202531645569619</v>
      </c>
    </row>
    <row r="300" spans="1:13" s="190" customFormat="1" ht="20.100000000000001" customHeight="1" thickBot="1" x14ac:dyDescent="0.3">
      <c r="A300" s="220"/>
      <c r="B300" s="220"/>
      <c r="C300" s="222">
        <v>429728.32999999996</v>
      </c>
      <c r="D300" s="220"/>
      <c r="E300" s="224">
        <v>393</v>
      </c>
      <c r="F300" s="220"/>
      <c r="G300" s="220"/>
      <c r="H300" s="220">
        <v>2007</v>
      </c>
      <c r="I300" s="220"/>
      <c r="J300" s="194">
        <v>400409.25999999995</v>
      </c>
      <c r="K300" s="196">
        <v>0.18301116731261394</v>
      </c>
      <c r="L300" s="218">
        <v>111</v>
      </c>
      <c r="M300" s="196">
        <v>0.17563291139240506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17668.78</v>
      </c>
      <c r="K301" s="196">
        <v>8.0756974820956114E-3</v>
      </c>
      <c r="L301" s="218">
        <v>5</v>
      </c>
      <c r="M301" s="196">
        <v>7.9113924050632917E-3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2187895.23</v>
      </c>
      <c r="K303" s="220"/>
      <c r="L303" s="224">
        <v>632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124026381.50999981</v>
      </c>
      <c r="D310" s="196">
        <v>0.85550434415100551</v>
      </c>
      <c r="E310" s="221">
        <v>5505</v>
      </c>
      <c r="F310" s="196">
        <v>0.87408701174976178</v>
      </c>
      <c r="G310" s="220"/>
      <c r="H310" s="220" t="s">
        <v>31</v>
      </c>
      <c r="I310" s="220"/>
      <c r="J310" s="213">
        <v>1381774.3300000003</v>
      </c>
      <c r="K310" s="196">
        <v>0.87399632611115241</v>
      </c>
      <c r="L310" s="221">
        <v>131</v>
      </c>
      <c r="M310" s="196">
        <v>0.83974358974358976</v>
      </c>
    </row>
    <row r="311" spans="1:13" s="190" customFormat="1" ht="20.100000000000001" customHeight="1" x14ac:dyDescent="0.25">
      <c r="A311" s="220" t="s">
        <v>32</v>
      </c>
      <c r="B311" s="220"/>
      <c r="C311" s="213">
        <v>5257298.1400000015</v>
      </c>
      <c r="D311" s="196">
        <v>3.6263586363715475E-2</v>
      </c>
      <c r="E311" s="221">
        <v>194</v>
      </c>
      <c r="F311" s="196">
        <v>3.0803429660209589E-2</v>
      </c>
      <c r="G311" s="220"/>
      <c r="H311" s="220" t="s">
        <v>32</v>
      </c>
      <c r="I311" s="220"/>
      <c r="J311" s="213">
        <v>135398.06</v>
      </c>
      <c r="K311" s="196">
        <v>8.5641630788275927E-2</v>
      </c>
      <c r="L311" s="221">
        <v>13</v>
      </c>
      <c r="M311" s="196">
        <v>8.3333333333333329E-2</v>
      </c>
    </row>
    <row r="312" spans="1:13" s="190" customFormat="1" ht="20.100000000000001" customHeight="1" x14ac:dyDescent="0.25">
      <c r="A312" s="220" t="s">
        <v>33</v>
      </c>
      <c r="B312" s="220"/>
      <c r="C312" s="213">
        <v>3039508.11</v>
      </c>
      <c r="D312" s="196">
        <v>2.0965800666994047E-2</v>
      </c>
      <c r="E312" s="221">
        <v>121</v>
      </c>
      <c r="F312" s="196">
        <v>1.9212448396316292E-2</v>
      </c>
      <c r="G312" s="220"/>
      <c r="H312" s="220" t="s">
        <v>33</v>
      </c>
      <c r="I312" s="220"/>
      <c r="J312" s="213">
        <v>7453.15</v>
      </c>
      <c r="K312" s="196">
        <v>4.7142471650601101E-3</v>
      </c>
      <c r="L312" s="221">
        <v>2</v>
      </c>
      <c r="M312" s="196">
        <v>1.282051282051282E-2</v>
      </c>
    </row>
    <row r="313" spans="1:13" s="190" customFormat="1" ht="20.100000000000001" customHeight="1" x14ac:dyDescent="0.25">
      <c r="A313" s="220" t="s">
        <v>34</v>
      </c>
      <c r="B313" s="220"/>
      <c r="C313" s="213">
        <v>1958824.4499999997</v>
      </c>
      <c r="D313" s="196">
        <v>1.3511503004456285E-2</v>
      </c>
      <c r="E313" s="221">
        <v>80</v>
      </c>
      <c r="F313" s="196">
        <v>1.2702445220704985E-2</v>
      </c>
      <c r="G313" s="220"/>
      <c r="H313" s="220" t="s">
        <v>34</v>
      </c>
      <c r="I313" s="220"/>
      <c r="J313" s="213">
        <v>3170.08</v>
      </c>
      <c r="K313" s="196">
        <v>2.0051308041584772E-3</v>
      </c>
      <c r="L313" s="221">
        <v>1</v>
      </c>
      <c r="M313" s="196">
        <v>6.41025641025641E-3</v>
      </c>
    </row>
    <row r="314" spans="1:13" s="190" customFormat="1" ht="20.100000000000001" customHeight="1" x14ac:dyDescent="0.25">
      <c r="A314" s="220" t="s">
        <v>35</v>
      </c>
      <c r="B314" s="220"/>
      <c r="C314" s="213">
        <v>2030988.5100000005</v>
      </c>
      <c r="D314" s="196">
        <v>1.4009273447082613E-2</v>
      </c>
      <c r="E314" s="221">
        <v>82</v>
      </c>
      <c r="F314" s="196">
        <v>1.3020006351222611E-2</v>
      </c>
      <c r="G314" s="220"/>
      <c r="H314" s="220" t="s">
        <v>35</v>
      </c>
      <c r="I314" s="220"/>
      <c r="J314" s="213">
        <v>9369.619999999999</v>
      </c>
      <c r="K314" s="196">
        <v>5.9264478137016578E-3</v>
      </c>
      <c r="L314" s="221">
        <v>2</v>
      </c>
      <c r="M314" s="196">
        <v>1.282051282051282E-2</v>
      </c>
    </row>
    <row r="315" spans="1:13" s="190" customFormat="1" ht="20.100000000000001" customHeight="1" x14ac:dyDescent="0.25">
      <c r="A315" s="220" t="s">
        <v>36</v>
      </c>
      <c r="B315" s="220"/>
      <c r="C315" s="213">
        <v>2327629.3400000008</v>
      </c>
      <c r="D315" s="196">
        <v>1.6055431011528683E-2</v>
      </c>
      <c r="E315" s="221">
        <v>77</v>
      </c>
      <c r="F315" s="196">
        <v>1.2226103524928549E-2</v>
      </c>
      <c r="G315" s="220"/>
      <c r="H315" s="220" t="s">
        <v>36</v>
      </c>
      <c r="I315" s="220"/>
      <c r="J315" s="213">
        <v>149.08000000000001</v>
      </c>
      <c r="K315" s="196">
        <v>9.4295696097242284E-5</v>
      </c>
      <c r="L315" s="221">
        <v>1</v>
      </c>
      <c r="M315" s="196">
        <v>6.41025641025641E-3</v>
      </c>
    </row>
    <row r="316" spans="1:13" s="190" customFormat="1" ht="20.100000000000001" customHeight="1" x14ac:dyDescent="0.25">
      <c r="A316" s="220" t="s">
        <v>45</v>
      </c>
      <c r="B316" s="220"/>
      <c r="C316" s="213">
        <v>1203748.03</v>
      </c>
      <c r="D316" s="196">
        <v>8.3031662811607933E-3</v>
      </c>
      <c r="E316" s="221">
        <v>42</v>
      </c>
      <c r="F316" s="196">
        <v>6.6687837408701172E-3</v>
      </c>
      <c r="G316" s="220"/>
      <c r="H316" s="220" t="s">
        <v>45</v>
      </c>
      <c r="I316" s="220"/>
      <c r="J316" s="213">
        <v>0</v>
      </c>
      <c r="K316" s="196">
        <v>0</v>
      </c>
      <c r="L316" s="221">
        <v>0</v>
      </c>
      <c r="M316" s="196">
        <v>0</v>
      </c>
    </row>
    <row r="317" spans="1:13" s="190" customFormat="1" ht="20.100000000000001" customHeight="1" x14ac:dyDescent="0.25">
      <c r="A317" s="220" t="s">
        <v>46</v>
      </c>
      <c r="B317" s="220"/>
      <c r="C317" s="213">
        <v>1119269.9000000001</v>
      </c>
      <c r="D317" s="196">
        <v>7.7204563260620373E-3</v>
      </c>
      <c r="E317" s="221">
        <v>40</v>
      </c>
      <c r="F317" s="196">
        <v>6.3512226103524926E-3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20.100000000000001" customHeight="1" x14ac:dyDescent="0.25">
      <c r="A318" s="220" t="s">
        <v>47</v>
      </c>
      <c r="B318" s="220"/>
      <c r="C318" s="213">
        <v>991295.97000000009</v>
      </c>
      <c r="D318" s="196">
        <v>6.8377227356746602E-3</v>
      </c>
      <c r="E318" s="221">
        <v>42</v>
      </c>
      <c r="F318" s="196">
        <v>6.6687837408701172E-3</v>
      </c>
      <c r="G318" s="220"/>
      <c r="H318" s="220" t="s">
        <v>47</v>
      </c>
      <c r="I318" s="220"/>
      <c r="J318" s="213">
        <v>7600.82</v>
      </c>
      <c r="K318" s="196">
        <v>4.8076510116034418E-3</v>
      </c>
      <c r="L318" s="221">
        <v>1</v>
      </c>
      <c r="M318" s="196">
        <v>6.41025641025641E-3</v>
      </c>
    </row>
    <row r="319" spans="1:13" s="190" customFormat="1" ht="20.100000000000001" customHeight="1" x14ac:dyDescent="0.25">
      <c r="A319" s="220" t="s">
        <v>48</v>
      </c>
      <c r="B319" s="220"/>
      <c r="C319" s="213">
        <v>1165578.17</v>
      </c>
      <c r="D319" s="196">
        <v>8.0398797073845292E-3</v>
      </c>
      <c r="E319" s="221">
        <v>40</v>
      </c>
      <c r="F319" s="196">
        <v>6.3512226103524926E-3</v>
      </c>
      <c r="G319" s="220"/>
      <c r="H319" s="220" t="s">
        <v>48</v>
      </c>
      <c r="I319" s="220"/>
      <c r="J319" s="213">
        <v>12438.439999999999</v>
      </c>
      <c r="K319" s="196">
        <v>7.8675299045061851E-3</v>
      </c>
      <c r="L319" s="221">
        <v>2</v>
      </c>
      <c r="M319" s="196">
        <v>1.282051282051282E-2</v>
      </c>
    </row>
    <row r="320" spans="1:13" s="190" customFormat="1" ht="20.100000000000001" customHeight="1" x14ac:dyDescent="0.25">
      <c r="A320" s="220" t="s">
        <v>49</v>
      </c>
      <c r="B320" s="223"/>
      <c r="C320" s="213">
        <v>1048358.64</v>
      </c>
      <c r="D320" s="196">
        <v>7.2313273984852024E-3</v>
      </c>
      <c r="E320" s="221">
        <v>46</v>
      </c>
      <c r="F320" s="196">
        <v>7.3039060019053671E-3</v>
      </c>
      <c r="G320" s="223"/>
      <c r="H320" s="220" t="s">
        <v>49</v>
      </c>
      <c r="I320" s="223"/>
      <c r="J320" s="213">
        <v>23630.560000000001</v>
      </c>
      <c r="K320" s="196">
        <v>1.494674070544439E-2</v>
      </c>
      <c r="L320" s="221">
        <v>3</v>
      </c>
      <c r="M320" s="196">
        <v>1.9230769230769232E-2</v>
      </c>
    </row>
    <row r="321" spans="1:24" s="190" customFormat="1" ht="20.100000000000001" customHeight="1" x14ac:dyDescent="0.25">
      <c r="A321" s="220" t="s">
        <v>50</v>
      </c>
      <c r="B321" s="220"/>
      <c r="C321" s="213">
        <v>805697.51</v>
      </c>
      <c r="D321" s="196">
        <v>5.5575089064504729E-3</v>
      </c>
      <c r="E321" s="221">
        <v>29</v>
      </c>
      <c r="F321" s="196">
        <v>4.6046363925055572E-3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144974578.27999976</v>
      </c>
      <c r="D323" s="223"/>
      <c r="E323" s="224">
        <v>6298</v>
      </c>
      <c r="F323" s="247"/>
      <c r="G323" s="220"/>
      <c r="H323" s="220"/>
      <c r="I323" s="220"/>
      <c r="J323" s="222">
        <v>1580984.1400000006</v>
      </c>
      <c r="K323" s="223"/>
      <c r="L323" s="224">
        <v>156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256504.55999999994</v>
      </c>
      <c r="D332" s="196">
        <v>0.5968993480136624</v>
      </c>
      <c r="E332" s="221">
        <v>181</v>
      </c>
      <c r="F332" s="196">
        <v>0.46055979643765904</v>
      </c>
      <c r="G332" s="220"/>
      <c r="H332" s="220" t="s">
        <v>31</v>
      </c>
      <c r="I332" s="220"/>
      <c r="J332" s="213">
        <v>1805014.089999998</v>
      </c>
      <c r="K332" s="196">
        <v>0.82500024007091011</v>
      </c>
      <c r="L332" s="221">
        <v>453</v>
      </c>
      <c r="M332" s="196">
        <v>0.71677215189873422</v>
      </c>
    </row>
    <row r="333" spans="1:24" s="190" customFormat="1" ht="20.100000000000001" customHeight="1" x14ac:dyDescent="0.25">
      <c r="A333" s="220" t="s">
        <v>32</v>
      </c>
      <c r="B333" s="220"/>
      <c r="C333" s="213">
        <v>2299.8500000000004</v>
      </c>
      <c r="D333" s="196">
        <v>5.3518696335426632E-3</v>
      </c>
      <c r="E333" s="221">
        <v>8</v>
      </c>
      <c r="F333" s="196">
        <v>2.0356234096692113E-2</v>
      </c>
      <c r="G333" s="220"/>
      <c r="H333" s="220" t="s">
        <v>32</v>
      </c>
      <c r="I333" s="220"/>
      <c r="J333" s="213">
        <v>15926.24</v>
      </c>
      <c r="K333" s="196">
        <v>7.2792516669091187E-3</v>
      </c>
      <c r="L333" s="221">
        <v>13</v>
      </c>
      <c r="M333" s="196">
        <v>2.0569620253164556E-2</v>
      </c>
    </row>
    <row r="334" spans="1:24" s="190" customFormat="1" ht="20.100000000000001" customHeight="1" x14ac:dyDescent="0.25">
      <c r="A334" s="220" t="s">
        <v>33</v>
      </c>
      <c r="B334" s="220"/>
      <c r="C334" s="213">
        <v>3552.78</v>
      </c>
      <c r="D334" s="196">
        <v>8.2675024008773187E-3</v>
      </c>
      <c r="E334" s="221">
        <v>14</v>
      </c>
      <c r="F334" s="196">
        <v>3.5623409669211195E-2</v>
      </c>
      <c r="G334" s="220"/>
      <c r="H334" s="220" t="s">
        <v>33</v>
      </c>
      <c r="I334" s="220"/>
      <c r="J334" s="213">
        <v>7687.07</v>
      </c>
      <c r="K334" s="196">
        <v>3.5134543439724053E-3</v>
      </c>
      <c r="L334" s="221">
        <v>13</v>
      </c>
      <c r="M334" s="196">
        <v>2.0569620253164556E-2</v>
      </c>
    </row>
    <row r="335" spans="1:24" s="190" customFormat="1" ht="20.100000000000001" customHeight="1" x14ac:dyDescent="0.25">
      <c r="A335" s="220" t="s">
        <v>34</v>
      </c>
      <c r="B335" s="220"/>
      <c r="C335" s="213">
        <v>18431.3</v>
      </c>
      <c r="D335" s="196">
        <v>4.2890586245500732E-2</v>
      </c>
      <c r="E335" s="221">
        <v>23</v>
      </c>
      <c r="F335" s="196">
        <v>5.8524173027989825E-2</v>
      </c>
      <c r="G335" s="220"/>
      <c r="H335" s="220" t="s">
        <v>34</v>
      </c>
      <c r="I335" s="220"/>
      <c r="J335" s="213">
        <v>56430.28</v>
      </c>
      <c r="K335" s="196">
        <v>2.5792039411320456E-2</v>
      </c>
      <c r="L335" s="221">
        <v>18</v>
      </c>
      <c r="M335" s="196">
        <v>2.8481012658227847E-2</v>
      </c>
    </row>
    <row r="336" spans="1:24" s="190" customFormat="1" ht="20.100000000000001" customHeight="1" x14ac:dyDescent="0.25">
      <c r="A336" s="220" t="s">
        <v>35</v>
      </c>
      <c r="B336" s="220"/>
      <c r="C336" s="213">
        <v>12586.099999999997</v>
      </c>
      <c r="D336" s="196">
        <v>2.9288504204505201E-2</v>
      </c>
      <c r="E336" s="221">
        <v>16</v>
      </c>
      <c r="F336" s="196">
        <v>4.0712468193384227E-2</v>
      </c>
      <c r="G336" s="220"/>
      <c r="H336" s="220" t="s">
        <v>35</v>
      </c>
      <c r="I336" s="220"/>
      <c r="J336" s="213">
        <v>41198.609999999986</v>
      </c>
      <c r="K336" s="196">
        <v>1.8830248101048244E-2</v>
      </c>
      <c r="L336" s="221">
        <v>19</v>
      </c>
      <c r="M336" s="196">
        <v>3.0063291139240507E-2</v>
      </c>
    </row>
    <row r="337" spans="1:22" s="190" customFormat="1" ht="20.100000000000001" customHeight="1" x14ac:dyDescent="0.25">
      <c r="A337" s="220" t="s">
        <v>36</v>
      </c>
      <c r="B337" s="220"/>
      <c r="C337" s="213">
        <v>11808.34</v>
      </c>
      <c r="D337" s="196">
        <v>2.7478616548273653E-2</v>
      </c>
      <c r="E337" s="221">
        <v>24</v>
      </c>
      <c r="F337" s="196">
        <v>6.1068702290076333E-2</v>
      </c>
      <c r="G337" s="220"/>
      <c r="H337" s="220" t="s">
        <v>36</v>
      </c>
      <c r="I337" s="220"/>
      <c r="J337" s="213">
        <v>49985.99</v>
      </c>
      <c r="K337" s="196">
        <v>2.2846610438471512E-2</v>
      </c>
      <c r="L337" s="221">
        <v>20</v>
      </c>
      <c r="M337" s="196">
        <v>3.1645569620253167E-2</v>
      </c>
    </row>
    <row r="338" spans="1:22" s="190" customFormat="1" ht="20.100000000000001" customHeight="1" x14ac:dyDescent="0.25">
      <c r="A338" s="220" t="s">
        <v>45</v>
      </c>
      <c r="B338" s="220"/>
      <c r="C338" s="213">
        <v>19720.429999999997</v>
      </c>
      <c r="D338" s="196">
        <v>4.5890458280932973E-2</v>
      </c>
      <c r="E338" s="221">
        <v>28</v>
      </c>
      <c r="F338" s="196">
        <v>7.124681933842239E-2</v>
      </c>
      <c r="G338" s="220"/>
      <c r="H338" s="220" t="s">
        <v>45</v>
      </c>
      <c r="I338" s="220"/>
      <c r="J338" s="213">
        <v>33508.929999999993</v>
      </c>
      <c r="K338" s="196">
        <v>1.5315600829752718E-2</v>
      </c>
      <c r="L338" s="221">
        <v>16</v>
      </c>
      <c r="M338" s="196">
        <v>2.5316455696202531E-2</v>
      </c>
    </row>
    <row r="339" spans="1:22" s="190" customFormat="1" ht="20.100000000000001" customHeight="1" x14ac:dyDescent="0.25">
      <c r="A339" s="220" t="s">
        <v>46</v>
      </c>
      <c r="B339" s="220"/>
      <c r="C339" s="213">
        <v>24516.7</v>
      </c>
      <c r="D339" s="196">
        <v>5.7051626081994648E-2</v>
      </c>
      <c r="E339" s="221">
        <v>21</v>
      </c>
      <c r="F339" s="196">
        <v>5.3435114503816793E-2</v>
      </c>
      <c r="G339" s="220"/>
      <c r="H339" s="220" t="s">
        <v>46</v>
      </c>
      <c r="I339" s="220"/>
      <c r="J339" s="213">
        <v>22372.1</v>
      </c>
      <c r="K339" s="196">
        <v>1.0225398224393046E-2</v>
      </c>
      <c r="L339" s="221">
        <v>15</v>
      </c>
      <c r="M339" s="196">
        <v>2.3734177215189875E-2</v>
      </c>
    </row>
    <row r="340" spans="1:22" s="190" customFormat="1" ht="20.100000000000001" customHeight="1" x14ac:dyDescent="0.25">
      <c r="A340" s="220" t="s">
        <v>47</v>
      </c>
      <c r="B340" s="220"/>
      <c r="C340" s="213">
        <v>14693.67</v>
      </c>
      <c r="D340" s="196">
        <v>3.4192928355456578E-2</v>
      </c>
      <c r="E340" s="221">
        <v>17</v>
      </c>
      <c r="F340" s="196">
        <v>4.3256997455470736E-2</v>
      </c>
      <c r="G340" s="220"/>
      <c r="H340" s="220" t="s">
        <v>47</v>
      </c>
      <c r="I340" s="220"/>
      <c r="J340" s="213">
        <v>22682.83</v>
      </c>
      <c r="K340" s="196">
        <v>1.0367420564283608E-2</v>
      </c>
      <c r="L340" s="221">
        <v>15</v>
      </c>
      <c r="M340" s="196">
        <v>2.3734177215189875E-2</v>
      </c>
    </row>
    <row r="341" spans="1:22" s="190" customFormat="1" ht="20.100000000000001" customHeight="1" x14ac:dyDescent="0.25">
      <c r="A341" s="220" t="s">
        <v>48</v>
      </c>
      <c r="B341" s="220"/>
      <c r="C341" s="213">
        <v>17041.84</v>
      </c>
      <c r="D341" s="196">
        <v>3.9657241122548287E-2</v>
      </c>
      <c r="E341" s="221">
        <v>18</v>
      </c>
      <c r="F341" s="196">
        <v>4.5801526717557252E-2</v>
      </c>
      <c r="G341" s="220"/>
      <c r="H341" s="220" t="s">
        <v>48</v>
      </c>
      <c r="I341" s="220"/>
      <c r="J341" s="213">
        <v>32445.870000000003</v>
      </c>
      <c r="K341" s="196">
        <v>1.4829718331622317E-2</v>
      </c>
      <c r="L341" s="221">
        <v>10</v>
      </c>
      <c r="M341" s="196">
        <v>1.5822784810126583E-2</v>
      </c>
    </row>
    <row r="342" spans="1:22" s="190" customFormat="1" ht="20.100000000000001" customHeight="1" x14ac:dyDescent="0.25">
      <c r="A342" s="220" t="s">
        <v>49</v>
      </c>
      <c r="B342" s="223"/>
      <c r="C342" s="213">
        <v>20584.170000000002</v>
      </c>
      <c r="D342" s="196">
        <v>4.7900425834154346E-2</v>
      </c>
      <c r="E342" s="221">
        <v>19</v>
      </c>
      <c r="F342" s="196">
        <v>4.8346055979643768E-2</v>
      </c>
      <c r="G342" s="220"/>
      <c r="H342" s="220" t="s">
        <v>49</v>
      </c>
      <c r="I342" s="223"/>
      <c r="J342" s="213">
        <v>44910.52</v>
      </c>
      <c r="K342" s="196">
        <v>2.0526814714066553E-2</v>
      </c>
      <c r="L342" s="221">
        <v>18</v>
      </c>
      <c r="M342" s="196">
        <v>2.8481012658227847E-2</v>
      </c>
    </row>
    <row r="343" spans="1:22" s="190" customFormat="1" ht="20.100000000000001" customHeight="1" x14ac:dyDescent="0.25">
      <c r="A343" s="220" t="s">
        <v>50</v>
      </c>
      <c r="B343" s="220"/>
      <c r="C343" s="213">
        <v>27988.59</v>
      </c>
      <c r="D343" s="196">
        <v>6.5130893278551136E-2</v>
      </c>
      <c r="E343" s="221">
        <v>24</v>
      </c>
      <c r="F343" s="196">
        <v>6.1068702290076333E-2</v>
      </c>
      <c r="G343" s="220"/>
      <c r="H343" s="220" t="s">
        <v>50</v>
      </c>
      <c r="I343" s="220"/>
      <c r="J343" s="213">
        <v>55732.700000000004</v>
      </c>
      <c r="K343" s="196">
        <v>2.5473203303249599E-2</v>
      </c>
      <c r="L343" s="221">
        <v>22</v>
      </c>
      <c r="M343" s="196">
        <v>3.4810126582278479E-2</v>
      </c>
    </row>
    <row r="344" spans="1:22" s="190" customFormat="1" ht="20.100000000000001" customHeight="1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20.100000000000001" customHeight="1" thickBot="1" x14ac:dyDescent="0.3">
      <c r="A345" s="220"/>
      <c r="B345" s="220"/>
      <c r="C345" s="222">
        <v>429728.32999999996</v>
      </c>
      <c r="D345" s="223"/>
      <c r="E345" s="224">
        <v>393</v>
      </c>
      <c r="F345" s="247"/>
      <c r="G345" s="220"/>
      <c r="H345" s="220"/>
      <c r="I345" s="220"/>
      <c r="J345" s="222">
        <v>2187895.2299999986</v>
      </c>
      <c r="K345" s="223"/>
      <c r="L345" s="224">
        <v>632</v>
      </c>
      <c r="M345" s="247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219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139026912.08000031</v>
      </c>
      <c r="D9" s="194">
        <f>+J323</f>
        <v>1367482.6100000003</v>
      </c>
      <c r="E9" s="194">
        <f>+C345</f>
        <v>385219.15000000008</v>
      </c>
      <c r="F9" s="194">
        <f>+J345</f>
        <v>2052734.5499999989</v>
      </c>
      <c r="G9" s="194">
        <f>SUM(C9:F9)</f>
        <v>142832348.39000034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0.80262731241684437</v>
      </c>
      <c r="D10" s="197" t="s">
        <v>96</v>
      </c>
      <c r="E10" s="197" t="s">
        <v>96</v>
      </c>
      <c r="F10" s="197" t="s">
        <v>96</v>
      </c>
      <c r="G10" s="198">
        <f>+C10</f>
        <v>0.80262731241684437</v>
      </c>
      <c r="H10" s="252"/>
    </row>
    <row r="11" spans="1:13" s="190" customFormat="1" ht="20.100000000000001" customHeight="1" x14ac:dyDescent="0.3">
      <c r="A11" s="193" t="s">
        <v>173</v>
      </c>
      <c r="B11" s="193"/>
      <c r="C11" s="196">
        <v>0.84740763490385795</v>
      </c>
      <c r="D11" s="197" t="s">
        <v>96</v>
      </c>
      <c r="E11" s="197" t="s">
        <v>96</v>
      </c>
      <c r="F11" s="197" t="s">
        <v>96</v>
      </c>
      <c r="G11" s="198">
        <f>+C11</f>
        <v>0.84740763490385795</v>
      </c>
      <c r="H11" s="252"/>
    </row>
    <row r="12" spans="1:13" s="190" customFormat="1" ht="20.100000000000001" customHeight="1" x14ac:dyDescent="0.3">
      <c r="A12" s="193" t="s">
        <v>174</v>
      </c>
      <c r="B12" s="193"/>
      <c r="C12" s="196">
        <v>0.90557327992241676</v>
      </c>
      <c r="D12" s="197" t="s">
        <v>96</v>
      </c>
      <c r="E12" s="197" t="s">
        <v>96</v>
      </c>
      <c r="F12" s="197" t="s">
        <v>96</v>
      </c>
      <c r="G12" s="198">
        <f>+C12</f>
        <v>0.90557327992241676</v>
      </c>
      <c r="H12" s="252"/>
    </row>
    <row r="13" spans="1:13" s="190" customFormat="1" ht="20.100000000000001" customHeight="1" x14ac:dyDescent="0.3">
      <c r="A13" s="193" t="s">
        <v>134</v>
      </c>
      <c r="B13" s="193"/>
      <c r="C13" s="199">
        <v>22911.488477257753</v>
      </c>
      <c r="D13" s="199">
        <v>9981.6248905109496</v>
      </c>
      <c r="E13" s="199">
        <v>1170.8788753799395</v>
      </c>
      <c r="F13" s="199">
        <v>3485.1180814940576</v>
      </c>
      <c r="G13" s="194">
        <f>+G9/(E45+L45+L81+L125)</f>
        <v>20052.274096588564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69.272771311342808</v>
      </c>
      <c r="D14" s="202">
        <v>71.761309227910431</v>
      </c>
      <c r="E14" s="202">
        <v>57.31883516175148</v>
      </c>
      <c r="F14" s="202">
        <v>155.99567481890776</v>
      </c>
      <c r="G14" s="203">
        <f>+((C9*C14)+(D9*D14)+(E9*E14)+(F9*F14))/G9</f>
        <v>70.510706901577791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55">
        <v>9.116612973700125E-2</v>
      </c>
      <c r="D15" s="206">
        <v>9.42632869583621E-2</v>
      </c>
      <c r="E15" s="206">
        <v>0.11919490483274264</v>
      </c>
      <c r="F15" s="206">
        <v>0.10469762471616223</v>
      </c>
      <c r="G15" s="207">
        <f>+((C9*C15)+(D9*D15)+(E9*E15)+(F9*F15))/G9</f>
        <v>9.1465845433746321E-2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154.73290854386096</v>
      </c>
      <c r="D16" s="202">
        <v>36.126204383688659</v>
      </c>
      <c r="E16" s="202">
        <v>21.536282139659988</v>
      </c>
      <c r="F16" s="202">
        <v>39.317724224354436</v>
      </c>
      <c r="G16" s="194">
        <f>+((C9*C16)+(D9*D16)+(E9*E16)+(F9*F16))/G9</f>
        <v>151.57942659037403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0.97335732169291667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119587975.03000033</v>
      </c>
      <c r="D18" s="194">
        <f>+J310</f>
        <v>1192550.2400000005</v>
      </c>
      <c r="E18" s="194">
        <f>+C332</f>
        <v>218981.53000000009</v>
      </c>
      <c r="F18" s="213">
        <f>+J332</f>
        <v>1680403.0799999991</v>
      </c>
      <c r="G18" s="194">
        <f>SUM(C18:F18)</f>
        <v>122679909.88000032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0.86017860312675132</v>
      </c>
      <c r="D19" s="211">
        <f>+K310</f>
        <v>0.87207707891802744</v>
      </c>
      <c r="E19" s="211">
        <f>+D332</f>
        <v>0.56845961577974524</v>
      </c>
      <c r="F19" s="211">
        <f>+K332</f>
        <v>0.81861684454037176</v>
      </c>
      <c r="G19" s="211">
        <f>+G18/G9</f>
        <v>0.85890844240007691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0.72675983077319206</v>
      </c>
      <c r="D20" s="215">
        <v>0.44829716668927055</v>
      </c>
      <c r="E20" s="215">
        <v>3.4356180810641428</v>
      </c>
      <c r="F20" s="215">
        <v>2.1155108542130505</v>
      </c>
      <c r="G20" s="215">
        <f>+((C9*C20)+(D9*D20)+(E9*E20)+(F9*F20))/G9</f>
        <v>0.75135823910817223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6.776822917564238</v>
      </c>
      <c r="D21" s="214">
        <v>9.1090870344705017</v>
      </c>
      <c r="E21" s="214">
        <v>7.8040583883210113</v>
      </c>
      <c r="F21" s="249">
        <v>8.1802693128179271</v>
      </c>
      <c r="G21" s="215">
        <f>+((C9*C21)+(D9*D21)+(E9*E21)+(F9*F21))/G9</f>
        <v>6.8220923846995527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797873.3</v>
      </c>
      <c r="D28" s="196">
        <v>5.7389845466817345E-3</v>
      </c>
      <c r="E28" s="221">
        <v>75</v>
      </c>
      <c r="F28" s="196">
        <v>1.2359920896506262E-2</v>
      </c>
      <c r="G28" s="193"/>
      <c r="H28" s="220" t="s">
        <v>72</v>
      </c>
      <c r="I28" s="220"/>
      <c r="J28" s="213">
        <v>139026912.08000031</v>
      </c>
      <c r="K28" s="196">
        <v>1</v>
      </c>
      <c r="L28" s="221">
        <v>6068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10603181.009999998</v>
      </c>
      <c r="D29" s="196">
        <v>7.6267111535201396E-2</v>
      </c>
      <c r="E29" s="221">
        <v>600</v>
      </c>
      <c r="F29" s="196">
        <v>9.8879367172050092E-2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4793695.76</v>
      </c>
      <c r="D30" s="196">
        <v>3.4480344044767193E-2</v>
      </c>
      <c r="E30" s="221">
        <v>230</v>
      </c>
      <c r="F30" s="196">
        <v>3.790375741595254E-2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5993659.6999999965</v>
      </c>
      <c r="D31" s="196">
        <v>4.3111507048010075E-2</v>
      </c>
      <c r="E31" s="221">
        <v>282</v>
      </c>
      <c r="F31" s="196">
        <v>4.6473302570863545E-2</v>
      </c>
      <c r="G31" s="193"/>
      <c r="H31" s="220"/>
      <c r="I31" s="220"/>
      <c r="J31" s="222">
        <v>139026912.08000031</v>
      </c>
      <c r="K31" s="223"/>
      <c r="L31" s="224">
        <v>6068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7379345.3299999973</v>
      </c>
      <c r="D32" s="196">
        <v>5.307853867712832E-2</v>
      </c>
      <c r="E32" s="221">
        <v>348</v>
      </c>
      <c r="F32" s="196">
        <v>5.7350032959789056E-2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11962753.700000001</v>
      </c>
      <c r="D33" s="196">
        <v>8.6046316652104715E-2</v>
      </c>
      <c r="E33" s="221">
        <v>514</v>
      </c>
      <c r="F33" s="196">
        <v>8.4706657877389582E-2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12919139.660000006</v>
      </c>
      <c r="D34" s="196">
        <v>9.2925459299318752E-2</v>
      </c>
      <c r="E34" s="221">
        <v>561</v>
      </c>
      <c r="F34" s="196">
        <v>9.245220830586684E-2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15037274.909999993</v>
      </c>
      <c r="D35" s="196">
        <v>0.10816089262881076</v>
      </c>
      <c r="E35" s="221">
        <v>670</v>
      </c>
      <c r="F35" s="196">
        <v>0.11041529334212261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11612145.820000008</v>
      </c>
      <c r="D36" s="196">
        <v>8.3524446067809177E-2</v>
      </c>
      <c r="E36" s="221">
        <v>517</v>
      </c>
      <c r="F36" s="196">
        <v>8.5201054713249832E-2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11946691.769999998</v>
      </c>
      <c r="D37" s="196">
        <v>8.5930785567081697E-2</v>
      </c>
      <c r="E37" s="221">
        <v>547</v>
      </c>
      <c r="F37" s="196">
        <v>9.0145023071852334E-2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14491277.809999997</v>
      </c>
      <c r="D38" s="196">
        <v>0.1042336163063257</v>
      </c>
      <c r="E38" s="221">
        <v>652</v>
      </c>
      <c r="F38" s="196">
        <v>0.1074489123269611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9963341.0799999908</v>
      </c>
      <c r="D39" s="196">
        <v>7.1664837627025801E-2</v>
      </c>
      <c r="E39" s="221">
        <v>422</v>
      </c>
      <c r="F39" s="196">
        <v>6.9545154911008572E-2</v>
      </c>
      <c r="G39" s="132"/>
      <c r="H39" s="225" t="s">
        <v>150</v>
      </c>
      <c r="I39" s="226"/>
      <c r="J39" s="227">
        <v>2675.92</v>
      </c>
      <c r="K39" s="228">
        <v>6.9464874734290879E-3</v>
      </c>
      <c r="L39" s="229">
        <v>8</v>
      </c>
      <c r="M39" s="228">
        <v>2.4316109422492401E-2</v>
      </c>
    </row>
    <row r="40" spans="1:13" ht="20.100000000000001" customHeight="1" x14ac:dyDescent="0.25">
      <c r="A40" s="193" t="s">
        <v>75</v>
      </c>
      <c r="B40" s="193"/>
      <c r="C40" s="213">
        <v>9706550.8599999957</v>
      </c>
      <c r="D40" s="196">
        <v>6.9817783584336351E-2</v>
      </c>
      <c r="E40" s="221">
        <v>327</v>
      </c>
      <c r="F40" s="196">
        <v>5.3889255108767305E-2</v>
      </c>
      <c r="G40" s="132"/>
      <c r="H40" s="225" t="s">
        <v>132</v>
      </c>
      <c r="I40" s="226"/>
      <c r="J40" s="227">
        <v>167070.85000000006</v>
      </c>
      <c r="K40" s="228">
        <v>0.43370338676049752</v>
      </c>
      <c r="L40" s="229">
        <v>180</v>
      </c>
      <c r="M40" s="228">
        <v>0.54711246200607899</v>
      </c>
    </row>
    <row r="41" spans="1:13" ht="20.100000000000001" customHeight="1" x14ac:dyDescent="0.25">
      <c r="A41" s="193" t="s">
        <v>76</v>
      </c>
      <c r="B41" s="193"/>
      <c r="C41" s="213">
        <v>7354160.0999999978</v>
      </c>
      <c r="D41" s="196">
        <v>5.2897385045624891E-2</v>
      </c>
      <c r="E41" s="221">
        <v>211</v>
      </c>
      <c r="F41" s="196">
        <v>3.4772577455504286E-2</v>
      </c>
      <c r="G41" s="132"/>
      <c r="H41" s="225" t="s">
        <v>151</v>
      </c>
      <c r="I41" s="226"/>
      <c r="J41" s="227">
        <v>169702.84999999998</v>
      </c>
      <c r="K41" s="228">
        <v>0.44053586121043053</v>
      </c>
      <c r="L41" s="229">
        <v>78</v>
      </c>
      <c r="M41" s="228">
        <v>0.23708206686930092</v>
      </c>
    </row>
    <row r="42" spans="1:13" ht="20.100000000000001" customHeight="1" x14ac:dyDescent="0.25">
      <c r="A42" s="193" t="s">
        <v>77</v>
      </c>
      <c r="B42" s="193"/>
      <c r="C42" s="213">
        <v>4032863.069999998</v>
      </c>
      <c r="D42" s="196">
        <v>2.9007787123110203E-2</v>
      </c>
      <c r="E42" s="221">
        <v>102</v>
      </c>
      <c r="F42" s="196">
        <v>1.6809492419248517E-2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432958.20000000007</v>
      </c>
      <c r="D43" s="196">
        <v>3.114204246663148E-3</v>
      </c>
      <c r="E43" s="221">
        <v>10</v>
      </c>
      <c r="F43" s="196">
        <v>1.6479894528675016E-3</v>
      </c>
      <c r="G43" s="132"/>
      <c r="H43" s="225" t="s">
        <v>133</v>
      </c>
      <c r="I43" s="226"/>
      <c r="J43" s="227">
        <v>45769.529999999853</v>
      </c>
      <c r="K43" s="228">
        <v>0.11881426455564284</v>
      </c>
      <c r="L43" s="229">
        <v>63</v>
      </c>
      <c r="M43" s="228">
        <v>0.19148936170212766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20.100000000000001" customHeight="1" thickBot="1" x14ac:dyDescent="0.35">
      <c r="A45" s="193"/>
      <c r="B45" s="193"/>
      <c r="C45" s="222">
        <v>139026912.07999998</v>
      </c>
      <c r="D45" s="193"/>
      <c r="E45" s="224">
        <v>6068</v>
      </c>
      <c r="F45" s="193"/>
      <c r="G45" s="132"/>
      <c r="H45" s="233"/>
      <c r="I45" s="226"/>
      <c r="J45" s="234">
        <v>385219.14999999991</v>
      </c>
      <c r="K45" s="225"/>
      <c r="L45" s="235">
        <v>329</v>
      </c>
      <c r="M45" s="254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217</v>
      </c>
      <c r="B49" s="136"/>
      <c r="C49" s="137"/>
      <c r="D49" s="136"/>
      <c r="E49" s="143"/>
      <c r="F49" s="136"/>
      <c r="G49" s="132"/>
      <c r="H49" s="217" t="s">
        <v>218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1052576.3799999999</v>
      </c>
      <c r="D53" s="196">
        <v>7.5710261002870987E-3</v>
      </c>
      <c r="E53" s="221">
        <v>89</v>
      </c>
      <c r="F53" s="196">
        <v>1.4667106130520765E-2</v>
      </c>
      <c r="G53" s="193"/>
      <c r="H53" s="193" t="s">
        <v>53</v>
      </c>
      <c r="I53" s="193"/>
      <c r="J53" s="213">
        <v>801426.50999999989</v>
      </c>
      <c r="K53" s="196">
        <v>5.7645422602699862E-3</v>
      </c>
      <c r="L53" s="221">
        <v>78</v>
      </c>
      <c r="M53" s="196">
        <v>1.2854317732366513E-2</v>
      </c>
    </row>
    <row r="54" spans="1:13" s="190" customFormat="1" ht="20.100000000000001" customHeight="1" x14ac:dyDescent="0.25">
      <c r="A54" s="193" t="s">
        <v>54</v>
      </c>
      <c r="B54" s="193"/>
      <c r="C54" s="213">
        <v>10924655.050000001</v>
      </c>
      <c r="D54" s="196">
        <v>7.8579426720731926E-2</v>
      </c>
      <c r="E54" s="221">
        <v>636</v>
      </c>
      <c r="F54" s="196">
        <v>0.10481212920237311</v>
      </c>
      <c r="G54" s="193"/>
      <c r="H54" s="193" t="s">
        <v>54</v>
      </c>
      <c r="I54" s="193"/>
      <c r="J54" s="213">
        <v>9002997.599999994</v>
      </c>
      <c r="K54" s="196">
        <v>6.4757229124239021E-2</v>
      </c>
      <c r="L54" s="221">
        <v>532</v>
      </c>
      <c r="M54" s="196">
        <v>8.7673038892551083E-2</v>
      </c>
    </row>
    <row r="55" spans="1:13" s="190" customFormat="1" ht="20.100000000000001" customHeight="1" x14ac:dyDescent="0.25">
      <c r="A55" s="193" t="s">
        <v>55</v>
      </c>
      <c r="B55" s="193"/>
      <c r="C55" s="213">
        <v>5017903.7999999961</v>
      </c>
      <c r="D55" s="196">
        <v>3.6093039289490605E-2</v>
      </c>
      <c r="E55" s="221">
        <v>235</v>
      </c>
      <c r="F55" s="196">
        <v>3.8727752142386287E-2</v>
      </c>
      <c r="G55" s="193"/>
      <c r="H55" s="193" t="s">
        <v>55</v>
      </c>
      <c r="I55" s="193"/>
      <c r="J55" s="213">
        <v>3867130.2200000021</v>
      </c>
      <c r="K55" s="196">
        <v>2.781569526463154E-2</v>
      </c>
      <c r="L55" s="221">
        <v>201</v>
      </c>
      <c r="M55" s="196">
        <v>3.3124588002636783E-2</v>
      </c>
    </row>
    <row r="56" spans="1:13" s="190" customFormat="1" ht="20.100000000000001" customHeight="1" x14ac:dyDescent="0.25">
      <c r="A56" s="193" t="s">
        <v>56</v>
      </c>
      <c r="B56" s="193"/>
      <c r="C56" s="213">
        <v>4894215.799999998</v>
      </c>
      <c r="D56" s="196">
        <v>3.5203369813635275E-2</v>
      </c>
      <c r="E56" s="221">
        <v>238</v>
      </c>
      <c r="F56" s="196">
        <v>3.9222148978246538E-2</v>
      </c>
      <c r="G56" s="193"/>
      <c r="H56" s="193" t="s">
        <v>56</v>
      </c>
      <c r="I56" s="193"/>
      <c r="J56" s="213">
        <v>4617015.169999999</v>
      </c>
      <c r="K56" s="196">
        <v>3.3209506712939423E-2</v>
      </c>
      <c r="L56" s="221">
        <v>221</v>
      </c>
      <c r="M56" s="196">
        <v>3.6420566908371789E-2</v>
      </c>
    </row>
    <row r="57" spans="1:13" s="190" customFormat="1" ht="20.100000000000001" customHeight="1" x14ac:dyDescent="0.25">
      <c r="A57" s="193" t="s">
        <v>57</v>
      </c>
      <c r="B57" s="193"/>
      <c r="C57" s="213">
        <v>7792976.2400000021</v>
      </c>
      <c r="D57" s="196">
        <v>5.6053724587623033E-2</v>
      </c>
      <c r="E57" s="221">
        <v>344</v>
      </c>
      <c r="F57" s="196">
        <v>5.6690837178642053E-2</v>
      </c>
      <c r="G57" s="193"/>
      <c r="H57" s="193" t="s">
        <v>57</v>
      </c>
      <c r="I57" s="193"/>
      <c r="J57" s="213">
        <v>5707725.6699999981</v>
      </c>
      <c r="K57" s="196">
        <v>4.105482589382127E-2</v>
      </c>
      <c r="L57" s="221">
        <v>266</v>
      </c>
      <c r="M57" s="196">
        <v>4.3836519446275542E-2</v>
      </c>
    </row>
    <row r="58" spans="1:13" s="190" customFormat="1" ht="20.100000000000001" customHeight="1" x14ac:dyDescent="0.25">
      <c r="A58" s="193" t="s">
        <v>58</v>
      </c>
      <c r="B58" s="193"/>
      <c r="C58" s="213">
        <v>9705408.6900000013</v>
      </c>
      <c r="D58" s="196">
        <v>6.9809568124588967E-2</v>
      </c>
      <c r="E58" s="221">
        <v>418</v>
      </c>
      <c r="F58" s="196">
        <v>6.8885959129861563E-2</v>
      </c>
      <c r="G58" s="193"/>
      <c r="H58" s="193" t="s">
        <v>58</v>
      </c>
      <c r="I58" s="193"/>
      <c r="J58" s="213">
        <v>8142058.0100000026</v>
      </c>
      <c r="K58" s="196">
        <v>5.856461808858153E-2</v>
      </c>
      <c r="L58" s="221">
        <v>354</v>
      </c>
      <c r="M58" s="196">
        <v>5.8338826631509556E-2</v>
      </c>
    </row>
    <row r="59" spans="1:13" s="190" customFormat="1" ht="20.100000000000001" customHeight="1" x14ac:dyDescent="0.25">
      <c r="A59" s="193" t="s">
        <v>59</v>
      </c>
      <c r="B59" s="193"/>
      <c r="C59" s="213">
        <v>11086195.680000007</v>
      </c>
      <c r="D59" s="196">
        <v>7.9741364561277867E-2</v>
      </c>
      <c r="E59" s="221">
        <v>465</v>
      </c>
      <c r="F59" s="196">
        <v>7.663150955833882E-2</v>
      </c>
      <c r="G59" s="193"/>
      <c r="H59" s="193" t="s">
        <v>59</v>
      </c>
      <c r="I59" s="193"/>
      <c r="J59" s="213">
        <v>9333378.2500000037</v>
      </c>
      <c r="K59" s="196">
        <v>6.713360823715421E-2</v>
      </c>
      <c r="L59" s="221">
        <v>399</v>
      </c>
      <c r="M59" s="196">
        <v>6.5754779169413316E-2</v>
      </c>
    </row>
    <row r="60" spans="1:13" s="190" customFormat="1" ht="20.100000000000001" customHeight="1" x14ac:dyDescent="0.25">
      <c r="A60" s="193" t="s">
        <v>60</v>
      </c>
      <c r="B60" s="193"/>
      <c r="C60" s="213">
        <v>10289555.67</v>
      </c>
      <c r="D60" s="196">
        <v>7.4011250887016031E-2</v>
      </c>
      <c r="E60" s="221">
        <v>421</v>
      </c>
      <c r="F60" s="196">
        <v>6.9380355965721813E-2</v>
      </c>
      <c r="G60" s="193"/>
      <c r="H60" s="193" t="s">
        <v>60</v>
      </c>
      <c r="I60" s="193"/>
      <c r="J60" s="213">
        <v>9773714.6100000087</v>
      </c>
      <c r="K60" s="196">
        <v>7.0300882496591291E-2</v>
      </c>
      <c r="L60" s="221">
        <v>404</v>
      </c>
      <c r="M60" s="196">
        <v>6.6578773895847071E-2</v>
      </c>
    </row>
    <row r="61" spans="1:13" s="190" customFormat="1" ht="20.100000000000001" customHeight="1" x14ac:dyDescent="0.25">
      <c r="A61" s="193" t="s">
        <v>61</v>
      </c>
      <c r="B61" s="193"/>
      <c r="C61" s="213">
        <v>10344832.470000001</v>
      </c>
      <c r="D61" s="196">
        <v>7.4408848727412519E-2</v>
      </c>
      <c r="E61" s="221">
        <v>442</v>
      </c>
      <c r="F61" s="196">
        <v>7.2841133816743578E-2</v>
      </c>
      <c r="G61" s="193"/>
      <c r="H61" s="193" t="s">
        <v>61</v>
      </c>
      <c r="I61" s="193"/>
      <c r="J61" s="213">
        <v>9910127.620000001</v>
      </c>
      <c r="K61" s="196">
        <v>7.1282081085836349E-2</v>
      </c>
      <c r="L61" s="221">
        <v>396</v>
      </c>
      <c r="M61" s="196">
        <v>6.5260382333553066E-2</v>
      </c>
    </row>
    <row r="62" spans="1:13" s="190" customFormat="1" ht="20.100000000000001" customHeight="1" x14ac:dyDescent="0.25">
      <c r="A62" s="193" t="s">
        <v>62</v>
      </c>
      <c r="B62" s="193"/>
      <c r="C62" s="213">
        <v>10041919.430000002</v>
      </c>
      <c r="D62" s="196">
        <v>7.223004006750576E-2</v>
      </c>
      <c r="E62" s="221">
        <v>452</v>
      </c>
      <c r="F62" s="196">
        <v>7.4489123269611074E-2</v>
      </c>
      <c r="G62" s="193"/>
      <c r="H62" s="193" t="s">
        <v>62</v>
      </c>
      <c r="I62" s="193"/>
      <c r="J62" s="213">
        <v>8929534.6099999975</v>
      </c>
      <c r="K62" s="196">
        <v>6.4228820711069889E-2</v>
      </c>
      <c r="L62" s="221">
        <v>383</v>
      </c>
      <c r="M62" s="196">
        <v>6.311799604482532E-2</v>
      </c>
    </row>
    <row r="63" spans="1:13" s="190" customFormat="1" ht="20.100000000000001" customHeight="1" x14ac:dyDescent="0.25">
      <c r="A63" s="193" t="s">
        <v>63</v>
      </c>
      <c r="B63" s="193"/>
      <c r="C63" s="213">
        <v>9825230.5699999984</v>
      </c>
      <c r="D63" s="196">
        <v>7.067142917154258E-2</v>
      </c>
      <c r="E63" s="221">
        <v>421</v>
      </c>
      <c r="F63" s="196">
        <v>6.9380355965721813E-2</v>
      </c>
      <c r="G63" s="193"/>
      <c r="H63" s="193" t="s">
        <v>63</v>
      </c>
      <c r="I63" s="193"/>
      <c r="J63" s="213">
        <v>9315985.8499999959</v>
      </c>
      <c r="K63" s="196">
        <v>6.7008507278355681E-2</v>
      </c>
      <c r="L63" s="221">
        <v>413</v>
      </c>
      <c r="M63" s="196">
        <v>6.8061964403427822E-2</v>
      </c>
    </row>
    <row r="64" spans="1:13" s="190" customFormat="1" ht="20.100000000000001" customHeight="1" x14ac:dyDescent="0.25">
      <c r="A64" s="193" t="s">
        <v>64</v>
      </c>
      <c r="B64" s="193"/>
      <c r="C64" s="213">
        <v>10431295.380000001</v>
      </c>
      <c r="D64" s="196">
        <v>7.5030763640909603E-2</v>
      </c>
      <c r="E64" s="221">
        <v>466</v>
      </c>
      <c r="F64" s="196">
        <v>7.6796308503625579E-2</v>
      </c>
      <c r="G64" s="193"/>
      <c r="H64" s="193" t="s">
        <v>64</v>
      </c>
      <c r="I64" s="193"/>
      <c r="J64" s="213">
        <v>9149368.0300000031</v>
      </c>
      <c r="K64" s="196">
        <v>6.5810049961659206E-2</v>
      </c>
      <c r="L64" s="221">
        <v>392</v>
      </c>
      <c r="M64" s="196">
        <v>6.460118655240607E-2</v>
      </c>
    </row>
    <row r="65" spans="1:16" s="190" customFormat="1" ht="20.100000000000001" customHeight="1" x14ac:dyDescent="0.25">
      <c r="A65" s="193" t="s">
        <v>75</v>
      </c>
      <c r="B65" s="193"/>
      <c r="C65" s="213">
        <v>16882271.219999995</v>
      </c>
      <c r="D65" s="196">
        <v>0.12143167799257067</v>
      </c>
      <c r="E65" s="221">
        <v>734</v>
      </c>
      <c r="F65" s="196">
        <v>0.12096242584047462</v>
      </c>
      <c r="G65" s="193"/>
      <c r="H65" s="193" t="s">
        <v>75</v>
      </c>
      <c r="I65" s="193"/>
      <c r="J65" s="213">
        <v>17847978.429999992</v>
      </c>
      <c r="K65" s="196">
        <v>0.12837786701131476</v>
      </c>
      <c r="L65" s="221">
        <v>780</v>
      </c>
      <c r="M65" s="196">
        <v>0.12854317732366513</v>
      </c>
    </row>
    <row r="66" spans="1:16" s="190" customFormat="1" ht="20.100000000000001" customHeight="1" x14ac:dyDescent="0.25">
      <c r="A66" s="193" t="s">
        <v>76</v>
      </c>
      <c r="B66" s="193"/>
      <c r="C66" s="213">
        <v>9317087.4400000069</v>
      </c>
      <c r="D66" s="196">
        <v>6.7016430852169767E-2</v>
      </c>
      <c r="E66" s="221">
        <v>350</v>
      </c>
      <c r="F66" s="196">
        <v>5.7679630850362561E-2</v>
      </c>
      <c r="G66" s="193"/>
      <c r="H66" s="193" t="s">
        <v>76</v>
      </c>
      <c r="I66" s="193"/>
      <c r="J66" s="213">
        <v>13957807.169999998</v>
      </c>
      <c r="K66" s="196">
        <v>0.1003964409564695</v>
      </c>
      <c r="L66" s="221">
        <v>607</v>
      </c>
      <c r="M66" s="196">
        <v>0.10003295978905735</v>
      </c>
    </row>
    <row r="67" spans="1:16" s="190" customFormat="1" ht="20.100000000000001" customHeight="1" x14ac:dyDescent="0.25">
      <c r="A67" s="193" t="s">
        <v>77</v>
      </c>
      <c r="B67" s="193"/>
      <c r="C67" s="213">
        <v>5609351.8600000022</v>
      </c>
      <c r="D67" s="196">
        <v>4.0347237639660895E-2</v>
      </c>
      <c r="E67" s="221">
        <v>182</v>
      </c>
      <c r="F67" s="196">
        <v>2.999340804218853E-2</v>
      </c>
      <c r="G67" s="193"/>
      <c r="H67" s="193" t="s">
        <v>77</v>
      </c>
      <c r="I67" s="193"/>
      <c r="J67" s="213">
        <v>7953653.5700000012</v>
      </c>
      <c r="K67" s="196">
        <v>5.7209452839053522E-2</v>
      </c>
      <c r="L67" s="221">
        <v>303</v>
      </c>
      <c r="M67" s="196">
        <v>4.9934080421885303E-2</v>
      </c>
    </row>
    <row r="68" spans="1:16" s="190" customFormat="1" ht="20.100000000000001" customHeight="1" x14ac:dyDescent="0.25">
      <c r="A68" s="193" t="s">
        <v>78</v>
      </c>
      <c r="B68" s="193"/>
      <c r="C68" s="213">
        <v>5811436.4000000022</v>
      </c>
      <c r="D68" s="196">
        <v>4.180080182357742E-2</v>
      </c>
      <c r="E68" s="221">
        <v>175</v>
      </c>
      <c r="F68" s="196">
        <v>2.883981542518128E-2</v>
      </c>
      <c r="G68" s="193"/>
      <c r="H68" s="193" t="s">
        <v>78</v>
      </c>
      <c r="I68" s="193"/>
      <c r="J68" s="213">
        <v>10717010.759999994</v>
      </c>
      <c r="K68" s="196">
        <v>7.7085872078012665E-2</v>
      </c>
      <c r="L68" s="221">
        <v>339</v>
      </c>
      <c r="M68" s="196">
        <v>5.5866842452208305E-2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v>139026912.08000001</v>
      </c>
      <c r="D70" s="193"/>
      <c r="E70" s="224">
        <v>6068</v>
      </c>
      <c r="F70" s="193"/>
      <c r="G70" s="193"/>
      <c r="H70" s="193"/>
      <c r="I70" s="193"/>
      <c r="J70" s="222">
        <v>139026912.08000001</v>
      </c>
      <c r="K70" s="193"/>
      <c r="L70" s="224">
        <v>6068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1132253.48</v>
      </c>
      <c r="K77" s="196">
        <v>0.8279838235017849</v>
      </c>
      <c r="L77" s="221">
        <v>102</v>
      </c>
      <c r="M77" s="196">
        <v>0.74452554744525545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385219.14999999985</v>
      </c>
      <c r="D79" s="196">
        <v>1</v>
      </c>
      <c r="E79" s="221">
        <v>329</v>
      </c>
      <c r="F79" s="196">
        <v>1</v>
      </c>
      <c r="G79" s="220"/>
      <c r="H79" s="220" t="s">
        <v>146</v>
      </c>
      <c r="I79" s="220"/>
      <c r="J79" s="213">
        <v>235229.13</v>
      </c>
      <c r="K79" s="196">
        <v>0.17201617649821524</v>
      </c>
      <c r="L79" s="221">
        <v>35</v>
      </c>
      <c r="M79" s="196">
        <v>0.25547445255474455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v>385219.14999999985</v>
      </c>
      <c r="D81" s="220"/>
      <c r="E81" s="224">
        <v>329</v>
      </c>
      <c r="F81" s="220"/>
      <c r="G81" s="220"/>
      <c r="H81" s="220"/>
      <c r="I81" s="223"/>
      <c r="J81" s="222">
        <v>1367482.6099999999</v>
      </c>
      <c r="K81" s="236"/>
      <c r="L81" s="224">
        <v>137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31478091.119999982</v>
      </c>
      <c r="D88" s="196">
        <v>0.22641725007807553</v>
      </c>
      <c r="E88" s="221">
        <v>2967</v>
      </c>
      <c r="F88" s="196">
        <v>0.48895847066578774</v>
      </c>
      <c r="G88" s="220"/>
      <c r="H88" s="220" t="s">
        <v>99</v>
      </c>
      <c r="I88" s="220"/>
      <c r="J88" s="213">
        <v>11969.769999999999</v>
      </c>
      <c r="K88" s="196">
        <v>8.7531423891379495E-3</v>
      </c>
      <c r="L88" s="221">
        <v>14</v>
      </c>
      <c r="M88" s="196">
        <v>0.10218978102189781</v>
      </c>
    </row>
    <row r="89" spans="1:13" s="190" customFormat="1" ht="20.100000000000001" customHeight="1" x14ac:dyDescent="0.25">
      <c r="A89" s="220" t="s">
        <v>80</v>
      </c>
      <c r="B89" s="220"/>
      <c r="C89" s="213">
        <v>35658808.279999979</v>
      </c>
      <c r="D89" s="196">
        <v>0.25648852978537634</v>
      </c>
      <c r="E89" s="221">
        <v>1433</v>
      </c>
      <c r="F89" s="196">
        <v>0.23615688859591299</v>
      </c>
      <c r="G89" s="220"/>
      <c r="H89" s="220" t="s">
        <v>100</v>
      </c>
      <c r="I89" s="220"/>
      <c r="J89" s="213">
        <v>47059.17</v>
      </c>
      <c r="K89" s="196">
        <v>3.4412993376200955E-2</v>
      </c>
      <c r="L89" s="221">
        <v>16</v>
      </c>
      <c r="M89" s="196">
        <v>0.11678832116788321</v>
      </c>
    </row>
    <row r="90" spans="1:13" s="190" customFormat="1" ht="20.100000000000001" customHeight="1" x14ac:dyDescent="0.25">
      <c r="A90" s="220" t="s">
        <v>81</v>
      </c>
      <c r="B90" s="220"/>
      <c r="C90" s="213">
        <v>28787602.260000002</v>
      </c>
      <c r="D90" s="196">
        <v>0.20706496195092647</v>
      </c>
      <c r="E90" s="221">
        <v>833</v>
      </c>
      <c r="F90" s="196">
        <v>0.13727752142386287</v>
      </c>
      <c r="G90" s="220"/>
      <c r="H90" s="220" t="s">
        <v>101</v>
      </c>
      <c r="I90" s="220"/>
      <c r="J90" s="213">
        <v>69147.13</v>
      </c>
      <c r="K90" s="196">
        <v>5.0565271904993367E-2</v>
      </c>
      <c r="L90" s="221">
        <v>14</v>
      </c>
      <c r="M90" s="196">
        <v>0.10218978102189781</v>
      </c>
    </row>
    <row r="91" spans="1:13" s="190" customFormat="1" ht="20.100000000000001" customHeight="1" x14ac:dyDescent="0.25">
      <c r="A91" s="220" t="s">
        <v>82</v>
      </c>
      <c r="B91" s="220"/>
      <c r="C91" s="213">
        <v>21915696.640000008</v>
      </c>
      <c r="D91" s="196">
        <v>0.15763636199723041</v>
      </c>
      <c r="E91" s="221">
        <v>493</v>
      </c>
      <c r="F91" s="196">
        <v>8.1245880026367831E-2</v>
      </c>
      <c r="G91" s="220"/>
      <c r="H91" s="220" t="s">
        <v>102</v>
      </c>
      <c r="I91" s="220"/>
      <c r="J91" s="213">
        <v>87315.239999999991</v>
      </c>
      <c r="K91" s="196">
        <v>6.3851078881361406E-2</v>
      </c>
      <c r="L91" s="221">
        <v>13</v>
      </c>
      <c r="M91" s="196">
        <v>9.4890510948905105E-2</v>
      </c>
    </row>
    <row r="92" spans="1:13" s="190" customFormat="1" ht="20.100000000000001" customHeight="1" x14ac:dyDescent="0.25">
      <c r="A92" s="220" t="s">
        <v>83</v>
      </c>
      <c r="B92" s="220"/>
      <c r="C92" s="213">
        <v>10195645.950000001</v>
      </c>
      <c r="D92" s="196">
        <v>7.3335772171456551E-2</v>
      </c>
      <c r="E92" s="221">
        <v>188</v>
      </c>
      <c r="F92" s="196">
        <v>3.098220171390903E-2</v>
      </c>
      <c r="G92" s="220"/>
      <c r="H92" s="220" t="s">
        <v>103</v>
      </c>
      <c r="I92" s="220"/>
      <c r="J92" s="213">
        <v>183702.65999999997</v>
      </c>
      <c r="K92" s="196">
        <v>0.13433637741104434</v>
      </c>
      <c r="L92" s="221">
        <v>20</v>
      </c>
      <c r="M92" s="196">
        <v>0.145985401459854</v>
      </c>
    </row>
    <row r="93" spans="1:13" s="190" customFormat="1" ht="20.100000000000001" customHeight="1" x14ac:dyDescent="0.25">
      <c r="A93" s="220" t="s">
        <v>84</v>
      </c>
      <c r="B93" s="220"/>
      <c r="C93" s="213">
        <v>6064168.0699999994</v>
      </c>
      <c r="D93" s="196">
        <v>4.3618663316858437E-2</v>
      </c>
      <c r="E93" s="221">
        <v>94</v>
      </c>
      <c r="F93" s="196">
        <v>1.5491100856954515E-2</v>
      </c>
      <c r="G93" s="220"/>
      <c r="H93" s="220" t="s">
        <v>104</v>
      </c>
      <c r="I93" s="220"/>
      <c r="J93" s="213">
        <v>197571.27000000002</v>
      </c>
      <c r="K93" s="196">
        <v>0.14447808590414177</v>
      </c>
      <c r="L93" s="221">
        <v>18</v>
      </c>
      <c r="M93" s="196">
        <v>0.13138686131386862</v>
      </c>
    </row>
    <row r="94" spans="1:13" s="190" customFormat="1" ht="20.100000000000001" customHeight="1" x14ac:dyDescent="0.25">
      <c r="A94" s="220" t="s">
        <v>85</v>
      </c>
      <c r="B94" s="220"/>
      <c r="C94" s="213">
        <v>2690099.2199999997</v>
      </c>
      <c r="D94" s="196">
        <v>1.9349485504303231E-2</v>
      </c>
      <c r="E94" s="221">
        <v>36</v>
      </c>
      <c r="F94" s="196">
        <v>5.9327620303230057E-3</v>
      </c>
      <c r="G94" s="220"/>
      <c r="H94" s="220" t="s">
        <v>105</v>
      </c>
      <c r="I94" s="220"/>
      <c r="J94" s="213">
        <v>80298.890000000014</v>
      </c>
      <c r="K94" s="196">
        <v>5.8720227528158482E-2</v>
      </c>
      <c r="L94" s="221">
        <v>6</v>
      </c>
      <c r="M94" s="196">
        <v>4.3795620437956206E-2</v>
      </c>
    </row>
    <row r="95" spans="1:13" s="190" customFormat="1" ht="20.100000000000001" customHeight="1" x14ac:dyDescent="0.25">
      <c r="A95" s="220" t="s">
        <v>86</v>
      </c>
      <c r="B95" s="220"/>
      <c r="C95" s="213">
        <v>1164193.7999999998</v>
      </c>
      <c r="D95" s="196">
        <v>8.3738736808747494E-3</v>
      </c>
      <c r="E95" s="221">
        <v>14</v>
      </c>
      <c r="F95" s="196">
        <v>2.3071852340145024E-3</v>
      </c>
      <c r="G95" s="220"/>
      <c r="H95" s="220" t="s">
        <v>106</v>
      </c>
      <c r="I95" s="220"/>
      <c r="J95" s="213">
        <v>137484.95000000001</v>
      </c>
      <c r="K95" s="196">
        <v>0.10053871909932369</v>
      </c>
      <c r="L95" s="221">
        <v>9</v>
      </c>
      <c r="M95" s="196">
        <v>6.569343065693431E-2</v>
      </c>
    </row>
    <row r="96" spans="1:13" s="190" customFormat="1" ht="20.100000000000001" customHeight="1" x14ac:dyDescent="0.25">
      <c r="A96" s="220" t="s">
        <v>87</v>
      </c>
      <c r="B96" s="220"/>
      <c r="C96" s="213">
        <v>466859.41</v>
      </c>
      <c r="D96" s="196">
        <v>3.3580506321780053E-3</v>
      </c>
      <c r="E96" s="221">
        <v>5</v>
      </c>
      <c r="F96" s="196">
        <v>8.2399472643375081E-4</v>
      </c>
      <c r="G96" s="220"/>
      <c r="H96" s="220" t="s">
        <v>107</v>
      </c>
      <c r="I96" s="220"/>
      <c r="J96" s="213">
        <v>236675.54</v>
      </c>
      <c r="K96" s="196">
        <v>0.17307389378794366</v>
      </c>
      <c r="L96" s="221">
        <v>14</v>
      </c>
      <c r="M96" s="196">
        <v>0.10218978102189781</v>
      </c>
    </row>
    <row r="97" spans="1:13" s="190" customFormat="1" ht="20.100000000000001" customHeight="1" x14ac:dyDescent="0.25">
      <c r="A97" s="220" t="s">
        <v>88</v>
      </c>
      <c r="B97" s="220"/>
      <c r="C97" s="213">
        <v>605747.33000000007</v>
      </c>
      <c r="D97" s="196">
        <v>4.3570508827200016E-3</v>
      </c>
      <c r="E97" s="221">
        <v>5</v>
      </c>
      <c r="F97" s="196">
        <v>8.2399472643375081E-4</v>
      </c>
      <c r="G97" s="220"/>
      <c r="H97" s="220" t="s">
        <v>108</v>
      </c>
      <c r="I97" s="220"/>
      <c r="J97" s="213">
        <v>39687.910000000003</v>
      </c>
      <c r="K97" s="196">
        <v>2.9022606729894724E-2</v>
      </c>
      <c r="L97" s="221">
        <v>2</v>
      </c>
      <c r="M97" s="196">
        <v>1.4598540145985401E-2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131510.13</v>
      </c>
      <c r="K98" s="196">
        <v>9.6169508144604482E-2</v>
      </c>
      <c r="L98" s="221">
        <v>6</v>
      </c>
      <c r="M98" s="196">
        <v>4.3795620437956206E-2</v>
      </c>
    </row>
    <row r="99" spans="1:13" s="190" customFormat="1" ht="20.100000000000001" customHeight="1" thickBot="1" x14ac:dyDescent="0.3">
      <c r="A99" s="220"/>
      <c r="B99" s="223"/>
      <c r="C99" s="222">
        <v>139026912.08000001</v>
      </c>
      <c r="D99" s="237"/>
      <c r="E99" s="224">
        <v>6068</v>
      </c>
      <c r="F99" s="223"/>
      <c r="G99" s="220"/>
      <c r="H99" s="220" t="s">
        <v>110</v>
      </c>
      <c r="I99" s="220"/>
      <c r="J99" s="213">
        <v>114514.53</v>
      </c>
      <c r="K99" s="196">
        <v>8.374112340631519E-2</v>
      </c>
      <c r="L99" s="221">
        <v>4</v>
      </c>
      <c r="M99" s="196">
        <v>2.9197080291970802E-2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30545.42</v>
      </c>
      <c r="K100" s="196">
        <v>2.2336971436879915E-2</v>
      </c>
      <c r="L100" s="221">
        <v>1</v>
      </c>
      <c r="M100" s="196">
        <v>7.2992700729927005E-3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1367482.61</v>
      </c>
      <c r="K103" s="247"/>
      <c r="L103" s="224">
        <v>137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163991.22000000012</v>
      </c>
      <c r="D110" s="196">
        <v>0.42570889842833642</v>
      </c>
      <c r="E110" s="221">
        <v>265</v>
      </c>
      <c r="F110" s="196">
        <v>0.80547112462006076</v>
      </c>
      <c r="G110" s="220"/>
      <c r="H110" s="220" t="s">
        <v>99</v>
      </c>
      <c r="I110" s="220"/>
      <c r="J110" s="213">
        <v>269777.9200000001</v>
      </c>
      <c r="K110" s="196">
        <v>0.13142367579870476</v>
      </c>
      <c r="L110" s="221">
        <v>317</v>
      </c>
      <c r="M110" s="196">
        <v>0.53820033955857383</v>
      </c>
    </row>
    <row r="111" spans="1:13" s="190" customFormat="1" ht="20.100000000000001" customHeight="1" x14ac:dyDescent="0.25">
      <c r="A111" s="220" t="s">
        <v>100</v>
      </c>
      <c r="B111" s="220"/>
      <c r="C111" s="213">
        <v>138700.36999999997</v>
      </c>
      <c r="D111" s="196">
        <v>0.36005575008407537</v>
      </c>
      <c r="E111" s="221">
        <v>50</v>
      </c>
      <c r="F111" s="196">
        <v>0.1519756838905775</v>
      </c>
      <c r="G111" s="220"/>
      <c r="H111" s="220" t="s">
        <v>100</v>
      </c>
      <c r="I111" s="220"/>
      <c r="J111" s="213">
        <v>290933.30999999988</v>
      </c>
      <c r="K111" s="196">
        <v>0.14172963084778784</v>
      </c>
      <c r="L111" s="221">
        <v>106</v>
      </c>
      <c r="M111" s="196">
        <v>0.17996604414261461</v>
      </c>
    </row>
    <row r="112" spans="1:13" s="190" customFormat="1" ht="20.100000000000001" customHeight="1" x14ac:dyDescent="0.25">
      <c r="A112" s="220" t="s">
        <v>101</v>
      </c>
      <c r="B112" s="220"/>
      <c r="C112" s="213">
        <v>37916.159999999996</v>
      </c>
      <c r="D112" s="196">
        <v>9.8427505486162845E-2</v>
      </c>
      <c r="E112" s="221">
        <v>8</v>
      </c>
      <c r="F112" s="196">
        <v>2.4316109422492401E-2</v>
      </c>
      <c r="G112" s="220"/>
      <c r="H112" s="220" t="s">
        <v>101</v>
      </c>
      <c r="I112" s="220"/>
      <c r="J112" s="213">
        <v>264458.90999999997</v>
      </c>
      <c r="K112" s="196">
        <v>0.12883249322227269</v>
      </c>
      <c r="L112" s="221">
        <v>54</v>
      </c>
      <c r="M112" s="196">
        <v>9.1680814940577254E-2</v>
      </c>
    </row>
    <row r="113" spans="1:13" s="190" customFormat="1" ht="20.100000000000001" customHeight="1" x14ac:dyDescent="0.25">
      <c r="A113" s="220" t="s">
        <v>102</v>
      </c>
      <c r="B113" s="220"/>
      <c r="C113" s="213">
        <v>34114.839999999997</v>
      </c>
      <c r="D113" s="196">
        <v>8.8559564081899841E-2</v>
      </c>
      <c r="E113" s="221">
        <v>5</v>
      </c>
      <c r="F113" s="196">
        <v>1.5197568389057751E-2</v>
      </c>
      <c r="G113" s="220"/>
      <c r="H113" s="220" t="s">
        <v>102</v>
      </c>
      <c r="I113" s="220"/>
      <c r="J113" s="213">
        <v>268580.83</v>
      </c>
      <c r="K113" s="196">
        <v>0.13084050736126598</v>
      </c>
      <c r="L113" s="221">
        <v>39</v>
      </c>
      <c r="M113" s="196">
        <v>6.6213921901528014E-2</v>
      </c>
    </row>
    <row r="114" spans="1:13" s="190" customFormat="1" ht="20.100000000000001" customHeight="1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148368.43000000002</v>
      </c>
      <c r="K114" s="196">
        <v>7.2278429765797056E-2</v>
      </c>
      <c r="L114" s="221">
        <v>17</v>
      </c>
      <c r="M114" s="196">
        <v>2.8862478777589132E-2</v>
      </c>
    </row>
    <row r="115" spans="1:13" s="190" customFormat="1" ht="20.100000000000001" customHeight="1" x14ac:dyDescent="0.25">
      <c r="A115" s="220" t="s">
        <v>104</v>
      </c>
      <c r="B115" s="220"/>
      <c r="C115" s="213">
        <v>10496.56</v>
      </c>
      <c r="D115" s="196">
        <v>2.7248281919525542E-2</v>
      </c>
      <c r="E115" s="221">
        <v>1</v>
      </c>
      <c r="F115" s="196">
        <v>3.0395136778115501E-3</v>
      </c>
      <c r="G115" s="220"/>
      <c r="H115" s="220" t="s">
        <v>104</v>
      </c>
      <c r="I115" s="220"/>
      <c r="J115" s="213">
        <v>177751.01999999996</v>
      </c>
      <c r="K115" s="196">
        <v>8.6592306832853752E-2</v>
      </c>
      <c r="L115" s="221">
        <v>16</v>
      </c>
      <c r="M115" s="196">
        <v>2.7164685908319185E-2</v>
      </c>
    </row>
    <row r="116" spans="1:13" s="190" customFormat="1" ht="20.100000000000001" customHeight="1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192202.47</v>
      </c>
      <c r="K116" s="196">
        <v>9.3632403663688524E-2</v>
      </c>
      <c r="L116" s="221">
        <v>15</v>
      </c>
      <c r="M116" s="196">
        <v>2.5466893039049237E-2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104657.11</v>
      </c>
      <c r="K117" s="196">
        <v>5.098423953550156E-2</v>
      </c>
      <c r="L117" s="221">
        <v>7</v>
      </c>
      <c r="M117" s="196">
        <v>1.1884550084889643E-2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152787.43</v>
      </c>
      <c r="K118" s="196">
        <v>7.4431167926705386E-2</v>
      </c>
      <c r="L118" s="221">
        <v>9</v>
      </c>
      <c r="M118" s="196">
        <v>1.5280135823429542E-2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56260.639999999999</v>
      </c>
      <c r="K119" s="196">
        <v>2.740765482804389E-2</v>
      </c>
      <c r="L119" s="221">
        <v>3</v>
      </c>
      <c r="M119" s="196">
        <v>5.0933786078098476E-3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126956.48</v>
      </c>
      <c r="K120" s="196">
        <v>6.1847490217378571E-2</v>
      </c>
      <c r="L120" s="221">
        <v>6</v>
      </c>
      <c r="M120" s="196">
        <v>1.0186757215619695E-2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20.100000000000001" customHeight="1" thickBot="1" x14ac:dyDescent="0.3">
      <c r="A125" s="220"/>
      <c r="B125" s="220"/>
      <c r="C125" s="222">
        <v>385219.15000000008</v>
      </c>
      <c r="D125" s="247"/>
      <c r="E125" s="224">
        <v>329</v>
      </c>
      <c r="F125" s="220"/>
      <c r="G125" s="220"/>
      <c r="H125" s="223"/>
      <c r="I125" s="220"/>
      <c r="J125" s="222">
        <v>2052734.5499999998</v>
      </c>
      <c r="K125" s="247"/>
      <c r="L125" s="224">
        <v>589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15575013.199999997</v>
      </c>
      <c r="D132" s="196">
        <v>0.1120287645534247</v>
      </c>
      <c r="E132" s="221">
        <v>458</v>
      </c>
      <c r="F132" s="196">
        <v>7.5477916941331574E-2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25632313.949999981</v>
      </c>
      <c r="D133" s="196">
        <v>0.18436944017896637</v>
      </c>
      <c r="E133" s="221">
        <v>841</v>
      </c>
      <c r="F133" s="196">
        <v>0.13859591298615689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28775328.800000034</v>
      </c>
      <c r="D134" s="196">
        <v>0.20697668076984907</v>
      </c>
      <c r="E134" s="221">
        <v>1015</v>
      </c>
      <c r="F134" s="196">
        <v>0.1672709294660514</v>
      </c>
      <c r="G134" s="220"/>
      <c r="H134" s="220" t="s">
        <v>122</v>
      </c>
      <c r="I134" s="220"/>
      <c r="J134" s="213">
        <v>54589.319999999992</v>
      </c>
      <c r="K134" s="196">
        <v>3.9919571628044319E-2</v>
      </c>
      <c r="L134" s="221">
        <v>5</v>
      </c>
      <c r="M134" s="196">
        <v>3.6496350364963501E-2</v>
      </c>
    </row>
    <row r="135" spans="1:13" s="190" customFormat="1" ht="20.100000000000001" customHeight="1" x14ac:dyDescent="0.25">
      <c r="A135" s="220" t="s">
        <v>44</v>
      </c>
      <c r="B135" s="220"/>
      <c r="C135" s="213">
        <v>34581103.859999977</v>
      </c>
      <c r="D135" s="196">
        <v>0.24873676141279058</v>
      </c>
      <c r="E135" s="221">
        <v>1842</v>
      </c>
      <c r="F135" s="196">
        <v>0.30355965721819378</v>
      </c>
      <c r="G135" s="220"/>
      <c r="H135" s="220" t="s">
        <v>42</v>
      </c>
      <c r="I135" s="220"/>
      <c r="J135" s="213">
        <v>103865.23</v>
      </c>
      <c r="K135" s="196">
        <v>7.5953602071766019E-2</v>
      </c>
      <c r="L135" s="221">
        <v>12</v>
      </c>
      <c r="M135" s="196">
        <v>8.7591240875912413E-2</v>
      </c>
    </row>
    <row r="136" spans="1:13" s="190" customFormat="1" ht="20.100000000000001" customHeight="1" x14ac:dyDescent="0.25">
      <c r="A136" s="220" t="s">
        <v>25</v>
      </c>
      <c r="B136" s="220"/>
      <c r="C136" s="213">
        <v>16807498.849999987</v>
      </c>
      <c r="D136" s="196">
        <v>0.12089385140287426</v>
      </c>
      <c r="E136" s="221">
        <v>891</v>
      </c>
      <c r="F136" s="196">
        <v>0.14683586025049439</v>
      </c>
      <c r="G136" s="220"/>
      <c r="H136" s="220" t="s">
        <v>43</v>
      </c>
      <c r="I136" s="220"/>
      <c r="J136" s="213">
        <v>302094.37999999995</v>
      </c>
      <c r="K136" s="196">
        <v>0.22091277636064416</v>
      </c>
      <c r="L136" s="221">
        <v>32</v>
      </c>
      <c r="M136" s="196">
        <v>0.23357664233576642</v>
      </c>
    </row>
    <row r="137" spans="1:13" s="190" customFormat="1" ht="20.100000000000001" customHeight="1" x14ac:dyDescent="0.25">
      <c r="A137" s="220" t="s">
        <v>26</v>
      </c>
      <c r="B137" s="220"/>
      <c r="C137" s="213">
        <v>12866009.029999994</v>
      </c>
      <c r="D137" s="196">
        <v>9.2543298542058741E-2</v>
      </c>
      <c r="E137" s="221">
        <v>671</v>
      </c>
      <c r="F137" s="196">
        <v>0.11058009228740937</v>
      </c>
      <c r="G137" s="220"/>
      <c r="H137" s="220" t="s">
        <v>44</v>
      </c>
      <c r="I137" s="220"/>
      <c r="J137" s="213">
        <v>423825.61000000004</v>
      </c>
      <c r="K137" s="196">
        <v>0.30993126120996894</v>
      </c>
      <c r="L137" s="221">
        <v>37</v>
      </c>
      <c r="M137" s="196">
        <v>0.27007299270072993</v>
      </c>
    </row>
    <row r="138" spans="1:13" s="190" customFormat="1" ht="20.100000000000001" customHeight="1" x14ac:dyDescent="0.25">
      <c r="A138" s="220" t="s">
        <v>27</v>
      </c>
      <c r="B138" s="220"/>
      <c r="C138" s="213">
        <v>2900472.93</v>
      </c>
      <c r="D138" s="196">
        <v>2.0862672461077075E-2</v>
      </c>
      <c r="E138" s="221">
        <v>246</v>
      </c>
      <c r="F138" s="196">
        <v>4.0540540540540543E-2</v>
      </c>
      <c r="G138" s="220"/>
      <c r="H138" s="220" t="s">
        <v>25</v>
      </c>
      <c r="I138" s="220"/>
      <c r="J138" s="213">
        <v>376450.11</v>
      </c>
      <c r="K138" s="196">
        <v>0.27528694496524531</v>
      </c>
      <c r="L138" s="221">
        <v>35</v>
      </c>
      <c r="M138" s="196">
        <v>0.25547445255474455</v>
      </c>
    </row>
    <row r="139" spans="1:13" s="190" customFormat="1" ht="20.100000000000001" customHeight="1" x14ac:dyDescent="0.25">
      <c r="A139" s="220" t="s">
        <v>28</v>
      </c>
      <c r="B139" s="220"/>
      <c r="C139" s="213">
        <v>839257.84000000032</v>
      </c>
      <c r="D139" s="196">
        <v>6.0366574172133498E-3</v>
      </c>
      <c r="E139" s="221">
        <v>54</v>
      </c>
      <c r="F139" s="196">
        <v>8.8991430454845085E-3</v>
      </c>
      <c r="G139" s="220"/>
      <c r="H139" s="220" t="s">
        <v>26</v>
      </c>
      <c r="I139" s="220"/>
      <c r="J139" s="213">
        <v>55713.500000000007</v>
      </c>
      <c r="K139" s="196">
        <v>4.0741651551971118E-2</v>
      </c>
      <c r="L139" s="221">
        <v>6</v>
      </c>
      <c r="M139" s="196">
        <v>4.3795620437956206E-2</v>
      </c>
    </row>
    <row r="140" spans="1:13" s="190" customFormat="1" ht="20.100000000000001" customHeight="1" x14ac:dyDescent="0.25">
      <c r="A140" s="220" t="s">
        <v>29</v>
      </c>
      <c r="B140" s="220"/>
      <c r="C140" s="213">
        <v>1040445.5899999997</v>
      </c>
      <c r="D140" s="196">
        <v>7.4837711234016181E-3</v>
      </c>
      <c r="E140" s="221">
        <v>49</v>
      </c>
      <c r="F140" s="196">
        <v>8.0751483190507588E-3</v>
      </c>
      <c r="G140" s="220"/>
      <c r="H140" s="220" t="s">
        <v>27</v>
      </c>
      <c r="I140" s="220"/>
      <c r="J140" s="213">
        <v>48114.25</v>
      </c>
      <c r="K140" s="196">
        <v>3.5184542493012033E-2</v>
      </c>
      <c r="L140" s="221">
        <v>8</v>
      </c>
      <c r="M140" s="196">
        <v>5.8394160583941604E-2</v>
      </c>
    </row>
    <row r="141" spans="1:13" s="190" customFormat="1" ht="20.100000000000001" customHeight="1" x14ac:dyDescent="0.25">
      <c r="A141" s="220" t="s">
        <v>65</v>
      </c>
      <c r="B141" s="220"/>
      <c r="C141" s="213">
        <v>9468.0300000000007</v>
      </c>
      <c r="D141" s="196">
        <v>6.8102138343918833E-5</v>
      </c>
      <c r="E141" s="221">
        <v>1</v>
      </c>
      <c r="F141" s="196">
        <v>1.6479894528675015E-4</v>
      </c>
      <c r="G141" s="220"/>
      <c r="H141" s="220" t="s">
        <v>28</v>
      </c>
      <c r="I141" s="220"/>
      <c r="J141" s="213">
        <v>1665.54</v>
      </c>
      <c r="K141" s="196">
        <v>1.2179606437554625E-3</v>
      </c>
      <c r="L141" s="221">
        <v>1</v>
      </c>
      <c r="M141" s="196">
        <v>7.2992700729927005E-3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20.100000000000001" customHeight="1" thickBot="1" x14ac:dyDescent="0.3">
      <c r="A143" s="220"/>
      <c r="B143" s="223"/>
      <c r="C143" s="222">
        <v>139026912.08000001</v>
      </c>
      <c r="D143" s="223"/>
      <c r="E143" s="224">
        <v>6068</v>
      </c>
      <c r="F143" s="223"/>
      <c r="G143" s="223"/>
      <c r="H143" s="220" t="s">
        <v>123</v>
      </c>
      <c r="I143" s="220"/>
      <c r="J143" s="213">
        <v>1164.67</v>
      </c>
      <c r="K143" s="196">
        <v>8.5168907559270547E-4</v>
      </c>
      <c r="L143" s="221">
        <v>1</v>
      </c>
      <c r="M143" s="196">
        <v>7.2992700729927005E-3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1367482.6099999999</v>
      </c>
      <c r="K145" s="220"/>
      <c r="L145" s="224">
        <v>137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34444.06</v>
      </c>
      <c r="D152" s="196">
        <v>8.941419449162899E-2</v>
      </c>
      <c r="E152" s="221">
        <v>19</v>
      </c>
      <c r="F152" s="196">
        <v>5.7750759878419454E-2</v>
      </c>
      <c r="G152" s="220"/>
      <c r="H152" s="220" t="s">
        <v>113</v>
      </c>
      <c r="I152" s="220"/>
      <c r="J152" s="213">
        <v>1178975.1999999988</v>
      </c>
      <c r="K152" s="196">
        <v>0.5743437211596597</v>
      </c>
      <c r="L152" s="221">
        <v>218</v>
      </c>
      <c r="M152" s="196">
        <v>0.37011884550084889</v>
      </c>
    </row>
    <row r="153" spans="1:14" s="190" customFormat="1" ht="20.100000000000001" customHeight="1" x14ac:dyDescent="0.25">
      <c r="A153" s="220" t="s">
        <v>42</v>
      </c>
      <c r="B153" s="220"/>
      <c r="C153" s="213">
        <v>44264.99</v>
      </c>
      <c r="D153" s="196">
        <v>0.11490859164192642</v>
      </c>
      <c r="E153" s="221">
        <v>33</v>
      </c>
      <c r="F153" s="196">
        <v>0.10030395136778116</v>
      </c>
      <c r="G153" s="220"/>
      <c r="H153" s="220" t="s">
        <v>25</v>
      </c>
      <c r="I153" s="220"/>
      <c r="J153" s="213">
        <v>18169.8</v>
      </c>
      <c r="K153" s="196">
        <v>8.8515098067599683E-3</v>
      </c>
      <c r="L153" s="221">
        <v>8</v>
      </c>
      <c r="M153" s="196">
        <v>1.3582342954159592E-2</v>
      </c>
    </row>
    <row r="154" spans="1:14" s="190" customFormat="1" ht="20.100000000000001" customHeight="1" x14ac:dyDescent="0.25">
      <c r="A154" s="220" t="s">
        <v>43</v>
      </c>
      <c r="B154" s="220"/>
      <c r="C154" s="213">
        <v>16122.350000000002</v>
      </c>
      <c r="D154" s="196">
        <v>4.1852410504514131E-2</v>
      </c>
      <c r="E154" s="221">
        <v>30</v>
      </c>
      <c r="F154" s="196">
        <v>9.1185410334346503E-2</v>
      </c>
      <c r="G154" s="220"/>
      <c r="H154" s="220" t="s">
        <v>26</v>
      </c>
      <c r="I154" s="220"/>
      <c r="J154" s="213">
        <v>14385.11</v>
      </c>
      <c r="K154" s="196">
        <v>7.0077789648934439E-3</v>
      </c>
      <c r="L154" s="221">
        <v>6</v>
      </c>
      <c r="M154" s="196">
        <v>1.0186757215619695E-2</v>
      </c>
    </row>
    <row r="155" spans="1:14" s="190" customFormat="1" ht="20.100000000000001" customHeight="1" x14ac:dyDescent="0.25">
      <c r="A155" s="220" t="s">
        <v>44</v>
      </c>
      <c r="B155" s="220"/>
      <c r="C155" s="213">
        <v>148691.17000000001</v>
      </c>
      <c r="D155" s="196">
        <v>0.38599111700443767</v>
      </c>
      <c r="E155" s="221">
        <v>70</v>
      </c>
      <c r="F155" s="196">
        <v>0.21276595744680851</v>
      </c>
      <c r="G155" s="220"/>
      <c r="H155" s="220" t="s">
        <v>27</v>
      </c>
      <c r="I155" s="220"/>
      <c r="J155" s="213">
        <v>15585.710000000003</v>
      </c>
      <c r="K155" s="196">
        <v>7.592657316553674E-3</v>
      </c>
      <c r="L155" s="221">
        <v>15</v>
      </c>
      <c r="M155" s="196">
        <v>2.5466893039049237E-2</v>
      </c>
    </row>
    <row r="156" spans="1:14" s="190" customFormat="1" ht="20.100000000000001" customHeight="1" x14ac:dyDescent="0.25">
      <c r="A156" s="220" t="s">
        <v>25</v>
      </c>
      <c r="B156" s="220"/>
      <c r="C156" s="213">
        <v>16458.349999999999</v>
      </c>
      <c r="D156" s="196">
        <v>4.2724641285356663E-2</v>
      </c>
      <c r="E156" s="221">
        <v>23</v>
      </c>
      <c r="F156" s="196">
        <v>6.9908814589665649E-2</v>
      </c>
      <c r="G156" s="220"/>
      <c r="H156" s="220" t="s">
        <v>28</v>
      </c>
      <c r="I156" s="220"/>
      <c r="J156" s="213">
        <v>16906.46</v>
      </c>
      <c r="K156" s="196">
        <v>8.2360673473343207E-3</v>
      </c>
      <c r="L156" s="221">
        <v>18</v>
      </c>
      <c r="M156" s="196">
        <v>3.0560271646859084E-2</v>
      </c>
    </row>
    <row r="157" spans="1:14" s="190" customFormat="1" ht="20.100000000000001" customHeight="1" x14ac:dyDescent="0.25">
      <c r="A157" s="220" t="s">
        <v>26</v>
      </c>
      <c r="B157" s="220"/>
      <c r="C157" s="213">
        <v>2651.67</v>
      </c>
      <c r="D157" s="196">
        <v>6.8835362935617305E-3</v>
      </c>
      <c r="E157" s="221">
        <v>6</v>
      </c>
      <c r="F157" s="196">
        <v>1.82370820668693E-2</v>
      </c>
      <c r="G157" s="220"/>
      <c r="H157" s="220" t="s">
        <v>29</v>
      </c>
      <c r="I157" s="220"/>
      <c r="J157" s="213">
        <v>64795.42</v>
      </c>
      <c r="K157" s="196">
        <v>3.1565415995945527E-2</v>
      </c>
      <c r="L157" s="221">
        <v>43</v>
      </c>
      <c r="M157" s="196">
        <v>7.3005093378607805E-2</v>
      </c>
    </row>
    <row r="158" spans="1:14" s="190" customFormat="1" ht="20.100000000000001" customHeight="1" x14ac:dyDescent="0.25">
      <c r="A158" s="220" t="s">
        <v>27</v>
      </c>
      <c r="B158" s="220"/>
      <c r="C158" s="213">
        <v>5151.0099999999993</v>
      </c>
      <c r="D158" s="196">
        <v>1.3371635340558744E-2</v>
      </c>
      <c r="E158" s="221">
        <v>10</v>
      </c>
      <c r="F158" s="196">
        <v>3.0395136778115502E-2</v>
      </c>
      <c r="G158" s="220"/>
      <c r="H158" s="220" t="s">
        <v>114</v>
      </c>
      <c r="I158" s="220"/>
      <c r="J158" s="213">
        <v>20130.689999999999</v>
      </c>
      <c r="K158" s="196">
        <v>9.8067672705172779E-3</v>
      </c>
      <c r="L158" s="221">
        <v>4</v>
      </c>
      <c r="M158" s="196">
        <v>6.7911714770797962E-3</v>
      </c>
    </row>
    <row r="159" spans="1:14" s="190" customFormat="1" ht="20.100000000000001" customHeight="1" x14ac:dyDescent="0.25">
      <c r="A159" s="220" t="s">
        <v>28</v>
      </c>
      <c r="B159" s="220"/>
      <c r="C159" s="213">
        <v>3067.6700000000005</v>
      </c>
      <c r="D159" s="196">
        <v>7.9634410698429733E-3</v>
      </c>
      <c r="E159" s="221">
        <v>6</v>
      </c>
      <c r="F159" s="196">
        <v>1.82370820668693E-2</v>
      </c>
      <c r="G159" s="220"/>
      <c r="H159" s="220" t="s">
        <v>115</v>
      </c>
      <c r="I159" s="220"/>
      <c r="J159" s="213">
        <v>60185.62</v>
      </c>
      <c r="K159" s="196">
        <v>2.9319728651714876E-2</v>
      </c>
      <c r="L159" s="221">
        <v>67</v>
      </c>
      <c r="M159" s="196">
        <v>0.11375212224108659</v>
      </c>
    </row>
    <row r="160" spans="1:14" s="190" customFormat="1" ht="20.100000000000001" customHeight="1" x14ac:dyDescent="0.25">
      <c r="A160" s="220" t="s">
        <v>29</v>
      </c>
      <c r="B160" s="220"/>
      <c r="C160" s="213">
        <v>46694.369999999995</v>
      </c>
      <c r="D160" s="196">
        <v>0.12121507977991229</v>
      </c>
      <c r="E160" s="221">
        <v>14</v>
      </c>
      <c r="F160" s="196">
        <v>4.2553191489361701E-2</v>
      </c>
      <c r="G160" s="220"/>
      <c r="H160" s="220" t="s">
        <v>116</v>
      </c>
      <c r="I160" s="220"/>
      <c r="J160" s="213">
        <v>26117.67</v>
      </c>
      <c r="K160" s="196">
        <v>1.2723354804935697E-2</v>
      </c>
      <c r="L160" s="221">
        <v>10</v>
      </c>
      <c r="M160" s="196">
        <v>1.6977928692699491E-2</v>
      </c>
    </row>
    <row r="161" spans="1:16" s="190" customFormat="1" ht="20.100000000000001" customHeight="1" x14ac:dyDescent="0.25">
      <c r="A161" s="220" t="s">
        <v>114</v>
      </c>
      <c r="B161" s="220"/>
      <c r="C161" s="213">
        <v>7641.06</v>
      </c>
      <c r="D161" s="196">
        <v>1.9835618244835443E-2</v>
      </c>
      <c r="E161" s="221">
        <v>16</v>
      </c>
      <c r="F161" s="196">
        <v>4.8632218844984802E-2</v>
      </c>
      <c r="G161" s="220"/>
      <c r="H161" s="220" t="s">
        <v>117</v>
      </c>
      <c r="I161" s="220"/>
      <c r="J161" s="213">
        <v>16188.67</v>
      </c>
      <c r="K161" s="196">
        <v>7.8863923248137513E-3</v>
      </c>
      <c r="L161" s="221">
        <v>3</v>
      </c>
      <c r="M161" s="196">
        <v>5.0933786078098476E-3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803.18</v>
      </c>
      <c r="D162" s="196">
        <v>2.0849949957056912E-3</v>
      </c>
      <c r="E162" s="221">
        <v>1</v>
      </c>
      <c r="F162" s="196">
        <v>3.0395136778115501E-3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4688.9400000000005</v>
      </c>
      <c r="D163" s="196">
        <v>1.2172136302154244E-2</v>
      </c>
      <c r="E163" s="221">
        <v>4</v>
      </c>
      <c r="F163" s="196">
        <v>1.2158054711246201E-2</v>
      </c>
      <c r="G163" s="223"/>
      <c r="H163" s="220" t="s">
        <v>119</v>
      </c>
      <c r="I163" s="220"/>
      <c r="J163" s="213">
        <v>621294.19999999995</v>
      </c>
      <c r="K163" s="196">
        <v>0.30266660635687181</v>
      </c>
      <c r="L163" s="221">
        <v>197</v>
      </c>
      <c r="M163" s="196">
        <v>0.33446519524617996</v>
      </c>
    </row>
    <row r="164" spans="1:16" s="190" customFormat="1" ht="20.100000000000001" customHeight="1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2895.1099999999997</v>
      </c>
      <c r="D165" s="196">
        <v>7.5154882616816944E-3</v>
      </c>
      <c r="E165" s="221">
        <v>6</v>
      </c>
      <c r="F165" s="196">
        <v>1.82370820668693E-2</v>
      </c>
      <c r="G165" s="220"/>
      <c r="H165" s="223"/>
      <c r="I165" s="220"/>
      <c r="J165" s="238">
        <v>2052734.5499999986</v>
      </c>
      <c r="K165" s="220"/>
      <c r="L165" s="241">
        <v>589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51645.219999999994</v>
      </c>
      <c r="D166" s="196">
        <v>0.13406711478388342</v>
      </c>
      <c r="E166" s="221">
        <v>91</v>
      </c>
      <c r="F166" s="196">
        <v>0.27659574468085107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v>385219.14999999997</v>
      </c>
      <c r="D168" s="220"/>
      <c r="E168" s="224">
        <v>329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668095.75999999989</v>
      </c>
      <c r="D175" s="196">
        <v>4.8055139109725665E-3</v>
      </c>
      <c r="E175" s="221">
        <v>321</v>
      </c>
      <c r="F175" s="196">
        <v>5.2900461437046804E-2</v>
      </c>
      <c r="G175" s="220"/>
      <c r="H175" s="220" t="s">
        <v>6</v>
      </c>
      <c r="I175" s="220"/>
      <c r="J175" s="213">
        <v>257401.89000000004</v>
      </c>
      <c r="K175" s="196">
        <v>0.18823046678451</v>
      </c>
      <c r="L175" s="221">
        <v>46</v>
      </c>
      <c r="M175" s="196">
        <v>0.33576642335766421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1128816.8799999999</v>
      </c>
      <c r="D176" s="196">
        <v>8.1194127317626603E-3</v>
      </c>
      <c r="E176" s="221">
        <v>205</v>
      </c>
      <c r="F176" s="196">
        <v>3.3783783783783786E-2</v>
      </c>
      <c r="G176" s="220"/>
      <c r="H176" s="220" t="s">
        <v>7</v>
      </c>
      <c r="I176" s="220"/>
      <c r="J176" s="213">
        <v>65803.789999999994</v>
      </c>
      <c r="K176" s="196">
        <v>4.8120385238390705E-2</v>
      </c>
      <c r="L176" s="221">
        <v>12</v>
      </c>
      <c r="M176" s="196">
        <v>8.7591240875912413E-2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2518123.8300000005</v>
      </c>
      <c r="D177" s="196">
        <v>1.8112491979617597E-2</v>
      </c>
      <c r="E177" s="221">
        <v>253</v>
      </c>
      <c r="F177" s="196">
        <v>4.1694133157547789E-2</v>
      </c>
      <c r="G177" s="220"/>
      <c r="H177" s="220" t="s">
        <v>8</v>
      </c>
      <c r="I177" s="220"/>
      <c r="J177" s="213">
        <v>197982.50000000003</v>
      </c>
      <c r="K177" s="196">
        <v>0.14477880636449192</v>
      </c>
      <c r="L177" s="221">
        <v>18</v>
      </c>
      <c r="M177" s="196">
        <v>0.13138686131386862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3222730.5199999972</v>
      </c>
      <c r="D178" s="196">
        <v>2.3180623605777474E-2</v>
      </c>
      <c r="E178" s="221">
        <v>250</v>
      </c>
      <c r="F178" s="196">
        <v>4.1199736321687538E-2</v>
      </c>
      <c r="G178" s="220"/>
      <c r="H178" s="220" t="s">
        <v>9</v>
      </c>
      <c r="I178" s="220"/>
      <c r="J178" s="213">
        <v>322683.07999999996</v>
      </c>
      <c r="K178" s="196">
        <v>0.23596868994187789</v>
      </c>
      <c r="L178" s="221">
        <v>29</v>
      </c>
      <c r="M178" s="196">
        <v>0.21167883211678831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5965028.3599999985</v>
      </c>
      <c r="D179" s="196">
        <v>4.2905566057365598E-2</v>
      </c>
      <c r="E179" s="221">
        <v>401</v>
      </c>
      <c r="F179" s="196">
        <v>6.6084377059986821E-2</v>
      </c>
      <c r="G179" s="220"/>
      <c r="H179" s="220" t="s">
        <v>10</v>
      </c>
      <c r="I179" s="220"/>
      <c r="J179" s="213">
        <v>523611.35000000003</v>
      </c>
      <c r="K179" s="196">
        <v>0.38290165167072948</v>
      </c>
      <c r="L179" s="221">
        <v>32</v>
      </c>
      <c r="M179" s="196">
        <v>0.23357664233576642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9713032.5400000066</v>
      </c>
      <c r="D180" s="196">
        <v>6.9864405349166173E-2</v>
      </c>
      <c r="E180" s="221">
        <v>591</v>
      </c>
      <c r="F180" s="196">
        <v>9.7396176664469342E-2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4039886.2699999982</v>
      </c>
      <c r="D181" s="196">
        <v>2.9058303961144834E-2</v>
      </c>
      <c r="E181" s="221">
        <v>192</v>
      </c>
      <c r="F181" s="196">
        <v>3.1641397495056033E-2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5725941.5100000016</v>
      </c>
      <c r="D182" s="196">
        <v>4.1185849734655215E-2</v>
      </c>
      <c r="E182" s="221">
        <v>232</v>
      </c>
      <c r="F182" s="196">
        <v>3.8233355306526037E-2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4803993.9300000016</v>
      </c>
      <c r="D183" s="196">
        <v>3.4554417257254832E-2</v>
      </c>
      <c r="E183" s="221">
        <v>194</v>
      </c>
      <c r="F183" s="196">
        <v>3.197099538562953E-2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8468420.7400000021</v>
      </c>
      <c r="D184" s="196">
        <v>6.0912096897664213E-2</v>
      </c>
      <c r="E184" s="221">
        <v>337</v>
      </c>
      <c r="F184" s="196">
        <v>5.5537244561634808E-2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33985618.920000002</v>
      </c>
      <c r="D185" s="196">
        <v>0.24445352638231455</v>
      </c>
      <c r="E185" s="221">
        <v>1195</v>
      </c>
      <c r="F185" s="196">
        <v>0.19693473961766644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45565201.369999938</v>
      </c>
      <c r="D186" s="196">
        <v>0.32774374894970293</v>
      </c>
      <c r="E186" s="221">
        <v>1435</v>
      </c>
      <c r="F186" s="196">
        <v>0.23648648648648649</v>
      </c>
      <c r="G186" s="220"/>
      <c r="H186" s="223"/>
      <c r="I186" s="220"/>
      <c r="J186" s="238">
        <v>1367482.61</v>
      </c>
      <c r="K186" s="220"/>
      <c r="L186" s="224">
        <v>137</v>
      </c>
      <c r="M186" s="247"/>
    </row>
    <row r="187" spans="1:16" s="190" customFormat="1" ht="20.100000000000001" customHeight="1" thickTop="1" x14ac:dyDescent="0.25">
      <c r="A187" s="220" t="s">
        <v>68</v>
      </c>
      <c r="B187" s="220"/>
      <c r="C187" s="213">
        <v>13222021.450000003</v>
      </c>
      <c r="D187" s="196">
        <v>9.5104043182601086E-2</v>
      </c>
      <c r="E187" s="221">
        <v>462</v>
      </c>
      <c r="F187" s="196">
        <v>7.613711272247857E-2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v>139026912.07999998</v>
      </c>
      <c r="D190" s="223"/>
      <c r="E190" s="224">
        <v>6068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175117.47000000015</v>
      </c>
      <c r="D198" s="196">
        <v>0.45459180832520946</v>
      </c>
      <c r="E198" s="221">
        <v>264</v>
      </c>
      <c r="F198" s="196">
        <v>0.80243161094224924</v>
      </c>
      <c r="G198" s="220"/>
      <c r="H198" s="220" t="s">
        <v>6</v>
      </c>
      <c r="I198" s="220"/>
      <c r="J198" s="213">
        <v>1324309.3900000004</v>
      </c>
      <c r="K198" s="196">
        <v>0.64514400559000673</v>
      </c>
      <c r="L198" s="221">
        <v>340</v>
      </c>
      <c r="M198" s="196">
        <v>0.57724957555178269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0</v>
      </c>
      <c r="D199" s="196">
        <v>0</v>
      </c>
      <c r="E199" s="221">
        <v>0</v>
      </c>
      <c r="F199" s="196">
        <v>0</v>
      </c>
      <c r="G199" s="220"/>
      <c r="H199" s="220" t="s">
        <v>7</v>
      </c>
      <c r="I199" s="220"/>
      <c r="J199" s="213">
        <v>30143.17</v>
      </c>
      <c r="K199" s="196">
        <v>1.4684397454117967E-2</v>
      </c>
      <c r="L199" s="221">
        <v>15</v>
      </c>
      <c r="M199" s="196">
        <v>2.5466893039049237E-2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131555.75999999998</v>
      </c>
      <c r="D200" s="196">
        <v>0.34150887877718422</v>
      </c>
      <c r="E200" s="221">
        <v>50</v>
      </c>
      <c r="F200" s="196">
        <v>0.1519756838905775</v>
      </c>
      <c r="G200" s="220"/>
      <c r="H200" s="220" t="s">
        <v>8</v>
      </c>
      <c r="I200" s="220"/>
      <c r="J200" s="213">
        <v>51796.29</v>
      </c>
      <c r="K200" s="196">
        <v>2.5232824185669786E-2</v>
      </c>
      <c r="L200" s="221">
        <v>31</v>
      </c>
      <c r="M200" s="196">
        <v>5.2631578947368418E-2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17797.75</v>
      </c>
      <c r="D201" s="196">
        <v>4.620162315398909E-2</v>
      </c>
      <c r="E201" s="221">
        <v>4</v>
      </c>
      <c r="F201" s="196">
        <v>1.2158054711246201E-2</v>
      </c>
      <c r="G201" s="220"/>
      <c r="H201" s="220" t="s">
        <v>9</v>
      </c>
      <c r="I201" s="220"/>
      <c r="J201" s="213">
        <v>333784.64000000013</v>
      </c>
      <c r="K201" s="196">
        <v>0.16260487260761508</v>
      </c>
      <c r="L201" s="221">
        <v>130</v>
      </c>
      <c r="M201" s="196">
        <v>0.22071307300509338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60748.17</v>
      </c>
      <c r="D202" s="196">
        <v>0.15769768974361734</v>
      </c>
      <c r="E202" s="221">
        <v>11</v>
      </c>
      <c r="F202" s="196">
        <v>3.3434650455927049E-2</v>
      </c>
      <c r="G202" s="220"/>
      <c r="H202" s="220" t="s">
        <v>10</v>
      </c>
      <c r="I202" s="220"/>
      <c r="J202" s="213">
        <v>306440.91999999993</v>
      </c>
      <c r="K202" s="196">
        <v>0.1492842413550256</v>
      </c>
      <c r="L202" s="221">
        <v>71</v>
      </c>
      <c r="M202" s="196">
        <v>0.12054329371816638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5125.87</v>
      </c>
      <c r="K203" s="196">
        <v>2.4970934502953628E-3</v>
      </c>
      <c r="L203" s="221">
        <v>1</v>
      </c>
      <c r="M203" s="196">
        <v>1.697792869269949E-3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1134.27</v>
      </c>
      <c r="K208" s="196">
        <v>5.5256535726940425E-4</v>
      </c>
      <c r="L208" s="221">
        <v>1</v>
      </c>
      <c r="M208" s="196">
        <v>1.697792869269949E-3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v>385219.15000000008</v>
      </c>
      <c r="D209" s="223"/>
      <c r="E209" s="224">
        <v>329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2052734.5500000005</v>
      </c>
      <c r="K210" s="220"/>
      <c r="L210" s="224">
        <v>589</v>
      </c>
      <c r="M210" s="247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7990411.0300000058</v>
      </c>
      <c r="D218" s="196">
        <v>5.7473843808039812E-2</v>
      </c>
      <c r="E218" s="221">
        <v>381</v>
      </c>
      <c r="F218" s="196">
        <v>6.2788398154251815E-2</v>
      </c>
      <c r="G218" s="220"/>
      <c r="H218" s="220" t="s">
        <v>12</v>
      </c>
      <c r="I218" s="220"/>
      <c r="J218" s="213">
        <v>78759.03</v>
      </c>
      <c r="K218" s="196">
        <v>5.759417298915414E-2</v>
      </c>
      <c r="L218" s="221">
        <v>9</v>
      </c>
      <c r="M218" s="196">
        <v>6.569343065693431E-2</v>
      </c>
    </row>
    <row r="219" spans="1:13" s="190" customFormat="1" ht="20.100000000000001" customHeight="1" x14ac:dyDescent="0.25">
      <c r="A219" s="220" t="s">
        <v>13</v>
      </c>
      <c r="B219" s="220"/>
      <c r="C219" s="213">
        <v>15008104.56000001</v>
      </c>
      <c r="D219" s="196">
        <v>0.10795107461901994</v>
      </c>
      <c r="E219" s="221">
        <v>697</v>
      </c>
      <c r="F219" s="196">
        <v>0.11486486486486487</v>
      </c>
      <c r="G219" s="220"/>
      <c r="H219" s="220" t="s">
        <v>13</v>
      </c>
      <c r="I219" s="220"/>
      <c r="J219" s="213">
        <v>104103.78</v>
      </c>
      <c r="K219" s="196">
        <v>7.6128046703277649E-2</v>
      </c>
      <c r="L219" s="221">
        <v>13</v>
      </c>
      <c r="M219" s="196">
        <v>9.4890510948905105E-2</v>
      </c>
    </row>
    <row r="220" spans="1:13" s="190" customFormat="1" ht="20.100000000000001" customHeight="1" x14ac:dyDescent="0.25">
      <c r="A220" s="220" t="s">
        <v>14</v>
      </c>
      <c r="B220" s="220"/>
      <c r="C220" s="213">
        <v>11044963.890000001</v>
      </c>
      <c r="D220" s="196">
        <v>7.9444790398886328E-2</v>
      </c>
      <c r="E220" s="221">
        <v>552</v>
      </c>
      <c r="F220" s="196">
        <v>9.0969017798286089E-2</v>
      </c>
      <c r="G220" s="220"/>
      <c r="H220" s="220" t="s">
        <v>14</v>
      </c>
      <c r="I220" s="220"/>
      <c r="J220" s="213">
        <v>100280.79</v>
      </c>
      <c r="K220" s="196">
        <v>7.3332406033302322E-2</v>
      </c>
      <c r="L220" s="221">
        <v>10</v>
      </c>
      <c r="M220" s="196">
        <v>7.2992700729927001E-2</v>
      </c>
    </row>
    <row r="221" spans="1:13" s="190" customFormat="1" ht="20.100000000000001" customHeight="1" x14ac:dyDescent="0.25">
      <c r="A221" s="220" t="s">
        <v>15</v>
      </c>
      <c r="B221" s="220"/>
      <c r="C221" s="213">
        <v>9720314.4399999958</v>
      </c>
      <c r="D221" s="196">
        <v>6.9916782978008241E-2</v>
      </c>
      <c r="E221" s="221">
        <v>434</v>
      </c>
      <c r="F221" s="196">
        <v>7.1522742254449573E-2</v>
      </c>
      <c r="G221" s="220"/>
      <c r="H221" s="220" t="s">
        <v>15</v>
      </c>
      <c r="I221" s="220"/>
      <c r="J221" s="213">
        <v>198672.87999999998</v>
      </c>
      <c r="K221" s="196">
        <v>0.14528366104779936</v>
      </c>
      <c r="L221" s="221">
        <v>16</v>
      </c>
      <c r="M221" s="196">
        <v>0.11678832116788321</v>
      </c>
    </row>
    <row r="222" spans="1:13" s="190" customFormat="1" ht="20.100000000000001" customHeight="1" x14ac:dyDescent="0.25">
      <c r="A222" s="220" t="s">
        <v>16</v>
      </c>
      <c r="B222" s="220"/>
      <c r="C222" s="213">
        <v>11839644.560000008</v>
      </c>
      <c r="D222" s="196">
        <v>8.5160810830547246E-2</v>
      </c>
      <c r="E222" s="221">
        <v>533</v>
      </c>
      <c r="F222" s="196">
        <v>8.7837837837837843E-2</v>
      </c>
      <c r="G222" s="220"/>
      <c r="H222" s="220" t="s">
        <v>16</v>
      </c>
      <c r="I222" s="220"/>
      <c r="J222" s="213">
        <v>229564.89999999997</v>
      </c>
      <c r="K222" s="196">
        <v>0.16787409091805561</v>
      </c>
      <c r="L222" s="221">
        <v>25</v>
      </c>
      <c r="M222" s="196">
        <v>0.18248175182481752</v>
      </c>
    </row>
    <row r="223" spans="1:13" s="190" customFormat="1" ht="20.100000000000001" customHeight="1" x14ac:dyDescent="0.25">
      <c r="A223" s="220" t="s">
        <v>17</v>
      </c>
      <c r="B223" s="220"/>
      <c r="C223" s="213">
        <v>5338693.1900000051</v>
      </c>
      <c r="D223" s="196">
        <v>3.8400429888912221E-2</v>
      </c>
      <c r="E223" s="221">
        <v>239</v>
      </c>
      <c r="F223" s="196">
        <v>3.938694792353329E-2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20.100000000000001" customHeight="1" x14ac:dyDescent="0.25">
      <c r="A224" s="220" t="s">
        <v>18</v>
      </c>
      <c r="B224" s="220"/>
      <c r="C224" s="213">
        <v>35975650.469999984</v>
      </c>
      <c r="D224" s="196">
        <v>0.25876752875945752</v>
      </c>
      <c r="E224" s="221">
        <v>1387</v>
      </c>
      <c r="F224" s="196">
        <v>0.22857613711272248</v>
      </c>
      <c r="G224" s="220"/>
      <c r="H224" s="220" t="s">
        <v>18</v>
      </c>
      <c r="I224" s="220"/>
      <c r="J224" s="213">
        <v>162454.17000000001</v>
      </c>
      <c r="K224" s="196">
        <v>0.11879797871798899</v>
      </c>
      <c r="L224" s="221">
        <v>15</v>
      </c>
      <c r="M224" s="196">
        <v>0.10948905109489052</v>
      </c>
    </row>
    <row r="225" spans="1:13" s="190" customFormat="1" ht="20.100000000000001" customHeight="1" x14ac:dyDescent="0.25">
      <c r="A225" s="220" t="s">
        <v>19</v>
      </c>
      <c r="B225" s="220"/>
      <c r="C225" s="213">
        <v>9042750.8999999985</v>
      </c>
      <c r="D225" s="196">
        <v>6.5043168726904771E-2</v>
      </c>
      <c r="E225" s="221">
        <v>379</v>
      </c>
      <c r="F225" s="196">
        <v>6.245880026367831E-2</v>
      </c>
      <c r="G225" s="220"/>
      <c r="H225" s="220" t="s">
        <v>19</v>
      </c>
      <c r="I225" s="220"/>
      <c r="J225" s="213">
        <v>243777.15000000002</v>
      </c>
      <c r="K225" s="196">
        <v>0.17826709328318263</v>
      </c>
      <c r="L225" s="221">
        <v>23</v>
      </c>
      <c r="M225" s="196">
        <v>0.16788321167883211</v>
      </c>
    </row>
    <row r="226" spans="1:13" s="190" customFormat="1" ht="20.100000000000001" customHeight="1" x14ac:dyDescent="0.25">
      <c r="A226" s="220" t="s">
        <v>20</v>
      </c>
      <c r="B226" s="220"/>
      <c r="C226" s="213">
        <v>6300122.2800000003</v>
      </c>
      <c r="D226" s="196">
        <v>4.531584702373833E-2</v>
      </c>
      <c r="E226" s="221">
        <v>211</v>
      </c>
      <c r="F226" s="196">
        <v>3.4772577455504286E-2</v>
      </c>
      <c r="G226" s="220"/>
      <c r="H226" s="220" t="s">
        <v>20</v>
      </c>
      <c r="I226" s="220"/>
      <c r="J226" s="213">
        <v>54080.58</v>
      </c>
      <c r="K226" s="196">
        <v>3.9547544959273748E-2</v>
      </c>
      <c r="L226" s="221">
        <v>5</v>
      </c>
      <c r="M226" s="196">
        <v>3.6496350364963501E-2</v>
      </c>
    </row>
    <row r="227" spans="1:13" s="190" customFormat="1" ht="20.100000000000001" customHeight="1" x14ac:dyDescent="0.25">
      <c r="A227" s="220" t="s">
        <v>21</v>
      </c>
      <c r="B227" s="220"/>
      <c r="C227" s="213">
        <v>7049498.7599999988</v>
      </c>
      <c r="D227" s="196">
        <v>5.070600112259932E-2</v>
      </c>
      <c r="E227" s="221">
        <v>342</v>
      </c>
      <c r="F227" s="196">
        <v>5.6361239288068556E-2</v>
      </c>
      <c r="G227" s="220"/>
      <c r="H227" s="220" t="s">
        <v>21</v>
      </c>
      <c r="I227" s="220"/>
      <c r="J227" s="213">
        <v>116897.18999999999</v>
      </c>
      <c r="K227" s="196">
        <v>8.5483492912571665E-2</v>
      </c>
      <c r="L227" s="221">
        <v>9</v>
      </c>
      <c r="M227" s="196">
        <v>6.569343065693431E-2</v>
      </c>
    </row>
    <row r="228" spans="1:13" s="190" customFormat="1" ht="20.100000000000001" customHeight="1" x14ac:dyDescent="0.25">
      <c r="A228" s="220" t="s">
        <v>22</v>
      </c>
      <c r="B228" s="220"/>
      <c r="C228" s="213">
        <v>12583507.710000006</v>
      </c>
      <c r="D228" s="196">
        <v>9.0511308362794515E-2</v>
      </c>
      <c r="E228" s="221">
        <v>626</v>
      </c>
      <c r="F228" s="196">
        <v>0.1031641397495056</v>
      </c>
      <c r="G228" s="220"/>
      <c r="H228" s="220" t="s">
        <v>22</v>
      </c>
      <c r="I228" s="220"/>
      <c r="J228" s="213">
        <v>77067.19</v>
      </c>
      <c r="K228" s="196">
        <v>5.6356979925324249E-2</v>
      </c>
      <c r="L228" s="221">
        <v>11</v>
      </c>
      <c r="M228" s="196">
        <v>8.0291970802919707E-2</v>
      </c>
    </row>
    <row r="229" spans="1:13" s="190" customFormat="1" ht="20.100000000000001" customHeight="1" x14ac:dyDescent="0.25">
      <c r="A229" s="220" t="s">
        <v>23</v>
      </c>
      <c r="B229" s="220"/>
      <c r="C229" s="213">
        <v>7079400.4800000042</v>
      </c>
      <c r="D229" s="196">
        <v>5.0921079768543771E-2</v>
      </c>
      <c r="E229" s="221">
        <v>286</v>
      </c>
      <c r="F229" s="196">
        <v>4.7132498352010548E-2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53849.81</v>
      </c>
      <c r="D230" s="196">
        <v>3.8733371254777839E-4</v>
      </c>
      <c r="E230" s="221">
        <v>1</v>
      </c>
      <c r="F230" s="196">
        <v>1.6479894528675015E-4</v>
      </c>
      <c r="G230" s="220"/>
      <c r="H230" s="220" t="s">
        <v>70</v>
      </c>
      <c r="I230" s="220"/>
      <c r="J230" s="213">
        <v>1824.95</v>
      </c>
      <c r="K230" s="196">
        <v>1.3345325100697261E-3</v>
      </c>
      <c r="L230" s="221">
        <v>1</v>
      </c>
      <c r="M230" s="196">
        <v>7.2992700729927005E-3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v>139026912.08000004</v>
      </c>
      <c r="D232" s="237"/>
      <c r="E232" s="224">
        <v>6068</v>
      </c>
      <c r="F232" s="237"/>
      <c r="G232" s="220"/>
      <c r="H232" s="223"/>
      <c r="I232" s="220"/>
      <c r="J232" s="238">
        <v>1367482.6099999999</v>
      </c>
      <c r="K232" s="247"/>
      <c r="L232" s="224">
        <v>137</v>
      </c>
      <c r="M232" s="247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19756.879999999994</v>
      </c>
      <c r="D240" s="196">
        <v>5.1287377587536841E-2</v>
      </c>
      <c r="E240" s="221">
        <v>22</v>
      </c>
      <c r="F240" s="196">
        <v>6.6869300911854099E-2</v>
      </c>
      <c r="G240" s="220"/>
      <c r="H240" s="220" t="s">
        <v>12</v>
      </c>
      <c r="I240" s="220"/>
      <c r="J240" s="213">
        <v>163272.59999999998</v>
      </c>
      <c r="K240" s="196">
        <v>7.9539071430351285E-2</v>
      </c>
      <c r="L240" s="221">
        <v>22</v>
      </c>
      <c r="M240" s="196">
        <v>3.7351443123938878E-2</v>
      </c>
    </row>
    <row r="241" spans="1:14" s="190" customFormat="1" ht="20.100000000000001" customHeight="1" x14ac:dyDescent="0.25">
      <c r="A241" s="220" t="s">
        <v>13</v>
      </c>
      <c r="B241" s="220"/>
      <c r="C241" s="213">
        <v>29799.58</v>
      </c>
      <c r="D241" s="196">
        <v>7.7357473012439795E-2</v>
      </c>
      <c r="E241" s="221">
        <v>29</v>
      </c>
      <c r="F241" s="196">
        <v>8.8145896656534953E-2</v>
      </c>
      <c r="G241" s="220"/>
      <c r="H241" s="220" t="s">
        <v>13</v>
      </c>
      <c r="I241" s="220"/>
      <c r="J241" s="213">
        <v>216604.04999999993</v>
      </c>
      <c r="K241" s="196">
        <v>0.10551975656082759</v>
      </c>
      <c r="L241" s="221">
        <v>59</v>
      </c>
      <c r="M241" s="196">
        <v>0.100169779286927</v>
      </c>
    </row>
    <row r="242" spans="1:14" s="190" customFormat="1" ht="20.100000000000001" customHeight="1" x14ac:dyDescent="0.25">
      <c r="A242" s="220" t="s">
        <v>14</v>
      </c>
      <c r="B242" s="220"/>
      <c r="C242" s="213">
        <v>33820.359999999993</v>
      </c>
      <c r="D242" s="196">
        <v>8.7795116104689999E-2</v>
      </c>
      <c r="E242" s="221">
        <v>55</v>
      </c>
      <c r="F242" s="196">
        <v>0.16717325227963525</v>
      </c>
      <c r="G242" s="220"/>
      <c r="H242" s="220" t="s">
        <v>14</v>
      </c>
      <c r="I242" s="220"/>
      <c r="J242" s="213">
        <v>103721.79999999999</v>
      </c>
      <c r="K242" s="196">
        <v>5.0528598546753158E-2</v>
      </c>
      <c r="L242" s="221">
        <v>30</v>
      </c>
      <c r="M242" s="196">
        <v>5.0933786078098474E-2</v>
      </c>
    </row>
    <row r="243" spans="1:14" s="190" customFormat="1" ht="20.100000000000001" customHeight="1" x14ac:dyDescent="0.25">
      <c r="A243" s="220" t="s">
        <v>15</v>
      </c>
      <c r="B243" s="220"/>
      <c r="C243" s="213">
        <v>20807.749999999993</v>
      </c>
      <c r="D243" s="196">
        <v>5.4015357232370179E-2</v>
      </c>
      <c r="E243" s="221">
        <v>11</v>
      </c>
      <c r="F243" s="196">
        <v>3.3434650455927049E-2</v>
      </c>
      <c r="G243" s="220"/>
      <c r="H243" s="220" t="s">
        <v>15</v>
      </c>
      <c r="I243" s="220"/>
      <c r="J243" s="213">
        <v>180289.46999999997</v>
      </c>
      <c r="K243" s="196">
        <v>8.782892556663012E-2</v>
      </c>
      <c r="L243" s="221">
        <v>35</v>
      </c>
      <c r="M243" s="196">
        <v>5.9422750424448216E-2</v>
      </c>
    </row>
    <row r="244" spans="1:14" s="190" customFormat="1" ht="20.100000000000001" customHeight="1" x14ac:dyDescent="0.25">
      <c r="A244" s="220" t="s">
        <v>16</v>
      </c>
      <c r="B244" s="220"/>
      <c r="C244" s="213">
        <v>23929.759999999995</v>
      </c>
      <c r="D244" s="196">
        <v>6.2119860863614887E-2</v>
      </c>
      <c r="E244" s="221">
        <v>31</v>
      </c>
      <c r="F244" s="196">
        <v>9.4224924012158054E-2</v>
      </c>
      <c r="G244" s="220"/>
      <c r="H244" s="220" t="s">
        <v>16</v>
      </c>
      <c r="I244" s="220"/>
      <c r="J244" s="213">
        <v>171809.62</v>
      </c>
      <c r="K244" s="196">
        <v>8.3697923825562348E-2</v>
      </c>
      <c r="L244" s="221">
        <v>44</v>
      </c>
      <c r="M244" s="196">
        <v>7.4702886247877756E-2</v>
      </c>
    </row>
    <row r="245" spans="1:14" s="190" customFormat="1" ht="20.100000000000001" customHeight="1" x14ac:dyDescent="0.25">
      <c r="A245" s="220" t="s">
        <v>17</v>
      </c>
      <c r="B245" s="220"/>
      <c r="C245" s="213">
        <v>46712.749999999993</v>
      </c>
      <c r="D245" s="196">
        <v>0.1212627928803643</v>
      </c>
      <c r="E245" s="221">
        <v>20</v>
      </c>
      <c r="F245" s="196">
        <v>6.0790273556231005E-2</v>
      </c>
      <c r="G245" s="220"/>
      <c r="H245" s="220" t="s">
        <v>17</v>
      </c>
      <c r="I245" s="220"/>
      <c r="J245" s="213">
        <v>94495.07</v>
      </c>
      <c r="K245" s="196">
        <v>4.6033750442793502E-2</v>
      </c>
      <c r="L245" s="221">
        <v>26</v>
      </c>
      <c r="M245" s="196">
        <v>4.4142614601018676E-2</v>
      </c>
    </row>
    <row r="246" spans="1:14" s="190" customFormat="1" ht="20.100000000000001" customHeight="1" x14ac:dyDescent="0.25">
      <c r="A246" s="220" t="s">
        <v>18</v>
      </c>
      <c r="B246" s="220"/>
      <c r="C246" s="213">
        <v>137477.65000000002</v>
      </c>
      <c r="D246" s="196">
        <v>0.35688166073779048</v>
      </c>
      <c r="E246" s="221">
        <v>87</v>
      </c>
      <c r="F246" s="196">
        <v>0.26443768996960487</v>
      </c>
      <c r="G246" s="220"/>
      <c r="H246" s="220" t="s">
        <v>18</v>
      </c>
      <c r="I246" s="220"/>
      <c r="J246" s="213">
        <v>490958.45999999985</v>
      </c>
      <c r="K246" s="196">
        <v>0.23917289256908542</v>
      </c>
      <c r="L246" s="221">
        <v>154</v>
      </c>
      <c r="M246" s="196">
        <v>0.26146010186757218</v>
      </c>
    </row>
    <row r="247" spans="1:14" s="190" customFormat="1" ht="20.100000000000001" customHeight="1" x14ac:dyDescent="0.25">
      <c r="A247" s="220" t="s">
        <v>19</v>
      </c>
      <c r="B247" s="220"/>
      <c r="C247" s="213">
        <v>25378.39</v>
      </c>
      <c r="D247" s="196">
        <v>6.588039561376946E-2</v>
      </c>
      <c r="E247" s="221">
        <v>23</v>
      </c>
      <c r="F247" s="196">
        <v>6.9908814589665649E-2</v>
      </c>
      <c r="G247" s="220"/>
      <c r="H247" s="220" t="s">
        <v>19</v>
      </c>
      <c r="I247" s="220"/>
      <c r="J247" s="213">
        <v>121401.48999999999</v>
      </c>
      <c r="K247" s="196">
        <v>5.9141348792516792E-2</v>
      </c>
      <c r="L247" s="221">
        <v>39</v>
      </c>
      <c r="M247" s="196">
        <v>6.6213921901528014E-2</v>
      </c>
    </row>
    <row r="248" spans="1:14" s="190" customFormat="1" ht="20.100000000000001" customHeight="1" x14ac:dyDescent="0.25">
      <c r="A248" s="220" t="s">
        <v>20</v>
      </c>
      <c r="B248" s="220"/>
      <c r="C248" s="213">
        <v>8502.3100000000013</v>
      </c>
      <c r="D248" s="196">
        <v>2.2071358601980201E-2</v>
      </c>
      <c r="E248" s="221">
        <v>10</v>
      </c>
      <c r="F248" s="196">
        <v>3.0395136778115502E-2</v>
      </c>
      <c r="G248" s="220"/>
      <c r="H248" s="220" t="s">
        <v>20</v>
      </c>
      <c r="I248" s="220"/>
      <c r="J248" s="213">
        <v>66853.3</v>
      </c>
      <c r="K248" s="196">
        <v>3.2567922627891661E-2</v>
      </c>
      <c r="L248" s="221">
        <v>23</v>
      </c>
      <c r="M248" s="196">
        <v>3.9049235993208829E-2</v>
      </c>
    </row>
    <row r="249" spans="1:14" s="190" customFormat="1" ht="20.100000000000001" customHeight="1" x14ac:dyDescent="0.25">
      <c r="A249" s="220" t="s">
        <v>21</v>
      </c>
      <c r="B249" s="220"/>
      <c r="C249" s="213">
        <v>20249.919999999995</v>
      </c>
      <c r="D249" s="196">
        <v>5.2567272421425552E-2</v>
      </c>
      <c r="E249" s="221">
        <v>18</v>
      </c>
      <c r="F249" s="196">
        <v>5.4711246200607903E-2</v>
      </c>
      <c r="G249" s="220"/>
      <c r="H249" s="220" t="s">
        <v>21</v>
      </c>
      <c r="I249" s="220"/>
      <c r="J249" s="213">
        <v>168754.31000000006</v>
      </c>
      <c r="K249" s="196">
        <v>8.22095141332327E-2</v>
      </c>
      <c r="L249" s="221">
        <v>50</v>
      </c>
      <c r="M249" s="196">
        <v>8.4889643463497449E-2</v>
      </c>
    </row>
    <row r="250" spans="1:14" s="190" customFormat="1" ht="20.100000000000001" customHeight="1" x14ac:dyDescent="0.25">
      <c r="A250" s="220" t="s">
        <v>22</v>
      </c>
      <c r="B250" s="220"/>
      <c r="C250" s="213">
        <v>10751.529999999999</v>
      </c>
      <c r="D250" s="196">
        <v>2.7910164902238112E-2</v>
      </c>
      <c r="E250" s="221">
        <v>21</v>
      </c>
      <c r="F250" s="196">
        <v>6.3829787234042548E-2</v>
      </c>
      <c r="G250" s="220"/>
      <c r="H250" s="220" t="s">
        <v>22</v>
      </c>
      <c r="I250" s="220"/>
      <c r="J250" s="213">
        <v>260443.11</v>
      </c>
      <c r="K250" s="196">
        <v>0.12687617597706435</v>
      </c>
      <c r="L250" s="221">
        <v>99</v>
      </c>
      <c r="M250" s="196">
        <v>0.16808149405772496</v>
      </c>
    </row>
    <row r="251" spans="1:14" s="190" customFormat="1" ht="20.100000000000001" customHeight="1" x14ac:dyDescent="0.25">
      <c r="A251" s="220" t="s">
        <v>23</v>
      </c>
      <c r="B251" s="220"/>
      <c r="C251" s="213">
        <v>245.24</v>
      </c>
      <c r="D251" s="196">
        <v>6.3662463301733573E-4</v>
      </c>
      <c r="E251" s="221">
        <v>1</v>
      </c>
      <c r="F251" s="196">
        <v>3.0395136778115501E-3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7787.03</v>
      </c>
      <c r="D252" s="196">
        <v>2.0214545408762778E-2</v>
      </c>
      <c r="E252" s="221">
        <v>1</v>
      </c>
      <c r="F252" s="196">
        <v>3.0395136778115501E-3</v>
      </c>
      <c r="G252" s="220"/>
      <c r="H252" s="220" t="s">
        <v>70</v>
      </c>
      <c r="I252" s="220"/>
      <c r="J252" s="213">
        <v>14131.27</v>
      </c>
      <c r="K252" s="196">
        <v>6.8841195272910478E-3</v>
      </c>
      <c r="L252" s="221">
        <v>8</v>
      </c>
      <c r="M252" s="196">
        <v>1.3582342954159592E-2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v>385219.15</v>
      </c>
      <c r="D254" s="237"/>
      <c r="E254" s="224">
        <v>329</v>
      </c>
      <c r="F254" s="237"/>
      <c r="G254" s="220"/>
      <c r="H254" s="223"/>
      <c r="I254" s="220"/>
      <c r="J254" s="238">
        <v>2052734.5499999998</v>
      </c>
      <c r="K254" s="247"/>
      <c r="L254" s="224">
        <v>589</v>
      </c>
      <c r="M254" s="247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4.7634169577643699E-3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376669.52999999997</v>
      </c>
      <c r="D268" s="196">
        <v>2.709328175132409E-3</v>
      </c>
      <c r="E268" s="221">
        <v>28</v>
      </c>
      <c r="F268" s="196">
        <v>4.6143704680290049E-3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1238615.9099999997</v>
      </c>
      <c r="D269" s="196">
        <v>8.909180902236153E-3</v>
      </c>
      <c r="E269" s="221">
        <v>62</v>
      </c>
      <c r="F269" s="196">
        <v>1.021753460777851E-2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6252496.2099999944</v>
      </c>
      <c r="D270" s="196">
        <v>4.4973279751780268E-2</v>
      </c>
      <c r="E270" s="221">
        <v>326</v>
      </c>
      <c r="F270" s="196">
        <v>5.3724456163480552E-2</v>
      </c>
      <c r="G270" s="220"/>
      <c r="H270" s="243">
        <v>2003</v>
      </c>
      <c r="I270" s="220"/>
      <c r="J270" s="213">
        <v>8381.98</v>
      </c>
      <c r="K270" s="196">
        <v>6.1294965937446176E-3</v>
      </c>
      <c r="L270" s="221">
        <v>4</v>
      </c>
      <c r="M270" s="196">
        <v>2.9197080291970802E-2</v>
      </c>
    </row>
    <row r="271" spans="1:13" s="190" customFormat="1" ht="20.100000000000001" customHeight="1" x14ac:dyDescent="0.25">
      <c r="A271" s="243">
        <v>2004</v>
      </c>
      <c r="B271" s="220"/>
      <c r="C271" s="213">
        <v>9590664.7099999897</v>
      </c>
      <c r="D271" s="196">
        <v>6.8984231660710826E-2</v>
      </c>
      <c r="E271" s="221">
        <v>402</v>
      </c>
      <c r="F271" s="196">
        <v>6.6249176005273566E-2</v>
      </c>
      <c r="G271" s="220"/>
      <c r="H271" s="243">
        <v>2004</v>
      </c>
      <c r="I271" s="220"/>
      <c r="J271" s="213">
        <v>28255.819999999996</v>
      </c>
      <c r="K271" s="196">
        <v>2.0662653984316475E-2</v>
      </c>
      <c r="L271" s="221">
        <v>6</v>
      </c>
      <c r="M271" s="196">
        <v>4.3795620437956206E-2</v>
      </c>
    </row>
    <row r="272" spans="1:13" s="190" customFormat="1" ht="20.100000000000001" customHeight="1" x14ac:dyDescent="0.25">
      <c r="A272" s="220">
        <v>2005</v>
      </c>
      <c r="B272" s="220"/>
      <c r="C272" s="213">
        <v>10813066.650000013</v>
      </c>
      <c r="D272" s="196">
        <v>7.7776787876708928E-2</v>
      </c>
      <c r="E272" s="221">
        <v>392</v>
      </c>
      <c r="F272" s="196">
        <v>6.460118655240607E-2</v>
      </c>
      <c r="G272" s="220"/>
      <c r="H272" s="220">
        <v>2005</v>
      </c>
      <c r="I272" s="220"/>
      <c r="J272" s="213">
        <v>171934.74000000002</v>
      </c>
      <c r="K272" s="196">
        <v>0.12573084201780088</v>
      </c>
      <c r="L272" s="221">
        <v>22</v>
      </c>
      <c r="M272" s="196">
        <v>0.16058394160583941</v>
      </c>
    </row>
    <row r="273" spans="1:13" s="190" customFormat="1" ht="20.100000000000001" customHeight="1" x14ac:dyDescent="0.25">
      <c r="A273" s="220">
        <v>2006</v>
      </c>
      <c r="B273" s="220"/>
      <c r="C273" s="213">
        <v>13335718.339999991</v>
      </c>
      <c r="D273" s="196">
        <v>9.592184808309813E-2</v>
      </c>
      <c r="E273" s="221">
        <v>516</v>
      </c>
      <c r="F273" s="196">
        <v>8.5036255767963087E-2</v>
      </c>
      <c r="G273" s="220"/>
      <c r="H273" s="220">
        <v>2006</v>
      </c>
      <c r="I273" s="220"/>
      <c r="J273" s="213">
        <v>325626</v>
      </c>
      <c r="K273" s="196">
        <v>0.23812076118467054</v>
      </c>
      <c r="L273" s="221">
        <v>36</v>
      </c>
      <c r="M273" s="196">
        <v>0.26277372262773724</v>
      </c>
    </row>
    <row r="274" spans="1:13" s="190" customFormat="1" ht="20.100000000000001" customHeight="1" x14ac:dyDescent="0.25">
      <c r="A274" s="220">
        <v>2007</v>
      </c>
      <c r="B274" s="220"/>
      <c r="C274" s="213">
        <v>27092119.529999945</v>
      </c>
      <c r="D274" s="196">
        <v>0.19486960563729128</v>
      </c>
      <c r="E274" s="221">
        <v>1054</v>
      </c>
      <c r="F274" s="196">
        <v>0.17369808833223468</v>
      </c>
      <c r="G274" s="220"/>
      <c r="H274" s="220">
        <v>2007</v>
      </c>
      <c r="I274" s="220"/>
      <c r="J274" s="213">
        <v>779902.64000000025</v>
      </c>
      <c r="K274" s="196">
        <v>0.57031996918776184</v>
      </c>
      <c r="L274" s="221">
        <v>64</v>
      </c>
      <c r="M274" s="196">
        <v>0.46715328467153283</v>
      </c>
    </row>
    <row r="275" spans="1:13" s="190" customFormat="1" ht="20.100000000000001" customHeight="1" x14ac:dyDescent="0.25">
      <c r="A275" s="220">
        <v>2008</v>
      </c>
      <c r="B275" s="220"/>
      <c r="C275" s="213">
        <v>60050235.029999949</v>
      </c>
      <c r="D275" s="196">
        <v>0.43193245200933039</v>
      </c>
      <c r="E275" s="221">
        <v>2845</v>
      </c>
      <c r="F275" s="196">
        <v>0.46885299934080421</v>
      </c>
      <c r="G275" s="220"/>
      <c r="H275" s="220">
        <v>2008</v>
      </c>
      <c r="I275" s="220"/>
      <c r="J275" s="213">
        <v>53381.430000000008</v>
      </c>
      <c r="K275" s="196">
        <v>3.9036277031705729E-2</v>
      </c>
      <c r="L275" s="221">
        <v>5</v>
      </c>
      <c r="M275" s="196">
        <v>3.6496350364963501E-2</v>
      </c>
    </row>
    <row r="276" spans="1:13" s="190" customFormat="1" ht="20.100000000000001" customHeight="1" x14ac:dyDescent="0.25">
      <c r="A276" s="220">
        <v>2009</v>
      </c>
      <c r="B276" s="220"/>
      <c r="C276" s="213">
        <v>10277326.170000007</v>
      </c>
      <c r="D276" s="196">
        <v>7.3923285903711597E-2</v>
      </c>
      <c r="E276" s="221">
        <v>443</v>
      </c>
      <c r="F276" s="196">
        <v>7.3005932762030323E-2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v>139026912.07999989</v>
      </c>
      <c r="D278" s="220"/>
      <c r="E278" s="224">
        <v>6068</v>
      </c>
      <c r="F278" s="220"/>
      <c r="G278" s="220"/>
      <c r="H278" s="220"/>
      <c r="I278" s="220"/>
      <c r="J278" s="222">
        <v>1367482.61</v>
      </c>
      <c r="K278" s="220"/>
      <c r="L278" s="224">
        <v>137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231649.31</v>
      </c>
      <c r="K286" s="196">
        <v>0.11284913093122535</v>
      </c>
      <c r="L286" s="221">
        <v>28</v>
      </c>
      <c r="M286" s="196">
        <v>4.7538200339558571E-2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50937.65</v>
      </c>
      <c r="K287" s="196">
        <v>2.4814533374517417E-2</v>
      </c>
      <c r="L287" s="221">
        <v>9</v>
      </c>
      <c r="M287" s="196">
        <v>1.5280135823429542E-2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104477.33</v>
      </c>
      <c r="K288" s="196">
        <v>5.0896658800817667E-2</v>
      </c>
      <c r="L288" s="221">
        <v>17</v>
      </c>
      <c r="M288" s="196">
        <v>2.8862478777589132E-2</v>
      </c>
    </row>
    <row r="289" spans="1:13" s="190" customFormat="1" ht="20.100000000000001" customHeight="1" x14ac:dyDescent="0.25">
      <c r="A289" s="243">
        <v>1999</v>
      </c>
      <c r="B289" s="220"/>
      <c r="C289" s="213">
        <v>418.62</v>
      </c>
      <c r="D289" s="196">
        <v>1.0867060996318588E-3</v>
      </c>
      <c r="E289" s="221">
        <v>1</v>
      </c>
      <c r="F289" s="196">
        <v>3.0395136778115501E-3</v>
      </c>
      <c r="G289" s="220"/>
      <c r="H289" s="220">
        <v>1996</v>
      </c>
      <c r="I289" s="220"/>
      <c r="J289" s="245">
        <v>247112.81000000006</v>
      </c>
      <c r="K289" s="196">
        <v>0.12038225302925798</v>
      </c>
      <c r="L289" s="221">
        <v>33</v>
      </c>
      <c r="M289" s="196">
        <v>5.6027164685908321E-2</v>
      </c>
    </row>
    <row r="290" spans="1:13" s="190" customFormat="1" ht="20.100000000000001" customHeight="1" x14ac:dyDescent="0.25">
      <c r="A290" s="243">
        <v>2000</v>
      </c>
      <c r="B290" s="220"/>
      <c r="C290" s="213">
        <v>1615.1799999999998</v>
      </c>
      <c r="D290" s="196">
        <v>4.192886049408498E-3</v>
      </c>
      <c r="E290" s="221">
        <v>2</v>
      </c>
      <c r="F290" s="196">
        <v>6.0790273556231003E-3</v>
      </c>
      <c r="G290" s="220"/>
      <c r="H290" s="220">
        <v>1997</v>
      </c>
      <c r="I290" s="220"/>
      <c r="J290" s="245">
        <v>211579.48999999996</v>
      </c>
      <c r="K290" s="196">
        <v>0.10307201678853212</v>
      </c>
      <c r="L290" s="221">
        <v>40</v>
      </c>
      <c r="M290" s="196">
        <v>6.7911714770797965E-2</v>
      </c>
    </row>
    <row r="291" spans="1:13" s="190" customFormat="1" ht="20.100000000000001" customHeight="1" x14ac:dyDescent="0.25">
      <c r="A291" s="243">
        <v>2001</v>
      </c>
      <c r="B291" s="220"/>
      <c r="C291" s="213">
        <v>1171.42</v>
      </c>
      <c r="D291" s="196">
        <v>3.0409183967100286E-3</v>
      </c>
      <c r="E291" s="221">
        <v>2</v>
      </c>
      <c r="F291" s="196">
        <v>6.0790273556231003E-3</v>
      </c>
      <c r="G291" s="220"/>
      <c r="H291" s="220">
        <v>1998</v>
      </c>
      <c r="I291" s="220"/>
      <c r="J291" s="245">
        <v>273870.9200000001</v>
      </c>
      <c r="K291" s="196">
        <v>0.133417601413685</v>
      </c>
      <c r="L291" s="221">
        <v>38</v>
      </c>
      <c r="M291" s="196">
        <v>6.4516129032258063E-2</v>
      </c>
    </row>
    <row r="292" spans="1:13" s="190" customFormat="1" ht="20.100000000000001" customHeight="1" x14ac:dyDescent="0.25">
      <c r="A292" s="243">
        <v>2002</v>
      </c>
      <c r="B292" s="220"/>
      <c r="C292" s="213">
        <v>13471.42</v>
      </c>
      <c r="D292" s="196">
        <v>3.4970795195410194E-2</v>
      </c>
      <c r="E292" s="221">
        <v>18</v>
      </c>
      <c r="F292" s="196">
        <v>5.4711246200607903E-2</v>
      </c>
      <c r="G292" s="220"/>
      <c r="H292" s="220">
        <v>1999</v>
      </c>
      <c r="I292" s="220"/>
      <c r="J292" s="245">
        <v>58416.529999999992</v>
      </c>
      <c r="K292" s="196">
        <v>2.8457907526328714E-2</v>
      </c>
      <c r="L292" s="221">
        <v>28</v>
      </c>
      <c r="M292" s="196">
        <v>4.7538200339558571E-2</v>
      </c>
    </row>
    <row r="293" spans="1:13" s="190" customFormat="1" ht="20.100000000000001" customHeight="1" x14ac:dyDescent="0.25">
      <c r="A293" s="243">
        <v>2003</v>
      </c>
      <c r="B293" s="220"/>
      <c r="C293" s="213">
        <v>16047.91</v>
      </c>
      <c r="D293" s="196">
        <v>4.1659169851758403E-2</v>
      </c>
      <c r="E293" s="221">
        <v>20</v>
      </c>
      <c r="F293" s="196">
        <v>6.0790273556231005E-2</v>
      </c>
      <c r="G293" s="220"/>
      <c r="H293" s="220">
        <v>2000</v>
      </c>
      <c r="I293" s="220"/>
      <c r="J293" s="245">
        <v>42976.100000000006</v>
      </c>
      <c r="K293" s="196">
        <v>2.0936024095273304E-2</v>
      </c>
      <c r="L293" s="221">
        <v>43</v>
      </c>
      <c r="M293" s="196">
        <v>7.3005093378607805E-2</v>
      </c>
    </row>
    <row r="294" spans="1:13" s="190" customFormat="1" ht="20.100000000000001" customHeight="1" x14ac:dyDescent="0.25">
      <c r="A294" s="243">
        <v>2004</v>
      </c>
      <c r="B294" s="220"/>
      <c r="C294" s="213">
        <v>13038.629999999997</v>
      </c>
      <c r="D294" s="196">
        <v>3.3847304839336248E-2</v>
      </c>
      <c r="E294" s="221">
        <v>17</v>
      </c>
      <c r="F294" s="196">
        <v>5.1671732522796353E-2</v>
      </c>
      <c r="G294" s="220"/>
      <c r="H294" s="220">
        <v>2001</v>
      </c>
      <c r="I294" s="220"/>
      <c r="J294" s="245">
        <v>75419.809999999983</v>
      </c>
      <c r="K294" s="196">
        <v>3.6741141225493559E-2</v>
      </c>
      <c r="L294" s="221">
        <v>48</v>
      </c>
      <c r="M294" s="196">
        <v>8.1494057724957561E-2</v>
      </c>
    </row>
    <row r="295" spans="1:13" s="190" customFormat="1" ht="20.100000000000001" customHeight="1" x14ac:dyDescent="0.25">
      <c r="A295" s="220">
        <v>2005</v>
      </c>
      <c r="B295" s="220"/>
      <c r="C295" s="213">
        <v>112666.78000000004</v>
      </c>
      <c r="D295" s="196">
        <v>0.29247450444766321</v>
      </c>
      <c r="E295" s="221">
        <v>61</v>
      </c>
      <c r="F295" s="196">
        <v>0.18541033434650456</v>
      </c>
      <c r="G295" s="220"/>
      <c r="H295" s="220">
        <v>2002</v>
      </c>
      <c r="I295" s="220"/>
      <c r="J295" s="245">
        <v>53128.569999999992</v>
      </c>
      <c r="K295" s="196">
        <v>2.588185111416378E-2</v>
      </c>
      <c r="L295" s="221">
        <v>38</v>
      </c>
      <c r="M295" s="196">
        <v>6.4516129032258063E-2</v>
      </c>
    </row>
    <row r="296" spans="1:13" s="190" customFormat="1" ht="20.100000000000001" customHeight="1" x14ac:dyDescent="0.25">
      <c r="A296" s="220">
        <v>2006</v>
      </c>
      <c r="B296" s="220"/>
      <c r="C296" s="213">
        <v>85106.62000000001</v>
      </c>
      <c r="D296" s="196">
        <v>0.22093039767104</v>
      </c>
      <c r="E296" s="221">
        <v>62</v>
      </c>
      <c r="F296" s="196">
        <v>0.18844984802431611</v>
      </c>
      <c r="G296" s="220"/>
      <c r="H296" s="220">
        <v>2003</v>
      </c>
      <c r="I296" s="220"/>
      <c r="J296" s="245">
        <v>18882.200000000004</v>
      </c>
      <c r="K296" s="196">
        <v>9.198559063567183E-3</v>
      </c>
      <c r="L296" s="221">
        <v>21</v>
      </c>
      <c r="M296" s="196">
        <v>3.5653650254668934E-2</v>
      </c>
    </row>
    <row r="297" spans="1:13" s="190" customFormat="1" ht="20.100000000000001" customHeight="1" x14ac:dyDescent="0.25">
      <c r="A297" s="220">
        <v>2007</v>
      </c>
      <c r="B297" s="220"/>
      <c r="C297" s="213">
        <v>117672.48000000001</v>
      </c>
      <c r="D297" s="196">
        <v>0.30546892593475689</v>
      </c>
      <c r="E297" s="221">
        <v>132</v>
      </c>
      <c r="F297" s="196">
        <v>0.40121580547112462</v>
      </c>
      <c r="G297" s="220"/>
      <c r="H297" s="220">
        <v>2004</v>
      </c>
      <c r="I297" s="220"/>
      <c r="J297" s="245">
        <v>3128.6</v>
      </c>
      <c r="K297" s="196">
        <v>1.5241132858605608E-3</v>
      </c>
      <c r="L297" s="221">
        <v>4</v>
      </c>
      <c r="M297" s="196">
        <v>6.7911714770797962E-3</v>
      </c>
    </row>
    <row r="298" spans="1:13" s="190" customFormat="1" ht="20.100000000000001" customHeight="1" x14ac:dyDescent="0.25">
      <c r="A298" s="220">
        <v>2008</v>
      </c>
      <c r="B298" s="220"/>
      <c r="C298" s="213">
        <v>24010.089999999993</v>
      </c>
      <c r="D298" s="196">
        <v>6.2328391514284771E-2</v>
      </c>
      <c r="E298" s="221">
        <v>14</v>
      </c>
      <c r="F298" s="196">
        <v>4.2553191489361701E-2</v>
      </c>
      <c r="G298" s="220"/>
      <c r="H298" s="220">
        <v>2005</v>
      </c>
      <c r="I298" s="220"/>
      <c r="J298" s="245">
        <v>4542.22</v>
      </c>
      <c r="K298" s="196">
        <v>2.2127654060287529E-3</v>
      </c>
      <c r="L298" s="221">
        <v>2</v>
      </c>
      <c r="M298" s="196">
        <v>3.3955857385398981E-3</v>
      </c>
    </row>
    <row r="299" spans="1:13" s="190" customFormat="1" ht="20.100000000000001" customHeight="1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286796.70000000007</v>
      </c>
      <c r="K299" s="196">
        <v>0.13971446040112689</v>
      </c>
      <c r="L299" s="221">
        <v>130</v>
      </c>
      <c r="M299" s="196">
        <v>0.22071307300509338</v>
      </c>
    </row>
    <row r="300" spans="1:13" s="190" customFormat="1" ht="20.100000000000001" customHeight="1" thickBot="1" x14ac:dyDescent="0.3">
      <c r="A300" s="220"/>
      <c r="B300" s="220"/>
      <c r="C300" s="222">
        <v>385219.15</v>
      </c>
      <c r="D300" s="220"/>
      <c r="E300" s="224">
        <v>329</v>
      </c>
      <c r="F300" s="220"/>
      <c r="G300" s="220"/>
      <c r="H300" s="220">
        <v>2007</v>
      </c>
      <c r="I300" s="220"/>
      <c r="J300" s="194">
        <v>372803.67999999982</v>
      </c>
      <c r="K300" s="196">
        <v>0.18161319494524988</v>
      </c>
      <c r="L300" s="218">
        <v>105</v>
      </c>
      <c r="M300" s="196">
        <v>0.17826825127334464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17012.629999999997</v>
      </c>
      <c r="K301" s="196">
        <v>8.2877885988716839E-3</v>
      </c>
      <c r="L301" s="218">
        <v>5</v>
      </c>
      <c r="M301" s="196">
        <v>8.4889643463497456E-3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2052734.5500000003</v>
      </c>
      <c r="K303" s="220"/>
      <c r="L303" s="224">
        <v>589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119587975.03000033</v>
      </c>
      <c r="D310" s="196">
        <v>0.86017860312675132</v>
      </c>
      <c r="E310" s="221">
        <v>5317</v>
      </c>
      <c r="F310" s="196">
        <v>0.87623599208965064</v>
      </c>
      <c r="G310" s="220"/>
      <c r="H310" s="220" t="s">
        <v>31</v>
      </c>
      <c r="I310" s="220"/>
      <c r="J310" s="213">
        <v>1192550.2400000005</v>
      </c>
      <c r="K310" s="196">
        <v>0.87207707891802744</v>
      </c>
      <c r="L310" s="221">
        <v>114</v>
      </c>
      <c r="M310" s="196">
        <v>0.83211678832116787</v>
      </c>
    </row>
    <row r="311" spans="1:13" s="190" customFormat="1" ht="20.100000000000001" customHeight="1" x14ac:dyDescent="0.25">
      <c r="A311" s="220" t="s">
        <v>32</v>
      </c>
      <c r="B311" s="220"/>
      <c r="C311" s="213">
        <v>4119651.7099999972</v>
      </c>
      <c r="D311" s="196">
        <v>2.9632044964283063E-2</v>
      </c>
      <c r="E311" s="221">
        <v>169</v>
      </c>
      <c r="F311" s="196">
        <v>2.7851021753460777E-2</v>
      </c>
      <c r="G311" s="220"/>
      <c r="H311" s="220" t="s">
        <v>32</v>
      </c>
      <c r="I311" s="220"/>
      <c r="J311" s="213">
        <v>138426.71</v>
      </c>
      <c r="K311" s="196">
        <v>0.10122740061754786</v>
      </c>
      <c r="L311" s="221">
        <v>14</v>
      </c>
      <c r="M311" s="196">
        <v>0.10218978102189781</v>
      </c>
    </row>
    <row r="312" spans="1:13" s="190" customFormat="1" ht="20.100000000000001" customHeight="1" x14ac:dyDescent="0.25">
      <c r="A312" s="220" t="s">
        <v>33</v>
      </c>
      <c r="B312" s="220"/>
      <c r="C312" s="213">
        <v>3215279.7099999995</v>
      </c>
      <c r="D312" s="196">
        <v>2.3127031032307111E-2</v>
      </c>
      <c r="E312" s="221">
        <v>125</v>
      </c>
      <c r="F312" s="196">
        <v>2.0599868160843769E-2</v>
      </c>
      <c r="G312" s="220"/>
      <c r="H312" s="220" t="s">
        <v>33</v>
      </c>
      <c r="I312" s="220"/>
      <c r="J312" s="213">
        <v>5782</v>
      </c>
      <c r="K312" s="196">
        <v>4.2282073334738773E-3</v>
      </c>
      <c r="L312" s="221">
        <v>2</v>
      </c>
      <c r="M312" s="196">
        <v>1.4598540145985401E-2</v>
      </c>
    </row>
    <row r="313" spans="1:13" s="190" customFormat="1" ht="20.100000000000001" customHeight="1" x14ac:dyDescent="0.25">
      <c r="A313" s="220" t="s">
        <v>34</v>
      </c>
      <c r="B313" s="220"/>
      <c r="C313" s="213">
        <v>1896694.1099999999</v>
      </c>
      <c r="D313" s="196">
        <v>1.3642639986915514E-2</v>
      </c>
      <c r="E313" s="221">
        <v>75</v>
      </c>
      <c r="F313" s="196">
        <v>1.2359920896506262E-2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20.100000000000001" customHeight="1" x14ac:dyDescent="0.25">
      <c r="A314" s="220" t="s">
        <v>35</v>
      </c>
      <c r="B314" s="220"/>
      <c r="C314" s="213">
        <v>1964179.55</v>
      </c>
      <c r="D314" s="196">
        <v>1.412805276772422E-2</v>
      </c>
      <c r="E314" s="221">
        <v>85</v>
      </c>
      <c r="F314" s="196">
        <v>1.4007910349373764E-2</v>
      </c>
      <c r="G314" s="220"/>
      <c r="H314" s="220" t="s">
        <v>35</v>
      </c>
      <c r="I314" s="220"/>
      <c r="J314" s="213">
        <v>7409.6399999999994</v>
      </c>
      <c r="K314" s="196">
        <v>5.4184528167418511E-3</v>
      </c>
      <c r="L314" s="221">
        <v>2</v>
      </c>
      <c r="M314" s="196">
        <v>1.4598540145985401E-2</v>
      </c>
    </row>
    <row r="315" spans="1:13" s="190" customFormat="1" ht="20.100000000000001" customHeight="1" x14ac:dyDescent="0.25">
      <c r="A315" s="220" t="s">
        <v>36</v>
      </c>
      <c r="B315" s="220"/>
      <c r="C315" s="213">
        <v>1672867.62</v>
      </c>
      <c r="D315" s="196">
        <v>1.2032689174865521E-2</v>
      </c>
      <c r="E315" s="221">
        <v>63</v>
      </c>
      <c r="F315" s="196">
        <v>1.0382333553065261E-2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20.100000000000001" customHeight="1" x14ac:dyDescent="0.25">
      <c r="A316" s="220" t="s">
        <v>45</v>
      </c>
      <c r="B316" s="220"/>
      <c r="C316" s="213">
        <v>1293602.8900000001</v>
      </c>
      <c r="D316" s="196">
        <v>9.3046941102714106E-3</v>
      </c>
      <c r="E316" s="221">
        <v>48</v>
      </c>
      <c r="F316" s="196">
        <v>7.9103493737640081E-3</v>
      </c>
      <c r="G316" s="220"/>
      <c r="H316" s="220" t="s">
        <v>45</v>
      </c>
      <c r="I316" s="220"/>
      <c r="J316" s="213">
        <v>3170.08</v>
      </c>
      <c r="K316" s="196">
        <v>2.3181867007434917E-3</v>
      </c>
      <c r="L316" s="221">
        <v>1</v>
      </c>
      <c r="M316" s="196">
        <v>7.2992700729927005E-3</v>
      </c>
    </row>
    <row r="317" spans="1:13" s="190" customFormat="1" ht="20.100000000000001" customHeight="1" x14ac:dyDescent="0.25">
      <c r="A317" s="220" t="s">
        <v>46</v>
      </c>
      <c r="B317" s="220"/>
      <c r="C317" s="213">
        <v>1509976.53</v>
      </c>
      <c r="D317" s="196">
        <v>1.0861037675433038E-2</v>
      </c>
      <c r="E317" s="221">
        <v>48</v>
      </c>
      <c r="F317" s="196">
        <v>7.9103493737640081E-3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20.100000000000001" customHeight="1" x14ac:dyDescent="0.25">
      <c r="A318" s="220" t="s">
        <v>47</v>
      </c>
      <c r="B318" s="220"/>
      <c r="C318" s="213">
        <v>1062781.22</v>
      </c>
      <c r="D318" s="196">
        <v>7.6444280038992975E-3</v>
      </c>
      <c r="E318" s="221">
        <v>37</v>
      </c>
      <c r="F318" s="196">
        <v>6.0975609756097563E-3</v>
      </c>
      <c r="G318" s="220"/>
      <c r="H318" s="220" t="s">
        <v>47</v>
      </c>
      <c r="I318" s="220"/>
      <c r="J318" s="213">
        <v>0</v>
      </c>
      <c r="K318" s="196">
        <v>0</v>
      </c>
      <c r="L318" s="221">
        <v>0</v>
      </c>
      <c r="M318" s="196">
        <v>0</v>
      </c>
    </row>
    <row r="319" spans="1:13" s="190" customFormat="1" ht="20.100000000000001" customHeight="1" x14ac:dyDescent="0.25">
      <c r="A319" s="220" t="s">
        <v>48</v>
      </c>
      <c r="B319" s="220"/>
      <c r="C319" s="213">
        <v>936270.59</v>
      </c>
      <c r="D319" s="196">
        <v>6.7344557682561586E-3</v>
      </c>
      <c r="E319" s="221">
        <v>37</v>
      </c>
      <c r="F319" s="196">
        <v>6.0975609756097563E-3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20.100000000000001" customHeight="1" x14ac:dyDescent="0.25">
      <c r="A320" s="220" t="s">
        <v>49</v>
      </c>
      <c r="B320" s="223"/>
      <c r="C320" s="213">
        <v>851348.90999999992</v>
      </c>
      <c r="D320" s="196">
        <v>6.1236266940181182E-3</v>
      </c>
      <c r="E320" s="221">
        <v>32</v>
      </c>
      <c r="F320" s="196">
        <v>5.2735662491760048E-3</v>
      </c>
      <c r="G320" s="223"/>
      <c r="H320" s="220" t="s">
        <v>49</v>
      </c>
      <c r="I320" s="223"/>
      <c r="J320" s="213">
        <v>4232.04</v>
      </c>
      <c r="K320" s="196">
        <v>3.0947669601443773E-3</v>
      </c>
      <c r="L320" s="221">
        <v>2</v>
      </c>
      <c r="M320" s="196">
        <v>1.4598540145985401E-2</v>
      </c>
    </row>
    <row r="321" spans="1:24" s="190" customFormat="1" ht="20.100000000000001" customHeight="1" x14ac:dyDescent="0.25">
      <c r="A321" s="220" t="s">
        <v>50</v>
      </c>
      <c r="B321" s="220"/>
      <c r="C321" s="213">
        <v>916284.20999999973</v>
      </c>
      <c r="D321" s="196">
        <v>6.5906966952753859E-3</v>
      </c>
      <c r="E321" s="221">
        <v>32</v>
      </c>
      <c r="F321" s="196">
        <v>5.2735662491760048E-3</v>
      </c>
      <c r="G321" s="220"/>
      <c r="H321" s="220" t="s">
        <v>50</v>
      </c>
      <c r="I321" s="220"/>
      <c r="J321" s="213">
        <v>15911.9</v>
      </c>
      <c r="K321" s="196">
        <v>1.1635906653321168E-2</v>
      </c>
      <c r="L321" s="221">
        <v>2</v>
      </c>
      <c r="M321" s="196">
        <v>1.4598540145985401E-2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139026912.08000031</v>
      </c>
      <c r="D323" s="223"/>
      <c r="E323" s="224">
        <v>6068</v>
      </c>
      <c r="F323" s="247"/>
      <c r="G323" s="220"/>
      <c r="H323" s="220"/>
      <c r="I323" s="220"/>
      <c r="J323" s="222">
        <v>1367482.6100000003</v>
      </c>
      <c r="K323" s="223"/>
      <c r="L323" s="224">
        <v>137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218981.53000000009</v>
      </c>
      <c r="D332" s="196">
        <v>0.56845961577974524</v>
      </c>
      <c r="E332" s="221">
        <v>124</v>
      </c>
      <c r="F332" s="196">
        <v>0.37689969604863222</v>
      </c>
      <c r="G332" s="220"/>
      <c r="H332" s="220" t="s">
        <v>31</v>
      </c>
      <c r="I332" s="220"/>
      <c r="J332" s="213">
        <v>1680403.0799999991</v>
      </c>
      <c r="K332" s="196">
        <v>0.81861684454037176</v>
      </c>
      <c r="L332" s="221">
        <v>419</v>
      </c>
      <c r="M332" s="196">
        <v>0.71137521222410871</v>
      </c>
    </row>
    <row r="333" spans="1:24" s="190" customFormat="1" ht="20.100000000000001" customHeight="1" x14ac:dyDescent="0.25">
      <c r="A333" s="220" t="s">
        <v>32</v>
      </c>
      <c r="B333" s="220"/>
      <c r="C333" s="213">
        <v>2359.4000000000005</v>
      </c>
      <c r="D333" s="196">
        <v>6.1248253104758685E-3</v>
      </c>
      <c r="E333" s="221">
        <v>10</v>
      </c>
      <c r="F333" s="196">
        <v>3.0395136778115502E-2</v>
      </c>
      <c r="G333" s="220"/>
      <c r="H333" s="220" t="s">
        <v>32</v>
      </c>
      <c r="I333" s="220"/>
      <c r="J333" s="213">
        <v>23337.9</v>
      </c>
      <c r="K333" s="196">
        <v>1.1369175814768652E-2</v>
      </c>
      <c r="L333" s="221">
        <v>10</v>
      </c>
      <c r="M333" s="196">
        <v>1.6977928692699491E-2</v>
      </c>
    </row>
    <row r="334" spans="1:24" s="190" customFormat="1" ht="20.100000000000001" customHeight="1" x14ac:dyDescent="0.25">
      <c r="A334" s="220" t="s">
        <v>33</v>
      </c>
      <c r="B334" s="220"/>
      <c r="C334" s="213">
        <v>3388.67</v>
      </c>
      <c r="D334" s="196">
        <v>8.7967329765407543E-3</v>
      </c>
      <c r="E334" s="221">
        <v>13</v>
      </c>
      <c r="F334" s="196">
        <v>3.9513677811550151E-2</v>
      </c>
      <c r="G334" s="220"/>
      <c r="H334" s="220" t="s">
        <v>33</v>
      </c>
      <c r="I334" s="220"/>
      <c r="J334" s="213">
        <v>25507.699999999993</v>
      </c>
      <c r="K334" s="196">
        <v>1.2426204839783111E-2</v>
      </c>
      <c r="L334" s="221">
        <v>15</v>
      </c>
      <c r="M334" s="196">
        <v>2.5466893039049237E-2</v>
      </c>
    </row>
    <row r="335" spans="1:24" s="190" customFormat="1" ht="20.100000000000001" customHeight="1" x14ac:dyDescent="0.25">
      <c r="A335" s="220" t="s">
        <v>34</v>
      </c>
      <c r="B335" s="220"/>
      <c r="C335" s="213">
        <v>15370.57</v>
      </c>
      <c r="D335" s="196">
        <v>3.9900846050877785E-2</v>
      </c>
      <c r="E335" s="221">
        <v>20</v>
      </c>
      <c r="F335" s="196">
        <v>6.0790273556231005E-2</v>
      </c>
      <c r="G335" s="220"/>
      <c r="H335" s="220" t="s">
        <v>34</v>
      </c>
      <c r="I335" s="220"/>
      <c r="J335" s="213">
        <v>33997.03</v>
      </c>
      <c r="K335" s="196">
        <v>1.6561824810714089E-2</v>
      </c>
      <c r="L335" s="221">
        <v>14</v>
      </c>
      <c r="M335" s="196">
        <v>2.3769100169779286E-2</v>
      </c>
    </row>
    <row r="336" spans="1:24" s="190" customFormat="1" ht="20.100000000000001" customHeight="1" x14ac:dyDescent="0.25">
      <c r="A336" s="220" t="s">
        <v>35</v>
      </c>
      <c r="B336" s="220"/>
      <c r="C336" s="213">
        <v>16318.839999999997</v>
      </c>
      <c r="D336" s="196">
        <v>4.2362483796560976E-2</v>
      </c>
      <c r="E336" s="221">
        <v>22</v>
      </c>
      <c r="F336" s="196">
        <v>6.6869300911854099E-2</v>
      </c>
      <c r="G336" s="220"/>
      <c r="H336" s="220" t="s">
        <v>35</v>
      </c>
      <c r="I336" s="220"/>
      <c r="J336" s="213">
        <v>13436.97</v>
      </c>
      <c r="K336" s="196">
        <v>6.5458877768681811E-3</v>
      </c>
      <c r="L336" s="221">
        <v>18</v>
      </c>
      <c r="M336" s="196">
        <v>3.0560271646859084E-2</v>
      </c>
    </row>
    <row r="337" spans="1:22" s="190" customFormat="1" ht="20.100000000000001" customHeight="1" x14ac:dyDescent="0.25">
      <c r="A337" s="220" t="s">
        <v>36</v>
      </c>
      <c r="B337" s="220"/>
      <c r="C337" s="213">
        <v>9500.6</v>
      </c>
      <c r="D337" s="196">
        <v>2.4662844513311445E-2</v>
      </c>
      <c r="E337" s="221">
        <v>17</v>
      </c>
      <c r="F337" s="196">
        <v>5.1671732522796353E-2</v>
      </c>
      <c r="G337" s="220"/>
      <c r="H337" s="220" t="s">
        <v>36</v>
      </c>
      <c r="I337" s="220"/>
      <c r="J337" s="213">
        <v>12095.299999999997</v>
      </c>
      <c r="K337" s="196">
        <v>5.8922864624653994E-3</v>
      </c>
      <c r="L337" s="221">
        <v>15</v>
      </c>
      <c r="M337" s="196">
        <v>2.5466893039049237E-2</v>
      </c>
    </row>
    <row r="338" spans="1:22" s="190" customFormat="1" ht="20.100000000000001" customHeight="1" x14ac:dyDescent="0.25">
      <c r="A338" s="220" t="s">
        <v>45</v>
      </c>
      <c r="B338" s="220"/>
      <c r="C338" s="213">
        <v>25003.81</v>
      </c>
      <c r="D338" s="196">
        <v>6.4908014048626603E-2</v>
      </c>
      <c r="E338" s="221">
        <v>31</v>
      </c>
      <c r="F338" s="196">
        <v>9.4224924012158054E-2</v>
      </c>
      <c r="G338" s="220"/>
      <c r="H338" s="220" t="s">
        <v>45</v>
      </c>
      <c r="I338" s="220"/>
      <c r="J338" s="213">
        <v>45876.44</v>
      </c>
      <c r="K338" s="196">
        <v>2.2348939369681301E-2</v>
      </c>
      <c r="L338" s="221">
        <v>17</v>
      </c>
      <c r="M338" s="196">
        <v>2.8862478777589132E-2</v>
      </c>
    </row>
    <row r="339" spans="1:22" s="190" customFormat="1" ht="20.100000000000001" customHeight="1" x14ac:dyDescent="0.25">
      <c r="A339" s="220" t="s">
        <v>46</v>
      </c>
      <c r="B339" s="220"/>
      <c r="C339" s="213">
        <v>17862.330000000002</v>
      </c>
      <c r="D339" s="196">
        <v>4.6369267986806982E-2</v>
      </c>
      <c r="E339" s="221">
        <v>18</v>
      </c>
      <c r="F339" s="196">
        <v>5.4711246200607903E-2</v>
      </c>
      <c r="G339" s="220"/>
      <c r="H339" s="220" t="s">
        <v>46</v>
      </c>
      <c r="I339" s="220"/>
      <c r="J339" s="213">
        <v>35144.519999999997</v>
      </c>
      <c r="K339" s="196">
        <v>1.7120830357729409E-2</v>
      </c>
      <c r="L339" s="221">
        <v>15</v>
      </c>
      <c r="M339" s="196">
        <v>2.5466893039049237E-2</v>
      </c>
    </row>
    <row r="340" spans="1:22" s="190" customFormat="1" ht="20.100000000000001" customHeight="1" x14ac:dyDescent="0.25">
      <c r="A340" s="220" t="s">
        <v>47</v>
      </c>
      <c r="B340" s="220"/>
      <c r="C340" s="213">
        <v>11903.429999999998</v>
      </c>
      <c r="D340" s="196">
        <v>3.0900410844061092E-2</v>
      </c>
      <c r="E340" s="221">
        <v>15</v>
      </c>
      <c r="F340" s="196">
        <v>4.5592705167173252E-2</v>
      </c>
      <c r="G340" s="220"/>
      <c r="H340" s="220" t="s">
        <v>47</v>
      </c>
      <c r="I340" s="220"/>
      <c r="J340" s="213">
        <v>48146.429999999993</v>
      </c>
      <c r="K340" s="196">
        <v>2.3454776459040951E-2</v>
      </c>
      <c r="L340" s="221">
        <v>15</v>
      </c>
      <c r="M340" s="196">
        <v>2.5466893039049237E-2</v>
      </c>
    </row>
    <row r="341" spans="1:22" s="190" customFormat="1" ht="20.100000000000001" customHeight="1" x14ac:dyDescent="0.25">
      <c r="A341" s="220" t="s">
        <v>48</v>
      </c>
      <c r="B341" s="220"/>
      <c r="C341" s="213">
        <v>25300.059999999998</v>
      </c>
      <c r="D341" s="196">
        <v>6.5677056812985524E-2</v>
      </c>
      <c r="E341" s="221">
        <v>23</v>
      </c>
      <c r="F341" s="196">
        <v>6.9908814589665649E-2</v>
      </c>
      <c r="G341" s="220"/>
      <c r="H341" s="220" t="s">
        <v>48</v>
      </c>
      <c r="I341" s="220"/>
      <c r="J341" s="213">
        <v>53012.669999999991</v>
      </c>
      <c r="K341" s="196">
        <v>2.5825389844001026E-2</v>
      </c>
      <c r="L341" s="221">
        <v>17</v>
      </c>
      <c r="M341" s="196">
        <v>2.8862478777589132E-2</v>
      </c>
    </row>
    <row r="342" spans="1:22" s="190" customFormat="1" ht="20.100000000000001" customHeight="1" x14ac:dyDescent="0.25">
      <c r="A342" s="220" t="s">
        <v>49</v>
      </c>
      <c r="B342" s="223"/>
      <c r="C342" s="213">
        <v>18156.48</v>
      </c>
      <c r="D342" s="196">
        <v>4.7132859308785649E-2</v>
      </c>
      <c r="E342" s="221">
        <v>16</v>
      </c>
      <c r="F342" s="196">
        <v>4.8632218844984802E-2</v>
      </c>
      <c r="G342" s="220"/>
      <c r="H342" s="220" t="s">
        <v>49</v>
      </c>
      <c r="I342" s="223"/>
      <c r="J342" s="213">
        <v>35857.67</v>
      </c>
      <c r="K342" s="196">
        <v>1.7468244980823271E-2</v>
      </c>
      <c r="L342" s="221">
        <v>17</v>
      </c>
      <c r="M342" s="196">
        <v>2.8862478777589132E-2</v>
      </c>
    </row>
    <row r="343" spans="1:22" s="190" customFormat="1" ht="20.100000000000001" customHeight="1" x14ac:dyDescent="0.25">
      <c r="A343" s="220" t="s">
        <v>50</v>
      </c>
      <c r="B343" s="220"/>
      <c r="C343" s="213">
        <v>21073.43</v>
      </c>
      <c r="D343" s="196">
        <v>5.4705042571222114E-2</v>
      </c>
      <c r="E343" s="221">
        <v>20</v>
      </c>
      <c r="F343" s="196">
        <v>6.0790273556231005E-2</v>
      </c>
      <c r="G343" s="220"/>
      <c r="H343" s="220" t="s">
        <v>50</v>
      </c>
      <c r="I343" s="220"/>
      <c r="J343" s="213">
        <v>45918.839999999989</v>
      </c>
      <c r="K343" s="196">
        <v>2.236959474375292E-2</v>
      </c>
      <c r="L343" s="221">
        <v>17</v>
      </c>
      <c r="M343" s="196">
        <v>2.8862478777589132E-2</v>
      </c>
    </row>
    <row r="344" spans="1:22" s="190" customFormat="1" ht="20.100000000000001" customHeight="1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20.100000000000001" customHeight="1" thickBot="1" x14ac:dyDescent="0.3">
      <c r="A345" s="220"/>
      <c r="B345" s="220"/>
      <c r="C345" s="222">
        <v>385219.15000000008</v>
      </c>
      <c r="D345" s="223"/>
      <c r="E345" s="224">
        <v>329</v>
      </c>
      <c r="F345" s="247"/>
      <c r="G345" s="220"/>
      <c r="H345" s="220"/>
      <c r="I345" s="220"/>
      <c r="J345" s="222">
        <v>2052734.5499999989</v>
      </c>
      <c r="K345" s="223"/>
      <c r="L345" s="224">
        <v>589</v>
      </c>
      <c r="M345" s="247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220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133299883.56999967</v>
      </c>
      <c r="D9" s="194">
        <f>+J323</f>
        <v>1212822.7600000002</v>
      </c>
      <c r="E9" s="194">
        <f>+C345</f>
        <v>352548.83</v>
      </c>
      <c r="F9" s="194">
        <f>+J345</f>
        <v>1965855.9400000004</v>
      </c>
      <c r="G9" s="194">
        <f>SUM(C9:F9)</f>
        <v>136831111.09999967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0.80317349413487815</v>
      </c>
      <c r="D10" s="197" t="s">
        <v>96</v>
      </c>
      <c r="E10" s="197" t="s">
        <v>96</v>
      </c>
      <c r="F10" s="197" t="s">
        <v>96</v>
      </c>
      <c r="G10" s="198">
        <f>+C10</f>
        <v>0.80317349413487815</v>
      </c>
      <c r="H10" s="252"/>
    </row>
    <row r="11" spans="1:13" s="190" customFormat="1" ht="20.100000000000001" customHeight="1" x14ac:dyDescent="0.3">
      <c r="A11" s="193" t="s">
        <v>173</v>
      </c>
      <c r="B11" s="193"/>
      <c r="C11" s="196">
        <v>0.84779917077945255</v>
      </c>
      <c r="D11" s="197" t="s">
        <v>96</v>
      </c>
      <c r="E11" s="197" t="s">
        <v>96</v>
      </c>
      <c r="F11" s="197" t="s">
        <v>96</v>
      </c>
      <c r="G11" s="198">
        <f>+C11</f>
        <v>0.84779917077945255</v>
      </c>
      <c r="H11" s="252"/>
    </row>
    <row r="12" spans="1:13" s="190" customFormat="1" ht="20.100000000000001" customHeight="1" x14ac:dyDescent="0.3">
      <c r="A12" s="193" t="s">
        <v>174</v>
      </c>
      <c r="B12" s="193"/>
      <c r="C12" s="196">
        <v>0.88951785988467647</v>
      </c>
      <c r="D12" s="197" t="s">
        <v>96</v>
      </c>
      <c r="E12" s="197" t="s">
        <v>96</v>
      </c>
      <c r="F12" s="197" t="s">
        <v>96</v>
      </c>
      <c r="G12" s="198">
        <f>+C12</f>
        <v>0.88951785988467647</v>
      </c>
      <c r="H12" s="252"/>
    </row>
    <row r="13" spans="1:13" s="190" customFormat="1" ht="20.100000000000001" customHeight="1" x14ac:dyDescent="0.3">
      <c r="A13" s="193" t="s">
        <v>134</v>
      </c>
      <c r="B13" s="193"/>
      <c r="C13" s="199">
        <v>22786.304883760688</v>
      </c>
      <c r="D13" s="199">
        <v>9549.7855118110238</v>
      </c>
      <c r="E13" s="199">
        <v>1163.5274917491752</v>
      </c>
      <c r="F13" s="199">
        <v>3510.4570357142852</v>
      </c>
      <c r="G13" s="194">
        <f>+G9/(E45+L45+L81+L125)</f>
        <v>20004.548406432699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72.274573782885312</v>
      </c>
      <c r="D14" s="202">
        <v>74.476325205176735</v>
      </c>
      <c r="E14" s="202">
        <v>58.147330513052658</v>
      </c>
      <c r="F14" s="202">
        <v>160.62348300090787</v>
      </c>
      <c r="G14" s="203">
        <f>+((C9*C14)+(D9*D14)+(E9*E14)+(F9*F14))/G9</f>
        <v>73.52700108360672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55">
        <v>9.1053558830731351E-2</v>
      </c>
      <c r="D15" s="206">
        <v>9.4208132317454188E-2</v>
      </c>
      <c r="E15" s="206">
        <v>0.11681599196627589</v>
      </c>
      <c r="F15" s="206">
        <v>0.10248324064539538</v>
      </c>
      <c r="G15" s="207">
        <f>+((C9*C15)+(D9*D15)+(E9*E15)+(F9*F15))/G9</f>
        <v>9.1312107941280418E-2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153.32376922292892</v>
      </c>
      <c r="D16" s="202">
        <v>35.497676461810443</v>
      </c>
      <c r="E16" s="202">
        <v>19.848453957427672</v>
      </c>
      <c r="F16" s="202">
        <v>36.743800252221348</v>
      </c>
      <c r="G16" s="194">
        <f>+((C9*C16)+(D9*D16)+(E9*E16)+(F9*F16))/G9</f>
        <v>150.2605904299638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0.97419280234142647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114246220.55999967</v>
      </c>
      <c r="D18" s="194">
        <f>+J310</f>
        <v>1075289.1600000004</v>
      </c>
      <c r="E18" s="194">
        <f>+C332</f>
        <v>191162.69000000006</v>
      </c>
      <c r="F18" s="213">
        <f>+J332</f>
        <v>1564830.8300000003</v>
      </c>
      <c r="G18" s="194">
        <f>SUM(C18:F18)</f>
        <v>117077503.23999967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0.85706166802468098</v>
      </c>
      <c r="D19" s="211">
        <f>+K310</f>
        <v>0.88660041307272319</v>
      </c>
      <c r="E19" s="211">
        <f>+D332</f>
        <v>0.54223039117730176</v>
      </c>
      <c r="F19" s="211">
        <f>+K332</f>
        <v>0.79600483339587946</v>
      </c>
      <c r="G19" s="211">
        <f>+G18/G9</f>
        <v>0.85563511323412733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0.71498887009343148</v>
      </c>
      <c r="D20" s="215">
        <v>0.29053450142075515</v>
      </c>
      <c r="E20" s="215">
        <v>3.7059171451219761</v>
      </c>
      <c r="F20" s="215">
        <v>2.4141038120381815</v>
      </c>
      <c r="G20" s="215">
        <f>+((C9*C20)+(D9*D20)+(E9*E20)+(F9*F20))/G9</f>
        <v>0.74334408489247594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6.6611836526353994</v>
      </c>
      <c r="D21" s="214">
        <v>6.7994230851718527</v>
      </c>
      <c r="E21" s="214">
        <v>7.8908072339930841</v>
      </c>
      <c r="F21" s="249">
        <v>8.9496502097410353</v>
      </c>
      <c r="G21" s="215">
        <f>+((C9*C21)+(D9*D21)+(E9*E21)+(F9*F21))/G9</f>
        <v>6.69845556995622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709564.29000000015</v>
      </c>
      <c r="D28" s="196">
        <v>5.3230675901332321E-3</v>
      </c>
      <c r="E28" s="221">
        <v>70</v>
      </c>
      <c r="F28" s="196">
        <v>1.1965811965811967E-2</v>
      </c>
      <c r="G28" s="193"/>
      <c r="H28" s="220" t="s">
        <v>72</v>
      </c>
      <c r="I28" s="220"/>
      <c r="J28" s="213">
        <v>133299883.56999974</v>
      </c>
      <c r="K28" s="196">
        <v>1</v>
      </c>
      <c r="L28" s="221">
        <v>5850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10042151.310000004</v>
      </c>
      <c r="D29" s="196">
        <v>7.5335034368027437E-2</v>
      </c>
      <c r="E29" s="221">
        <v>575</v>
      </c>
      <c r="F29" s="196">
        <v>9.8290598290598288E-2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4575361.7299999949</v>
      </c>
      <c r="D30" s="196">
        <v>3.4323823903396944E-2</v>
      </c>
      <c r="E30" s="221">
        <v>222</v>
      </c>
      <c r="F30" s="196">
        <v>3.7948717948717951E-2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5646611.5899999971</v>
      </c>
      <c r="D31" s="196">
        <v>4.2360213968489949E-2</v>
      </c>
      <c r="E31" s="221">
        <v>268</v>
      </c>
      <c r="F31" s="196">
        <v>4.581196581196581E-2</v>
      </c>
      <c r="G31" s="193"/>
      <c r="H31" s="220"/>
      <c r="I31" s="220"/>
      <c r="J31" s="222">
        <v>133299883.56999974</v>
      </c>
      <c r="K31" s="223"/>
      <c r="L31" s="224">
        <v>5850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6987352.1700000083</v>
      </c>
      <c r="D32" s="196">
        <v>5.2418291620867988E-2</v>
      </c>
      <c r="E32" s="221">
        <v>332</v>
      </c>
      <c r="F32" s="196">
        <v>5.675213675213675E-2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11752163.769999994</v>
      </c>
      <c r="D33" s="196">
        <v>8.816334609796235E-2</v>
      </c>
      <c r="E33" s="221">
        <v>505</v>
      </c>
      <c r="F33" s="196">
        <v>8.6324786324786323E-2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12189676.680000005</v>
      </c>
      <c r="D34" s="196">
        <v>9.1445516331593951E-2</v>
      </c>
      <c r="E34" s="221">
        <v>541</v>
      </c>
      <c r="F34" s="196">
        <v>9.2478632478632472E-2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14426977.540000014</v>
      </c>
      <c r="D35" s="196">
        <v>0.10822948342954818</v>
      </c>
      <c r="E35" s="221">
        <v>642</v>
      </c>
      <c r="F35" s="196">
        <v>0.10974358974358975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11392695.990000004</v>
      </c>
      <c r="D36" s="196">
        <v>8.5466661221930779E-2</v>
      </c>
      <c r="E36" s="221">
        <v>505</v>
      </c>
      <c r="F36" s="196">
        <v>8.6324786324786323E-2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11749354.209999997</v>
      </c>
      <c r="D37" s="196">
        <v>8.814226911031052E-2</v>
      </c>
      <c r="E37" s="221">
        <v>536</v>
      </c>
      <c r="F37" s="196">
        <v>9.162393162393162E-2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13682200.72999998</v>
      </c>
      <c r="D38" s="196">
        <v>0.10264225566870075</v>
      </c>
      <c r="E38" s="221">
        <v>618</v>
      </c>
      <c r="F38" s="196">
        <v>0.10564102564102563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9453099.9600000028</v>
      </c>
      <c r="D39" s="196">
        <v>7.0916040635818578E-2</v>
      </c>
      <c r="E39" s="221">
        <v>405</v>
      </c>
      <c r="F39" s="196">
        <v>6.9230769230769235E-2</v>
      </c>
      <c r="G39" s="132"/>
      <c r="H39" s="225" t="s">
        <v>150</v>
      </c>
      <c r="I39" s="226"/>
      <c r="J39" s="227">
        <v>1579.08</v>
      </c>
      <c r="K39" s="228">
        <v>4.4790391163686428E-3</v>
      </c>
      <c r="L39" s="229">
        <v>6</v>
      </c>
      <c r="M39" s="228">
        <v>1.9801980198019802E-2</v>
      </c>
    </row>
    <row r="40" spans="1:13" ht="20.100000000000001" customHeight="1" x14ac:dyDescent="0.25">
      <c r="A40" s="193" t="s">
        <v>75</v>
      </c>
      <c r="B40" s="193"/>
      <c r="C40" s="213">
        <v>9357754.9799999967</v>
      </c>
      <c r="D40" s="196">
        <v>7.0200773844531855E-2</v>
      </c>
      <c r="E40" s="221">
        <v>320</v>
      </c>
      <c r="F40" s="196">
        <v>5.4700854700854701E-2</v>
      </c>
      <c r="G40" s="132"/>
      <c r="H40" s="225" t="s">
        <v>132</v>
      </c>
      <c r="I40" s="226"/>
      <c r="J40" s="227">
        <v>158834.13999999996</v>
      </c>
      <c r="K40" s="228">
        <v>0.45053089525215512</v>
      </c>
      <c r="L40" s="229">
        <v>173</v>
      </c>
      <c r="M40" s="228">
        <v>0.57095709570957098</v>
      </c>
    </row>
    <row r="41" spans="1:13" ht="20.100000000000001" customHeight="1" x14ac:dyDescent="0.25">
      <c r="A41" s="193" t="s">
        <v>76</v>
      </c>
      <c r="B41" s="193"/>
      <c r="C41" s="213">
        <v>7122830.0300000012</v>
      </c>
      <c r="D41" s="196">
        <v>5.3434630543091048E-2</v>
      </c>
      <c r="E41" s="221">
        <v>205</v>
      </c>
      <c r="F41" s="196">
        <v>3.5042735042735043E-2</v>
      </c>
      <c r="G41" s="132"/>
      <c r="H41" s="225" t="s">
        <v>151</v>
      </c>
      <c r="I41" s="226"/>
      <c r="J41" s="227">
        <v>152346.26999999999</v>
      </c>
      <c r="K41" s="228">
        <v>0.4321281395260903</v>
      </c>
      <c r="L41" s="229">
        <v>71</v>
      </c>
      <c r="M41" s="228">
        <v>0.23432343234323433</v>
      </c>
    </row>
    <row r="42" spans="1:13" ht="20.100000000000001" customHeight="1" x14ac:dyDescent="0.25">
      <c r="A42" s="193" t="s">
        <v>77</v>
      </c>
      <c r="B42" s="193"/>
      <c r="C42" s="213">
        <v>3827416.6799999974</v>
      </c>
      <c r="D42" s="196">
        <v>2.8712828379854512E-2</v>
      </c>
      <c r="E42" s="221">
        <v>97</v>
      </c>
      <c r="F42" s="196">
        <v>1.658119658119658E-2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384671.91000000003</v>
      </c>
      <c r="D43" s="196">
        <v>2.8857632857420814E-3</v>
      </c>
      <c r="E43" s="221">
        <v>9</v>
      </c>
      <c r="F43" s="196">
        <v>1.5384615384615385E-3</v>
      </c>
      <c r="G43" s="132"/>
      <c r="H43" s="225" t="s">
        <v>133</v>
      </c>
      <c r="I43" s="226"/>
      <c r="J43" s="227">
        <v>39789.340000000295</v>
      </c>
      <c r="K43" s="228">
        <v>0.11286192610538594</v>
      </c>
      <c r="L43" s="229">
        <v>53</v>
      </c>
      <c r="M43" s="228">
        <v>0.17491749174917492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20.100000000000001" customHeight="1" thickBot="1" x14ac:dyDescent="0.35">
      <c r="A45" s="193"/>
      <c r="B45" s="193"/>
      <c r="C45" s="222">
        <v>133299883.56999998</v>
      </c>
      <c r="D45" s="193"/>
      <c r="E45" s="224">
        <v>5850</v>
      </c>
      <c r="F45" s="193"/>
      <c r="G45" s="132"/>
      <c r="H45" s="233"/>
      <c r="I45" s="226"/>
      <c r="J45" s="234">
        <v>352548.83000000025</v>
      </c>
      <c r="K45" s="225"/>
      <c r="L45" s="235">
        <v>303</v>
      </c>
      <c r="M45" s="254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221</v>
      </c>
      <c r="B49" s="136"/>
      <c r="C49" s="137"/>
      <c r="D49" s="136"/>
      <c r="E49" s="143"/>
      <c r="F49" s="136"/>
      <c r="G49" s="132"/>
      <c r="H49" s="217" t="s">
        <v>222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939923.4600000002</v>
      </c>
      <c r="D53" s="196">
        <v>7.0511949060061748E-3</v>
      </c>
      <c r="E53" s="221">
        <v>84</v>
      </c>
      <c r="F53" s="196">
        <v>1.4358974358974359E-2</v>
      </c>
      <c r="G53" s="193"/>
      <c r="H53" s="193" t="s">
        <v>53</v>
      </c>
      <c r="I53" s="193"/>
      <c r="J53" s="213">
        <v>788644.09000000008</v>
      </c>
      <c r="K53" s="196">
        <v>5.9163149200040987E-3</v>
      </c>
      <c r="L53" s="221">
        <v>75</v>
      </c>
      <c r="M53" s="196">
        <v>1.282051282051282E-2</v>
      </c>
    </row>
    <row r="54" spans="1:13" s="190" customFormat="1" ht="20.100000000000001" customHeight="1" x14ac:dyDescent="0.25">
      <c r="A54" s="193" t="s">
        <v>54</v>
      </c>
      <c r="B54" s="193"/>
      <c r="C54" s="213">
        <v>10395157.710000003</v>
      </c>
      <c r="D54" s="196">
        <v>7.7983246733604045E-2</v>
      </c>
      <c r="E54" s="221">
        <v>611</v>
      </c>
      <c r="F54" s="196">
        <v>0.10444444444444445</v>
      </c>
      <c r="G54" s="193"/>
      <c r="H54" s="193" t="s">
        <v>54</v>
      </c>
      <c r="I54" s="193"/>
      <c r="J54" s="213">
        <v>9190519.0199999996</v>
      </c>
      <c r="K54" s="196">
        <v>6.8946189402886965E-2</v>
      </c>
      <c r="L54" s="221">
        <v>541</v>
      </c>
      <c r="M54" s="196">
        <v>9.2478632478632472E-2</v>
      </c>
    </row>
    <row r="55" spans="1:13" s="190" customFormat="1" ht="20.100000000000001" customHeight="1" x14ac:dyDescent="0.25">
      <c r="A55" s="193" t="s">
        <v>55</v>
      </c>
      <c r="B55" s="193"/>
      <c r="C55" s="213">
        <v>4712625.9799999967</v>
      </c>
      <c r="D55" s="196">
        <v>3.5353564112644155E-2</v>
      </c>
      <c r="E55" s="221">
        <v>227</v>
      </c>
      <c r="F55" s="196">
        <v>3.8803418803418803E-2</v>
      </c>
      <c r="G55" s="193"/>
      <c r="H55" s="193" t="s">
        <v>55</v>
      </c>
      <c r="I55" s="193"/>
      <c r="J55" s="213">
        <v>3833380.5699999975</v>
      </c>
      <c r="K55" s="196">
        <v>2.8757568779022739E-2</v>
      </c>
      <c r="L55" s="221">
        <v>210</v>
      </c>
      <c r="M55" s="196">
        <v>3.5897435897435895E-2</v>
      </c>
    </row>
    <row r="56" spans="1:13" s="190" customFormat="1" ht="20.100000000000001" customHeight="1" x14ac:dyDescent="0.25">
      <c r="A56" s="193" t="s">
        <v>56</v>
      </c>
      <c r="B56" s="193"/>
      <c r="C56" s="213">
        <v>4840326.8799999971</v>
      </c>
      <c r="D56" s="196">
        <v>3.631156119846262E-2</v>
      </c>
      <c r="E56" s="221">
        <v>222</v>
      </c>
      <c r="F56" s="196">
        <v>3.7948717948717951E-2</v>
      </c>
      <c r="G56" s="193"/>
      <c r="H56" s="193" t="s">
        <v>56</v>
      </c>
      <c r="I56" s="193"/>
      <c r="J56" s="213">
        <v>4710172.7699999949</v>
      </c>
      <c r="K56" s="196">
        <v>3.5335160420650588E-2</v>
      </c>
      <c r="L56" s="221">
        <v>217</v>
      </c>
      <c r="M56" s="196">
        <v>3.7094017094017093E-2</v>
      </c>
    </row>
    <row r="57" spans="1:13" s="190" customFormat="1" ht="20.100000000000001" customHeight="1" x14ac:dyDescent="0.25">
      <c r="A57" s="193" t="s">
        <v>57</v>
      </c>
      <c r="B57" s="193"/>
      <c r="C57" s="213">
        <v>7426021.8500000089</v>
      </c>
      <c r="D57" s="196">
        <v>5.5709139806565312E-2</v>
      </c>
      <c r="E57" s="221">
        <v>334</v>
      </c>
      <c r="F57" s="196">
        <v>5.7094017094017097E-2</v>
      </c>
      <c r="G57" s="193"/>
      <c r="H57" s="193" t="s">
        <v>57</v>
      </c>
      <c r="I57" s="193"/>
      <c r="J57" s="213">
        <v>6037427.8299999991</v>
      </c>
      <c r="K57" s="196">
        <v>4.5292071292992203E-2</v>
      </c>
      <c r="L57" s="221">
        <v>275</v>
      </c>
      <c r="M57" s="196">
        <v>4.7008547008547008E-2</v>
      </c>
    </row>
    <row r="58" spans="1:13" s="190" customFormat="1" ht="20.100000000000001" customHeight="1" x14ac:dyDescent="0.25">
      <c r="A58" s="193" t="s">
        <v>58</v>
      </c>
      <c r="B58" s="193"/>
      <c r="C58" s="213">
        <v>9233083.459999999</v>
      </c>
      <c r="D58" s="196">
        <v>6.9265502810071197E-2</v>
      </c>
      <c r="E58" s="221">
        <v>392</v>
      </c>
      <c r="F58" s="196">
        <v>6.7008547008547012E-2</v>
      </c>
      <c r="G58" s="193"/>
      <c r="H58" s="193" t="s">
        <v>58</v>
      </c>
      <c r="I58" s="193"/>
      <c r="J58" s="213">
        <v>8605047.2900000047</v>
      </c>
      <c r="K58" s="196">
        <v>6.4554049557599372E-2</v>
      </c>
      <c r="L58" s="221">
        <v>373</v>
      </c>
      <c r="M58" s="196">
        <v>6.3760683760683765E-2</v>
      </c>
    </row>
    <row r="59" spans="1:13" s="190" customFormat="1" ht="20.100000000000001" customHeight="1" x14ac:dyDescent="0.25">
      <c r="A59" s="193" t="s">
        <v>59</v>
      </c>
      <c r="B59" s="193"/>
      <c r="C59" s="213">
        <v>10427854.609999992</v>
      </c>
      <c r="D59" s="196">
        <v>7.8228535019867401E-2</v>
      </c>
      <c r="E59" s="221">
        <v>446</v>
      </c>
      <c r="F59" s="196">
        <v>7.6239316239316235E-2</v>
      </c>
      <c r="G59" s="193"/>
      <c r="H59" s="193" t="s">
        <v>59</v>
      </c>
      <c r="I59" s="193"/>
      <c r="J59" s="213">
        <v>9033857.9399999995</v>
      </c>
      <c r="K59" s="196">
        <v>6.7770936463391843E-2</v>
      </c>
      <c r="L59" s="221">
        <v>380</v>
      </c>
      <c r="M59" s="196">
        <v>6.4957264957264962E-2</v>
      </c>
    </row>
    <row r="60" spans="1:13" s="190" customFormat="1" ht="20.100000000000001" customHeight="1" x14ac:dyDescent="0.25">
      <c r="A60" s="193" t="s">
        <v>60</v>
      </c>
      <c r="B60" s="193"/>
      <c r="C60" s="213">
        <v>9999932.9499999974</v>
      </c>
      <c r="D60" s="196">
        <v>7.5018317212173072E-2</v>
      </c>
      <c r="E60" s="221">
        <v>412</v>
      </c>
      <c r="F60" s="196">
        <v>7.0427350427350432E-2</v>
      </c>
      <c r="G60" s="193"/>
      <c r="H60" s="193" t="s">
        <v>60</v>
      </c>
      <c r="I60" s="193"/>
      <c r="J60" s="213">
        <v>9443136.409999989</v>
      </c>
      <c r="K60" s="196">
        <v>7.0841295259204781E-2</v>
      </c>
      <c r="L60" s="221">
        <v>406</v>
      </c>
      <c r="M60" s="196">
        <v>6.9401709401709408E-2</v>
      </c>
    </row>
    <row r="61" spans="1:13" s="190" customFormat="1" ht="20.100000000000001" customHeight="1" x14ac:dyDescent="0.25">
      <c r="A61" s="193" t="s">
        <v>61</v>
      </c>
      <c r="B61" s="193"/>
      <c r="C61" s="213">
        <v>10090792.660000006</v>
      </c>
      <c r="D61" s="196">
        <v>7.5699936037085955E-2</v>
      </c>
      <c r="E61" s="221">
        <v>433</v>
      </c>
      <c r="F61" s="196">
        <v>7.4017094017094012E-2</v>
      </c>
      <c r="G61" s="193"/>
      <c r="H61" s="193" t="s">
        <v>61</v>
      </c>
      <c r="I61" s="193"/>
      <c r="J61" s="213">
        <v>8913769.8600000013</v>
      </c>
      <c r="K61" s="196">
        <v>6.6870049855063077E-2</v>
      </c>
      <c r="L61" s="221">
        <v>360</v>
      </c>
      <c r="M61" s="196">
        <v>6.1538461538461542E-2</v>
      </c>
    </row>
    <row r="62" spans="1:13" s="190" customFormat="1" ht="20.100000000000001" customHeight="1" x14ac:dyDescent="0.25">
      <c r="A62" s="193" t="s">
        <v>62</v>
      </c>
      <c r="B62" s="193"/>
      <c r="C62" s="213">
        <v>9740528.8600000069</v>
      </c>
      <c r="D62" s="196">
        <v>7.307229833314105E-2</v>
      </c>
      <c r="E62" s="221">
        <v>432</v>
      </c>
      <c r="F62" s="196">
        <v>7.3846153846153853E-2</v>
      </c>
      <c r="G62" s="193"/>
      <c r="H62" s="193" t="s">
        <v>62</v>
      </c>
      <c r="I62" s="193"/>
      <c r="J62" s="213">
        <v>9429504.0800000001</v>
      </c>
      <c r="K62" s="196">
        <v>7.0739027127868948E-2</v>
      </c>
      <c r="L62" s="221">
        <v>403</v>
      </c>
      <c r="M62" s="196">
        <v>6.8888888888888888E-2</v>
      </c>
    </row>
    <row r="63" spans="1:13" s="190" customFormat="1" ht="20.100000000000001" customHeight="1" x14ac:dyDescent="0.25">
      <c r="A63" s="193" t="s">
        <v>63</v>
      </c>
      <c r="B63" s="193"/>
      <c r="C63" s="213">
        <v>9411029.9499999974</v>
      </c>
      <c r="D63" s="196">
        <v>7.060043638416208E-2</v>
      </c>
      <c r="E63" s="221">
        <v>416</v>
      </c>
      <c r="F63" s="196">
        <v>7.1111111111111111E-2</v>
      </c>
      <c r="G63" s="193"/>
      <c r="H63" s="193" t="s">
        <v>63</v>
      </c>
      <c r="I63" s="193"/>
      <c r="J63" s="213">
        <v>8687671.2700000033</v>
      </c>
      <c r="K63" s="196">
        <v>6.5173884907692603E-2</v>
      </c>
      <c r="L63" s="221">
        <v>385</v>
      </c>
      <c r="M63" s="196">
        <v>6.5811965811965814E-2</v>
      </c>
    </row>
    <row r="64" spans="1:13" s="190" customFormat="1" ht="20.100000000000001" customHeight="1" x14ac:dyDescent="0.25">
      <c r="A64" s="193" t="s">
        <v>64</v>
      </c>
      <c r="B64" s="193"/>
      <c r="C64" s="213">
        <v>9765641.0900000073</v>
      </c>
      <c r="D64" s="196">
        <v>7.3260687319893714E-2</v>
      </c>
      <c r="E64" s="221">
        <v>434</v>
      </c>
      <c r="F64" s="196">
        <v>7.4188034188034185E-2</v>
      </c>
      <c r="G64" s="193"/>
      <c r="H64" s="193" t="s">
        <v>64</v>
      </c>
      <c r="I64" s="193"/>
      <c r="J64" s="213">
        <v>9034208.5899999943</v>
      </c>
      <c r="K64" s="196">
        <v>6.7773566998322585E-2</v>
      </c>
      <c r="L64" s="221">
        <v>400</v>
      </c>
      <c r="M64" s="196">
        <v>6.8376068376068383E-2</v>
      </c>
    </row>
    <row r="65" spans="1:16" s="190" customFormat="1" ht="20.100000000000001" customHeight="1" x14ac:dyDescent="0.25">
      <c r="A65" s="193" t="s">
        <v>75</v>
      </c>
      <c r="B65" s="193"/>
      <c r="C65" s="213">
        <v>16607491.519999983</v>
      </c>
      <c r="D65" s="196">
        <v>0.12458744205338229</v>
      </c>
      <c r="E65" s="221">
        <v>725</v>
      </c>
      <c r="F65" s="196">
        <v>0.12393162393162394</v>
      </c>
      <c r="G65" s="193"/>
      <c r="H65" s="193" t="s">
        <v>75</v>
      </c>
      <c r="I65" s="193"/>
      <c r="J65" s="213">
        <v>17443611.209999997</v>
      </c>
      <c r="K65" s="196">
        <v>0.13085991332347868</v>
      </c>
      <c r="L65" s="221">
        <v>757</v>
      </c>
      <c r="M65" s="196">
        <v>0.12940170940170939</v>
      </c>
    </row>
    <row r="66" spans="1:16" s="190" customFormat="1" ht="20.100000000000001" customHeight="1" x14ac:dyDescent="0.25">
      <c r="A66" s="193" t="s">
        <v>76</v>
      </c>
      <c r="B66" s="193"/>
      <c r="C66" s="213">
        <v>8805467.3000000063</v>
      </c>
      <c r="D66" s="196">
        <v>6.6057576827334402E-2</v>
      </c>
      <c r="E66" s="221">
        <v>347</v>
      </c>
      <c r="F66" s="196">
        <v>5.9316239316239319E-2</v>
      </c>
      <c r="G66" s="193"/>
      <c r="H66" s="193" t="s">
        <v>76</v>
      </c>
      <c r="I66" s="193"/>
      <c r="J66" s="213">
        <v>12130930.069999998</v>
      </c>
      <c r="K66" s="196">
        <v>9.1004806194220453E-2</v>
      </c>
      <c r="L66" s="221">
        <v>527</v>
      </c>
      <c r="M66" s="196">
        <v>9.008547008547009E-2</v>
      </c>
    </row>
    <row r="67" spans="1:16" s="190" customFormat="1" ht="20.100000000000001" customHeight="1" x14ac:dyDescent="0.25">
      <c r="A67" s="193" t="s">
        <v>77</v>
      </c>
      <c r="B67" s="193"/>
      <c r="C67" s="213">
        <v>5376357.6600000001</v>
      </c>
      <c r="D67" s="196">
        <v>4.0332800869827497E-2</v>
      </c>
      <c r="E67" s="221">
        <v>171</v>
      </c>
      <c r="F67" s="196">
        <v>2.923076923076923E-2</v>
      </c>
      <c r="G67" s="193"/>
      <c r="H67" s="193" t="s">
        <v>77</v>
      </c>
      <c r="I67" s="193"/>
      <c r="J67" s="213">
        <v>7178304.5299999984</v>
      </c>
      <c r="K67" s="196">
        <v>5.3850793697283642E-2</v>
      </c>
      <c r="L67" s="221">
        <v>263</v>
      </c>
      <c r="M67" s="196">
        <v>4.4957264957264959E-2</v>
      </c>
    </row>
    <row r="68" spans="1:16" s="190" customFormat="1" ht="20.100000000000001" customHeight="1" x14ac:dyDescent="0.25">
      <c r="A68" s="193" t="s">
        <v>78</v>
      </c>
      <c r="B68" s="193"/>
      <c r="C68" s="213">
        <v>5527647.629999999</v>
      </c>
      <c r="D68" s="196">
        <v>4.1467760375778991E-2</v>
      </c>
      <c r="E68" s="221">
        <v>164</v>
      </c>
      <c r="F68" s="196">
        <v>2.8034188034188036E-2</v>
      </c>
      <c r="G68" s="193"/>
      <c r="H68" s="193" t="s">
        <v>78</v>
      </c>
      <c r="I68" s="193"/>
      <c r="J68" s="213">
        <v>8839698.0400000028</v>
      </c>
      <c r="K68" s="196">
        <v>6.631437180031742E-2</v>
      </c>
      <c r="L68" s="221">
        <v>278</v>
      </c>
      <c r="M68" s="196">
        <v>4.752136752136752E-2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v>133299883.57000001</v>
      </c>
      <c r="D70" s="193"/>
      <c r="E70" s="224">
        <v>5850</v>
      </c>
      <c r="F70" s="193"/>
      <c r="G70" s="193"/>
      <c r="H70" s="193"/>
      <c r="I70" s="193"/>
      <c r="J70" s="222">
        <v>133299883.56999998</v>
      </c>
      <c r="K70" s="193"/>
      <c r="L70" s="224">
        <v>5850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1044101.0100000004</v>
      </c>
      <c r="K77" s="196">
        <v>0.8608850727702374</v>
      </c>
      <c r="L77" s="221">
        <v>98</v>
      </c>
      <c r="M77" s="196">
        <v>0.77165354330708658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352548.83000000019</v>
      </c>
      <c r="D79" s="196">
        <v>1</v>
      </c>
      <c r="E79" s="221">
        <v>303</v>
      </c>
      <c r="F79" s="196">
        <v>1</v>
      </c>
      <c r="G79" s="220"/>
      <c r="H79" s="220" t="s">
        <v>146</v>
      </c>
      <c r="I79" s="220"/>
      <c r="J79" s="213">
        <v>168721.75</v>
      </c>
      <c r="K79" s="196">
        <v>0.13911492722976271</v>
      </c>
      <c r="L79" s="221">
        <v>29</v>
      </c>
      <c r="M79" s="196">
        <v>0.2283464566929134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v>352548.83000000019</v>
      </c>
      <c r="D81" s="220"/>
      <c r="E81" s="224">
        <v>303</v>
      </c>
      <c r="F81" s="220"/>
      <c r="G81" s="220"/>
      <c r="H81" s="220"/>
      <c r="I81" s="223"/>
      <c r="J81" s="222">
        <v>1212822.7600000002</v>
      </c>
      <c r="K81" s="236"/>
      <c r="L81" s="224">
        <v>127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30257409.669999976</v>
      </c>
      <c r="D88" s="196">
        <v>0.22698751761557875</v>
      </c>
      <c r="E88" s="221">
        <v>2865</v>
      </c>
      <c r="F88" s="196">
        <v>0.48974358974358972</v>
      </c>
      <c r="G88" s="220"/>
      <c r="H88" s="220" t="s">
        <v>99</v>
      </c>
      <c r="I88" s="220"/>
      <c r="J88" s="213">
        <v>13866.390000000001</v>
      </c>
      <c r="K88" s="196">
        <v>1.143315450313614E-2</v>
      </c>
      <c r="L88" s="221">
        <v>15</v>
      </c>
      <c r="M88" s="196">
        <v>0.11811023622047244</v>
      </c>
    </row>
    <row r="89" spans="1:13" s="190" customFormat="1" ht="20.100000000000001" customHeight="1" x14ac:dyDescent="0.25">
      <c r="A89" s="220" t="s">
        <v>80</v>
      </c>
      <c r="B89" s="220"/>
      <c r="C89" s="213">
        <v>34585336.150000036</v>
      </c>
      <c r="D89" s="196">
        <v>0.25945511146555633</v>
      </c>
      <c r="E89" s="221">
        <v>1394</v>
      </c>
      <c r="F89" s="196">
        <v>0.23829059829059829</v>
      </c>
      <c r="G89" s="220"/>
      <c r="H89" s="220" t="s">
        <v>100</v>
      </c>
      <c r="I89" s="220"/>
      <c r="J89" s="213">
        <v>37237.43</v>
      </c>
      <c r="K89" s="196">
        <v>3.0703109496395004E-2</v>
      </c>
      <c r="L89" s="221">
        <v>14</v>
      </c>
      <c r="M89" s="196">
        <v>0.11023622047244094</v>
      </c>
    </row>
    <row r="90" spans="1:13" s="190" customFormat="1" ht="20.100000000000001" customHeight="1" x14ac:dyDescent="0.25">
      <c r="A90" s="220" t="s">
        <v>81</v>
      </c>
      <c r="B90" s="220"/>
      <c r="C90" s="213">
        <v>27640495.41000003</v>
      </c>
      <c r="D90" s="196">
        <v>0.20735573557710665</v>
      </c>
      <c r="E90" s="221">
        <v>800</v>
      </c>
      <c r="F90" s="196">
        <v>0.13675213675213677</v>
      </c>
      <c r="G90" s="220"/>
      <c r="H90" s="220" t="s">
        <v>101</v>
      </c>
      <c r="I90" s="220"/>
      <c r="J90" s="213">
        <v>74522.139999999985</v>
      </c>
      <c r="K90" s="196">
        <v>6.1445202430073113E-2</v>
      </c>
      <c r="L90" s="221">
        <v>15</v>
      </c>
      <c r="M90" s="196">
        <v>0.11811023622047244</v>
      </c>
    </row>
    <row r="91" spans="1:13" s="190" customFormat="1" ht="20.100000000000001" customHeight="1" x14ac:dyDescent="0.25">
      <c r="A91" s="220" t="s">
        <v>82</v>
      </c>
      <c r="B91" s="220"/>
      <c r="C91" s="213">
        <v>20546514.449999999</v>
      </c>
      <c r="D91" s="196">
        <v>0.15413752735358069</v>
      </c>
      <c r="E91" s="221">
        <v>463</v>
      </c>
      <c r="F91" s="196">
        <v>7.914529914529915E-2</v>
      </c>
      <c r="G91" s="220"/>
      <c r="H91" s="220" t="s">
        <v>102</v>
      </c>
      <c r="I91" s="220"/>
      <c r="J91" s="213">
        <v>75781.56</v>
      </c>
      <c r="K91" s="196">
        <v>6.248362291617944E-2</v>
      </c>
      <c r="L91" s="221">
        <v>11</v>
      </c>
      <c r="M91" s="196">
        <v>8.6614173228346455E-2</v>
      </c>
    </row>
    <row r="92" spans="1:13" s="190" customFormat="1" ht="20.100000000000001" customHeight="1" x14ac:dyDescent="0.25">
      <c r="A92" s="220" t="s">
        <v>83</v>
      </c>
      <c r="B92" s="220"/>
      <c r="C92" s="213">
        <v>9857553.0500000007</v>
      </c>
      <c r="D92" s="196">
        <v>7.3950200000163432E-2</v>
      </c>
      <c r="E92" s="221">
        <v>182</v>
      </c>
      <c r="F92" s="196">
        <v>3.111111111111111E-2</v>
      </c>
      <c r="G92" s="220"/>
      <c r="H92" s="220" t="s">
        <v>103</v>
      </c>
      <c r="I92" s="220"/>
      <c r="J92" s="213">
        <v>151838.71999999997</v>
      </c>
      <c r="K92" s="196">
        <v>0.12519448431195335</v>
      </c>
      <c r="L92" s="221">
        <v>17</v>
      </c>
      <c r="M92" s="196">
        <v>0.13385826771653545</v>
      </c>
    </row>
    <row r="93" spans="1:13" s="190" customFormat="1" ht="20.100000000000001" customHeight="1" x14ac:dyDescent="0.25">
      <c r="A93" s="220" t="s">
        <v>84</v>
      </c>
      <c r="B93" s="220"/>
      <c r="C93" s="213">
        <v>5595881.2700000005</v>
      </c>
      <c r="D93" s="196">
        <v>4.1979641092945323E-2</v>
      </c>
      <c r="E93" s="221">
        <v>87</v>
      </c>
      <c r="F93" s="196">
        <v>1.4871794871794871E-2</v>
      </c>
      <c r="G93" s="220"/>
      <c r="H93" s="220" t="s">
        <v>104</v>
      </c>
      <c r="I93" s="220"/>
      <c r="J93" s="213">
        <v>158170.31</v>
      </c>
      <c r="K93" s="196">
        <v>0.13041502453334566</v>
      </c>
      <c r="L93" s="221">
        <v>15</v>
      </c>
      <c r="M93" s="196">
        <v>0.11811023622047244</v>
      </c>
    </row>
    <row r="94" spans="1:13" s="190" customFormat="1" ht="20.100000000000001" customHeight="1" x14ac:dyDescent="0.25">
      <c r="A94" s="220" t="s">
        <v>85</v>
      </c>
      <c r="B94" s="220"/>
      <c r="C94" s="213">
        <v>2838005.91</v>
      </c>
      <c r="D94" s="196">
        <v>2.1290385512675057E-2</v>
      </c>
      <c r="E94" s="221">
        <v>38</v>
      </c>
      <c r="F94" s="196">
        <v>6.4957264957264957E-3</v>
      </c>
      <c r="G94" s="220"/>
      <c r="H94" s="220" t="s">
        <v>105</v>
      </c>
      <c r="I94" s="220"/>
      <c r="J94" s="213">
        <v>90687.670000000013</v>
      </c>
      <c r="K94" s="196">
        <v>7.4774050249518748E-2</v>
      </c>
      <c r="L94" s="221">
        <v>7</v>
      </c>
      <c r="M94" s="196">
        <v>5.5118110236220472E-2</v>
      </c>
    </row>
    <row r="95" spans="1:13" s="190" customFormat="1" ht="20.100000000000001" customHeight="1" x14ac:dyDescent="0.25">
      <c r="A95" s="220" t="s">
        <v>86</v>
      </c>
      <c r="B95" s="220"/>
      <c r="C95" s="213">
        <v>1006145.2799999999</v>
      </c>
      <c r="D95" s="196">
        <v>7.5479831868843373E-3</v>
      </c>
      <c r="E95" s="221">
        <v>12</v>
      </c>
      <c r="F95" s="196">
        <v>2.0512820512820513E-3</v>
      </c>
      <c r="G95" s="220"/>
      <c r="H95" s="220" t="s">
        <v>106</v>
      </c>
      <c r="I95" s="220"/>
      <c r="J95" s="213">
        <v>181138.38999999998</v>
      </c>
      <c r="K95" s="196">
        <v>0.14935272982509001</v>
      </c>
      <c r="L95" s="221">
        <v>12</v>
      </c>
      <c r="M95" s="196">
        <v>9.4488188976377951E-2</v>
      </c>
    </row>
    <row r="96" spans="1:13" s="190" customFormat="1" ht="20.100000000000001" customHeight="1" x14ac:dyDescent="0.25">
      <c r="A96" s="220" t="s">
        <v>87</v>
      </c>
      <c r="B96" s="220"/>
      <c r="C96" s="213">
        <v>371763.22</v>
      </c>
      <c r="D96" s="196">
        <v>2.788923816312077E-3</v>
      </c>
      <c r="E96" s="221">
        <v>4</v>
      </c>
      <c r="F96" s="196">
        <v>6.8376068376068376E-4</v>
      </c>
      <c r="G96" s="220"/>
      <c r="H96" s="220" t="s">
        <v>107</v>
      </c>
      <c r="I96" s="220"/>
      <c r="J96" s="213">
        <v>148847.68999999997</v>
      </c>
      <c r="K96" s="196">
        <v>0.12272831192580849</v>
      </c>
      <c r="L96" s="221">
        <v>9</v>
      </c>
      <c r="M96" s="196">
        <v>7.0866141732283464E-2</v>
      </c>
    </row>
    <row r="97" spans="1:13" s="190" customFormat="1" ht="20.100000000000001" customHeight="1" x14ac:dyDescent="0.25">
      <c r="A97" s="220" t="s">
        <v>88</v>
      </c>
      <c r="B97" s="220"/>
      <c r="C97" s="213">
        <v>600779.16</v>
      </c>
      <c r="D97" s="196">
        <v>4.5069743791975011E-3</v>
      </c>
      <c r="E97" s="221">
        <v>5</v>
      </c>
      <c r="F97" s="196">
        <v>8.547008547008547E-4</v>
      </c>
      <c r="G97" s="220"/>
      <c r="H97" s="220" t="s">
        <v>108</v>
      </c>
      <c r="I97" s="220"/>
      <c r="J97" s="213">
        <v>57146.469999999994</v>
      </c>
      <c r="K97" s="196">
        <v>4.7118566607374679E-2</v>
      </c>
      <c r="L97" s="221">
        <v>3</v>
      </c>
      <c r="M97" s="196">
        <v>2.3622047244094488E-2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83957.38</v>
      </c>
      <c r="K98" s="196">
        <v>6.9224772793676795E-2</v>
      </c>
      <c r="L98" s="221">
        <v>4</v>
      </c>
      <c r="M98" s="196">
        <v>3.1496062992125984E-2</v>
      </c>
    </row>
    <row r="99" spans="1:13" s="190" customFormat="1" ht="20.100000000000001" customHeight="1" thickBot="1" x14ac:dyDescent="0.3">
      <c r="A99" s="220"/>
      <c r="B99" s="223"/>
      <c r="C99" s="222">
        <v>133299883.57000002</v>
      </c>
      <c r="D99" s="237"/>
      <c r="E99" s="224">
        <v>5850</v>
      </c>
      <c r="F99" s="223"/>
      <c r="G99" s="220"/>
      <c r="H99" s="220" t="s">
        <v>110</v>
      </c>
      <c r="I99" s="220"/>
      <c r="J99" s="213">
        <v>139628.61000000002</v>
      </c>
      <c r="K99" s="196">
        <v>0.1151269704074485</v>
      </c>
      <c r="L99" s="221">
        <v>5</v>
      </c>
      <c r="M99" s="196">
        <v>3.937007874015748E-2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1212822.76</v>
      </c>
      <c r="K103" s="247"/>
      <c r="L103" s="224">
        <v>127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153175.81000000006</v>
      </c>
      <c r="D110" s="196">
        <v>0.43448111854462834</v>
      </c>
      <c r="E110" s="221">
        <v>243</v>
      </c>
      <c r="F110" s="196">
        <v>0.80198019801980203</v>
      </c>
      <c r="G110" s="220"/>
      <c r="H110" s="220" t="s">
        <v>99</v>
      </c>
      <c r="I110" s="220"/>
      <c r="J110" s="213">
        <v>255212.02</v>
      </c>
      <c r="K110" s="196">
        <v>0.12982234089848924</v>
      </c>
      <c r="L110" s="221">
        <v>304</v>
      </c>
      <c r="M110" s="196">
        <v>0.54285714285714282</v>
      </c>
    </row>
    <row r="111" spans="1:13" s="190" customFormat="1" ht="20.100000000000001" customHeight="1" x14ac:dyDescent="0.25">
      <c r="A111" s="220" t="s">
        <v>100</v>
      </c>
      <c r="B111" s="220"/>
      <c r="C111" s="213">
        <v>128179.29999999999</v>
      </c>
      <c r="D111" s="196">
        <v>0.36357885516170896</v>
      </c>
      <c r="E111" s="221">
        <v>48</v>
      </c>
      <c r="F111" s="196">
        <v>0.15841584158415842</v>
      </c>
      <c r="G111" s="220"/>
      <c r="H111" s="220" t="s">
        <v>100</v>
      </c>
      <c r="I111" s="220"/>
      <c r="J111" s="213">
        <v>274708.39999999997</v>
      </c>
      <c r="K111" s="196">
        <v>0.13973984278827675</v>
      </c>
      <c r="L111" s="221">
        <v>100</v>
      </c>
      <c r="M111" s="196">
        <v>0.17857142857142858</v>
      </c>
    </row>
    <row r="112" spans="1:13" s="190" customFormat="1" ht="20.100000000000001" customHeight="1" x14ac:dyDescent="0.25">
      <c r="A112" s="220" t="s">
        <v>101</v>
      </c>
      <c r="B112" s="220"/>
      <c r="C112" s="213">
        <v>28226.22</v>
      </c>
      <c r="D112" s="196">
        <v>8.0063292225363486E-2</v>
      </c>
      <c r="E112" s="221">
        <v>6</v>
      </c>
      <c r="F112" s="196">
        <v>1.9801980198019802E-2</v>
      </c>
      <c r="G112" s="220"/>
      <c r="H112" s="220" t="s">
        <v>101</v>
      </c>
      <c r="I112" s="220"/>
      <c r="J112" s="213">
        <v>229457.67999999996</v>
      </c>
      <c r="K112" s="196">
        <v>0.1167215131745615</v>
      </c>
      <c r="L112" s="221">
        <v>47</v>
      </c>
      <c r="M112" s="196">
        <v>8.3928571428571422E-2</v>
      </c>
    </row>
    <row r="113" spans="1:13" s="190" customFormat="1" ht="20.100000000000001" customHeight="1" x14ac:dyDescent="0.25">
      <c r="A113" s="220" t="s">
        <v>102</v>
      </c>
      <c r="B113" s="220"/>
      <c r="C113" s="213">
        <v>32928.11</v>
      </c>
      <c r="D113" s="196">
        <v>9.340013977638216E-2</v>
      </c>
      <c r="E113" s="221">
        <v>5</v>
      </c>
      <c r="F113" s="196">
        <v>1.65016501650165E-2</v>
      </c>
      <c r="G113" s="220"/>
      <c r="H113" s="220" t="s">
        <v>102</v>
      </c>
      <c r="I113" s="220"/>
      <c r="J113" s="213">
        <v>260560.87</v>
      </c>
      <c r="K113" s="196">
        <v>0.13254321677304595</v>
      </c>
      <c r="L113" s="221">
        <v>38</v>
      </c>
      <c r="M113" s="196">
        <v>6.7857142857142852E-2</v>
      </c>
    </row>
    <row r="114" spans="1:13" s="190" customFormat="1" ht="20.100000000000001" customHeight="1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140587.45000000001</v>
      </c>
      <c r="K114" s="196">
        <v>7.1514624820372158E-2</v>
      </c>
      <c r="L114" s="221">
        <v>16</v>
      </c>
      <c r="M114" s="196">
        <v>2.8571428571428571E-2</v>
      </c>
    </row>
    <row r="115" spans="1:13" s="190" customFormat="1" ht="20.100000000000001" customHeight="1" x14ac:dyDescent="0.25">
      <c r="A115" s="220" t="s">
        <v>104</v>
      </c>
      <c r="B115" s="220"/>
      <c r="C115" s="213">
        <v>10039.39</v>
      </c>
      <c r="D115" s="196">
        <v>2.8476594291916946E-2</v>
      </c>
      <c r="E115" s="221">
        <v>1</v>
      </c>
      <c r="F115" s="196">
        <v>3.3003300330033004E-3</v>
      </c>
      <c r="G115" s="220"/>
      <c r="H115" s="220" t="s">
        <v>104</v>
      </c>
      <c r="I115" s="220"/>
      <c r="J115" s="213">
        <v>201548.24</v>
      </c>
      <c r="K115" s="196">
        <v>0.10252441997352055</v>
      </c>
      <c r="L115" s="221">
        <v>18</v>
      </c>
      <c r="M115" s="196">
        <v>3.214285714285714E-2</v>
      </c>
    </row>
    <row r="116" spans="1:13" s="190" customFormat="1" ht="20.100000000000001" customHeight="1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141740.93</v>
      </c>
      <c r="K116" s="196">
        <v>7.210138195579073E-2</v>
      </c>
      <c r="L116" s="221">
        <v>11</v>
      </c>
      <c r="M116" s="196">
        <v>1.9642857142857142E-2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135808.72999999998</v>
      </c>
      <c r="K117" s="196">
        <v>6.9083765110479048E-2</v>
      </c>
      <c r="L117" s="221">
        <v>9</v>
      </c>
      <c r="M117" s="196">
        <v>1.607142857142857E-2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138272.90000000002</v>
      </c>
      <c r="K118" s="196">
        <v>7.0337249635901627E-2</v>
      </c>
      <c r="L118" s="221">
        <v>8</v>
      </c>
      <c r="M118" s="196">
        <v>1.4285714285714285E-2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37289.14</v>
      </c>
      <c r="K119" s="196">
        <v>1.896839907811353E-2</v>
      </c>
      <c r="L119" s="221">
        <v>2</v>
      </c>
      <c r="M119" s="196">
        <v>3.5714285714285713E-3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150669.57999999999</v>
      </c>
      <c r="K120" s="196">
        <v>7.6643245791449002E-2</v>
      </c>
      <c r="L120" s="221">
        <v>7</v>
      </c>
      <c r="M120" s="196">
        <v>1.2500000000000001E-2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20.100000000000001" customHeight="1" thickBot="1" x14ac:dyDescent="0.3">
      <c r="A125" s="220"/>
      <c r="B125" s="220"/>
      <c r="C125" s="222">
        <v>352548.83000000007</v>
      </c>
      <c r="D125" s="247"/>
      <c r="E125" s="224">
        <v>303</v>
      </c>
      <c r="F125" s="220"/>
      <c r="G125" s="220"/>
      <c r="H125" s="223"/>
      <c r="I125" s="220"/>
      <c r="J125" s="222">
        <v>1965855.9399999997</v>
      </c>
      <c r="K125" s="247"/>
      <c r="L125" s="224">
        <v>560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15267584.830000015</v>
      </c>
      <c r="D132" s="196">
        <v>0.11453562014540337</v>
      </c>
      <c r="E132" s="221">
        <v>453</v>
      </c>
      <c r="F132" s="196">
        <v>7.7435897435897433E-2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24745145.129999988</v>
      </c>
      <c r="D133" s="196">
        <v>0.18563515936610347</v>
      </c>
      <c r="E133" s="221">
        <v>822</v>
      </c>
      <c r="F133" s="196">
        <v>0.14051282051282052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27488124.040000003</v>
      </c>
      <c r="D134" s="196">
        <v>0.20621266353593715</v>
      </c>
      <c r="E134" s="221">
        <v>983</v>
      </c>
      <c r="F134" s="196">
        <v>0.16803418803418804</v>
      </c>
      <c r="G134" s="220"/>
      <c r="H134" s="220" t="s">
        <v>122</v>
      </c>
      <c r="I134" s="220"/>
      <c r="J134" s="213">
        <v>49904.259999999995</v>
      </c>
      <c r="K134" s="196">
        <v>4.1147199447345476E-2</v>
      </c>
      <c r="L134" s="221">
        <v>5</v>
      </c>
      <c r="M134" s="196">
        <v>3.937007874015748E-2</v>
      </c>
    </row>
    <row r="135" spans="1:13" s="190" customFormat="1" ht="20.100000000000001" customHeight="1" x14ac:dyDescent="0.25">
      <c r="A135" s="220" t="s">
        <v>44</v>
      </c>
      <c r="B135" s="220"/>
      <c r="C135" s="213">
        <v>33040933.360000018</v>
      </c>
      <c r="D135" s="196">
        <v>0.24786918394155369</v>
      </c>
      <c r="E135" s="221">
        <v>1757</v>
      </c>
      <c r="F135" s="196">
        <v>0.30034188034188036</v>
      </c>
      <c r="G135" s="220"/>
      <c r="H135" s="220" t="s">
        <v>42</v>
      </c>
      <c r="I135" s="220"/>
      <c r="J135" s="213">
        <v>93820.939999999988</v>
      </c>
      <c r="K135" s="196">
        <v>7.7357502756627047E-2</v>
      </c>
      <c r="L135" s="221">
        <v>12</v>
      </c>
      <c r="M135" s="196">
        <v>9.4488188976377951E-2</v>
      </c>
    </row>
    <row r="136" spans="1:13" s="190" customFormat="1" ht="20.100000000000001" customHeight="1" x14ac:dyDescent="0.25">
      <c r="A136" s="220" t="s">
        <v>25</v>
      </c>
      <c r="B136" s="220"/>
      <c r="C136" s="213">
        <v>15935365.280000005</v>
      </c>
      <c r="D136" s="196">
        <v>0.11954523029745813</v>
      </c>
      <c r="E136" s="221">
        <v>861</v>
      </c>
      <c r="F136" s="196">
        <v>0.14717948717948717</v>
      </c>
      <c r="G136" s="220"/>
      <c r="H136" s="220" t="s">
        <v>43</v>
      </c>
      <c r="I136" s="220"/>
      <c r="J136" s="213">
        <v>269415.33999999997</v>
      </c>
      <c r="K136" s="196">
        <v>0.22213908650592942</v>
      </c>
      <c r="L136" s="221">
        <v>31</v>
      </c>
      <c r="M136" s="196">
        <v>0.24409448818897639</v>
      </c>
    </row>
    <row r="137" spans="1:13" s="190" customFormat="1" ht="20.100000000000001" customHeight="1" x14ac:dyDescent="0.25">
      <c r="A137" s="220" t="s">
        <v>26</v>
      </c>
      <c r="B137" s="220"/>
      <c r="C137" s="213">
        <v>12263544.719999991</v>
      </c>
      <c r="D137" s="196">
        <v>9.199966565282118E-2</v>
      </c>
      <c r="E137" s="221">
        <v>646</v>
      </c>
      <c r="F137" s="196">
        <v>0.11042735042735043</v>
      </c>
      <c r="G137" s="220"/>
      <c r="H137" s="220" t="s">
        <v>44</v>
      </c>
      <c r="I137" s="220"/>
      <c r="J137" s="213">
        <v>364362.41999999993</v>
      </c>
      <c r="K137" s="196">
        <v>0.30042511735185451</v>
      </c>
      <c r="L137" s="221">
        <v>34</v>
      </c>
      <c r="M137" s="196">
        <v>0.26771653543307089</v>
      </c>
    </row>
    <row r="138" spans="1:13" s="190" customFormat="1" ht="20.100000000000001" customHeight="1" x14ac:dyDescent="0.25">
      <c r="A138" s="220" t="s">
        <v>27</v>
      </c>
      <c r="B138" s="220"/>
      <c r="C138" s="213">
        <v>2740276.350000001</v>
      </c>
      <c r="D138" s="196">
        <v>2.0557229883557963E-2</v>
      </c>
      <c r="E138" s="221">
        <v>229</v>
      </c>
      <c r="F138" s="196">
        <v>3.9145299145299142E-2</v>
      </c>
      <c r="G138" s="220"/>
      <c r="H138" s="220" t="s">
        <v>25</v>
      </c>
      <c r="I138" s="220"/>
      <c r="J138" s="213">
        <v>348625.33999999991</v>
      </c>
      <c r="K138" s="196">
        <v>0.28744953631971754</v>
      </c>
      <c r="L138" s="221">
        <v>31</v>
      </c>
      <c r="M138" s="196">
        <v>0.24409448818897639</v>
      </c>
    </row>
    <row r="139" spans="1:13" s="190" customFormat="1" ht="20.100000000000001" customHeight="1" x14ac:dyDescent="0.25">
      <c r="A139" s="220" t="s">
        <v>28</v>
      </c>
      <c r="B139" s="220"/>
      <c r="C139" s="213">
        <v>783714.04999999993</v>
      </c>
      <c r="D139" s="196">
        <v>5.8793303415636284E-3</v>
      </c>
      <c r="E139" s="221">
        <v>50</v>
      </c>
      <c r="F139" s="196">
        <v>8.5470085470085479E-3</v>
      </c>
      <c r="G139" s="220"/>
      <c r="H139" s="220" t="s">
        <v>26</v>
      </c>
      <c r="I139" s="220"/>
      <c r="J139" s="213">
        <v>45260.930000000008</v>
      </c>
      <c r="K139" s="196">
        <v>3.7318668063254373E-2</v>
      </c>
      <c r="L139" s="221">
        <v>5</v>
      </c>
      <c r="M139" s="196">
        <v>3.937007874015748E-2</v>
      </c>
    </row>
    <row r="140" spans="1:13" s="190" customFormat="1" ht="20.100000000000001" customHeight="1" x14ac:dyDescent="0.25">
      <c r="A140" s="220" t="s">
        <v>29</v>
      </c>
      <c r="B140" s="220"/>
      <c r="C140" s="213">
        <v>1025821.3500000001</v>
      </c>
      <c r="D140" s="196">
        <v>7.6955907426678946E-3</v>
      </c>
      <c r="E140" s="221">
        <v>48</v>
      </c>
      <c r="F140" s="196">
        <v>8.2051282051282051E-3</v>
      </c>
      <c r="G140" s="220"/>
      <c r="H140" s="220" t="s">
        <v>27</v>
      </c>
      <c r="I140" s="220"/>
      <c r="J140" s="213">
        <v>40888.14</v>
      </c>
      <c r="K140" s="196">
        <v>3.3713203073464759E-2</v>
      </c>
      <c r="L140" s="221">
        <v>8</v>
      </c>
      <c r="M140" s="196">
        <v>6.2992125984251968E-2</v>
      </c>
    </row>
    <row r="141" spans="1:13" s="190" customFormat="1" ht="20.100000000000001" customHeight="1" x14ac:dyDescent="0.25">
      <c r="A141" s="220" t="s">
        <v>65</v>
      </c>
      <c r="B141" s="220"/>
      <c r="C141" s="213">
        <v>9374.4599999999991</v>
      </c>
      <c r="D141" s="196">
        <v>7.0326092933735933E-5</v>
      </c>
      <c r="E141" s="221">
        <v>1</v>
      </c>
      <c r="F141" s="196">
        <v>1.7094017094017094E-4</v>
      </c>
      <c r="G141" s="220"/>
      <c r="H141" s="220" t="s">
        <v>28</v>
      </c>
      <c r="I141" s="220"/>
      <c r="J141" s="213">
        <v>545.39</v>
      </c>
      <c r="K141" s="196">
        <v>4.496864818071193E-4</v>
      </c>
      <c r="L141" s="221">
        <v>1</v>
      </c>
      <c r="M141" s="196">
        <v>7.874015748031496E-3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20.100000000000001" customHeight="1" thickBot="1" x14ac:dyDescent="0.3">
      <c r="A143" s="220"/>
      <c r="B143" s="223"/>
      <c r="C143" s="222">
        <v>133299883.56999999</v>
      </c>
      <c r="D143" s="223"/>
      <c r="E143" s="224">
        <v>5850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1212822.7599999995</v>
      </c>
      <c r="K145" s="220"/>
      <c r="L145" s="224">
        <v>127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33367.079999999994</v>
      </c>
      <c r="D152" s="196">
        <v>9.4645272259164762E-2</v>
      </c>
      <c r="E152" s="221">
        <v>19</v>
      </c>
      <c r="F152" s="196">
        <v>6.2706270627062702E-2</v>
      </c>
      <c r="G152" s="220"/>
      <c r="H152" s="220" t="s">
        <v>113</v>
      </c>
      <c r="I152" s="220"/>
      <c r="J152" s="213">
        <v>1157925.8800000001</v>
      </c>
      <c r="K152" s="196">
        <v>0.58901868465499063</v>
      </c>
      <c r="L152" s="221">
        <v>208</v>
      </c>
      <c r="M152" s="196">
        <v>0.37142857142857144</v>
      </c>
    </row>
    <row r="153" spans="1:14" s="190" customFormat="1" ht="20.100000000000001" customHeight="1" x14ac:dyDescent="0.25">
      <c r="A153" s="220" t="s">
        <v>42</v>
      </c>
      <c r="B153" s="220"/>
      <c r="C153" s="213">
        <v>44390.81</v>
      </c>
      <c r="D153" s="196">
        <v>0.12591393368118678</v>
      </c>
      <c r="E153" s="221">
        <v>34</v>
      </c>
      <c r="F153" s="196">
        <v>0.11221122112211221</v>
      </c>
      <c r="G153" s="220"/>
      <c r="H153" s="220" t="s">
        <v>25</v>
      </c>
      <c r="I153" s="220"/>
      <c r="J153" s="213">
        <v>17344.419999999998</v>
      </c>
      <c r="K153" s="196">
        <v>8.8228336812920267E-3</v>
      </c>
      <c r="L153" s="221">
        <v>7</v>
      </c>
      <c r="M153" s="196">
        <v>1.2500000000000001E-2</v>
      </c>
    </row>
    <row r="154" spans="1:14" s="190" customFormat="1" ht="20.100000000000001" customHeight="1" x14ac:dyDescent="0.25">
      <c r="A154" s="220" t="s">
        <v>43</v>
      </c>
      <c r="B154" s="220"/>
      <c r="C154" s="213">
        <v>16183.689999999999</v>
      </c>
      <c r="D154" s="196">
        <v>4.5904818348142008E-2</v>
      </c>
      <c r="E154" s="221">
        <v>30</v>
      </c>
      <c r="F154" s="196">
        <v>9.9009900990099015E-2</v>
      </c>
      <c r="G154" s="220"/>
      <c r="H154" s="220" t="s">
        <v>26</v>
      </c>
      <c r="I154" s="220"/>
      <c r="J154" s="213">
        <v>14342.789999999997</v>
      </c>
      <c r="K154" s="196">
        <v>7.2959517064103878E-3</v>
      </c>
      <c r="L154" s="221">
        <v>6</v>
      </c>
      <c r="M154" s="196">
        <v>1.0714285714285714E-2</v>
      </c>
    </row>
    <row r="155" spans="1:14" s="190" customFormat="1" ht="20.100000000000001" customHeight="1" x14ac:dyDescent="0.25">
      <c r="A155" s="220" t="s">
        <v>44</v>
      </c>
      <c r="B155" s="220"/>
      <c r="C155" s="213">
        <v>134922.74000000002</v>
      </c>
      <c r="D155" s="196">
        <v>0.38270653174483665</v>
      </c>
      <c r="E155" s="221">
        <v>66</v>
      </c>
      <c r="F155" s="196">
        <v>0.21782178217821782</v>
      </c>
      <c r="G155" s="220"/>
      <c r="H155" s="220" t="s">
        <v>27</v>
      </c>
      <c r="I155" s="220"/>
      <c r="J155" s="213">
        <v>12389.04</v>
      </c>
      <c r="K155" s="196">
        <v>6.3021098077003556E-3</v>
      </c>
      <c r="L155" s="221">
        <v>14</v>
      </c>
      <c r="M155" s="196">
        <v>2.5000000000000001E-2</v>
      </c>
    </row>
    <row r="156" spans="1:14" s="190" customFormat="1" ht="20.100000000000001" customHeight="1" x14ac:dyDescent="0.25">
      <c r="A156" s="220" t="s">
        <v>25</v>
      </c>
      <c r="B156" s="220"/>
      <c r="C156" s="213">
        <v>15009.9</v>
      </c>
      <c r="D156" s="196">
        <v>4.2575378848938451E-2</v>
      </c>
      <c r="E156" s="221">
        <v>22</v>
      </c>
      <c r="F156" s="196">
        <v>7.2607260726072612E-2</v>
      </c>
      <c r="G156" s="220"/>
      <c r="H156" s="220" t="s">
        <v>28</v>
      </c>
      <c r="I156" s="220"/>
      <c r="J156" s="213">
        <v>15920.749999999998</v>
      </c>
      <c r="K156" s="196">
        <v>8.0986351421050706E-3</v>
      </c>
      <c r="L156" s="221">
        <v>18</v>
      </c>
      <c r="M156" s="196">
        <v>3.214285714285714E-2</v>
      </c>
    </row>
    <row r="157" spans="1:14" s="190" customFormat="1" ht="20.100000000000001" customHeight="1" x14ac:dyDescent="0.25">
      <c r="A157" s="220" t="s">
        <v>26</v>
      </c>
      <c r="B157" s="220"/>
      <c r="C157" s="213">
        <v>2716.9</v>
      </c>
      <c r="D157" s="196">
        <v>7.7064501958494652E-3</v>
      </c>
      <c r="E157" s="221">
        <v>6</v>
      </c>
      <c r="F157" s="196">
        <v>1.9801980198019802E-2</v>
      </c>
      <c r="G157" s="220"/>
      <c r="H157" s="220" t="s">
        <v>29</v>
      </c>
      <c r="I157" s="220"/>
      <c r="J157" s="213">
        <v>50471.26999999999</v>
      </c>
      <c r="K157" s="196">
        <v>2.5673941296023954E-2</v>
      </c>
      <c r="L157" s="221">
        <v>38</v>
      </c>
      <c r="M157" s="196">
        <v>6.7857142857142852E-2</v>
      </c>
    </row>
    <row r="158" spans="1:14" s="190" customFormat="1" ht="20.100000000000001" customHeight="1" x14ac:dyDescent="0.25">
      <c r="A158" s="220" t="s">
        <v>27</v>
      </c>
      <c r="B158" s="220"/>
      <c r="C158" s="213">
        <v>4610.5</v>
      </c>
      <c r="D158" s="196">
        <v>1.3077621048976392E-2</v>
      </c>
      <c r="E158" s="221">
        <v>7</v>
      </c>
      <c r="F158" s="196">
        <v>2.3102310231023101E-2</v>
      </c>
      <c r="G158" s="220"/>
      <c r="H158" s="220" t="s">
        <v>114</v>
      </c>
      <c r="I158" s="220"/>
      <c r="J158" s="213">
        <v>19759.140000000003</v>
      </c>
      <c r="K158" s="196">
        <v>1.0051163769406218E-2</v>
      </c>
      <c r="L158" s="221">
        <v>3</v>
      </c>
      <c r="M158" s="196">
        <v>5.3571428571428572E-3</v>
      </c>
    </row>
    <row r="159" spans="1:14" s="190" customFormat="1" ht="20.100000000000001" customHeight="1" x14ac:dyDescent="0.25">
      <c r="A159" s="220" t="s">
        <v>28</v>
      </c>
      <c r="B159" s="220"/>
      <c r="C159" s="213">
        <v>2509.0300000000002</v>
      </c>
      <c r="D159" s="196">
        <v>7.1168297452582673E-3</v>
      </c>
      <c r="E159" s="221">
        <v>5</v>
      </c>
      <c r="F159" s="196">
        <v>1.65016501650165E-2</v>
      </c>
      <c r="G159" s="220"/>
      <c r="H159" s="220" t="s">
        <v>115</v>
      </c>
      <c r="I159" s="220"/>
      <c r="J159" s="213">
        <v>47035.520000000004</v>
      </c>
      <c r="K159" s="196">
        <v>2.3926229304472843E-2</v>
      </c>
      <c r="L159" s="221">
        <v>57</v>
      </c>
      <c r="M159" s="196">
        <v>0.10178571428571428</v>
      </c>
    </row>
    <row r="160" spans="1:14" s="190" customFormat="1" ht="20.100000000000001" customHeight="1" x14ac:dyDescent="0.25">
      <c r="A160" s="220" t="s">
        <v>29</v>
      </c>
      <c r="B160" s="220"/>
      <c r="C160" s="213">
        <v>44816.480000000003</v>
      </c>
      <c r="D160" s="196">
        <v>0.12712134089340191</v>
      </c>
      <c r="E160" s="221">
        <v>14</v>
      </c>
      <c r="F160" s="196">
        <v>4.6204620462046202E-2</v>
      </c>
      <c r="G160" s="220"/>
      <c r="H160" s="220" t="s">
        <v>116</v>
      </c>
      <c r="I160" s="220"/>
      <c r="J160" s="213">
        <v>23685.43</v>
      </c>
      <c r="K160" s="196">
        <v>1.2048405744319189E-2</v>
      </c>
      <c r="L160" s="221">
        <v>10</v>
      </c>
      <c r="M160" s="196">
        <v>1.7857142857142856E-2</v>
      </c>
    </row>
    <row r="161" spans="1:16" s="190" customFormat="1" ht="20.100000000000001" customHeight="1" x14ac:dyDescent="0.25">
      <c r="A161" s="220" t="s">
        <v>114</v>
      </c>
      <c r="B161" s="220"/>
      <c r="C161" s="213">
        <v>5649.6299999999992</v>
      </c>
      <c r="D161" s="196">
        <v>1.602509927490044E-2</v>
      </c>
      <c r="E161" s="221">
        <v>14</v>
      </c>
      <c r="F161" s="196">
        <v>4.6204620462046202E-2</v>
      </c>
      <c r="G161" s="220"/>
      <c r="H161" s="220" t="s">
        <v>117</v>
      </c>
      <c r="I161" s="220"/>
      <c r="J161" s="213">
        <v>19128.34</v>
      </c>
      <c r="K161" s="196">
        <v>9.730285729889241E-3</v>
      </c>
      <c r="L161" s="221">
        <v>4</v>
      </c>
      <c r="M161" s="196">
        <v>7.1428571428571426E-3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803.18</v>
      </c>
      <c r="D162" s="196">
        <v>2.2782092341648102E-3</v>
      </c>
      <c r="E162" s="221">
        <v>1</v>
      </c>
      <c r="F162" s="196">
        <v>3.3003300330033004E-3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4492.68</v>
      </c>
      <c r="D163" s="196">
        <v>1.2743426208505642E-2</v>
      </c>
      <c r="E163" s="221">
        <v>4</v>
      </c>
      <c r="F163" s="196">
        <v>1.3201320132013201E-2</v>
      </c>
      <c r="G163" s="223"/>
      <c r="H163" s="220" t="s">
        <v>119</v>
      </c>
      <c r="I163" s="220"/>
      <c r="J163" s="213">
        <v>587853.36</v>
      </c>
      <c r="K163" s="196">
        <v>0.2990317591633902</v>
      </c>
      <c r="L163" s="221">
        <v>195</v>
      </c>
      <c r="M163" s="196">
        <v>0.3482142857142857</v>
      </c>
    </row>
    <row r="164" spans="1:16" s="190" customFormat="1" ht="20.100000000000001" customHeight="1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2852.71</v>
      </c>
      <c r="D165" s="196">
        <v>8.0916734286141292E-3</v>
      </c>
      <c r="E165" s="221">
        <v>4</v>
      </c>
      <c r="F165" s="196">
        <v>1.3201320132013201E-2</v>
      </c>
      <c r="G165" s="220"/>
      <c r="H165" s="223"/>
      <c r="I165" s="220"/>
      <c r="J165" s="238">
        <v>1965855.94</v>
      </c>
      <c r="K165" s="220"/>
      <c r="L165" s="241">
        <v>560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40223.499999999985</v>
      </c>
      <c r="D166" s="196">
        <v>0.11409341508806024</v>
      </c>
      <c r="E166" s="221">
        <v>77</v>
      </c>
      <c r="F166" s="196">
        <v>0.25412541254125415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v>352548.83</v>
      </c>
      <c r="D168" s="220"/>
      <c r="E168" s="224">
        <v>303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622446.58000000019</v>
      </c>
      <c r="D175" s="196">
        <v>4.6695208077442412E-3</v>
      </c>
      <c r="E175" s="221">
        <v>308</v>
      </c>
      <c r="F175" s="196">
        <v>5.2649572649572651E-2</v>
      </c>
      <c r="G175" s="220"/>
      <c r="H175" s="220" t="s">
        <v>6</v>
      </c>
      <c r="I175" s="220"/>
      <c r="J175" s="213">
        <v>181549.41</v>
      </c>
      <c r="K175" s="196">
        <v>0.14969162518025306</v>
      </c>
      <c r="L175" s="221">
        <v>38</v>
      </c>
      <c r="M175" s="196">
        <v>0.29921259842519687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996830.49000000011</v>
      </c>
      <c r="D176" s="196">
        <v>7.4781047312508109E-3</v>
      </c>
      <c r="E176" s="221">
        <v>177</v>
      </c>
      <c r="F176" s="196">
        <v>3.0256410256410255E-2</v>
      </c>
      <c r="G176" s="220"/>
      <c r="H176" s="220" t="s">
        <v>7</v>
      </c>
      <c r="I176" s="220"/>
      <c r="J176" s="213">
        <v>98830.38</v>
      </c>
      <c r="K176" s="196">
        <v>8.148790017759891E-2</v>
      </c>
      <c r="L176" s="221">
        <v>18</v>
      </c>
      <c r="M176" s="196">
        <v>0.14173228346456693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2240602.6200000006</v>
      </c>
      <c r="D177" s="196">
        <v>1.6808736511936914E-2</v>
      </c>
      <c r="E177" s="221">
        <v>249</v>
      </c>
      <c r="F177" s="196">
        <v>4.2564102564102563E-2</v>
      </c>
      <c r="G177" s="220"/>
      <c r="H177" s="220" t="s">
        <v>8</v>
      </c>
      <c r="I177" s="220"/>
      <c r="J177" s="213">
        <v>209095.41</v>
      </c>
      <c r="K177" s="196">
        <v>0.17240392982071015</v>
      </c>
      <c r="L177" s="221">
        <v>20</v>
      </c>
      <c r="M177" s="196">
        <v>0.15748031496062992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3539967.98</v>
      </c>
      <c r="D178" s="196">
        <v>2.6556422145268023E-2</v>
      </c>
      <c r="E178" s="221">
        <v>261</v>
      </c>
      <c r="F178" s="196">
        <v>4.4615384615384612E-2</v>
      </c>
      <c r="G178" s="220"/>
      <c r="H178" s="220" t="s">
        <v>9</v>
      </c>
      <c r="I178" s="220"/>
      <c r="J178" s="213">
        <v>305200.07999999996</v>
      </c>
      <c r="K178" s="196">
        <v>0.25164441999752707</v>
      </c>
      <c r="L178" s="221">
        <v>26</v>
      </c>
      <c r="M178" s="196">
        <v>0.20472440944881889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7011740.790000001</v>
      </c>
      <c r="D179" s="196">
        <v>5.2601252170771086E-2</v>
      </c>
      <c r="E179" s="221">
        <v>491</v>
      </c>
      <c r="F179" s="196">
        <v>8.3931623931623928E-2</v>
      </c>
      <c r="G179" s="220"/>
      <c r="H179" s="220" t="s">
        <v>10</v>
      </c>
      <c r="I179" s="220"/>
      <c r="J179" s="213">
        <v>418147.48</v>
      </c>
      <c r="K179" s="196">
        <v>0.34477212482391079</v>
      </c>
      <c r="L179" s="221">
        <v>25</v>
      </c>
      <c r="M179" s="196">
        <v>0.19685039370078741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8397165.6100000031</v>
      </c>
      <c r="D180" s="196">
        <v>6.2994545719842115E-2</v>
      </c>
      <c r="E180" s="221">
        <v>490</v>
      </c>
      <c r="F180" s="196">
        <v>8.3760683760683755E-2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2842108.9100000006</v>
      </c>
      <c r="D181" s="196">
        <v>2.1321165734608589E-2</v>
      </c>
      <c r="E181" s="221">
        <v>134</v>
      </c>
      <c r="F181" s="196">
        <v>2.2905982905982905E-2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5124275.4000000022</v>
      </c>
      <c r="D182" s="196">
        <v>3.8441709495635669E-2</v>
      </c>
      <c r="E182" s="221">
        <v>218</v>
      </c>
      <c r="F182" s="196">
        <v>3.7264957264957266E-2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5866044.1600000011</v>
      </c>
      <c r="D183" s="196">
        <v>4.4006371220268549E-2</v>
      </c>
      <c r="E183" s="221">
        <v>227</v>
      </c>
      <c r="F183" s="196">
        <v>3.8803418803418803E-2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8975646.8500000052</v>
      </c>
      <c r="D184" s="196">
        <v>6.7334243733878432E-2</v>
      </c>
      <c r="E184" s="221">
        <v>398</v>
      </c>
      <c r="F184" s="196">
        <v>6.8034188034188037E-2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33173762.37000002</v>
      </c>
      <c r="D185" s="196">
        <v>0.24886565150358436</v>
      </c>
      <c r="E185" s="221">
        <v>1147</v>
      </c>
      <c r="F185" s="196">
        <v>0.19606837606837607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45933877.840000086</v>
      </c>
      <c r="D186" s="196">
        <v>0.34459053233815251</v>
      </c>
      <c r="E186" s="221">
        <v>1453</v>
      </c>
      <c r="F186" s="196">
        <v>0.24837606837606838</v>
      </c>
      <c r="G186" s="220"/>
      <c r="H186" s="223"/>
      <c r="I186" s="220"/>
      <c r="J186" s="238">
        <v>1212822.76</v>
      </c>
      <c r="K186" s="220"/>
      <c r="L186" s="224">
        <v>127</v>
      </c>
      <c r="M186" s="247"/>
    </row>
    <row r="187" spans="1:16" s="190" customFormat="1" ht="20.100000000000001" customHeight="1" thickTop="1" x14ac:dyDescent="0.25">
      <c r="A187" s="220" t="s">
        <v>68</v>
      </c>
      <c r="B187" s="220"/>
      <c r="C187" s="213">
        <v>8575413.9699999951</v>
      </c>
      <c r="D187" s="196">
        <v>6.4331743887058729E-2</v>
      </c>
      <c r="E187" s="221">
        <v>297</v>
      </c>
      <c r="F187" s="196">
        <v>5.0769230769230768E-2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v>133299883.57000011</v>
      </c>
      <c r="D190" s="223"/>
      <c r="E190" s="224">
        <v>5850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159574.59000000008</v>
      </c>
      <c r="D198" s="196">
        <v>0.45263117168762135</v>
      </c>
      <c r="E198" s="221">
        <v>239</v>
      </c>
      <c r="F198" s="196">
        <v>0.78877887788778878</v>
      </c>
      <c r="G198" s="220"/>
      <c r="H198" s="220" t="s">
        <v>6</v>
      </c>
      <c r="I198" s="220"/>
      <c r="J198" s="213">
        <v>1282096.4300000009</v>
      </c>
      <c r="K198" s="196">
        <v>0.65218229063112343</v>
      </c>
      <c r="L198" s="221">
        <v>322</v>
      </c>
      <c r="M198" s="196">
        <v>0.57499999999999996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0</v>
      </c>
      <c r="D199" s="196">
        <v>0</v>
      </c>
      <c r="E199" s="221">
        <v>0</v>
      </c>
      <c r="F199" s="196">
        <v>0</v>
      </c>
      <c r="G199" s="220"/>
      <c r="H199" s="220" t="s">
        <v>7</v>
      </c>
      <c r="I199" s="220"/>
      <c r="J199" s="213">
        <v>29307.91</v>
      </c>
      <c r="K199" s="196">
        <v>1.490847289654398E-2</v>
      </c>
      <c r="L199" s="221">
        <v>12</v>
      </c>
      <c r="M199" s="196">
        <v>2.1428571428571429E-2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132335.78</v>
      </c>
      <c r="D200" s="196">
        <v>0.37536865460594482</v>
      </c>
      <c r="E200" s="221">
        <v>52</v>
      </c>
      <c r="F200" s="196">
        <v>0.17161716171617161</v>
      </c>
      <c r="G200" s="220"/>
      <c r="H200" s="220" t="s">
        <v>8</v>
      </c>
      <c r="I200" s="220"/>
      <c r="J200" s="213">
        <v>112976.86999999994</v>
      </c>
      <c r="K200" s="196">
        <v>5.7469557001211341E-2</v>
      </c>
      <c r="L200" s="221">
        <v>59</v>
      </c>
      <c r="M200" s="196">
        <v>0.10535714285714286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24164.89</v>
      </c>
      <c r="D201" s="196">
        <v>6.8543384472443125E-2</v>
      </c>
      <c r="E201" s="221">
        <v>6</v>
      </c>
      <c r="F201" s="196">
        <v>1.9801980198019802E-2</v>
      </c>
      <c r="G201" s="220"/>
      <c r="H201" s="220" t="s">
        <v>9</v>
      </c>
      <c r="I201" s="220"/>
      <c r="J201" s="213">
        <v>407759.02999999991</v>
      </c>
      <c r="K201" s="196">
        <v>0.20742060580491964</v>
      </c>
      <c r="L201" s="221">
        <v>136</v>
      </c>
      <c r="M201" s="196">
        <v>0.24285714285714285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36473.57</v>
      </c>
      <c r="D202" s="196">
        <v>0.10345678923399061</v>
      </c>
      <c r="E202" s="221">
        <v>6</v>
      </c>
      <c r="F202" s="196">
        <v>1.9801980198019802E-2</v>
      </c>
      <c r="G202" s="220"/>
      <c r="H202" s="220" t="s">
        <v>10</v>
      </c>
      <c r="I202" s="220"/>
      <c r="J202" s="213">
        <v>132587.43000000002</v>
      </c>
      <c r="K202" s="196">
        <v>6.7445140461309686E-2</v>
      </c>
      <c r="L202" s="221">
        <v>30</v>
      </c>
      <c r="M202" s="196">
        <v>5.3571428571428568E-2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1128.27</v>
      </c>
      <c r="K208" s="196">
        <v>5.7393320489191062E-4</v>
      </c>
      <c r="L208" s="221">
        <v>1</v>
      </c>
      <c r="M208" s="196">
        <v>1.7857142857142857E-3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v>352548.83000000013</v>
      </c>
      <c r="D209" s="223"/>
      <c r="E209" s="224">
        <v>303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1965855.9400000006</v>
      </c>
      <c r="K210" s="220"/>
      <c r="L210" s="224">
        <v>560</v>
      </c>
      <c r="M210" s="247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7515018.4799999977</v>
      </c>
      <c r="D218" s="196">
        <v>5.6376782025121731E-2</v>
      </c>
      <c r="E218" s="221">
        <v>358</v>
      </c>
      <c r="F218" s="196">
        <v>6.1196581196581196E-2</v>
      </c>
      <c r="G218" s="220"/>
      <c r="H218" s="220" t="s">
        <v>12</v>
      </c>
      <c r="I218" s="220"/>
      <c r="J218" s="213">
        <v>71472.78</v>
      </c>
      <c r="K218" s="196">
        <v>5.8930935629868952E-2</v>
      </c>
      <c r="L218" s="221">
        <v>8</v>
      </c>
      <c r="M218" s="196">
        <v>6.2992125984251968E-2</v>
      </c>
    </row>
    <row r="219" spans="1:13" s="190" customFormat="1" ht="20.100000000000001" customHeight="1" x14ac:dyDescent="0.25">
      <c r="A219" s="220" t="s">
        <v>13</v>
      </c>
      <c r="B219" s="220"/>
      <c r="C219" s="213">
        <v>14471633.589999991</v>
      </c>
      <c r="D219" s="196">
        <v>0.10856448784818684</v>
      </c>
      <c r="E219" s="221">
        <v>669</v>
      </c>
      <c r="F219" s="196">
        <v>0.11435897435897435</v>
      </c>
      <c r="G219" s="220"/>
      <c r="H219" s="220" t="s">
        <v>13</v>
      </c>
      <c r="I219" s="220"/>
      <c r="J219" s="213">
        <v>86100.44</v>
      </c>
      <c r="K219" s="196">
        <v>7.0991774593675991E-2</v>
      </c>
      <c r="L219" s="221">
        <v>12</v>
      </c>
      <c r="M219" s="196">
        <v>9.4488188976377951E-2</v>
      </c>
    </row>
    <row r="220" spans="1:13" s="190" customFormat="1" ht="20.100000000000001" customHeight="1" x14ac:dyDescent="0.25">
      <c r="A220" s="220" t="s">
        <v>14</v>
      </c>
      <c r="B220" s="220"/>
      <c r="C220" s="213">
        <v>10480741.740000008</v>
      </c>
      <c r="D220" s="196">
        <v>7.8625288029574567E-2</v>
      </c>
      <c r="E220" s="221">
        <v>529</v>
      </c>
      <c r="F220" s="196">
        <v>9.0427350427350423E-2</v>
      </c>
      <c r="G220" s="220"/>
      <c r="H220" s="220" t="s">
        <v>14</v>
      </c>
      <c r="I220" s="220"/>
      <c r="J220" s="213">
        <v>86281.090000000011</v>
      </c>
      <c r="K220" s="196">
        <v>7.1140724634818048E-2</v>
      </c>
      <c r="L220" s="221">
        <v>9</v>
      </c>
      <c r="M220" s="196">
        <v>7.0866141732283464E-2</v>
      </c>
    </row>
    <row r="221" spans="1:13" s="190" customFormat="1" ht="20.100000000000001" customHeight="1" x14ac:dyDescent="0.25">
      <c r="A221" s="220" t="s">
        <v>15</v>
      </c>
      <c r="B221" s="220"/>
      <c r="C221" s="213">
        <v>9268514.1199999955</v>
      </c>
      <c r="D221" s="196">
        <v>6.9531299441329228E-2</v>
      </c>
      <c r="E221" s="221">
        <v>417</v>
      </c>
      <c r="F221" s="196">
        <v>7.1282051282051284E-2</v>
      </c>
      <c r="G221" s="220"/>
      <c r="H221" s="220" t="s">
        <v>15</v>
      </c>
      <c r="I221" s="220"/>
      <c r="J221" s="213">
        <v>164884.74</v>
      </c>
      <c r="K221" s="196">
        <v>0.13595122505781471</v>
      </c>
      <c r="L221" s="221">
        <v>13</v>
      </c>
      <c r="M221" s="196">
        <v>0.10236220472440945</v>
      </c>
    </row>
    <row r="222" spans="1:13" s="190" customFormat="1" ht="20.100000000000001" customHeight="1" x14ac:dyDescent="0.25">
      <c r="A222" s="220" t="s">
        <v>16</v>
      </c>
      <c r="B222" s="220"/>
      <c r="C222" s="213">
        <v>11293241.149999999</v>
      </c>
      <c r="D222" s="196">
        <v>8.4720562745799824E-2</v>
      </c>
      <c r="E222" s="221">
        <v>517</v>
      </c>
      <c r="F222" s="196">
        <v>8.8376068376068373E-2</v>
      </c>
      <c r="G222" s="220"/>
      <c r="H222" s="220" t="s">
        <v>16</v>
      </c>
      <c r="I222" s="220"/>
      <c r="J222" s="213">
        <v>209217.85</v>
      </c>
      <c r="K222" s="196">
        <v>0.17250488439052711</v>
      </c>
      <c r="L222" s="221">
        <v>23</v>
      </c>
      <c r="M222" s="196">
        <v>0.18110236220472442</v>
      </c>
    </row>
    <row r="223" spans="1:13" s="190" customFormat="1" ht="20.100000000000001" customHeight="1" x14ac:dyDescent="0.25">
      <c r="A223" s="220" t="s">
        <v>17</v>
      </c>
      <c r="B223" s="220"/>
      <c r="C223" s="213">
        <v>5141798.53</v>
      </c>
      <c r="D223" s="196">
        <v>3.857316594954021E-2</v>
      </c>
      <c r="E223" s="221">
        <v>234</v>
      </c>
      <c r="F223" s="196">
        <v>0.04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20.100000000000001" customHeight="1" x14ac:dyDescent="0.25">
      <c r="A224" s="220" t="s">
        <v>18</v>
      </c>
      <c r="B224" s="220"/>
      <c r="C224" s="213">
        <v>34730873.290000021</v>
      </c>
      <c r="D224" s="196">
        <v>0.26054691391955886</v>
      </c>
      <c r="E224" s="221">
        <v>1345</v>
      </c>
      <c r="F224" s="196">
        <v>0.2299145299145299</v>
      </c>
      <c r="G224" s="220"/>
      <c r="H224" s="220" t="s">
        <v>18</v>
      </c>
      <c r="I224" s="220"/>
      <c r="J224" s="213">
        <v>151153.47999999998</v>
      </c>
      <c r="K224" s="196">
        <v>0.12462948831863939</v>
      </c>
      <c r="L224" s="221">
        <v>15</v>
      </c>
      <c r="M224" s="196">
        <v>0.11811023622047244</v>
      </c>
    </row>
    <row r="225" spans="1:13" s="190" customFormat="1" ht="20.100000000000001" customHeight="1" x14ac:dyDescent="0.25">
      <c r="A225" s="220" t="s">
        <v>19</v>
      </c>
      <c r="B225" s="220"/>
      <c r="C225" s="213">
        <v>8841059.7500000093</v>
      </c>
      <c r="D225" s="196">
        <v>6.6324587188084719E-2</v>
      </c>
      <c r="E225" s="221">
        <v>373</v>
      </c>
      <c r="F225" s="196">
        <v>6.3760683760683765E-2</v>
      </c>
      <c r="G225" s="220"/>
      <c r="H225" s="220" t="s">
        <v>19</v>
      </c>
      <c r="I225" s="220"/>
      <c r="J225" s="213">
        <v>225141.96000000005</v>
      </c>
      <c r="K225" s="196">
        <v>0.18563467591917557</v>
      </c>
      <c r="L225" s="221">
        <v>23</v>
      </c>
      <c r="M225" s="196">
        <v>0.18110236220472442</v>
      </c>
    </row>
    <row r="226" spans="1:13" s="190" customFormat="1" ht="20.100000000000001" customHeight="1" x14ac:dyDescent="0.25">
      <c r="A226" s="220" t="s">
        <v>20</v>
      </c>
      <c r="B226" s="220"/>
      <c r="C226" s="213">
        <v>6040423.7300000023</v>
      </c>
      <c r="D226" s="196">
        <v>4.5314546181339926E-2</v>
      </c>
      <c r="E226" s="221">
        <v>201</v>
      </c>
      <c r="F226" s="196">
        <v>3.4358974358974358E-2</v>
      </c>
      <c r="G226" s="220"/>
      <c r="H226" s="220" t="s">
        <v>20</v>
      </c>
      <c r="I226" s="220"/>
      <c r="J226" s="213">
        <v>51397.74</v>
      </c>
      <c r="K226" s="196">
        <v>4.2378607736550063E-2</v>
      </c>
      <c r="L226" s="221">
        <v>5</v>
      </c>
      <c r="M226" s="196">
        <v>3.937007874015748E-2</v>
      </c>
    </row>
    <row r="227" spans="1:13" s="190" customFormat="1" ht="20.100000000000001" customHeight="1" x14ac:dyDescent="0.25">
      <c r="A227" s="220" t="s">
        <v>21</v>
      </c>
      <c r="B227" s="220"/>
      <c r="C227" s="213">
        <v>6826744.3000000054</v>
      </c>
      <c r="D227" s="196">
        <v>5.1213430328429829E-2</v>
      </c>
      <c r="E227" s="221">
        <v>333</v>
      </c>
      <c r="F227" s="196">
        <v>5.6923076923076923E-2</v>
      </c>
      <c r="G227" s="220"/>
      <c r="H227" s="220" t="s">
        <v>21</v>
      </c>
      <c r="I227" s="220"/>
      <c r="J227" s="213">
        <v>110868.24</v>
      </c>
      <c r="K227" s="196">
        <v>9.1413390032357253E-2</v>
      </c>
      <c r="L227" s="221">
        <v>9</v>
      </c>
      <c r="M227" s="196">
        <v>7.0866141732283464E-2</v>
      </c>
    </row>
    <row r="228" spans="1:13" s="190" customFormat="1" ht="20.100000000000001" customHeight="1" x14ac:dyDescent="0.25">
      <c r="A228" s="220" t="s">
        <v>22</v>
      </c>
      <c r="B228" s="220"/>
      <c r="C228" s="213">
        <v>11836591.289999995</v>
      </c>
      <c r="D228" s="196">
        <v>8.8796711392356328E-2</v>
      </c>
      <c r="E228" s="221">
        <v>596</v>
      </c>
      <c r="F228" s="196">
        <v>0.10188034188034188</v>
      </c>
      <c r="G228" s="220"/>
      <c r="H228" s="220" t="s">
        <v>22</v>
      </c>
      <c r="I228" s="220"/>
      <c r="J228" s="213">
        <v>54479.489999999991</v>
      </c>
      <c r="K228" s="196">
        <v>4.4919580829766083E-2</v>
      </c>
      <c r="L228" s="221">
        <v>9</v>
      </c>
      <c r="M228" s="196">
        <v>7.0866141732283464E-2</v>
      </c>
    </row>
    <row r="229" spans="1:13" s="190" customFormat="1" ht="20.100000000000001" customHeight="1" x14ac:dyDescent="0.25">
      <c r="A229" s="220" t="s">
        <v>23</v>
      </c>
      <c r="B229" s="220"/>
      <c r="C229" s="213">
        <v>6800179.1199999973</v>
      </c>
      <c r="D229" s="196">
        <v>5.1014141482194207E-2</v>
      </c>
      <c r="E229" s="221">
        <v>277</v>
      </c>
      <c r="F229" s="196">
        <v>4.7350427350427347E-2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53064.480000000003</v>
      </c>
      <c r="D230" s="196">
        <v>3.9808346848355759E-4</v>
      </c>
      <c r="E230" s="221">
        <v>1</v>
      </c>
      <c r="F230" s="196">
        <v>1.7094017094017094E-4</v>
      </c>
      <c r="G230" s="220"/>
      <c r="H230" s="220" t="s">
        <v>70</v>
      </c>
      <c r="I230" s="220"/>
      <c r="J230" s="213">
        <v>1824.95</v>
      </c>
      <c r="K230" s="196">
        <v>1.5047128568068759E-3</v>
      </c>
      <c r="L230" s="221">
        <v>1</v>
      </c>
      <c r="M230" s="196">
        <v>7.874015748031496E-3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v>133299883.57000004</v>
      </c>
      <c r="D232" s="237"/>
      <c r="E232" s="224">
        <v>5850</v>
      </c>
      <c r="F232" s="237"/>
      <c r="G232" s="220"/>
      <c r="H232" s="223"/>
      <c r="I232" s="220"/>
      <c r="J232" s="238">
        <v>1212822.76</v>
      </c>
      <c r="K232" s="247"/>
      <c r="L232" s="224">
        <v>127</v>
      </c>
      <c r="M232" s="247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19449.989999999998</v>
      </c>
      <c r="D240" s="196">
        <v>5.5169634231944549E-2</v>
      </c>
      <c r="E240" s="221">
        <v>19</v>
      </c>
      <c r="F240" s="196">
        <v>6.2706270627062702E-2</v>
      </c>
      <c r="G240" s="220"/>
      <c r="H240" s="220" t="s">
        <v>12</v>
      </c>
      <c r="I240" s="220"/>
      <c r="J240" s="213">
        <v>156091.24</v>
      </c>
      <c r="K240" s="196">
        <v>7.9401158967935356E-2</v>
      </c>
      <c r="L240" s="221">
        <v>21</v>
      </c>
      <c r="M240" s="196">
        <v>3.7499999999999999E-2</v>
      </c>
    </row>
    <row r="241" spans="1:14" s="190" customFormat="1" ht="20.100000000000001" customHeight="1" x14ac:dyDescent="0.25">
      <c r="A241" s="220" t="s">
        <v>13</v>
      </c>
      <c r="B241" s="220"/>
      <c r="C241" s="213">
        <v>25701.999999999996</v>
      </c>
      <c r="D241" s="196">
        <v>7.2903376250036053E-2</v>
      </c>
      <c r="E241" s="221">
        <v>22</v>
      </c>
      <c r="F241" s="196">
        <v>7.2607260726072612E-2</v>
      </c>
      <c r="G241" s="220"/>
      <c r="H241" s="220" t="s">
        <v>13</v>
      </c>
      <c r="I241" s="220"/>
      <c r="J241" s="213">
        <v>188564.36999999994</v>
      </c>
      <c r="K241" s="196">
        <v>9.5919729499609169E-2</v>
      </c>
      <c r="L241" s="221">
        <v>54</v>
      </c>
      <c r="M241" s="196">
        <v>9.6428571428571433E-2</v>
      </c>
    </row>
    <row r="242" spans="1:14" s="190" customFormat="1" ht="20.100000000000001" customHeight="1" x14ac:dyDescent="0.25">
      <c r="A242" s="220" t="s">
        <v>14</v>
      </c>
      <c r="B242" s="220"/>
      <c r="C242" s="213">
        <v>28936.609999999997</v>
      </c>
      <c r="D242" s="196">
        <v>8.2078303876373659E-2</v>
      </c>
      <c r="E242" s="221">
        <v>49</v>
      </c>
      <c r="F242" s="196">
        <v>0.1617161716171617</v>
      </c>
      <c r="G242" s="220"/>
      <c r="H242" s="220" t="s">
        <v>14</v>
      </c>
      <c r="I242" s="220"/>
      <c r="J242" s="213">
        <v>101184.34000000001</v>
      </c>
      <c r="K242" s="196">
        <v>5.1470882449300939E-2</v>
      </c>
      <c r="L242" s="221">
        <v>28</v>
      </c>
      <c r="M242" s="196">
        <v>0.05</v>
      </c>
    </row>
    <row r="243" spans="1:14" s="190" customFormat="1" ht="20.100000000000001" customHeight="1" x14ac:dyDescent="0.25">
      <c r="A243" s="220" t="s">
        <v>15</v>
      </c>
      <c r="B243" s="220"/>
      <c r="C243" s="213">
        <v>17120.310000000001</v>
      </c>
      <c r="D243" s="196">
        <v>4.8561528342045565E-2</v>
      </c>
      <c r="E243" s="221">
        <v>10</v>
      </c>
      <c r="F243" s="196">
        <v>3.3003300330033E-2</v>
      </c>
      <c r="G243" s="220"/>
      <c r="H243" s="220" t="s">
        <v>15</v>
      </c>
      <c r="I243" s="220"/>
      <c r="J243" s="213">
        <v>185110.11999999997</v>
      </c>
      <c r="K243" s="196">
        <v>9.4162606849004377E-2</v>
      </c>
      <c r="L243" s="221">
        <v>36</v>
      </c>
      <c r="M243" s="196">
        <v>6.4285714285714279E-2</v>
      </c>
    </row>
    <row r="244" spans="1:14" s="190" customFormat="1" ht="20.100000000000001" customHeight="1" x14ac:dyDescent="0.25">
      <c r="A244" s="220" t="s">
        <v>16</v>
      </c>
      <c r="B244" s="220"/>
      <c r="C244" s="213">
        <v>22223.42</v>
      </c>
      <c r="D244" s="196">
        <v>6.3036431010138366E-2</v>
      </c>
      <c r="E244" s="221">
        <v>29</v>
      </c>
      <c r="F244" s="196">
        <v>9.5709570957095716E-2</v>
      </c>
      <c r="G244" s="220"/>
      <c r="H244" s="220" t="s">
        <v>16</v>
      </c>
      <c r="I244" s="220"/>
      <c r="J244" s="213">
        <v>165178.77000000002</v>
      </c>
      <c r="K244" s="196">
        <v>8.4023842560915218E-2</v>
      </c>
      <c r="L244" s="221">
        <v>41</v>
      </c>
      <c r="M244" s="196">
        <v>7.3214285714285718E-2</v>
      </c>
    </row>
    <row r="245" spans="1:14" s="190" customFormat="1" ht="20.100000000000001" customHeight="1" x14ac:dyDescent="0.25">
      <c r="A245" s="220" t="s">
        <v>17</v>
      </c>
      <c r="B245" s="220"/>
      <c r="C245" s="213">
        <v>43800.710000000006</v>
      </c>
      <c r="D245" s="196">
        <v>0.12424012299232425</v>
      </c>
      <c r="E245" s="221">
        <v>18</v>
      </c>
      <c r="F245" s="196">
        <v>5.9405940594059403E-2</v>
      </c>
      <c r="G245" s="220"/>
      <c r="H245" s="220" t="s">
        <v>17</v>
      </c>
      <c r="I245" s="220"/>
      <c r="J245" s="213">
        <v>91629.590000000011</v>
      </c>
      <c r="K245" s="196">
        <v>4.6610531390209604E-2</v>
      </c>
      <c r="L245" s="221">
        <v>27</v>
      </c>
      <c r="M245" s="196">
        <v>4.8214285714285716E-2</v>
      </c>
    </row>
    <row r="246" spans="1:14" s="190" customFormat="1" ht="20.100000000000001" customHeight="1" x14ac:dyDescent="0.25">
      <c r="A246" s="220" t="s">
        <v>18</v>
      </c>
      <c r="B246" s="220"/>
      <c r="C246" s="213">
        <v>122998.16999999998</v>
      </c>
      <c r="D246" s="196">
        <v>0.3488826498161971</v>
      </c>
      <c r="E246" s="221">
        <v>84</v>
      </c>
      <c r="F246" s="196">
        <v>0.27722772277227725</v>
      </c>
      <c r="G246" s="220"/>
      <c r="H246" s="220" t="s">
        <v>18</v>
      </c>
      <c r="I246" s="220"/>
      <c r="J246" s="213">
        <v>486637.46999999986</v>
      </c>
      <c r="K246" s="196">
        <v>0.24754482772527056</v>
      </c>
      <c r="L246" s="221">
        <v>144</v>
      </c>
      <c r="M246" s="196">
        <v>0.25714285714285712</v>
      </c>
    </row>
    <row r="247" spans="1:14" s="190" customFormat="1" ht="20.100000000000001" customHeight="1" x14ac:dyDescent="0.25">
      <c r="A247" s="220" t="s">
        <v>19</v>
      </c>
      <c r="B247" s="220"/>
      <c r="C247" s="213">
        <v>24855.05</v>
      </c>
      <c r="D247" s="196">
        <v>7.0501014001379619E-2</v>
      </c>
      <c r="E247" s="221">
        <v>22</v>
      </c>
      <c r="F247" s="196">
        <v>7.2607260726072612E-2</v>
      </c>
      <c r="G247" s="220"/>
      <c r="H247" s="220" t="s">
        <v>19</v>
      </c>
      <c r="I247" s="220"/>
      <c r="J247" s="213">
        <v>116791.76</v>
      </c>
      <c r="K247" s="196">
        <v>5.9410131548092979E-2</v>
      </c>
      <c r="L247" s="221">
        <v>36</v>
      </c>
      <c r="M247" s="196">
        <v>6.4285714285714279E-2</v>
      </c>
    </row>
    <row r="248" spans="1:14" s="190" customFormat="1" ht="20.100000000000001" customHeight="1" x14ac:dyDescent="0.25">
      <c r="A248" s="220" t="s">
        <v>20</v>
      </c>
      <c r="B248" s="220"/>
      <c r="C248" s="213">
        <v>8352.3000000000029</v>
      </c>
      <c r="D248" s="196">
        <v>2.369118626772922E-2</v>
      </c>
      <c r="E248" s="221">
        <v>10</v>
      </c>
      <c r="F248" s="196">
        <v>3.3003300330033E-2</v>
      </c>
      <c r="G248" s="220"/>
      <c r="H248" s="220" t="s">
        <v>20</v>
      </c>
      <c r="I248" s="220"/>
      <c r="J248" s="213">
        <v>62931.30999999999</v>
      </c>
      <c r="K248" s="196">
        <v>3.2012167687119529E-2</v>
      </c>
      <c r="L248" s="221">
        <v>22</v>
      </c>
      <c r="M248" s="196">
        <v>3.9285714285714285E-2</v>
      </c>
    </row>
    <row r="249" spans="1:14" s="190" customFormat="1" ht="20.100000000000001" customHeight="1" x14ac:dyDescent="0.25">
      <c r="A249" s="220" t="s">
        <v>21</v>
      </c>
      <c r="B249" s="220"/>
      <c r="C249" s="213">
        <v>19445.349999999999</v>
      </c>
      <c r="D249" s="196">
        <v>5.5156472934543566E-2</v>
      </c>
      <c r="E249" s="221">
        <v>18</v>
      </c>
      <c r="F249" s="196">
        <v>5.9405940594059403E-2</v>
      </c>
      <c r="G249" s="220"/>
      <c r="H249" s="220" t="s">
        <v>21</v>
      </c>
      <c r="I249" s="220"/>
      <c r="J249" s="213">
        <v>162799.42000000007</v>
      </c>
      <c r="K249" s="196">
        <v>8.2813504635543156E-2</v>
      </c>
      <c r="L249" s="221">
        <v>49</v>
      </c>
      <c r="M249" s="196">
        <v>8.7499999999999994E-2</v>
      </c>
    </row>
    <row r="250" spans="1:14" s="190" customFormat="1" ht="20.100000000000001" customHeight="1" x14ac:dyDescent="0.25">
      <c r="A250" s="220" t="s">
        <v>22</v>
      </c>
      <c r="B250" s="220"/>
      <c r="C250" s="213">
        <v>12213.27</v>
      </c>
      <c r="D250" s="196">
        <v>3.464277558373971E-2</v>
      </c>
      <c r="E250" s="221">
        <v>21</v>
      </c>
      <c r="F250" s="196">
        <v>6.9306930693069313E-2</v>
      </c>
      <c r="G250" s="220"/>
      <c r="H250" s="220" t="s">
        <v>22</v>
      </c>
      <c r="I250" s="220"/>
      <c r="J250" s="213">
        <v>232837.71999999997</v>
      </c>
      <c r="K250" s="196">
        <v>0.11844088636525418</v>
      </c>
      <c r="L250" s="221">
        <v>93</v>
      </c>
      <c r="M250" s="196">
        <v>0.16607142857142856</v>
      </c>
    </row>
    <row r="251" spans="1:14" s="190" customFormat="1" ht="20.100000000000001" customHeight="1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7451.65</v>
      </c>
      <c r="D252" s="196">
        <v>2.113650469354841E-2</v>
      </c>
      <c r="E252" s="221">
        <v>1</v>
      </c>
      <c r="F252" s="196">
        <v>3.3003300330033004E-3</v>
      </c>
      <c r="G252" s="220"/>
      <c r="H252" s="220" t="s">
        <v>70</v>
      </c>
      <c r="I252" s="220"/>
      <c r="J252" s="213">
        <v>16099.83</v>
      </c>
      <c r="K252" s="196">
        <v>8.1897303217447343E-3</v>
      </c>
      <c r="L252" s="221">
        <v>9</v>
      </c>
      <c r="M252" s="196">
        <v>1.607142857142857E-2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v>352548.82999999996</v>
      </c>
      <c r="D254" s="237"/>
      <c r="E254" s="224">
        <v>303</v>
      </c>
      <c r="F254" s="237"/>
      <c r="G254" s="220"/>
      <c r="H254" s="223"/>
      <c r="I254" s="220"/>
      <c r="J254" s="238">
        <v>1965855.9400000002</v>
      </c>
      <c r="K254" s="247"/>
      <c r="L254" s="224">
        <v>560</v>
      </c>
      <c r="M254" s="247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354094.01999999996</v>
      </c>
      <c r="D268" s="196">
        <v>2.6563715625006839E-3</v>
      </c>
      <c r="E268" s="221">
        <v>26</v>
      </c>
      <c r="F268" s="196">
        <v>4.4444444444444444E-3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1158862.8100000003</v>
      </c>
      <c r="D269" s="196">
        <v>8.6936520795342278E-3</v>
      </c>
      <c r="E269" s="221">
        <v>57</v>
      </c>
      <c r="F269" s="196">
        <v>9.743589743589744E-3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5981970.5199999996</v>
      </c>
      <c r="D270" s="196">
        <v>4.4876037096151553E-2</v>
      </c>
      <c r="E270" s="221">
        <v>305</v>
      </c>
      <c r="F270" s="196">
        <v>5.2136752136752139E-2</v>
      </c>
      <c r="G270" s="220"/>
      <c r="H270" s="243">
        <v>2003</v>
      </c>
      <c r="I270" s="220"/>
      <c r="J270" s="213">
        <v>5432.72</v>
      </c>
      <c r="K270" s="196">
        <v>4.4794014254811634E-3</v>
      </c>
      <c r="L270" s="221">
        <v>4</v>
      </c>
      <c r="M270" s="196">
        <v>3.1496062992125984E-2</v>
      </c>
    </row>
    <row r="271" spans="1:13" s="190" customFormat="1" ht="20.100000000000001" customHeight="1" x14ac:dyDescent="0.25">
      <c r="A271" s="243">
        <v>2004</v>
      </c>
      <c r="B271" s="220"/>
      <c r="C271" s="213">
        <v>9194246.4599999897</v>
      </c>
      <c r="D271" s="196">
        <v>6.8974152218008525E-2</v>
      </c>
      <c r="E271" s="221">
        <v>392</v>
      </c>
      <c r="F271" s="196">
        <v>6.7008547008547012E-2</v>
      </c>
      <c r="G271" s="220"/>
      <c r="H271" s="243">
        <v>2004</v>
      </c>
      <c r="I271" s="220"/>
      <c r="J271" s="213">
        <v>23672.550000000003</v>
      </c>
      <c r="K271" s="196">
        <v>1.9518556858217271E-2</v>
      </c>
      <c r="L271" s="221">
        <v>6</v>
      </c>
      <c r="M271" s="196">
        <v>4.7244094488188976E-2</v>
      </c>
    </row>
    <row r="272" spans="1:13" s="190" customFormat="1" ht="20.100000000000001" customHeight="1" x14ac:dyDescent="0.25">
      <c r="A272" s="220">
        <v>2005</v>
      </c>
      <c r="B272" s="220"/>
      <c r="C272" s="213">
        <v>10388182.18999999</v>
      </c>
      <c r="D272" s="196">
        <v>7.7930917205526529E-2</v>
      </c>
      <c r="E272" s="221">
        <v>384</v>
      </c>
      <c r="F272" s="196">
        <v>6.5641025641025641E-2</v>
      </c>
      <c r="G272" s="220"/>
      <c r="H272" s="220">
        <v>2005</v>
      </c>
      <c r="I272" s="220"/>
      <c r="J272" s="213">
        <v>149857.68000000002</v>
      </c>
      <c r="K272" s="196">
        <v>0.12356107169360839</v>
      </c>
      <c r="L272" s="221">
        <v>20</v>
      </c>
      <c r="M272" s="196">
        <v>0.15748031496062992</v>
      </c>
    </row>
    <row r="273" spans="1:13" s="190" customFormat="1" ht="20.100000000000001" customHeight="1" x14ac:dyDescent="0.25">
      <c r="A273" s="220">
        <v>2006</v>
      </c>
      <c r="B273" s="220"/>
      <c r="C273" s="213">
        <v>12736821.939999996</v>
      </c>
      <c r="D273" s="196">
        <v>9.555013552064727E-2</v>
      </c>
      <c r="E273" s="221">
        <v>505</v>
      </c>
      <c r="F273" s="196">
        <v>8.6324786324786323E-2</v>
      </c>
      <c r="G273" s="220"/>
      <c r="H273" s="220">
        <v>2006</v>
      </c>
      <c r="I273" s="220"/>
      <c r="J273" s="213">
        <v>285219.49999999994</v>
      </c>
      <c r="K273" s="196">
        <v>0.23516997652649582</v>
      </c>
      <c r="L273" s="221">
        <v>34</v>
      </c>
      <c r="M273" s="196">
        <v>0.26771653543307089</v>
      </c>
    </row>
    <row r="274" spans="1:13" s="190" customFormat="1" ht="20.100000000000001" customHeight="1" x14ac:dyDescent="0.25">
      <c r="A274" s="220">
        <v>2007</v>
      </c>
      <c r="B274" s="220"/>
      <c r="C274" s="213">
        <v>26150114.720000003</v>
      </c>
      <c r="D274" s="196">
        <v>0.19617507547384885</v>
      </c>
      <c r="E274" s="221">
        <v>1028</v>
      </c>
      <c r="F274" s="196">
        <v>0.17572649572649574</v>
      </c>
      <c r="G274" s="220"/>
      <c r="H274" s="220">
        <v>2007</v>
      </c>
      <c r="I274" s="220"/>
      <c r="J274" s="213">
        <v>698948.60000000033</v>
      </c>
      <c r="K274" s="196">
        <v>0.57629904636684104</v>
      </c>
      <c r="L274" s="221">
        <v>58</v>
      </c>
      <c r="M274" s="196">
        <v>0.45669291338582679</v>
      </c>
    </row>
    <row r="275" spans="1:13" s="190" customFormat="1" ht="20.100000000000001" customHeight="1" x14ac:dyDescent="0.25">
      <c r="A275" s="220">
        <v>2008</v>
      </c>
      <c r="B275" s="220"/>
      <c r="C275" s="213">
        <v>57532829.069999963</v>
      </c>
      <c r="D275" s="196">
        <v>0.4316044960368452</v>
      </c>
      <c r="E275" s="221">
        <v>2726</v>
      </c>
      <c r="F275" s="196">
        <v>0.46598290598290598</v>
      </c>
      <c r="G275" s="220"/>
      <c r="H275" s="220">
        <v>2008</v>
      </c>
      <c r="I275" s="220"/>
      <c r="J275" s="213">
        <v>49691.71</v>
      </c>
      <c r="K275" s="196">
        <v>4.0971947129356305E-2</v>
      </c>
      <c r="L275" s="221">
        <v>5</v>
      </c>
      <c r="M275" s="196">
        <v>3.937007874015748E-2</v>
      </c>
    </row>
    <row r="276" spans="1:13" s="190" customFormat="1" ht="20.100000000000001" customHeight="1" x14ac:dyDescent="0.25">
      <c r="A276" s="220">
        <v>2009</v>
      </c>
      <c r="B276" s="220"/>
      <c r="C276" s="213">
        <v>9802761.8399999961</v>
      </c>
      <c r="D276" s="196">
        <v>7.3539162806937189E-2</v>
      </c>
      <c r="E276" s="221">
        <v>427</v>
      </c>
      <c r="F276" s="196">
        <v>7.2991452991452987E-2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v>133299883.56999993</v>
      </c>
      <c r="D278" s="220"/>
      <c r="E278" s="224">
        <v>5850</v>
      </c>
      <c r="F278" s="220"/>
      <c r="G278" s="220"/>
      <c r="H278" s="220"/>
      <c r="I278" s="220"/>
      <c r="J278" s="222">
        <v>1212822.7600000002</v>
      </c>
      <c r="K278" s="220"/>
      <c r="L278" s="224">
        <v>127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218402.78</v>
      </c>
      <c r="K286" s="196">
        <v>0.11109805940307101</v>
      </c>
      <c r="L286" s="221">
        <v>26</v>
      </c>
      <c r="M286" s="196">
        <v>4.642857142857143E-2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49753.039999999994</v>
      </c>
      <c r="K287" s="196">
        <v>2.5308588990503544E-2</v>
      </c>
      <c r="L287" s="221">
        <v>9</v>
      </c>
      <c r="M287" s="196">
        <v>1.607142857142857E-2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103404.56</v>
      </c>
      <c r="K288" s="196">
        <v>5.2600273446283152E-2</v>
      </c>
      <c r="L288" s="221">
        <v>17</v>
      </c>
      <c r="M288" s="196">
        <v>3.0357142857142857E-2</v>
      </c>
    </row>
    <row r="289" spans="1:13" s="190" customFormat="1" ht="20.100000000000001" customHeight="1" x14ac:dyDescent="0.25">
      <c r="A289" s="243">
        <v>1999</v>
      </c>
      <c r="B289" s="220"/>
      <c r="C289" s="213">
        <v>388.62</v>
      </c>
      <c r="D289" s="196">
        <v>1.1023153870628362E-3</v>
      </c>
      <c r="E289" s="221">
        <v>1</v>
      </c>
      <c r="F289" s="196">
        <v>3.3003300330033004E-3</v>
      </c>
      <c r="G289" s="220"/>
      <c r="H289" s="220">
        <v>1996</v>
      </c>
      <c r="I289" s="220"/>
      <c r="J289" s="245">
        <v>243544.02</v>
      </c>
      <c r="K289" s="196">
        <v>0.1238870127991169</v>
      </c>
      <c r="L289" s="221">
        <v>32</v>
      </c>
      <c r="M289" s="196">
        <v>5.7142857142857141E-2</v>
      </c>
    </row>
    <row r="290" spans="1:13" s="190" customFormat="1" ht="20.100000000000001" customHeight="1" x14ac:dyDescent="0.25">
      <c r="A290" s="243">
        <v>2000</v>
      </c>
      <c r="B290" s="220"/>
      <c r="C290" s="213">
        <v>1612.1799999999998</v>
      </c>
      <c r="D290" s="196">
        <v>4.5729268198110313E-3</v>
      </c>
      <c r="E290" s="221">
        <v>2</v>
      </c>
      <c r="F290" s="196">
        <v>6.6006600660066007E-3</v>
      </c>
      <c r="G290" s="220"/>
      <c r="H290" s="220">
        <v>1997</v>
      </c>
      <c r="I290" s="220"/>
      <c r="J290" s="245">
        <v>230347.89000000004</v>
      </c>
      <c r="K290" s="196">
        <v>0.11717434900138209</v>
      </c>
      <c r="L290" s="221">
        <v>37</v>
      </c>
      <c r="M290" s="196">
        <v>6.6071428571428573E-2</v>
      </c>
    </row>
    <row r="291" spans="1:13" s="190" customFormat="1" ht="20.100000000000001" customHeight="1" x14ac:dyDescent="0.25">
      <c r="A291" s="243">
        <v>2001</v>
      </c>
      <c r="B291" s="220"/>
      <c r="C291" s="213">
        <v>1025.45</v>
      </c>
      <c r="D291" s="196">
        <v>2.9086750904832111E-3</v>
      </c>
      <c r="E291" s="221">
        <v>2</v>
      </c>
      <c r="F291" s="196">
        <v>6.6006600660066007E-3</v>
      </c>
      <c r="G291" s="220"/>
      <c r="H291" s="220">
        <v>1998</v>
      </c>
      <c r="I291" s="220"/>
      <c r="J291" s="245">
        <v>267410.01000000007</v>
      </c>
      <c r="K291" s="196">
        <v>0.13602726657580008</v>
      </c>
      <c r="L291" s="221">
        <v>37</v>
      </c>
      <c r="M291" s="196">
        <v>6.6071428571428573E-2</v>
      </c>
    </row>
    <row r="292" spans="1:13" s="190" customFormat="1" ht="20.100000000000001" customHeight="1" x14ac:dyDescent="0.25">
      <c r="A292" s="243">
        <v>2002</v>
      </c>
      <c r="B292" s="220"/>
      <c r="C292" s="213">
        <v>13276.690000000002</v>
      </c>
      <c r="D292" s="196">
        <v>3.7659152066963332E-2</v>
      </c>
      <c r="E292" s="221">
        <v>17</v>
      </c>
      <c r="F292" s="196">
        <v>5.6105610561056105E-2</v>
      </c>
      <c r="G292" s="220"/>
      <c r="H292" s="220">
        <v>1999</v>
      </c>
      <c r="I292" s="220"/>
      <c r="J292" s="245">
        <v>56060.929999999993</v>
      </c>
      <c r="K292" s="196">
        <v>2.8517313430403243E-2</v>
      </c>
      <c r="L292" s="221">
        <v>29</v>
      </c>
      <c r="M292" s="196">
        <v>5.1785714285714289E-2</v>
      </c>
    </row>
    <row r="293" spans="1:13" s="190" customFormat="1" ht="20.100000000000001" customHeight="1" x14ac:dyDescent="0.25">
      <c r="A293" s="243">
        <v>2003</v>
      </c>
      <c r="B293" s="220"/>
      <c r="C293" s="213">
        <v>14348.51</v>
      </c>
      <c r="D293" s="196">
        <v>4.0699355036861139E-2</v>
      </c>
      <c r="E293" s="221">
        <v>19</v>
      </c>
      <c r="F293" s="196">
        <v>6.2706270627062702E-2</v>
      </c>
      <c r="G293" s="220"/>
      <c r="H293" s="220">
        <v>2000</v>
      </c>
      <c r="I293" s="220"/>
      <c r="J293" s="245">
        <v>32865.47</v>
      </c>
      <c r="K293" s="196">
        <v>1.6718147719410204E-2</v>
      </c>
      <c r="L293" s="221">
        <v>40</v>
      </c>
      <c r="M293" s="196">
        <v>7.1428571428571425E-2</v>
      </c>
    </row>
    <row r="294" spans="1:13" s="190" customFormat="1" ht="20.100000000000001" customHeight="1" x14ac:dyDescent="0.25">
      <c r="A294" s="243">
        <v>2004</v>
      </c>
      <c r="B294" s="220"/>
      <c r="C294" s="213">
        <v>13550.769999999997</v>
      </c>
      <c r="D294" s="196">
        <v>3.8436576289304372E-2</v>
      </c>
      <c r="E294" s="221">
        <v>18</v>
      </c>
      <c r="F294" s="196">
        <v>5.9405940594059403E-2</v>
      </c>
      <c r="G294" s="220"/>
      <c r="H294" s="220">
        <v>2001</v>
      </c>
      <c r="I294" s="220"/>
      <c r="J294" s="245">
        <v>70491.329999999987</v>
      </c>
      <c r="K294" s="196">
        <v>3.5857830965986243E-2</v>
      </c>
      <c r="L294" s="221">
        <v>43</v>
      </c>
      <c r="M294" s="196">
        <v>7.678571428571429E-2</v>
      </c>
    </row>
    <row r="295" spans="1:13" s="190" customFormat="1" ht="20.100000000000001" customHeight="1" x14ac:dyDescent="0.25">
      <c r="A295" s="220">
        <v>2005</v>
      </c>
      <c r="B295" s="220"/>
      <c r="C295" s="213">
        <v>105193.45999999996</v>
      </c>
      <c r="D295" s="196">
        <v>0.29837983010750591</v>
      </c>
      <c r="E295" s="221">
        <v>60</v>
      </c>
      <c r="F295" s="196">
        <v>0.19801980198019803</v>
      </c>
      <c r="G295" s="220"/>
      <c r="H295" s="220">
        <v>2002</v>
      </c>
      <c r="I295" s="220"/>
      <c r="J295" s="245">
        <v>36257.660000000003</v>
      </c>
      <c r="K295" s="196">
        <v>1.8443701424021949E-2</v>
      </c>
      <c r="L295" s="221">
        <v>32</v>
      </c>
      <c r="M295" s="196">
        <v>5.7142857142857141E-2</v>
      </c>
    </row>
    <row r="296" spans="1:13" s="190" customFormat="1" ht="20.100000000000001" customHeight="1" x14ac:dyDescent="0.25">
      <c r="A296" s="220">
        <v>2006</v>
      </c>
      <c r="B296" s="220"/>
      <c r="C296" s="213">
        <v>73803.679999999978</v>
      </c>
      <c r="D296" s="196">
        <v>0.20934314262225742</v>
      </c>
      <c r="E296" s="221">
        <v>57</v>
      </c>
      <c r="F296" s="196">
        <v>0.18811881188118812</v>
      </c>
      <c r="G296" s="220"/>
      <c r="H296" s="220">
        <v>2003</v>
      </c>
      <c r="I296" s="220"/>
      <c r="J296" s="245">
        <v>15335.78</v>
      </c>
      <c r="K296" s="196">
        <v>7.8010701028275757E-3</v>
      </c>
      <c r="L296" s="221">
        <v>18</v>
      </c>
      <c r="M296" s="196">
        <v>3.214285714285714E-2</v>
      </c>
    </row>
    <row r="297" spans="1:13" s="190" customFormat="1" ht="20.100000000000001" customHeight="1" x14ac:dyDescent="0.25">
      <c r="A297" s="220">
        <v>2007</v>
      </c>
      <c r="B297" s="220"/>
      <c r="C297" s="213">
        <v>106328.07</v>
      </c>
      <c r="D297" s="196">
        <v>0.30159813606529345</v>
      </c>
      <c r="E297" s="221">
        <v>113</v>
      </c>
      <c r="F297" s="196">
        <v>0.37293729372937295</v>
      </c>
      <c r="G297" s="220"/>
      <c r="H297" s="220">
        <v>2004</v>
      </c>
      <c r="I297" s="220"/>
      <c r="J297" s="245">
        <v>2487.61</v>
      </c>
      <c r="K297" s="196">
        <v>1.2654080847857043E-3</v>
      </c>
      <c r="L297" s="221">
        <v>4</v>
      </c>
      <c r="M297" s="196">
        <v>7.1428571428571426E-3</v>
      </c>
    </row>
    <row r="298" spans="1:13" s="190" customFormat="1" ht="20.100000000000001" customHeight="1" x14ac:dyDescent="0.25">
      <c r="A298" s="220">
        <v>2008</v>
      </c>
      <c r="B298" s="220"/>
      <c r="C298" s="213">
        <v>23021.399999999994</v>
      </c>
      <c r="D298" s="196">
        <v>6.529989051445724E-2</v>
      </c>
      <c r="E298" s="221">
        <v>14</v>
      </c>
      <c r="F298" s="196">
        <v>4.6204620462046202E-2</v>
      </c>
      <c r="G298" s="220"/>
      <c r="H298" s="220">
        <v>2005</v>
      </c>
      <c r="I298" s="220"/>
      <c r="J298" s="245">
        <v>4239.05</v>
      </c>
      <c r="K298" s="196">
        <v>2.1563380681902866E-3</v>
      </c>
      <c r="L298" s="221">
        <v>2</v>
      </c>
      <c r="M298" s="196">
        <v>3.5714285714285713E-3</v>
      </c>
    </row>
    <row r="299" spans="1:13" s="190" customFormat="1" ht="20.100000000000001" customHeight="1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268178.93</v>
      </c>
      <c r="K299" s="196">
        <v>0.13641840408712758</v>
      </c>
      <c r="L299" s="221">
        <v>128</v>
      </c>
      <c r="M299" s="196">
        <v>0.22857142857142856</v>
      </c>
    </row>
    <row r="300" spans="1:13" s="190" customFormat="1" ht="20.100000000000001" customHeight="1" thickBot="1" x14ac:dyDescent="0.3">
      <c r="A300" s="220"/>
      <c r="B300" s="220"/>
      <c r="C300" s="222">
        <v>352548.82999999996</v>
      </c>
      <c r="D300" s="220"/>
      <c r="E300" s="224">
        <v>303</v>
      </c>
      <c r="F300" s="220"/>
      <c r="G300" s="220"/>
      <c r="H300" s="220">
        <v>2007</v>
      </c>
      <c r="I300" s="220"/>
      <c r="J300" s="194">
        <v>350733.93999999994</v>
      </c>
      <c r="K300" s="196">
        <v>0.17841283934569485</v>
      </c>
      <c r="L300" s="218">
        <v>101</v>
      </c>
      <c r="M300" s="196">
        <v>0.18035714285714285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16342.94</v>
      </c>
      <c r="K301" s="196">
        <v>8.3133965553956104E-3</v>
      </c>
      <c r="L301" s="218">
        <v>5</v>
      </c>
      <c r="M301" s="196">
        <v>8.9285714285714281E-3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1965855.94</v>
      </c>
      <c r="K303" s="220"/>
      <c r="L303" s="224">
        <v>560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114246220.55999967</v>
      </c>
      <c r="D310" s="196">
        <v>0.85706166802468098</v>
      </c>
      <c r="E310" s="221">
        <v>5118</v>
      </c>
      <c r="F310" s="196">
        <v>0.87487179487179489</v>
      </c>
      <c r="G310" s="220"/>
      <c r="H310" s="220" t="s">
        <v>31</v>
      </c>
      <c r="I310" s="220"/>
      <c r="J310" s="213">
        <v>1075289.1600000004</v>
      </c>
      <c r="K310" s="196">
        <v>0.88660041307272319</v>
      </c>
      <c r="L310" s="221">
        <v>110</v>
      </c>
      <c r="M310" s="196">
        <v>0.86614173228346458</v>
      </c>
    </row>
    <row r="311" spans="1:13" s="190" customFormat="1" ht="20.100000000000001" customHeight="1" x14ac:dyDescent="0.25">
      <c r="A311" s="220" t="s">
        <v>32</v>
      </c>
      <c r="B311" s="220"/>
      <c r="C311" s="213">
        <v>4319442.3099999987</v>
      </c>
      <c r="D311" s="196">
        <v>3.2403946607588247E-2</v>
      </c>
      <c r="E311" s="221">
        <v>174</v>
      </c>
      <c r="F311" s="196">
        <v>2.9743589743589743E-2</v>
      </c>
      <c r="G311" s="220"/>
      <c r="H311" s="220" t="s">
        <v>32</v>
      </c>
      <c r="I311" s="220"/>
      <c r="J311" s="213">
        <v>119484.70000000001</v>
      </c>
      <c r="K311" s="196">
        <v>9.8517857629914524E-2</v>
      </c>
      <c r="L311" s="221">
        <v>11</v>
      </c>
      <c r="M311" s="196">
        <v>8.6614173228346455E-2</v>
      </c>
    </row>
    <row r="312" spans="1:13" s="190" customFormat="1" ht="20.100000000000001" customHeight="1" x14ac:dyDescent="0.25">
      <c r="A312" s="220" t="s">
        <v>33</v>
      </c>
      <c r="B312" s="220"/>
      <c r="C312" s="213">
        <v>3323947.6</v>
      </c>
      <c r="D312" s="196">
        <v>2.493586274030388E-2</v>
      </c>
      <c r="E312" s="221">
        <v>120</v>
      </c>
      <c r="F312" s="196">
        <v>2.0512820512820513E-2</v>
      </c>
      <c r="G312" s="220"/>
      <c r="H312" s="220" t="s">
        <v>33</v>
      </c>
      <c r="I312" s="220"/>
      <c r="J312" s="213">
        <v>8614.68</v>
      </c>
      <c r="K312" s="196">
        <v>7.1029999469996745E-3</v>
      </c>
      <c r="L312" s="221">
        <v>2</v>
      </c>
      <c r="M312" s="196">
        <v>1.5748031496062992E-2</v>
      </c>
    </row>
    <row r="313" spans="1:13" s="190" customFormat="1" ht="20.100000000000001" customHeight="1" x14ac:dyDescent="0.25">
      <c r="A313" s="220" t="s">
        <v>34</v>
      </c>
      <c r="B313" s="220"/>
      <c r="C313" s="213">
        <v>2345093.2499999995</v>
      </c>
      <c r="D313" s="196">
        <v>1.7592612890532065E-2</v>
      </c>
      <c r="E313" s="221">
        <v>94</v>
      </c>
      <c r="F313" s="196">
        <v>1.6068376068376067E-2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20.100000000000001" customHeight="1" x14ac:dyDescent="0.25">
      <c r="A314" s="220" t="s">
        <v>35</v>
      </c>
      <c r="B314" s="220"/>
      <c r="C314" s="213">
        <v>1788844.3800000006</v>
      </c>
      <c r="D314" s="196">
        <v>1.341969949329045E-2</v>
      </c>
      <c r="E314" s="221">
        <v>69</v>
      </c>
      <c r="F314" s="196">
        <v>1.1794871794871795E-2</v>
      </c>
      <c r="G314" s="220"/>
      <c r="H314" s="220" t="s">
        <v>35</v>
      </c>
      <c r="I314" s="220"/>
      <c r="J314" s="213">
        <v>5281.08</v>
      </c>
      <c r="K314" s="196">
        <v>4.3543707903370803E-3</v>
      </c>
      <c r="L314" s="221">
        <v>2</v>
      </c>
      <c r="M314" s="196">
        <v>1.5748031496062992E-2</v>
      </c>
    </row>
    <row r="315" spans="1:13" s="190" customFormat="1" ht="20.100000000000001" customHeight="1" x14ac:dyDescent="0.25">
      <c r="A315" s="220" t="s">
        <v>36</v>
      </c>
      <c r="B315" s="220"/>
      <c r="C315" s="213">
        <v>1447559.1099999999</v>
      </c>
      <c r="D315" s="196">
        <v>1.0859417662130546E-2</v>
      </c>
      <c r="E315" s="221">
        <v>58</v>
      </c>
      <c r="F315" s="196">
        <v>9.9145299145299154E-3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20.100000000000001" customHeight="1" x14ac:dyDescent="0.25">
      <c r="A316" s="220" t="s">
        <v>45</v>
      </c>
      <c r="B316" s="220"/>
      <c r="C316" s="213">
        <v>965624.58</v>
      </c>
      <c r="D316" s="196">
        <v>7.2440016760623969E-3</v>
      </c>
      <c r="E316" s="221">
        <v>37</v>
      </c>
      <c r="F316" s="196">
        <v>6.3247863247863252E-3</v>
      </c>
      <c r="G316" s="220"/>
      <c r="H316" s="220" t="s">
        <v>45</v>
      </c>
      <c r="I316" s="220"/>
      <c r="J316" s="213">
        <v>0</v>
      </c>
      <c r="K316" s="196">
        <v>0</v>
      </c>
      <c r="L316" s="221">
        <v>0</v>
      </c>
      <c r="M316" s="196">
        <v>0</v>
      </c>
    </row>
    <row r="317" spans="1:13" s="190" customFormat="1" ht="20.100000000000001" customHeight="1" x14ac:dyDescent="0.25">
      <c r="A317" s="220" t="s">
        <v>46</v>
      </c>
      <c r="B317" s="220"/>
      <c r="C317" s="213">
        <v>1335640.5300000005</v>
      </c>
      <c r="D317" s="196">
        <v>1.0019817678975066E-2</v>
      </c>
      <c r="E317" s="221">
        <v>48</v>
      </c>
      <c r="F317" s="196">
        <v>8.2051282051282051E-3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20.100000000000001" customHeight="1" x14ac:dyDescent="0.25">
      <c r="A318" s="220" t="s">
        <v>47</v>
      </c>
      <c r="B318" s="220"/>
      <c r="C318" s="213">
        <v>765217.36000000022</v>
      </c>
      <c r="D318" s="196">
        <v>5.7405703553984142E-3</v>
      </c>
      <c r="E318" s="221">
        <v>33</v>
      </c>
      <c r="F318" s="196">
        <v>5.6410256410256415E-3</v>
      </c>
      <c r="G318" s="220"/>
      <c r="H318" s="220" t="s">
        <v>47</v>
      </c>
      <c r="I318" s="220"/>
      <c r="J318" s="213">
        <v>0</v>
      </c>
      <c r="K318" s="196">
        <v>0</v>
      </c>
      <c r="L318" s="221">
        <v>0</v>
      </c>
      <c r="M318" s="196">
        <v>0</v>
      </c>
    </row>
    <row r="319" spans="1:13" s="190" customFormat="1" ht="20.100000000000001" customHeight="1" x14ac:dyDescent="0.25">
      <c r="A319" s="220" t="s">
        <v>48</v>
      </c>
      <c r="B319" s="220"/>
      <c r="C319" s="213">
        <v>1074199.8699999999</v>
      </c>
      <c r="D319" s="196">
        <v>8.0585206920747686E-3</v>
      </c>
      <c r="E319" s="221">
        <v>34</v>
      </c>
      <c r="F319" s="196">
        <v>5.811965811965812E-3</v>
      </c>
      <c r="G319" s="220"/>
      <c r="H319" s="220" t="s">
        <v>48</v>
      </c>
      <c r="I319" s="220"/>
      <c r="J319" s="213">
        <v>2328.19</v>
      </c>
      <c r="K319" s="196">
        <v>1.9196457032188278E-3</v>
      </c>
      <c r="L319" s="221">
        <v>1</v>
      </c>
      <c r="M319" s="196">
        <v>7.874015748031496E-3</v>
      </c>
    </row>
    <row r="320" spans="1:13" s="190" customFormat="1" ht="20.100000000000001" customHeight="1" x14ac:dyDescent="0.25">
      <c r="A320" s="220" t="s">
        <v>49</v>
      </c>
      <c r="B320" s="223"/>
      <c r="C320" s="213">
        <v>921234.12999999989</v>
      </c>
      <c r="D320" s="196">
        <v>6.9109897572883694E-3</v>
      </c>
      <c r="E320" s="221">
        <v>37</v>
      </c>
      <c r="F320" s="196">
        <v>6.3247863247863252E-3</v>
      </c>
      <c r="G320" s="223"/>
      <c r="H320" s="220" t="s">
        <v>49</v>
      </c>
      <c r="I320" s="223"/>
      <c r="J320" s="213">
        <v>1824.95</v>
      </c>
      <c r="K320" s="196">
        <v>1.5047128568068757E-3</v>
      </c>
      <c r="L320" s="221">
        <v>1</v>
      </c>
      <c r="M320" s="196">
        <v>7.874015748031496E-3</v>
      </c>
    </row>
    <row r="321" spans="1:24" s="190" customFormat="1" ht="20.100000000000001" customHeight="1" x14ac:dyDescent="0.25">
      <c r="A321" s="220" t="s">
        <v>50</v>
      </c>
      <c r="B321" s="220"/>
      <c r="C321" s="213">
        <v>766859.89</v>
      </c>
      <c r="D321" s="196">
        <v>5.752892421674918E-3</v>
      </c>
      <c r="E321" s="221">
        <v>28</v>
      </c>
      <c r="F321" s="196">
        <v>4.7863247863247863E-3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133299883.56999967</v>
      </c>
      <c r="D323" s="223"/>
      <c r="E323" s="224">
        <v>5850</v>
      </c>
      <c r="F323" s="247"/>
      <c r="G323" s="220"/>
      <c r="H323" s="220"/>
      <c r="I323" s="220"/>
      <c r="J323" s="222">
        <v>1212822.7600000002</v>
      </c>
      <c r="K323" s="223"/>
      <c r="L323" s="224">
        <v>127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191162.69000000006</v>
      </c>
      <c r="D332" s="196">
        <v>0.54223039117730176</v>
      </c>
      <c r="E332" s="221">
        <v>103</v>
      </c>
      <c r="F332" s="196">
        <v>0.33993399339933994</v>
      </c>
      <c r="G332" s="220"/>
      <c r="H332" s="220" t="s">
        <v>31</v>
      </c>
      <c r="I332" s="220"/>
      <c r="J332" s="213">
        <v>1564830.8300000003</v>
      </c>
      <c r="K332" s="196">
        <v>0.79600483339587946</v>
      </c>
      <c r="L332" s="221">
        <v>391</v>
      </c>
      <c r="M332" s="196">
        <v>0.69821428571428568</v>
      </c>
    </row>
    <row r="333" spans="1:24" s="190" customFormat="1" ht="20.100000000000001" customHeight="1" x14ac:dyDescent="0.25">
      <c r="A333" s="220" t="s">
        <v>32</v>
      </c>
      <c r="B333" s="220"/>
      <c r="C333" s="213">
        <v>713.59</v>
      </c>
      <c r="D333" s="196">
        <v>2.0240884078384261E-3</v>
      </c>
      <c r="E333" s="221">
        <v>3</v>
      </c>
      <c r="F333" s="196">
        <v>9.9009900990099011E-3</v>
      </c>
      <c r="G333" s="220"/>
      <c r="H333" s="220" t="s">
        <v>32</v>
      </c>
      <c r="I333" s="220"/>
      <c r="J333" s="213">
        <v>61733.069999999992</v>
      </c>
      <c r="K333" s="196">
        <v>3.1402641843633762E-2</v>
      </c>
      <c r="L333" s="221">
        <v>11</v>
      </c>
      <c r="M333" s="196">
        <v>1.9642857142857142E-2</v>
      </c>
    </row>
    <row r="334" spans="1:24" s="190" customFormat="1" ht="20.100000000000001" customHeight="1" x14ac:dyDescent="0.25">
      <c r="A334" s="220" t="s">
        <v>33</v>
      </c>
      <c r="B334" s="220"/>
      <c r="C334" s="213">
        <v>7041.86</v>
      </c>
      <c r="D334" s="196">
        <v>1.9974140887093567E-2</v>
      </c>
      <c r="E334" s="221">
        <v>17</v>
      </c>
      <c r="F334" s="196">
        <v>5.6105610561056105E-2</v>
      </c>
      <c r="G334" s="220"/>
      <c r="H334" s="220" t="s">
        <v>33</v>
      </c>
      <c r="I334" s="220"/>
      <c r="J334" s="213">
        <v>6671.3899999999994</v>
      </c>
      <c r="K334" s="196">
        <v>3.3936311731977663E-3</v>
      </c>
      <c r="L334" s="221">
        <v>13</v>
      </c>
      <c r="M334" s="196">
        <v>2.3214285714285715E-2</v>
      </c>
    </row>
    <row r="335" spans="1:24" s="190" customFormat="1" ht="20.100000000000001" customHeight="1" x14ac:dyDescent="0.25">
      <c r="A335" s="220" t="s">
        <v>34</v>
      </c>
      <c r="B335" s="220"/>
      <c r="C335" s="213">
        <v>13940.409999999996</v>
      </c>
      <c r="D335" s="196">
        <v>3.9541784892606215E-2</v>
      </c>
      <c r="E335" s="221">
        <v>18</v>
      </c>
      <c r="F335" s="196">
        <v>5.9405940594059403E-2</v>
      </c>
      <c r="G335" s="220"/>
      <c r="H335" s="220" t="s">
        <v>34</v>
      </c>
      <c r="I335" s="220"/>
      <c r="J335" s="213">
        <v>18014.390000000007</v>
      </c>
      <c r="K335" s="196">
        <v>9.1636368837891558E-3</v>
      </c>
      <c r="L335" s="221">
        <v>14</v>
      </c>
      <c r="M335" s="196">
        <v>2.5000000000000001E-2</v>
      </c>
    </row>
    <row r="336" spans="1:24" s="190" customFormat="1" ht="20.100000000000001" customHeight="1" x14ac:dyDescent="0.25">
      <c r="A336" s="220" t="s">
        <v>35</v>
      </c>
      <c r="B336" s="220"/>
      <c r="C336" s="213">
        <v>14280.189999999997</v>
      </c>
      <c r="D336" s="196">
        <v>4.0505566278577626E-2</v>
      </c>
      <c r="E336" s="221">
        <v>22</v>
      </c>
      <c r="F336" s="196">
        <v>7.2607260726072612E-2</v>
      </c>
      <c r="G336" s="220"/>
      <c r="H336" s="220" t="s">
        <v>35</v>
      </c>
      <c r="I336" s="220"/>
      <c r="J336" s="213">
        <v>36617.450000000004</v>
      </c>
      <c r="K336" s="196">
        <v>1.8626720938666543E-2</v>
      </c>
      <c r="L336" s="221">
        <v>24</v>
      </c>
      <c r="M336" s="196">
        <v>4.2857142857142858E-2</v>
      </c>
    </row>
    <row r="337" spans="1:22" s="190" customFormat="1" ht="20.100000000000001" customHeight="1" x14ac:dyDescent="0.25">
      <c r="A337" s="220" t="s">
        <v>36</v>
      </c>
      <c r="B337" s="220"/>
      <c r="C337" s="213">
        <v>10858.33</v>
      </c>
      <c r="D337" s="196">
        <v>3.0799506553460976E-2</v>
      </c>
      <c r="E337" s="221">
        <v>23</v>
      </c>
      <c r="F337" s="196">
        <v>7.590759075907591E-2</v>
      </c>
      <c r="G337" s="220"/>
      <c r="H337" s="220" t="s">
        <v>36</v>
      </c>
      <c r="I337" s="220"/>
      <c r="J337" s="213">
        <v>14402.84</v>
      </c>
      <c r="K337" s="196">
        <v>7.3264981970143743E-3</v>
      </c>
      <c r="L337" s="221">
        <v>16</v>
      </c>
      <c r="M337" s="196">
        <v>2.8571428571428571E-2</v>
      </c>
    </row>
    <row r="338" spans="1:22" s="190" customFormat="1" ht="20.100000000000001" customHeight="1" x14ac:dyDescent="0.25">
      <c r="A338" s="220" t="s">
        <v>45</v>
      </c>
      <c r="B338" s="220"/>
      <c r="C338" s="213">
        <v>21907.489999999998</v>
      </c>
      <c r="D338" s="196">
        <v>6.2140299827402622E-2</v>
      </c>
      <c r="E338" s="221">
        <v>23</v>
      </c>
      <c r="F338" s="196">
        <v>7.590759075907591E-2</v>
      </c>
      <c r="G338" s="220"/>
      <c r="H338" s="220" t="s">
        <v>45</v>
      </c>
      <c r="I338" s="220"/>
      <c r="J338" s="213">
        <v>24338.03</v>
      </c>
      <c r="K338" s="196">
        <v>1.2380373100991314E-2</v>
      </c>
      <c r="L338" s="221">
        <v>15</v>
      </c>
      <c r="M338" s="196">
        <v>2.6785714285714284E-2</v>
      </c>
    </row>
    <row r="339" spans="1:22" s="190" customFormat="1" ht="20.100000000000001" customHeight="1" x14ac:dyDescent="0.25">
      <c r="A339" s="220" t="s">
        <v>46</v>
      </c>
      <c r="B339" s="220"/>
      <c r="C339" s="213">
        <v>17725.62</v>
      </c>
      <c r="D339" s="196">
        <v>5.0278481990707495E-2</v>
      </c>
      <c r="E339" s="221">
        <v>19</v>
      </c>
      <c r="F339" s="196">
        <v>6.2706270627062702E-2</v>
      </c>
      <c r="G339" s="220"/>
      <c r="H339" s="220" t="s">
        <v>46</v>
      </c>
      <c r="I339" s="220"/>
      <c r="J339" s="213">
        <v>15003.61</v>
      </c>
      <c r="K339" s="196">
        <v>7.6321004478079905E-3</v>
      </c>
      <c r="L339" s="221">
        <v>12</v>
      </c>
      <c r="M339" s="196">
        <v>2.1428571428571429E-2</v>
      </c>
    </row>
    <row r="340" spans="1:22" s="190" customFormat="1" ht="20.100000000000001" customHeight="1" x14ac:dyDescent="0.25">
      <c r="A340" s="220" t="s">
        <v>47</v>
      </c>
      <c r="B340" s="220"/>
      <c r="C340" s="213">
        <v>13509.18</v>
      </c>
      <c r="D340" s="196">
        <v>3.8318606815401994E-2</v>
      </c>
      <c r="E340" s="221">
        <v>20</v>
      </c>
      <c r="F340" s="196">
        <v>6.6006600660066E-2</v>
      </c>
      <c r="G340" s="220"/>
      <c r="H340" s="220" t="s">
        <v>47</v>
      </c>
      <c r="I340" s="220"/>
      <c r="J340" s="213">
        <v>17857.969999999998</v>
      </c>
      <c r="K340" s="196">
        <v>9.0840684897795683E-3</v>
      </c>
      <c r="L340" s="221">
        <v>16</v>
      </c>
      <c r="M340" s="196">
        <v>2.8571428571428571E-2</v>
      </c>
    </row>
    <row r="341" spans="1:22" s="190" customFormat="1" ht="20.100000000000001" customHeight="1" x14ac:dyDescent="0.25">
      <c r="A341" s="220" t="s">
        <v>48</v>
      </c>
      <c r="B341" s="220"/>
      <c r="C341" s="213">
        <v>16859.23</v>
      </c>
      <c r="D341" s="196">
        <v>4.7820978444319324E-2</v>
      </c>
      <c r="E341" s="221">
        <v>17</v>
      </c>
      <c r="F341" s="196">
        <v>5.6105610561056105E-2</v>
      </c>
      <c r="G341" s="220"/>
      <c r="H341" s="220" t="s">
        <v>48</v>
      </c>
      <c r="I341" s="220"/>
      <c r="J341" s="213">
        <v>60317.289999999994</v>
      </c>
      <c r="K341" s="196">
        <v>3.0682456823362132E-2</v>
      </c>
      <c r="L341" s="221">
        <v>14</v>
      </c>
      <c r="M341" s="196">
        <v>2.5000000000000001E-2</v>
      </c>
    </row>
    <row r="342" spans="1:22" s="190" customFormat="1" ht="20.100000000000001" customHeight="1" x14ac:dyDescent="0.25">
      <c r="A342" s="220" t="s">
        <v>49</v>
      </c>
      <c r="B342" s="223"/>
      <c r="C342" s="213">
        <v>18122.809999999998</v>
      </c>
      <c r="D342" s="196">
        <v>5.1405106067151027E-2</v>
      </c>
      <c r="E342" s="221">
        <v>17</v>
      </c>
      <c r="F342" s="196">
        <v>5.6105610561056105E-2</v>
      </c>
      <c r="G342" s="220"/>
      <c r="H342" s="220" t="s">
        <v>49</v>
      </c>
      <c r="I342" s="223"/>
      <c r="J342" s="213">
        <v>50923.98</v>
      </c>
      <c r="K342" s="196">
        <v>2.5904227753331708E-2</v>
      </c>
      <c r="L342" s="221">
        <v>12</v>
      </c>
      <c r="M342" s="196">
        <v>2.1428571428571429E-2</v>
      </c>
    </row>
    <row r="343" spans="1:22" s="190" customFormat="1" ht="20.100000000000001" customHeight="1" x14ac:dyDescent="0.25">
      <c r="A343" s="220" t="s">
        <v>50</v>
      </c>
      <c r="B343" s="220"/>
      <c r="C343" s="213">
        <v>26427.429999999997</v>
      </c>
      <c r="D343" s="196">
        <v>7.4961048658139059E-2</v>
      </c>
      <c r="E343" s="221">
        <v>21</v>
      </c>
      <c r="F343" s="196">
        <v>6.9306930693069313E-2</v>
      </c>
      <c r="G343" s="220"/>
      <c r="H343" s="220" t="s">
        <v>50</v>
      </c>
      <c r="I343" s="220"/>
      <c r="J343" s="213">
        <v>95145.089999999982</v>
      </c>
      <c r="K343" s="196">
        <v>4.8398810952546181E-2</v>
      </c>
      <c r="L343" s="221">
        <v>22</v>
      </c>
      <c r="M343" s="196">
        <v>3.9285714285714285E-2</v>
      </c>
    </row>
    <row r="344" spans="1:22" s="190" customFormat="1" ht="20.100000000000001" customHeight="1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20.100000000000001" customHeight="1" thickBot="1" x14ac:dyDescent="0.3">
      <c r="A345" s="220"/>
      <c r="B345" s="220"/>
      <c r="C345" s="222">
        <v>352548.83</v>
      </c>
      <c r="D345" s="223"/>
      <c r="E345" s="224">
        <v>303</v>
      </c>
      <c r="F345" s="247"/>
      <c r="G345" s="220"/>
      <c r="H345" s="220"/>
      <c r="I345" s="220"/>
      <c r="J345" s="222">
        <v>1965855.9400000004</v>
      </c>
      <c r="K345" s="223"/>
      <c r="L345" s="224">
        <v>560</v>
      </c>
      <c r="M345" s="247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223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127396057.24999991</v>
      </c>
      <c r="D9" s="194">
        <f>+J323</f>
        <v>1019780.05</v>
      </c>
      <c r="E9" s="194">
        <f>+C345</f>
        <v>320624.69</v>
      </c>
      <c r="F9" s="194">
        <f>+J345</f>
        <v>1750094.5200000005</v>
      </c>
      <c r="G9" s="194">
        <f>SUM(C9:F9)</f>
        <v>130486556.5099999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0.80251438666622488</v>
      </c>
      <c r="D10" s="197" t="s">
        <v>96</v>
      </c>
      <c r="E10" s="197" t="s">
        <v>96</v>
      </c>
      <c r="F10" s="197" t="s">
        <v>96</v>
      </c>
      <c r="G10" s="198">
        <f>+C10</f>
        <v>0.80251438666622488</v>
      </c>
      <c r="H10" s="252"/>
    </row>
    <row r="11" spans="1:13" s="190" customFormat="1" ht="20.100000000000001" customHeight="1" x14ac:dyDescent="0.3">
      <c r="A11" s="193" t="s">
        <v>173</v>
      </c>
      <c r="B11" s="193"/>
      <c r="C11" s="196">
        <v>0.81187984630010102</v>
      </c>
      <c r="D11" s="197" t="s">
        <v>96</v>
      </c>
      <c r="E11" s="197" t="s">
        <v>96</v>
      </c>
      <c r="F11" s="197" t="s">
        <v>96</v>
      </c>
      <c r="G11" s="198">
        <f>+C11</f>
        <v>0.81187984630010102</v>
      </c>
      <c r="H11" s="252"/>
    </row>
    <row r="12" spans="1:13" s="190" customFormat="1" ht="20.100000000000001" customHeight="1" x14ac:dyDescent="0.3">
      <c r="A12" s="193" t="s">
        <v>174</v>
      </c>
      <c r="B12" s="193"/>
      <c r="C12" s="196">
        <v>0.873778721930628</v>
      </c>
      <c r="D12" s="197" t="s">
        <v>96</v>
      </c>
      <c r="E12" s="197" t="s">
        <v>96</v>
      </c>
      <c r="F12" s="197" t="s">
        <v>96</v>
      </c>
      <c r="G12" s="198">
        <f>+C12</f>
        <v>0.873778721930628</v>
      </c>
      <c r="H12" s="252"/>
    </row>
    <row r="13" spans="1:13" s="190" customFormat="1" ht="20.100000000000001" customHeight="1" x14ac:dyDescent="0.3">
      <c r="A13" s="193" t="s">
        <v>134</v>
      </c>
      <c r="B13" s="193"/>
      <c r="C13" s="199">
        <v>22749.295937500025</v>
      </c>
      <c r="D13" s="199">
        <v>8867.652608695651</v>
      </c>
      <c r="E13" s="199">
        <v>1136.9669858156028</v>
      </c>
      <c r="F13" s="199">
        <v>3333.5133714285716</v>
      </c>
      <c r="G13" s="194">
        <f>+G9/(E45+L45+L81+L125)</f>
        <v>20007.138379331478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75.316240870790281</v>
      </c>
      <c r="D14" s="202">
        <v>76.903388009992938</v>
      </c>
      <c r="E14" s="202">
        <v>57.480998422173968</v>
      </c>
      <c r="F14" s="202">
        <v>164.04128439419503</v>
      </c>
      <c r="G14" s="203">
        <f>+((C9*C14)+(D9*D14)+(E9*E14)+(F9*F14))/G9</f>
        <v>76.47480722741949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55">
        <v>9.1033342027317304E-2</v>
      </c>
      <c r="D15" s="206">
        <v>9.4587896381577566E-2</v>
      </c>
      <c r="E15" s="206">
        <v>0.11585227848485406</v>
      </c>
      <c r="F15" s="206">
        <v>9.7449024126994035E-2</v>
      </c>
      <c r="G15" s="207">
        <f>+((C9*C15)+(D9*D15)+(E9*E15)+(F9*F15))/G9</f>
        <v>9.1208152966618175E-2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151.83537318216366</v>
      </c>
      <c r="D16" s="202">
        <v>33.278861466254405</v>
      </c>
      <c r="E16" s="202">
        <v>17.311300386754379</v>
      </c>
      <c r="F16" s="202">
        <v>35.67987747654054</v>
      </c>
      <c r="G16" s="194">
        <f>+((C9*C16)+(D9*D16)+(E9*E16)+(F9*F16))/G9</f>
        <v>149.0203981310197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0.97631557347623521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109506479.79999988</v>
      </c>
      <c r="D18" s="194">
        <f>+J310</f>
        <v>881343.83000000007</v>
      </c>
      <c r="E18" s="194">
        <f>+C332</f>
        <v>168084.00999999998</v>
      </c>
      <c r="F18" s="213">
        <f>+J332</f>
        <v>1455528.2400000005</v>
      </c>
      <c r="G18" s="194">
        <f>SUM(C18:F18)</f>
        <v>112011435.87999988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0.85957510902481216</v>
      </c>
      <c r="D19" s="211">
        <f>+K310</f>
        <v>0.86424894270092856</v>
      </c>
      <c r="E19" s="211">
        <f>+D332</f>
        <v>0.52423913454699944</v>
      </c>
      <c r="F19" s="211">
        <f>+K332</f>
        <v>0.83168550233503957</v>
      </c>
      <c r="G19" s="211">
        <f>+G18/G9</f>
        <v>0.85841360884878459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0.71594007030761408</v>
      </c>
      <c r="D20" s="215">
        <v>0.34317842804117421</v>
      </c>
      <c r="E20" s="215">
        <v>3.967628777390841</v>
      </c>
      <c r="F20" s="215">
        <v>2.0543263568668682</v>
      </c>
      <c r="G20" s="215">
        <f>+((C9*C20)+(D9*D20)+(E9*E20)+(F9*F20))/G9</f>
        <v>0.73896726470688345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6.734954756763341</v>
      </c>
      <c r="D21" s="214">
        <v>4.84421083600198</v>
      </c>
      <c r="E21" s="214">
        <v>8.0989496549820963</v>
      </c>
      <c r="F21" s="249">
        <v>8.2579536564027052</v>
      </c>
      <c r="G21" s="215">
        <f>+((C9*C21)+(D9*D21)+(E9*E21)+(F9*F21))/G9</f>
        <v>6.7439562935575665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658230.55000000016</v>
      </c>
      <c r="D28" s="196">
        <v>5.1668047207167403E-3</v>
      </c>
      <c r="E28" s="221">
        <v>65</v>
      </c>
      <c r="F28" s="196">
        <v>1.1607142857142858E-2</v>
      </c>
      <c r="G28" s="193"/>
      <c r="H28" s="220" t="s">
        <v>72</v>
      </c>
      <c r="I28" s="220"/>
      <c r="J28" s="213">
        <v>127396057.24999973</v>
      </c>
      <c r="K28" s="196">
        <v>1</v>
      </c>
      <c r="L28" s="221">
        <v>5600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9779106.6300000064</v>
      </c>
      <c r="D29" s="196">
        <v>7.6761454326719408E-2</v>
      </c>
      <c r="E29" s="221">
        <v>555</v>
      </c>
      <c r="F29" s="196">
        <v>9.9107142857142852E-2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4387263.2199999988</v>
      </c>
      <c r="D30" s="196">
        <v>3.4437982734351842E-2</v>
      </c>
      <c r="E30" s="221">
        <v>213</v>
      </c>
      <c r="F30" s="196">
        <v>3.8035714285714284E-2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5265136.5599999977</v>
      </c>
      <c r="D31" s="196">
        <v>4.1328881549825183E-2</v>
      </c>
      <c r="E31" s="221">
        <v>245</v>
      </c>
      <c r="F31" s="196">
        <v>4.3749999999999997E-2</v>
      </c>
      <c r="G31" s="193"/>
      <c r="H31" s="220"/>
      <c r="I31" s="220"/>
      <c r="J31" s="222">
        <v>127396057.24999973</v>
      </c>
      <c r="K31" s="223"/>
      <c r="L31" s="224">
        <v>5600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6959587.6999999946</v>
      </c>
      <c r="D32" s="196">
        <v>5.4629537602899361E-2</v>
      </c>
      <c r="E32" s="221">
        <v>325</v>
      </c>
      <c r="F32" s="196">
        <v>5.8035714285714288E-2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10900627.540000007</v>
      </c>
      <c r="D33" s="196">
        <v>8.5564873633481364E-2</v>
      </c>
      <c r="E33" s="221">
        <v>475</v>
      </c>
      <c r="F33" s="196">
        <v>8.4821428571428575E-2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11836142.000000004</v>
      </c>
      <c r="D34" s="196">
        <v>9.2908228523689296E-2</v>
      </c>
      <c r="E34" s="221">
        <v>525</v>
      </c>
      <c r="F34" s="196">
        <v>9.375E-2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13962454.859999998</v>
      </c>
      <c r="D35" s="196">
        <v>0.10959879890631385</v>
      </c>
      <c r="E35" s="221">
        <v>623</v>
      </c>
      <c r="F35" s="196">
        <v>0.11125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10535948.280000007</v>
      </c>
      <c r="D36" s="196">
        <v>8.2702310475154098E-2</v>
      </c>
      <c r="E36" s="221">
        <v>473</v>
      </c>
      <c r="F36" s="196">
        <v>8.4464285714285714E-2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11440642.779999999</v>
      </c>
      <c r="D37" s="196">
        <v>8.9803742964737629E-2</v>
      </c>
      <c r="E37" s="221">
        <v>530</v>
      </c>
      <c r="F37" s="196">
        <v>9.464285714285714E-2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13046193.110000009</v>
      </c>
      <c r="D38" s="196">
        <v>0.1024065688657724</v>
      </c>
      <c r="E38" s="221">
        <v>584</v>
      </c>
      <c r="F38" s="196">
        <v>0.10428571428571429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9100586.6699999999</v>
      </c>
      <c r="D39" s="196">
        <v>7.1435387141857556E-2</v>
      </c>
      <c r="E39" s="221">
        <v>389</v>
      </c>
      <c r="F39" s="196">
        <v>6.9464285714285715E-2</v>
      </c>
      <c r="G39" s="132"/>
      <c r="H39" s="225" t="s">
        <v>150</v>
      </c>
      <c r="I39" s="226"/>
      <c r="J39" s="227">
        <v>785.4799999999999</v>
      </c>
      <c r="K39" s="228">
        <v>2.4498425246040805E-3</v>
      </c>
      <c r="L39" s="229">
        <v>4</v>
      </c>
      <c r="M39" s="228">
        <v>1.4184397163120567E-2</v>
      </c>
    </row>
    <row r="40" spans="1:13" ht="20.100000000000001" customHeight="1" x14ac:dyDescent="0.25">
      <c r="A40" s="193" t="s">
        <v>75</v>
      </c>
      <c r="B40" s="193"/>
      <c r="C40" s="213">
        <v>8764620.0099999961</v>
      </c>
      <c r="D40" s="196">
        <v>6.8798204584938169E-2</v>
      </c>
      <c r="E40" s="221">
        <v>303</v>
      </c>
      <c r="F40" s="196">
        <v>5.4107142857142861E-2</v>
      </c>
      <c r="G40" s="132"/>
      <c r="H40" s="225" t="s">
        <v>132</v>
      </c>
      <c r="I40" s="226"/>
      <c r="J40" s="227">
        <v>145846.47</v>
      </c>
      <c r="K40" s="228">
        <v>0.45488221758592617</v>
      </c>
      <c r="L40" s="229">
        <v>166</v>
      </c>
      <c r="M40" s="228">
        <v>0.58865248226950351</v>
      </c>
    </row>
    <row r="41" spans="1:13" ht="20.100000000000001" customHeight="1" x14ac:dyDescent="0.25">
      <c r="A41" s="193" t="s">
        <v>76</v>
      </c>
      <c r="B41" s="193"/>
      <c r="C41" s="213">
        <v>6662894.3300000019</v>
      </c>
      <c r="D41" s="196">
        <v>5.2300632168897063E-2</v>
      </c>
      <c r="E41" s="221">
        <v>191</v>
      </c>
      <c r="F41" s="196">
        <v>3.4107142857142857E-2</v>
      </c>
      <c r="G41" s="132"/>
      <c r="H41" s="225" t="s">
        <v>151</v>
      </c>
      <c r="I41" s="226"/>
      <c r="J41" s="227">
        <v>135205.63999999998</v>
      </c>
      <c r="K41" s="228">
        <v>0.42169441161876869</v>
      </c>
      <c r="L41" s="229">
        <v>65</v>
      </c>
      <c r="M41" s="228">
        <v>0.23049645390070922</v>
      </c>
    </row>
    <row r="42" spans="1:13" ht="20.100000000000001" customHeight="1" x14ac:dyDescent="0.25">
      <c r="A42" s="193" t="s">
        <v>77</v>
      </c>
      <c r="B42" s="193"/>
      <c r="C42" s="213">
        <v>3741857.0200000005</v>
      </c>
      <c r="D42" s="196">
        <v>2.9371843216914002E-2</v>
      </c>
      <c r="E42" s="221">
        <v>96</v>
      </c>
      <c r="F42" s="196">
        <v>1.7142857142857144E-2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354765.99</v>
      </c>
      <c r="D43" s="196">
        <v>2.7847485837321703E-3</v>
      </c>
      <c r="E43" s="221">
        <v>8</v>
      </c>
      <c r="F43" s="196">
        <v>1.4285714285714286E-3</v>
      </c>
      <c r="G43" s="132"/>
      <c r="H43" s="225" t="s">
        <v>133</v>
      </c>
      <c r="I43" s="226"/>
      <c r="J43" s="227">
        <v>38787.099999999766</v>
      </c>
      <c r="K43" s="228">
        <v>0.12097352827070118</v>
      </c>
      <c r="L43" s="229">
        <v>47</v>
      </c>
      <c r="M43" s="228">
        <v>0.16666666666666666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20.100000000000001" customHeight="1" thickBot="1" x14ac:dyDescent="0.35">
      <c r="A45" s="193"/>
      <c r="B45" s="193"/>
      <c r="C45" s="222">
        <v>127396057.25</v>
      </c>
      <c r="D45" s="193"/>
      <c r="E45" s="224">
        <v>5600</v>
      </c>
      <c r="F45" s="193"/>
      <c r="G45" s="132"/>
      <c r="H45" s="233"/>
      <c r="I45" s="226"/>
      <c r="J45" s="234">
        <v>320624.68999999971</v>
      </c>
      <c r="K45" s="225"/>
      <c r="L45" s="235">
        <v>282</v>
      </c>
      <c r="M45" s="254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224</v>
      </c>
      <c r="B49" s="136"/>
      <c r="C49" s="137"/>
      <c r="D49" s="136"/>
      <c r="E49" s="143"/>
      <c r="F49" s="136"/>
      <c r="G49" s="132"/>
      <c r="H49" s="217" t="s">
        <v>225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1024988.5899999997</v>
      </c>
      <c r="D53" s="196">
        <v>8.0456853385076008E-3</v>
      </c>
      <c r="E53" s="221">
        <v>86</v>
      </c>
      <c r="F53" s="196">
        <v>1.5357142857142857E-2</v>
      </c>
      <c r="G53" s="193"/>
      <c r="H53" s="193" t="s">
        <v>53</v>
      </c>
      <c r="I53" s="193"/>
      <c r="J53" s="213">
        <v>761511.55999999994</v>
      </c>
      <c r="K53" s="196">
        <v>5.9775127773822843E-3</v>
      </c>
      <c r="L53" s="221">
        <v>68</v>
      </c>
      <c r="M53" s="196">
        <v>1.2142857142857143E-2</v>
      </c>
    </row>
    <row r="54" spans="1:13" s="190" customFormat="1" ht="20.100000000000001" customHeight="1" x14ac:dyDescent="0.25">
      <c r="A54" s="193" t="s">
        <v>54</v>
      </c>
      <c r="B54" s="193"/>
      <c r="C54" s="213">
        <v>11913039.520000003</v>
      </c>
      <c r="D54" s="196">
        <v>9.3511838412879966E-2</v>
      </c>
      <c r="E54" s="221">
        <v>669</v>
      </c>
      <c r="F54" s="196">
        <v>0.11946428571428572</v>
      </c>
      <c r="G54" s="193"/>
      <c r="H54" s="193" t="s">
        <v>54</v>
      </c>
      <c r="I54" s="193"/>
      <c r="J54" s="213">
        <v>9325940.4499999974</v>
      </c>
      <c r="K54" s="196">
        <v>7.3204309861010231E-2</v>
      </c>
      <c r="L54" s="221">
        <v>552</v>
      </c>
      <c r="M54" s="196">
        <v>9.8571428571428574E-2</v>
      </c>
    </row>
    <row r="55" spans="1:13" s="190" customFormat="1" ht="20.100000000000001" customHeight="1" x14ac:dyDescent="0.25">
      <c r="A55" s="193" t="s">
        <v>55</v>
      </c>
      <c r="B55" s="193"/>
      <c r="C55" s="213">
        <v>4480726.799999998</v>
      </c>
      <c r="D55" s="196">
        <v>3.5171628515999448E-2</v>
      </c>
      <c r="E55" s="221">
        <v>205</v>
      </c>
      <c r="F55" s="196">
        <v>3.6607142857142859E-2</v>
      </c>
      <c r="G55" s="193"/>
      <c r="H55" s="193" t="s">
        <v>55</v>
      </c>
      <c r="I55" s="193"/>
      <c r="J55" s="213">
        <v>4389080.5399999963</v>
      </c>
      <c r="K55" s="196">
        <v>3.4452247854004893E-2</v>
      </c>
      <c r="L55" s="221">
        <v>211</v>
      </c>
      <c r="M55" s="196">
        <v>3.7678571428571429E-2</v>
      </c>
    </row>
    <row r="56" spans="1:13" s="190" customFormat="1" ht="20.100000000000001" customHeight="1" x14ac:dyDescent="0.25">
      <c r="A56" s="193" t="s">
        <v>56</v>
      </c>
      <c r="B56" s="193"/>
      <c r="C56" s="213">
        <v>6088263.4199999953</v>
      </c>
      <c r="D56" s="196">
        <v>4.779004587286783E-2</v>
      </c>
      <c r="E56" s="221">
        <v>284</v>
      </c>
      <c r="F56" s="196">
        <v>5.0714285714285712E-2</v>
      </c>
      <c r="G56" s="193"/>
      <c r="H56" s="193" t="s">
        <v>56</v>
      </c>
      <c r="I56" s="193"/>
      <c r="J56" s="213">
        <v>4621384.5799999982</v>
      </c>
      <c r="K56" s="196">
        <v>3.6275726892638971E-2</v>
      </c>
      <c r="L56" s="221">
        <v>233</v>
      </c>
      <c r="M56" s="196">
        <v>4.1607142857142856E-2</v>
      </c>
    </row>
    <row r="57" spans="1:13" s="190" customFormat="1" ht="20.100000000000001" customHeight="1" x14ac:dyDescent="0.25">
      <c r="A57" s="193" t="s">
        <v>57</v>
      </c>
      <c r="B57" s="193"/>
      <c r="C57" s="213">
        <v>8860280.1900000013</v>
      </c>
      <c r="D57" s="196">
        <v>6.954909265843863E-2</v>
      </c>
      <c r="E57" s="221">
        <v>384</v>
      </c>
      <c r="F57" s="196">
        <v>6.8571428571428575E-2</v>
      </c>
      <c r="G57" s="193"/>
      <c r="H57" s="193" t="s">
        <v>57</v>
      </c>
      <c r="I57" s="193"/>
      <c r="J57" s="213">
        <v>6818307.3899999978</v>
      </c>
      <c r="K57" s="196">
        <v>5.3520552654309078E-2</v>
      </c>
      <c r="L57" s="221">
        <v>292</v>
      </c>
      <c r="M57" s="196">
        <v>5.2142857142857144E-2</v>
      </c>
    </row>
    <row r="58" spans="1:13" s="190" customFormat="1" ht="20.100000000000001" customHeight="1" x14ac:dyDescent="0.25">
      <c r="A58" s="193" t="s">
        <v>58</v>
      </c>
      <c r="B58" s="193"/>
      <c r="C58" s="213">
        <v>10383377.760000005</v>
      </c>
      <c r="D58" s="196">
        <v>8.1504702611194871E-2</v>
      </c>
      <c r="E58" s="221">
        <v>433</v>
      </c>
      <c r="F58" s="196">
        <v>7.7321428571428569E-2</v>
      </c>
      <c r="G58" s="193"/>
      <c r="H58" s="193" t="s">
        <v>58</v>
      </c>
      <c r="I58" s="193"/>
      <c r="J58" s="213">
        <v>8683784.0099999979</v>
      </c>
      <c r="K58" s="196">
        <v>6.8163679453274437E-2</v>
      </c>
      <c r="L58" s="221">
        <v>375</v>
      </c>
      <c r="M58" s="196">
        <v>6.6964285714285712E-2</v>
      </c>
    </row>
    <row r="59" spans="1:13" s="190" customFormat="1" ht="20.100000000000001" customHeight="1" x14ac:dyDescent="0.25">
      <c r="A59" s="193" t="s">
        <v>59</v>
      </c>
      <c r="B59" s="193"/>
      <c r="C59" s="213">
        <v>9577343.1700000055</v>
      </c>
      <c r="D59" s="196">
        <v>7.5177704685205293E-2</v>
      </c>
      <c r="E59" s="221">
        <v>420</v>
      </c>
      <c r="F59" s="196">
        <v>7.4999999999999997E-2</v>
      </c>
      <c r="G59" s="193"/>
      <c r="H59" s="193" t="s">
        <v>59</v>
      </c>
      <c r="I59" s="193"/>
      <c r="J59" s="213">
        <v>9070538.4600000028</v>
      </c>
      <c r="K59" s="196">
        <v>7.1199522621018974E-2</v>
      </c>
      <c r="L59" s="221">
        <v>380</v>
      </c>
      <c r="M59" s="196">
        <v>6.7857142857142852E-2</v>
      </c>
    </row>
    <row r="60" spans="1:13" s="190" customFormat="1" ht="20.100000000000001" customHeight="1" x14ac:dyDescent="0.25">
      <c r="A60" s="193" t="s">
        <v>60</v>
      </c>
      <c r="B60" s="193"/>
      <c r="C60" s="213">
        <v>10705059.020000005</v>
      </c>
      <c r="D60" s="196">
        <v>8.4029751399547381E-2</v>
      </c>
      <c r="E60" s="221">
        <v>449</v>
      </c>
      <c r="F60" s="196">
        <v>8.0178571428571432E-2</v>
      </c>
      <c r="G60" s="193"/>
      <c r="H60" s="193" t="s">
        <v>60</v>
      </c>
      <c r="I60" s="193"/>
      <c r="J60" s="213">
        <v>8724948.9800000042</v>
      </c>
      <c r="K60" s="196">
        <v>6.8486805387377919E-2</v>
      </c>
      <c r="L60" s="221">
        <v>373</v>
      </c>
      <c r="M60" s="196">
        <v>6.6607142857142851E-2</v>
      </c>
    </row>
    <row r="61" spans="1:13" s="190" customFormat="1" ht="20.100000000000001" customHeight="1" x14ac:dyDescent="0.25">
      <c r="A61" s="193" t="s">
        <v>61</v>
      </c>
      <c r="B61" s="193"/>
      <c r="C61" s="213">
        <v>8881574.7600000016</v>
      </c>
      <c r="D61" s="196">
        <v>6.9716245162681462E-2</v>
      </c>
      <c r="E61" s="221">
        <v>399</v>
      </c>
      <c r="F61" s="196">
        <v>7.1249999999999994E-2</v>
      </c>
      <c r="G61" s="193"/>
      <c r="H61" s="193" t="s">
        <v>61</v>
      </c>
      <c r="I61" s="193"/>
      <c r="J61" s="213">
        <v>9553435.2800000068</v>
      </c>
      <c r="K61" s="196">
        <v>7.4990038830263783E-2</v>
      </c>
      <c r="L61" s="221">
        <v>399</v>
      </c>
      <c r="M61" s="196">
        <v>7.1249999999999994E-2</v>
      </c>
    </row>
    <row r="62" spans="1:13" s="190" customFormat="1" ht="20.100000000000001" customHeight="1" x14ac:dyDescent="0.25">
      <c r="A62" s="193" t="s">
        <v>62</v>
      </c>
      <c r="B62" s="193"/>
      <c r="C62" s="213">
        <v>9975095.0599999968</v>
      </c>
      <c r="D62" s="196">
        <v>7.8299872659520611E-2</v>
      </c>
      <c r="E62" s="221">
        <v>425</v>
      </c>
      <c r="F62" s="196">
        <v>7.5892857142857137E-2</v>
      </c>
      <c r="G62" s="193"/>
      <c r="H62" s="193" t="s">
        <v>62</v>
      </c>
      <c r="I62" s="193"/>
      <c r="J62" s="213">
        <v>8586333.4599999953</v>
      </c>
      <c r="K62" s="196">
        <v>6.7398737805129338E-2</v>
      </c>
      <c r="L62" s="221">
        <v>388</v>
      </c>
      <c r="M62" s="196">
        <v>6.9285714285714284E-2</v>
      </c>
    </row>
    <row r="63" spans="1:13" s="190" customFormat="1" ht="20.100000000000001" customHeight="1" x14ac:dyDescent="0.25">
      <c r="A63" s="193" t="s">
        <v>63</v>
      </c>
      <c r="B63" s="193"/>
      <c r="C63" s="213">
        <v>9480595.1499999985</v>
      </c>
      <c r="D63" s="196">
        <v>7.4418277571930119E-2</v>
      </c>
      <c r="E63" s="221">
        <v>442</v>
      </c>
      <c r="F63" s="196">
        <v>7.8928571428571431E-2</v>
      </c>
      <c r="G63" s="193"/>
      <c r="H63" s="193" t="s">
        <v>63</v>
      </c>
      <c r="I63" s="193"/>
      <c r="J63" s="213">
        <v>8631810.0199999977</v>
      </c>
      <c r="K63" s="196">
        <v>6.7755707722265468E-2</v>
      </c>
      <c r="L63" s="221">
        <v>360</v>
      </c>
      <c r="M63" s="196">
        <v>6.4285714285714279E-2</v>
      </c>
    </row>
    <row r="64" spans="1:13" s="190" customFormat="1" ht="20.100000000000001" customHeight="1" x14ac:dyDescent="0.25">
      <c r="A64" s="193" t="s">
        <v>64</v>
      </c>
      <c r="B64" s="193"/>
      <c r="C64" s="213">
        <v>8747907.5099999961</v>
      </c>
      <c r="D64" s="196">
        <v>6.8667019206357718E-2</v>
      </c>
      <c r="E64" s="221">
        <v>393</v>
      </c>
      <c r="F64" s="196">
        <v>7.0178571428571423E-2</v>
      </c>
      <c r="G64" s="193"/>
      <c r="H64" s="193" t="s">
        <v>64</v>
      </c>
      <c r="I64" s="193"/>
      <c r="J64" s="213">
        <v>8042202.4499999993</v>
      </c>
      <c r="K64" s="196">
        <v>6.3127561587075734E-2</v>
      </c>
      <c r="L64" s="221">
        <v>374</v>
      </c>
      <c r="M64" s="196">
        <v>6.6785714285714282E-2</v>
      </c>
    </row>
    <row r="65" spans="1:16" s="190" customFormat="1" ht="20.100000000000001" customHeight="1" x14ac:dyDescent="0.25">
      <c r="A65" s="193" t="s">
        <v>75</v>
      </c>
      <c r="B65" s="193"/>
      <c r="C65" s="213">
        <v>13103717.430000003</v>
      </c>
      <c r="D65" s="196">
        <v>0.10285810811464501</v>
      </c>
      <c r="E65" s="221">
        <v>545</v>
      </c>
      <c r="F65" s="196">
        <v>9.7321428571428573E-2</v>
      </c>
      <c r="G65" s="193"/>
      <c r="H65" s="193" t="s">
        <v>75</v>
      </c>
      <c r="I65" s="193"/>
      <c r="J65" s="213">
        <v>16588931.02</v>
      </c>
      <c r="K65" s="196">
        <v>0.13021541936298819</v>
      </c>
      <c r="L65" s="221">
        <v>738</v>
      </c>
      <c r="M65" s="196">
        <v>0.13178571428571428</v>
      </c>
    </row>
    <row r="66" spans="1:16" s="190" customFormat="1" ht="20.100000000000001" customHeight="1" x14ac:dyDescent="0.25">
      <c r="A66" s="193" t="s">
        <v>76</v>
      </c>
      <c r="B66" s="193"/>
      <c r="C66" s="213">
        <v>6576655.1899999995</v>
      </c>
      <c r="D66" s="196">
        <v>5.1623694892645511E-2</v>
      </c>
      <c r="E66" s="221">
        <v>233</v>
      </c>
      <c r="F66" s="196">
        <v>4.1607142857142856E-2</v>
      </c>
      <c r="G66" s="193"/>
      <c r="H66" s="193" t="s">
        <v>76</v>
      </c>
      <c r="I66" s="193"/>
      <c r="J66" s="213">
        <v>10133109.150000008</v>
      </c>
      <c r="K66" s="196">
        <v>7.9540210024827973E-2</v>
      </c>
      <c r="L66" s="221">
        <v>406</v>
      </c>
      <c r="M66" s="196">
        <v>7.2499999999999995E-2</v>
      </c>
    </row>
    <row r="67" spans="1:16" s="190" customFormat="1" ht="20.100000000000001" customHeight="1" x14ac:dyDescent="0.25">
      <c r="A67" s="193" t="s">
        <v>77</v>
      </c>
      <c r="B67" s="193"/>
      <c r="C67" s="213">
        <v>4037254.4900000007</v>
      </c>
      <c r="D67" s="196">
        <v>3.1690576436579646E-2</v>
      </c>
      <c r="E67" s="221">
        <v>124</v>
      </c>
      <c r="F67" s="196">
        <v>2.2142857142857141E-2</v>
      </c>
      <c r="G67" s="193"/>
      <c r="H67" s="193" t="s">
        <v>77</v>
      </c>
      <c r="I67" s="193"/>
      <c r="J67" s="213">
        <v>5531936.7299999967</v>
      </c>
      <c r="K67" s="196">
        <v>4.3423139219640153E-2</v>
      </c>
      <c r="L67" s="221">
        <v>196</v>
      </c>
      <c r="M67" s="196">
        <v>3.5000000000000003E-2</v>
      </c>
    </row>
    <row r="68" spans="1:16" s="190" customFormat="1" ht="20.100000000000001" customHeight="1" x14ac:dyDescent="0.25">
      <c r="A68" s="193" t="s">
        <v>78</v>
      </c>
      <c r="B68" s="193"/>
      <c r="C68" s="213">
        <v>3560179.1900000013</v>
      </c>
      <c r="D68" s="196">
        <v>2.7945756460999123E-2</v>
      </c>
      <c r="E68" s="221">
        <v>109</v>
      </c>
      <c r="F68" s="196">
        <v>1.9464285714285715E-2</v>
      </c>
      <c r="G68" s="193"/>
      <c r="H68" s="193" t="s">
        <v>78</v>
      </c>
      <c r="I68" s="193"/>
      <c r="J68" s="213">
        <v>7932803.1699999981</v>
      </c>
      <c r="K68" s="196">
        <v>6.2268827946792671E-2</v>
      </c>
      <c r="L68" s="221">
        <v>255</v>
      </c>
      <c r="M68" s="196">
        <v>4.5535714285714284E-2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v>127396057.24999999</v>
      </c>
      <c r="D70" s="193"/>
      <c r="E70" s="224">
        <v>5600</v>
      </c>
      <c r="F70" s="193"/>
      <c r="G70" s="193"/>
      <c r="H70" s="193"/>
      <c r="I70" s="193"/>
      <c r="J70" s="222">
        <v>127396057.24999999</v>
      </c>
      <c r="K70" s="193"/>
      <c r="L70" s="224">
        <v>5600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882808.25999999989</v>
      </c>
      <c r="K77" s="196">
        <v>0.86568496804776673</v>
      </c>
      <c r="L77" s="221">
        <v>90</v>
      </c>
      <c r="M77" s="196">
        <v>0.78260869565217395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320624.68999999977</v>
      </c>
      <c r="D79" s="196">
        <v>1</v>
      </c>
      <c r="E79" s="221">
        <v>282</v>
      </c>
      <c r="F79" s="196">
        <v>1</v>
      </c>
      <c r="G79" s="220"/>
      <c r="H79" s="220" t="s">
        <v>146</v>
      </c>
      <c r="I79" s="220"/>
      <c r="J79" s="213">
        <v>136971.79</v>
      </c>
      <c r="K79" s="196">
        <v>0.13431503195223324</v>
      </c>
      <c r="L79" s="221">
        <v>25</v>
      </c>
      <c r="M79" s="196">
        <v>0.21739130434782608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v>320624.68999999977</v>
      </c>
      <c r="D81" s="220"/>
      <c r="E81" s="224">
        <v>282</v>
      </c>
      <c r="F81" s="220"/>
      <c r="G81" s="220"/>
      <c r="H81" s="220"/>
      <c r="I81" s="223"/>
      <c r="J81" s="222">
        <v>1019780.0499999999</v>
      </c>
      <c r="K81" s="236"/>
      <c r="L81" s="224">
        <v>115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29259616.790000055</v>
      </c>
      <c r="D88" s="196">
        <v>0.22967442966136242</v>
      </c>
      <c r="E88" s="221">
        <v>2747</v>
      </c>
      <c r="F88" s="196">
        <v>0.4905357142857143</v>
      </c>
      <c r="G88" s="220"/>
      <c r="H88" s="220" t="s">
        <v>99</v>
      </c>
      <c r="I88" s="220"/>
      <c r="J88" s="213">
        <v>18922.75</v>
      </c>
      <c r="K88" s="196">
        <v>1.8555716990149004E-2</v>
      </c>
      <c r="L88" s="221">
        <v>20</v>
      </c>
      <c r="M88" s="196">
        <v>0.17391304347826086</v>
      </c>
    </row>
    <row r="89" spans="1:13" s="190" customFormat="1" ht="20.100000000000001" customHeight="1" x14ac:dyDescent="0.25">
      <c r="A89" s="220" t="s">
        <v>80</v>
      </c>
      <c r="B89" s="220"/>
      <c r="C89" s="213">
        <v>33384466.960000016</v>
      </c>
      <c r="D89" s="196">
        <v>0.26205259158442268</v>
      </c>
      <c r="E89" s="221">
        <v>1347</v>
      </c>
      <c r="F89" s="196">
        <v>0.2405357142857143</v>
      </c>
      <c r="G89" s="220"/>
      <c r="H89" s="220" t="s">
        <v>100</v>
      </c>
      <c r="I89" s="220"/>
      <c r="J89" s="213">
        <v>28757.22</v>
      </c>
      <c r="K89" s="196">
        <v>2.8199433789668667E-2</v>
      </c>
      <c r="L89" s="221">
        <v>10</v>
      </c>
      <c r="M89" s="196">
        <v>8.6956521739130432E-2</v>
      </c>
    </row>
    <row r="90" spans="1:13" s="190" customFormat="1" ht="20.100000000000001" customHeight="1" x14ac:dyDescent="0.25">
      <c r="A90" s="220" t="s">
        <v>81</v>
      </c>
      <c r="B90" s="220"/>
      <c r="C90" s="213">
        <v>26645156.480000056</v>
      </c>
      <c r="D90" s="196">
        <v>0.2091521280577153</v>
      </c>
      <c r="E90" s="221">
        <v>770</v>
      </c>
      <c r="F90" s="196">
        <v>0.13750000000000001</v>
      </c>
      <c r="G90" s="220"/>
      <c r="H90" s="220" t="s">
        <v>101</v>
      </c>
      <c r="I90" s="220"/>
      <c r="J90" s="213">
        <v>69275.01999999999</v>
      </c>
      <c r="K90" s="196">
        <v>6.7931334801068124E-2</v>
      </c>
      <c r="L90" s="221">
        <v>14</v>
      </c>
      <c r="M90" s="196">
        <v>0.12173913043478261</v>
      </c>
    </row>
    <row r="91" spans="1:13" s="190" customFormat="1" ht="20.100000000000001" customHeight="1" x14ac:dyDescent="0.25">
      <c r="A91" s="220" t="s">
        <v>82</v>
      </c>
      <c r="B91" s="220"/>
      <c r="C91" s="213">
        <v>18793433.020000011</v>
      </c>
      <c r="D91" s="196">
        <v>0.14751973825312392</v>
      </c>
      <c r="E91" s="221">
        <v>423</v>
      </c>
      <c r="F91" s="196">
        <v>7.5535714285714289E-2</v>
      </c>
      <c r="G91" s="220"/>
      <c r="H91" s="220" t="s">
        <v>102</v>
      </c>
      <c r="I91" s="220"/>
      <c r="J91" s="213">
        <v>99568</v>
      </c>
      <c r="K91" s="196">
        <v>9.7636740393185775E-2</v>
      </c>
      <c r="L91" s="221">
        <v>14</v>
      </c>
      <c r="M91" s="196">
        <v>0.12173913043478261</v>
      </c>
    </row>
    <row r="92" spans="1:13" s="190" customFormat="1" ht="20.100000000000001" customHeight="1" x14ac:dyDescent="0.25">
      <c r="A92" s="220" t="s">
        <v>83</v>
      </c>
      <c r="B92" s="220"/>
      <c r="C92" s="213">
        <v>9310611.2699999996</v>
      </c>
      <c r="D92" s="196">
        <v>7.3083982903246317E-2</v>
      </c>
      <c r="E92" s="221">
        <v>172</v>
      </c>
      <c r="F92" s="196">
        <v>3.0714285714285715E-2</v>
      </c>
      <c r="G92" s="220"/>
      <c r="H92" s="220" t="s">
        <v>103</v>
      </c>
      <c r="I92" s="220"/>
      <c r="J92" s="213">
        <v>137537.59999999998</v>
      </c>
      <c r="K92" s="196">
        <v>0.13486986728167508</v>
      </c>
      <c r="L92" s="221">
        <v>15</v>
      </c>
      <c r="M92" s="196">
        <v>0.13043478260869565</v>
      </c>
    </row>
    <row r="93" spans="1:13" s="190" customFormat="1" ht="20.100000000000001" customHeight="1" x14ac:dyDescent="0.25">
      <c r="A93" s="220" t="s">
        <v>84</v>
      </c>
      <c r="B93" s="220"/>
      <c r="C93" s="213">
        <v>5304775.88</v>
      </c>
      <c r="D93" s="196">
        <v>4.1640031838583405E-2</v>
      </c>
      <c r="E93" s="221">
        <v>83</v>
      </c>
      <c r="F93" s="196">
        <v>1.4821428571428572E-2</v>
      </c>
      <c r="G93" s="220"/>
      <c r="H93" s="220" t="s">
        <v>104</v>
      </c>
      <c r="I93" s="220"/>
      <c r="J93" s="213">
        <v>86961.24</v>
      </c>
      <c r="K93" s="196">
        <v>8.5274506007447404E-2</v>
      </c>
      <c r="L93" s="221">
        <v>8</v>
      </c>
      <c r="M93" s="196">
        <v>6.9565217391304349E-2</v>
      </c>
    </row>
    <row r="94" spans="1:13" s="190" customFormat="1" ht="20.100000000000001" customHeight="1" x14ac:dyDescent="0.25">
      <c r="A94" s="220" t="s">
        <v>85</v>
      </c>
      <c r="B94" s="220"/>
      <c r="C94" s="213">
        <v>2974766.24</v>
      </c>
      <c r="D94" s="196">
        <v>2.3350536148558844E-2</v>
      </c>
      <c r="E94" s="221">
        <v>40</v>
      </c>
      <c r="F94" s="196">
        <v>7.1428571428571426E-3</v>
      </c>
      <c r="G94" s="220"/>
      <c r="H94" s="220" t="s">
        <v>105</v>
      </c>
      <c r="I94" s="220"/>
      <c r="J94" s="213">
        <v>130290.43</v>
      </c>
      <c r="K94" s="196">
        <v>0.12776326620627654</v>
      </c>
      <c r="L94" s="221">
        <v>10</v>
      </c>
      <c r="M94" s="196">
        <v>8.6956521739130432E-2</v>
      </c>
    </row>
    <row r="95" spans="1:13" s="190" customFormat="1" ht="20.100000000000001" customHeight="1" x14ac:dyDescent="0.25">
      <c r="A95" s="220" t="s">
        <v>86</v>
      </c>
      <c r="B95" s="220"/>
      <c r="C95" s="213">
        <v>848952.44</v>
      </c>
      <c r="D95" s="196">
        <v>6.663883155614685E-3</v>
      </c>
      <c r="E95" s="221">
        <v>10</v>
      </c>
      <c r="F95" s="196">
        <v>1.7857142857142857E-3</v>
      </c>
      <c r="G95" s="220"/>
      <c r="H95" s="220" t="s">
        <v>106</v>
      </c>
      <c r="I95" s="220"/>
      <c r="J95" s="213">
        <v>165515.66999999998</v>
      </c>
      <c r="K95" s="196">
        <v>0.1623052637674173</v>
      </c>
      <c r="L95" s="221">
        <v>11</v>
      </c>
      <c r="M95" s="196">
        <v>9.5652173913043481E-2</v>
      </c>
    </row>
    <row r="96" spans="1:13" s="190" customFormat="1" ht="20.100000000000001" customHeight="1" x14ac:dyDescent="0.25">
      <c r="A96" s="220" t="s">
        <v>87</v>
      </c>
      <c r="B96" s="220"/>
      <c r="C96" s="213">
        <v>277955.51</v>
      </c>
      <c r="D96" s="196">
        <v>2.1818219181975484E-3</v>
      </c>
      <c r="E96" s="221">
        <v>3</v>
      </c>
      <c r="F96" s="196">
        <v>5.3571428571428574E-4</v>
      </c>
      <c r="G96" s="220"/>
      <c r="H96" s="220" t="s">
        <v>107</v>
      </c>
      <c r="I96" s="220"/>
      <c r="J96" s="213">
        <v>50782.17</v>
      </c>
      <c r="K96" s="196">
        <v>4.9797179303517458E-2</v>
      </c>
      <c r="L96" s="221">
        <v>3</v>
      </c>
      <c r="M96" s="196">
        <v>2.6086956521739129E-2</v>
      </c>
    </row>
    <row r="97" spans="1:13" s="190" customFormat="1" ht="20.100000000000001" customHeight="1" x14ac:dyDescent="0.25">
      <c r="A97" s="220" t="s">
        <v>88</v>
      </c>
      <c r="B97" s="220"/>
      <c r="C97" s="213">
        <v>596322.65999999992</v>
      </c>
      <c r="D97" s="196">
        <v>4.6808564791749026E-3</v>
      </c>
      <c r="E97" s="221">
        <v>5</v>
      </c>
      <c r="F97" s="196">
        <v>8.9285714285714283E-4</v>
      </c>
      <c r="G97" s="220"/>
      <c r="H97" s="220" t="s">
        <v>108</v>
      </c>
      <c r="I97" s="220"/>
      <c r="J97" s="213">
        <v>77063.360000000001</v>
      </c>
      <c r="K97" s="196">
        <v>7.5568609132920378E-2</v>
      </c>
      <c r="L97" s="221">
        <v>4</v>
      </c>
      <c r="M97" s="196">
        <v>3.4782608695652174E-2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21041.96</v>
      </c>
      <c r="K98" s="196">
        <v>2.06338219697473E-2</v>
      </c>
      <c r="L98" s="221">
        <v>1</v>
      </c>
      <c r="M98" s="196">
        <v>8.6956521739130436E-3</v>
      </c>
    </row>
    <row r="99" spans="1:13" s="190" customFormat="1" ht="20.100000000000001" customHeight="1" thickBot="1" x14ac:dyDescent="0.3">
      <c r="A99" s="220"/>
      <c r="B99" s="223"/>
      <c r="C99" s="222">
        <v>127396057.25000013</v>
      </c>
      <c r="D99" s="237"/>
      <c r="E99" s="224">
        <v>5600</v>
      </c>
      <c r="F99" s="223"/>
      <c r="G99" s="220"/>
      <c r="H99" s="220" t="s">
        <v>110</v>
      </c>
      <c r="I99" s="220"/>
      <c r="J99" s="213">
        <v>134064.63</v>
      </c>
      <c r="K99" s="196">
        <v>0.13146426035692699</v>
      </c>
      <c r="L99" s="221">
        <v>5</v>
      </c>
      <c r="M99" s="196">
        <v>4.3478260869565216E-2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1019780.0499999999</v>
      </c>
      <c r="K103" s="247"/>
      <c r="L103" s="224">
        <v>115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152835.16</v>
      </c>
      <c r="D110" s="196">
        <v>0.47667932248137224</v>
      </c>
      <c r="E110" s="221">
        <v>230</v>
      </c>
      <c r="F110" s="196">
        <v>0.81560283687943258</v>
      </c>
      <c r="G110" s="220"/>
      <c r="H110" s="220" t="s">
        <v>99</v>
      </c>
      <c r="I110" s="220"/>
      <c r="J110" s="213">
        <v>240344.27000000008</v>
      </c>
      <c r="K110" s="196">
        <v>0.1373321653507035</v>
      </c>
      <c r="L110" s="221">
        <v>289</v>
      </c>
      <c r="M110" s="196">
        <v>0.55047619047619045</v>
      </c>
    </row>
    <row r="111" spans="1:13" s="190" customFormat="1" ht="20.100000000000001" customHeight="1" x14ac:dyDescent="0.25">
      <c r="A111" s="220" t="s">
        <v>100</v>
      </c>
      <c r="B111" s="220"/>
      <c r="C111" s="213">
        <v>117968.95000000001</v>
      </c>
      <c r="D111" s="196">
        <v>0.36793470272049233</v>
      </c>
      <c r="E111" s="221">
        <v>44</v>
      </c>
      <c r="F111" s="196">
        <v>0.15602836879432624</v>
      </c>
      <c r="G111" s="220"/>
      <c r="H111" s="220" t="s">
        <v>100</v>
      </c>
      <c r="I111" s="220"/>
      <c r="J111" s="213">
        <v>263191.03000000003</v>
      </c>
      <c r="K111" s="196">
        <v>0.15038675168241772</v>
      </c>
      <c r="L111" s="221">
        <v>96</v>
      </c>
      <c r="M111" s="196">
        <v>0.18285714285714286</v>
      </c>
    </row>
    <row r="112" spans="1:13" s="190" customFormat="1" ht="20.100000000000001" customHeight="1" x14ac:dyDescent="0.25">
      <c r="A112" s="220" t="s">
        <v>101</v>
      </c>
      <c r="B112" s="220"/>
      <c r="C112" s="213">
        <v>20993.040000000001</v>
      </c>
      <c r="D112" s="196">
        <v>6.5475431726733216E-2</v>
      </c>
      <c r="E112" s="221">
        <v>4</v>
      </c>
      <c r="F112" s="196">
        <v>1.4184397163120567E-2</v>
      </c>
      <c r="G112" s="220"/>
      <c r="H112" s="220" t="s">
        <v>101</v>
      </c>
      <c r="I112" s="220"/>
      <c r="J112" s="213">
        <v>227384.03999999998</v>
      </c>
      <c r="K112" s="196">
        <v>0.12992671961512112</v>
      </c>
      <c r="L112" s="221">
        <v>46</v>
      </c>
      <c r="M112" s="196">
        <v>8.7619047619047624E-2</v>
      </c>
    </row>
    <row r="113" spans="1:13" s="190" customFormat="1" ht="20.100000000000001" customHeight="1" x14ac:dyDescent="0.25">
      <c r="A113" s="220" t="s">
        <v>102</v>
      </c>
      <c r="B113" s="220"/>
      <c r="C113" s="213">
        <v>19253.71</v>
      </c>
      <c r="D113" s="196">
        <v>6.0050615565507441E-2</v>
      </c>
      <c r="E113" s="221">
        <v>3</v>
      </c>
      <c r="F113" s="196">
        <v>1.0638297872340425E-2</v>
      </c>
      <c r="G113" s="220"/>
      <c r="H113" s="220" t="s">
        <v>102</v>
      </c>
      <c r="I113" s="220"/>
      <c r="J113" s="213">
        <v>227708.68999999997</v>
      </c>
      <c r="K113" s="196">
        <v>0.13011222388148497</v>
      </c>
      <c r="L113" s="221">
        <v>33</v>
      </c>
      <c r="M113" s="196">
        <v>6.2857142857142861E-2</v>
      </c>
    </row>
    <row r="114" spans="1:13" s="190" customFormat="1" ht="20.100000000000001" customHeight="1" x14ac:dyDescent="0.25">
      <c r="A114" s="220" t="s">
        <v>103</v>
      </c>
      <c r="B114" s="220"/>
      <c r="C114" s="213">
        <v>9573.83</v>
      </c>
      <c r="D114" s="196">
        <v>2.985992750589482E-2</v>
      </c>
      <c r="E114" s="221">
        <v>1</v>
      </c>
      <c r="F114" s="196">
        <v>3.5460992907801418E-3</v>
      </c>
      <c r="G114" s="220"/>
      <c r="H114" s="220" t="s">
        <v>103</v>
      </c>
      <c r="I114" s="220"/>
      <c r="J114" s="213">
        <v>151033.65</v>
      </c>
      <c r="K114" s="196">
        <v>8.6300281655644517E-2</v>
      </c>
      <c r="L114" s="221">
        <v>17</v>
      </c>
      <c r="M114" s="196">
        <v>3.2380952380952378E-2</v>
      </c>
    </row>
    <row r="115" spans="1:13" s="190" customFormat="1" ht="20.100000000000001" customHeight="1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145381.29999999996</v>
      </c>
      <c r="K115" s="196">
        <v>8.3070541812793039E-2</v>
      </c>
      <c r="L115" s="221">
        <v>13</v>
      </c>
      <c r="M115" s="196">
        <v>2.4761904761904763E-2</v>
      </c>
    </row>
    <row r="116" spans="1:13" s="190" customFormat="1" ht="20.100000000000001" customHeight="1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90331.569999999992</v>
      </c>
      <c r="K116" s="196">
        <v>5.1615252186493328E-2</v>
      </c>
      <c r="L116" s="221">
        <v>7</v>
      </c>
      <c r="M116" s="196">
        <v>1.3333333333333334E-2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134774.03</v>
      </c>
      <c r="K117" s="196">
        <v>7.7009572031572326E-2</v>
      </c>
      <c r="L117" s="221">
        <v>9</v>
      </c>
      <c r="M117" s="196">
        <v>1.7142857142857144E-2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190286.52</v>
      </c>
      <c r="K118" s="196">
        <v>0.10872928166188417</v>
      </c>
      <c r="L118" s="221">
        <v>11</v>
      </c>
      <c r="M118" s="196">
        <v>2.0952380952380951E-2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38289.25</v>
      </c>
      <c r="K119" s="196">
        <v>2.1878389745486431E-2</v>
      </c>
      <c r="L119" s="221">
        <v>2</v>
      </c>
      <c r="M119" s="196">
        <v>3.8095238095238095E-3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41370.17</v>
      </c>
      <c r="K120" s="196">
        <v>2.3638820376398868E-2</v>
      </c>
      <c r="L120" s="221">
        <v>2</v>
      </c>
      <c r="M120" s="196">
        <v>3.8095238095238095E-3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20.100000000000001" customHeight="1" thickBot="1" x14ac:dyDescent="0.3">
      <c r="A125" s="220"/>
      <c r="B125" s="220"/>
      <c r="C125" s="222">
        <v>320624.69</v>
      </c>
      <c r="D125" s="247"/>
      <c r="E125" s="224">
        <v>282</v>
      </c>
      <c r="F125" s="220"/>
      <c r="G125" s="220"/>
      <c r="H125" s="223"/>
      <c r="I125" s="220"/>
      <c r="J125" s="222">
        <v>1750094.52</v>
      </c>
      <c r="K125" s="247"/>
      <c r="L125" s="224">
        <v>525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14523478.490000006</v>
      </c>
      <c r="D132" s="196">
        <v>0.11400257436146045</v>
      </c>
      <c r="E132" s="221">
        <v>434</v>
      </c>
      <c r="F132" s="196">
        <v>7.7499999999999999E-2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23739530.950000003</v>
      </c>
      <c r="D133" s="196">
        <v>0.18634431443520982</v>
      </c>
      <c r="E133" s="221">
        <v>798</v>
      </c>
      <c r="F133" s="196">
        <v>0.14249999999999999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26278685.590000011</v>
      </c>
      <c r="D134" s="196">
        <v>0.20627550143432716</v>
      </c>
      <c r="E134" s="221">
        <v>948</v>
      </c>
      <c r="F134" s="196">
        <v>0.16928571428571429</v>
      </c>
      <c r="G134" s="220"/>
      <c r="H134" s="220" t="s">
        <v>122</v>
      </c>
      <c r="I134" s="220"/>
      <c r="J134" s="213">
        <v>35340.22</v>
      </c>
      <c r="K134" s="196">
        <v>3.4654747364394903E-2</v>
      </c>
      <c r="L134" s="221">
        <v>4</v>
      </c>
      <c r="M134" s="196">
        <v>3.4782608695652174E-2</v>
      </c>
    </row>
    <row r="135" spans="1:13" s="190" customFormat="1" ht="20.100000000000001" customHeight="1" x14ac:dyDescent="0.25">
      <c r="A135" s="220" t="s">
        <v>44</v>
      </c>
      <c r="B135" s="220"/>
      <c r="C135" s="213">
        <v>31647895.550000031</v>
      </c>
      <c r="D135" s="196">
        <v>0.24842131093503694</v>
      </c>
      <c r="E135" s="221">
        <v>1679</v>
      </c>
      <c r="F135" s="196">
        <v>0.29982142857142857</v>
      </c>
      <c r="G135" s="220"/>
      <c r="H135" s="220" t="s">
        <v>42</v>
      </c>
      <c r="I135" s="220"/>
      <c r="J135" s="213">
        <v>83588.959999999977</v>
      </c>
      <c r="K135" s="196">
        <v>8.1967636060344559E-2</v>
      </c>
      <c r="L135" s="221">
        <v>12</v>
      </c>
      <c r="M135" s="196">
        <v>0.10434782608695652</v>
      </c>
    </row>
    <row r="136" spans="1:13" s="190" customFormat="1" ht="20.100000000000001" customHeight="1" x14ac:dyDescent="0.25">
      <c r="A136" s="220" t="s">
        <v>25</v>
      </c>
      <c r="B136" s="220"/>
      <c r="C136" s="213">
        <v>15166456.000000011</v>
      </c>
      <c r="D136" s="196">
        <v>0.11904964978812171</v>
      </c>
      <c r="E136" s="221">
        <v>820</v>
      </c>
      <c r="F136" s="196">
        <v>0.14642857142857144</v>
      </c>
      <c r="G136" s="220"/>
      <c r="H136" s="220" t="s">
        <v>43</v>
      </c>
      <c r="I136" s="220"/>
      <c r="J136" s="213">
        <v>212600.89</v>
      </c>
      <c r="K136" s="196">
        <v>0.20847720054927532</v>
      </c>
      <c r="L136" s="221">
        <v>26</v>
      </c>
      <c r="M136" s="196">
        <v>0.22608695652173913</v>
      </c>
    </row>
    <row r="137" spans="1:13" s="190" customFormat="1" ht="20.100000000000001" customHeight="1" x14ac:dyDescent="0.25">
      <c r="A137" s="220" t="s">
        <v>26</v>
      </c>
      <c r="B137" s="220"/>
      <c r="C137" s="213">
        <v>11658028.239999996</v>
      </c>
      <c r="D137" s="196">
        <v>9.1510118065290372E-2</v>
      </c>
      <c r="E137" s="221">
        <v>613</v>
      </c>
      <c r="F137" s="196">
        <v>0.10946428571428571</v>
      </c>
      <c r="G137" s="220"/>
      <c r="H137" s="220" t="s">
        <v>44</v>
      </c>
      <c r="I137" s="220"/>
      <c r="J137" s="213">
        <v>308807.11000000004</v>
      </c>
      <c r="K137" s="196">
        <v>0.30281736733327941</v>
      </c>
      <c r="L137" s="221">
        <v>31</v>
      </c>
      <c r="M137" s="196">
        <v>0.26956521739130435</v>
      </c>
    </row>
    <row r="138" spans="1:13" s="190" customFormat="1" ht="20.100000000000001" customHeight="1" x14ac:dyDescent="0.25">
      <c r="A138" s="220" t="s">
        <v>27</v>
      </c>
      <c r="B138" s="220"/>
      <c r="C138" s="213">
        <v>2638056.7199999997</v>
      </c>
      <c r="D138" s="196">
        <v>2.070752248496292E-2</v>
      </c>
      <c r="E138" s="221">
        <v>213</v>
      </c>
      <c r="F138" s="196">
        <v>3.8035714285714284E-2</v>
      </c>
      <c r="G138" s="220"/>
      <c r="H138" s="220" t="s">
        <v>25</v>
      </c>
      <c r="I138" s="220"/>
      <c r="J138" s="213">
        <v>302085.70999999996</v>
      </c>
      <c r="K138" s="196">
        <v>0.2962263382187168</v>
      </c>
      <c r="L138" s="221">
        <v>29</v>
      </c>
      <c r="M138" s="196">
        <v>0.25217391304347825</v>
      </c>
    </row>
    <row r="139" spans="1:13" s="190" customFormat="1" ht="20.100000000000001" customHeight="1" x14ac:dyDescent="0.25">
      <c r="A139" s="220" t="s">
        <v>28</v>
      </c>
      <c r="B139" s="220"/>
      <c r="C139" s="213">
        <v>745119.32000000018</v>
      </c>
      <c r="D139" s="196">
        <v>5.8488412913579382E-3</v>
      </c>
      <c r="E139" s="221">
        <v>48</v>
      </c>
      <c r="F139" s="196">
        <v>8.5714285714285719E-3</v>
      </c>
      <c r="G139" s="220"/>
      <c r="H139" s="220" t="s">
        <v>26</v>
      </c>
      <c r="I139" s="220"/>
      <c r="J139" s="213">
        <v>42966.19</v>
      </c>
      <c r="K139" s="196">
        <v>4.2132801087842425E-2</v>
      </c>
      <c r="L139" s="221">
        <v>5</v>
      </c>
      <c r="M139" s="196">
        <v>4.3478260869565216E-2</v>
      </c>
    </row>
    <row r="140" spans="1:13" s="190" customFormat="1" ht="20.100000000000001" customHeight="1" x14ac:dyDescent="0.25">
      <c r="A140" s="220" t="s">
        <v>29</v>
      </c>
      <c r="B140" s="220"/>
      <c r="C140" s="213">
        <v>989529.79999999993</v>
      </c>
      <c r="D140" s="196">
        <v>7.7673502725297211E-3</v>
      </c>
      <c r="E140" s="221">
        <v>46</v>
      </c>
      <c r="F140" s="196">
        <v>8.2142857142857139E-3</v>
      </c>
      <c r="G140" s="220"/>
      <c r="H140" s="220" t="s">
        <v>27</v>
      </c>
      <c r="I140" s="220"/>
      <c r="J140" s="213">
        <v>34390.97</v>
      </c>
      <c r="K140" s="196">
        <v>3.3723909386146549E-2</v>
      </c>
      <c r="L140" s="221">
        <v>8</v>
      </c>
      <c r="M140" s="196">
        <v>6.9565217391304349E-2</v>
      </c>
    </row>
    <row r="141" spans="1:13" s="190" customFormat="1" ht="20.100000000000001" customHeight="1" x14ac:dyDescent="0.25">
      <c r="A141" s="220" t="s">
        <v>65</v>
      </c>
      <c r="B141" s="220"/>
      <c r="C141" s="213">
        <v>9276.59</v>
      </c>
      <c r="D141" s="196">
        <v>7.2816931702962857E-5</v>
      </c>
      <c r="E141" s="221">
        <v>1</v>
      </c>
      <c r="F141" s="196">
        <v>1.7857142857142857E-4</v>
      </c>
      <c r="G141" s="220"/>
      <c r="H141" s="220" t="s">
        <v>28</v>
      </c>
      <c r="I141" s="220"/>
      <c r="J141" s="213">
        <v>0</v>
      </c>
      <c r="K141" s="196">
        <v>0</v>
      </c>
      <c r="L141" s="221">
        <v>0</v>
      </c>
      <c r="M141" s="196">
        <v>0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20.100000000000001" customHeight="1" thickBot="1" x14ac:dyDescent="0.3">
      <c r="A143" s="220"/>
      <c r="B143" s="223"/>
      <c r="C143" s="222">
        <v>127396057.25000006</v>
      </c>
      <c r="D143" s="223"/>
      <c r="E143" s="224">
        <v>5600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1019780.05</v>
      </c>
      <c r="K145" s="220"/>
      <c r="L145" s="224">
        <v>115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31964.75</v>
      </c>
      <c r="D152" s="196">
        <v>9.9695223097135757E-2</v>
      </c>
      <c r="E152" s="221">
        <v>18</v>
      </c>
      <c r="F152" s="196">
        <v>6.3829787234042548E-2</v>
      </c>
      <c r="G152" s="220"/>
      <c r="H152" s="220" t="s">
        <v>113</v>
      </c>
      <c r="I152" s="220"/>
      <c r="J152" s="213">
        <v>1063422.4100000006</v>
      </c>
      <c r="K152" s="196">
        <v>0.6076371292220264</v>
      </c>
      <c r="L152" s="221">
        <v>204</v>
      </c>
      <c r="M152" s="196">
        <v>0.38857142857142857</v>
      </c>
    </row>
    <row r="153" spans="1:14" s="190" customFormat="1" ht="20.100000000000001" customHeight="1" x14ac:dyDescent="0.25">
      <c r="A153" s="220" t="s">
        <v>42</v>
      </c>
      <c r="B153" s="220"/>
      <c r="C153" s="213">
        <v>42349.729999999996</v>
      </c>
      <c r="D153" s="196">
        <v>0.1320850555832116</v>
      </c>
      <c r="E153" s="221">
        <v>32</v>
      </c>
      <c r="F153" s="196">
        <v>0.11347517730496454</v>
      </c>
      <c r="G153" s="220"/>
      <c r="H153" s="220" t="s">
        <v>25</v>
      </c>
      <c r="I153" s="220"/>
      <c r="J153" s="213">
        <v>16991.64</v>
      </c>
      <c r="K153" s="196">
        <v>9.7089841753232823E-3</v>
      </c>
      <c r="L153" s="221">
        <v>6</v>
      </c>
      <c r="M153" s="196">
        <v>1.1428571428571429E-2</v>
      </c>
    </row>
    <row r="154" spans="1:14" s="190" customFormat="1" ht="20.100000000000001" customHeight="1" x14ac:dyDescent="0.25">
      <c r="A154" s="220" t="s">
        <v>43</v>
      </c>
      <c r="B154" s="220"/>
      <c r="C154" s="213">
        <v>15975.990000000002</v>
      </c>
      <c r="D154" s="196">
        <v>4.9827697299294073E-2</v>
      </c>
      <c r="E154" s="221">
        <v>29</v>
      </c>
      <c r="F154" s="196">
        <v>0.10283687943262411</v>
      </c>
      <c r="G154" s="220"/>
      <c r="H154" s="220" t="s">
        <v>26</v>
      </c>
      <c r="I154" s="220"/>
      <c r="J154" s="213">
        <v>20081.239999999998</v>
      </c>
      <c r="K154" s="196">
        <v>1.1474374538353501E-2</v>
      </c>
      <c r="L154" s="221">
        <v>7</v>
      </c>
      <c r="M154" s="196">
        <v>1.3333333333333334E-2</v>
      </c>
    </row>
    <row r="155" spans="1:14" s="190" customFormat="1" ht="20.100000000000001" customHeight="1" x14ac:dyDescent="0.25">
      <c r="A155" s="220" t="s">
        <v>44</v>
      </c>
      <c r="B155" s="220"/>
      <c r="C155" s="213">
        <v>122246.20999999996</v>
      </c>
      <c r="D155" s="196">
        <v>0.3812750976850845</v>
      </c>
      <c r="E155" s="221">
        <v>65</v>
      </c>
      <c r="F155" s="196">
        <v>0.23049645390070922</v>
      </c>
      <c r="G155" s="220"/>
      <c r="H155" s="220" t="s">
        <v>27</v>
      </c>
      <c r="I155" s="220"/>
      <c r="J155" s="213">
        <v>18972.170000000002</v>
      </c>
      <c r="K155" s="196">
        <v>1.0840654480764843E-2</v>
      </c>
      <c r="L155" s="221">
        <v>12</v>
      </c>
      <c r="M155" s="196">
        <v>2.2857142857142857E-2</v>
      </c>
    </row>
    <row r="156" spans="1:14" s="190" customFormat="1" ht="20.100000000000001" customHeight="1" x14ac:dyDescent="0.25">
      <c r="A156" s="220" t="s">
        <v>25</v>
      </c>
      <c r="B156" s="220"/>
      <c r="C156" s="213">
        <v>14777.979999999998</v>
      </c>
      <c r="D156" s="196">
        <v>4.6091210255829004E-2</v>
      </c>
      <c r="E156" s="221">
        <v>23</v>
      </c>
      <c r="F156" s="196">
        <v>8.1560283687943269E-2</v>
      </c>
      <c r="G156" s="220"/>
      <c r="H156" s="220" t="s">
        <v>28</v>
      </c>
      <c r="I156" s="220"/>
      <c r="J156" s="213">
        <v>14194.81</v>
      </c>
      <c r="K156" s="196">
        <v>8.1108819196805421E-3</v>
      </c>
      <c r="L156" s="221">
        <v>18</v>
      </c>
      <c r="M156" s="196">
        <v>3.4285714285714287E-2</v>
      </c>
    </row>
    <row r="157" spans="1:14" s="190" customFormat="1" ht="20.100000000000001" customHeight="1" x14ac:dyDescent="0.25">
      <c r="A157" s="220" t="s">
        <v>26</v>
      </c>
      <c r="B157" s="220"/>
      <c r="C157" s="213">
        <v>2718.76</v>
      </c>
      <c r="D157" s="196">
        <v>8.4795715513986143E-3</v>
      </c>
      <c r="E157" s="221">
        <v>5</v>
      </c>
      <c r="F157" s="196">
        <v>1.7730496453900711E-2</v>
      </c>
      <c r="G157" s="220"/>
      <c r="H157" s="220" t="s">
        <v>29</v>
      </c>
      <c r="I157" s="220"/>
      <c r="J157" s="213">
        <v>38812.050000000003</v>
      </c>
      <c r="K157" s="196">
        <v>2.2177116467972251E-2</v>
      </c>
      <c r="L157" s="221">
        <v>33</v>
      </c>
      <c r="M157" s="196">
        <v>6.2857142857142861E-2</v>
      </c>
    </row>
    <row r="158" spans="1:14" s="190" customFormat="1" ht="20.100000000000001" customHeight="1" x14ac:dyDescent="0.25">
      <c r="A158" s="220" t="s">
        <v>27</v>
      </c>
      <c r="B158" s="220"/>
      <c r="C158" s="213">
        <v>4563.42</v>
      </c>
      <c r="D158" s="196">
        <v>1.4232902650135893E-2</v>
      </c>
      <c r="E158" s="221">
        <v>7</v>
      </c>
      <c r="F158" s="196">
        <v>2.4822695035460994E-2</v>
      </c>
      <c r="G158" s="220"/>
      <c r="H158" s="220" t="s">
        <v>114</v>
      </c>
      <c r="I158" s="220"/>
      <c r="J158" s="213">
        <v>19425.390000000003</v>
      </c>
      <c r="K158" s="196">
        <v>1.1099623350629084E-2</v>
      </c>
      <c r="L158" s="221">
        <v>3</v>
      </c>
      <c r="M158" s="196">
        <v>5.7142857142857143E-3</v>
      </c>
    </row>
    <row r="159" spans="1:14" s="190" customFormat="1" ht="20.100000000000001" customHeight="1" x14ac:dyDescent="0.25">
      <c r="A159" s="220" t="s">
        <v>28</v>
      </c>
      <c r="B159" s="220"/>
      <c r="C159" s="213">
        <v>2173.7200000000003</v>
      </c>
      <c r="D159" s="196">
        <v>6.7796400832387544E-3</v>
      </c>
      <c r="E159" s="221">
        <v>5</v>
      </c>
      <c r="F159" s="196">
        <v>1.7730496453900711E-2</v>
      </c>
      <c r="G159" s="220"/>
      <c r="H159" s="220" t="s">
        <v>115</v>
      </c>
      <c r="I159" s="220"/>
      <c r="J159" s="213">
        <v>39873.120000000003</v>
      </c>
      <c r="K159" s="196">
        <v>2.2783409435508654E-2</v>
      </c>
      <c r="L159" s="221">
        <v>47</v>
      </c>
      <c r="M159" s="196">
        <v>8.9523809523809519E-2</v>
      </c>
    </row>
    <row r="160" spans="1:14" s="190" customFormat="1" ht="20.100000000000001" customHeight="1" x14ac:dyDescent="0.25">
      <c r="A160" s="220" t="s">
        <v>29</v>
      </c>
      <c r="B160" s="220"/>
      <c r="C160" s="213">
        <v>33515.380000000005</v>
      </c>
      <c r="D160" s="196">
        <v>0.10453150067763028</v>
      </c>
      <c r="E160" s="221">
        <v>11</v>
      </c>
      <c r="F160" s="196">
        <v>3.9007092198581561E-2</v>
      </c>
      <c r="G160" s="220"/>
      <c r="H160" s="220" t="s">
        <v>116</v>
      </c>
      <c r="I160" s="220"/>
      <c r="J160" s="213">
        <v>20974.02</v>
      </c>
      <c r="K160" s="196">
        <v>1.1984506985371278E-2</v>
      </c>
      <c r="L160" s="221">
        <v>9</v>
      </c>
      <c r="M160" s="196">
        <v>1.7142857142857144E-2</v>
      </c>
    </row>
    <row r="161" spans="1:16" s="190" customFormat="1" ht="20.100000000000001" customHeight="1" x14ac:dyDescent="0.25">
      <c r="A161" s="220" t="s">
        <v>114</v>
      </c>
      <c r="B161" s="220"/>
      <c r="C161" s="213">
        <v>6212.5700000000015</v>
      </c>
      <c r="D161" s="196">
        <v>1.9376455381524112E-2</v>
      </c>
      <c r="E161" s="221">
        <v>16</v>
      </c>
      <c r="F161" s="196">
        <v>5.6737588652482268E-2</v>
      </c>
      <c r="G161" s="220"/>
      <c r="H161" s="220" t="s">
        <v>117</v>
      </c>
      <c r="I161" s="220"/>
      <c r="J161" s="213">
        <v>4584.99</v>
      </c>
      <c r="K161" s="196">
        <v>2.6198527837227891E-3</v>
      </c>
      <c r="L161" s="221">
        <v>2</v>
      </c>
      <c r="M161" s="196">
        <v>3.8095238095238095E-3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803.18</v>
      </c>
      <c r="D162" s="196">
        <v>2.5050472563419861E-3</v>
      </c>
      <c r="E162" s="221">
        <v>1</v>
      </c>
      <c r="F162" s="196">
        <v>3.5460992907801418E-3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4368.51</v>
      </c>
      <c r="D163" s="196">
        <v>1.3624995629625403E-2</v>
      </c>
      <c r="E163" s="221">
        <v>4</v>
      </c>
      <c r="F163" s="196">
        <v>1.4184397163120567E-2</v>
      </c>
      <c r="G163" s="223"/>
      <c r="H163" s="220" t="s">
        <v>119</v>
      </c>
      <c r="I163" s="220"/>
      <c r="J163" s="213">
        <v>492762.67999999993</v>
      </c>
      <c r="K163" s="196">
        <v>0.28156346664064741</v>
      </c>
      <c r="L163" s="221">
        <v>184</v>
      </c>
      <c r="M163" s="196">
        <v>0.3504761904761905</v>
      </c>
    </row>
    <row r="164" spans="1:16" s="190" customFormat="1" ht="20.100000000000001" customHeight="1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2232.27</v>
      </c>
      <c r="D165" s="196">
        <v>6.9622523455695178E-3</v>
      </c>
      <c r="E165" s="221">
        <v>3</v>
      </c>
      <c r="F165" s="196">
        <v>1.0638297872340425E-2</v>
      </c>
      <c r="G165" s="220"/>
      <c r="H165" s="223"/>
      <c r="I165" s="220"/>
      <c r="J165" s="238">
        <v>1750094.5200000005</v>
      </c>
      <c r="K165" s="220"/>
      <c r="L165" s="241">
        <v>525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36722.220000000008</v>
      </c>
      <c r="D166" s="196">
        <v>0.11453335050398022</v>
      </c>
      <c r="E166" s="221">
        <v>63</v>
      </c>
      <c r="F166" s="196">
        <v>0.22340425531914893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v>320624.69000000006</v>
      </c>
      <c r="D168" s="220"/>
      <c r="E168" s="224">
        <v>282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536730.07999999984</v>
      </c>
      <c r="D175" s="196">
        <v>4.2130823479625346E-3</v>
      </c>
      <c r="E175" s="221">
        <v>261</v>
      </c>
      <c r="F175" s="196">
        <v>4.6607142857142854E-2</v>
      </c>
      <c r="G175" s="220"/>
      <c r="H175" s="220" t="s">
        <v>6</v>
      </c>
      <c r="I175" s="220"/>
      <c r="J175" s="213">
        <v>158980.65999999995</v>
      </c>
      <c r="K175" s="196">
        <v>0.1558970093600085</v>
      </c>
      <c r="L175" s="221">
        <v>38</v>
      </c>
      <c r="M175" s="196">
        <v>0.33043478260869563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1136506.4000000001</v>
      </c>
      <c r="D176" s="196">
        <v>8.9210484573297062E-3</v>
      </c>
      <c r="E176" s="221">
        <v>190</v>
      </c>
      <c r="F176" s="196">
        <v>3.3928571428571426E-2</v>
      </c>
      <c r="G176" s="220"/>
      <c r="H176" s="220" t="s">
        <v>7</v>
      </c>
      <c r="I176" s="220"/>
      <c r="J176" s="213">
        <v>104169.44</v>
      </c>
      <c r="K176" s="196">
        <v>0.10214892907544132</v>
      </c>
      <c r="L176" s="221">
        <v>16</v>
      </c>
      <c r="M176" s="196">
        <v>0.1391304347826087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1818632.7899999996</v>
      </c>
      <c r="D177" s="196">
        <v>1.427542444607326E-2</v>
      </c>
      <c r="E177" s="221">
        <v>206</v>
      </c>
      <c r="F177" s="196">
        <v>3.6785714285714283E-2</v>
      </c>
      <c r="G177" s="220"/>
      <c r="H177" s="220" t="s">
        <v>8</v>
      </c>
      <c r="I177" s="220"/>
      <c r="J177" s="213">
        <v>199362.95</v>
      </c>
      <c r="K177" s="196">
        <v>0.19549602877600911</v>
      </c>
      <c r="L177" s="221">
        <v>21</v>
      </c>
      <c r="M177" s="196">
        <v>0.18260869565217391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3892947.4499999993</v>
      </c>
      <c r="D178" s="196">
        <v>3.0557833060410485E-2</v>
      </c>
      <c r="E178" s="221">
        <v>294</v>
      </c>
      <c r="F178" s="196">
        <v>5.2499999999999998E-2</v>
      </c>
      <c r="G178" s="220"/>
      <c r="H178" s="220" t="s">
        <v>9</v>
      </c>
      <c r="I178" s="220"/>
      <c r="J178" s="213">
        <v>431661.88000000006</v>
      </c>
      <c r="K178" s="196">
        <v>0.42328919848941943</v>
      </c>
      <c r="L178" s="221">
        <v>31</v>
      </c>
      <c r="M178" s="196">
        <v>0.26956521739130435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7831896.3999999966</v>
      </c>
      <c r="D179" s="196">
        <v>6.1476756573641857E-2</v>
      </c>
      <c r="E179" s="221">
        <v>575</v>
      </c>
      <c r="F179" s="196">
        <v>0.10267857142857142</v>
      </c>
      <c r="G179" s="220"/>
      <c r="H179" s="220" t="s">
        <v>10</v>
      </c>
      <c r="I179" s="220"/>
      <c r="J179" s="213">
        <v>125605.12</v>
      </c>
      <c r="K179" s="196">
        <v>0.12316883429912165</v>
      </c>
      <c r="L179" s="221">
        <v>9</v>
      </c>
      <c r="M179" s="196">
        <v>7.8260869565217397E-2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5829652.2299999995</v>
      </c>
      <c r="D180" s="196">
        <v>4.5760067900374492E-2</v>
      </c>
      <c r="E180" s="221">
        <v>326</v>
      </c>
      <c r="F180" s="196">
        <v>5.8214285714285711E-2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3344505.0899999989</v>
      </c>
      <c r="D181" s="196">
        <v>2.6252814743212918E-2</v>
      </c>
      <c r="E181" s="221">
        <v>157</v>
      </c>
      <c r="F181" s="196">
        <v>2.8035714285714285E-2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4373596.830000001</v>
      </c>
      <c r="D182" s="196">
        <v>3.433070790736735E-2</v>
      </c>
      <c r="E182" s="221">
        <v>181</v>
      </c>
      <c r="F182" s="196">
        <v>3.232142857142857E-2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6728460.7499999981</v>
      </c>
      <c r="D183" s="196">
        <v>5.28152981751717E-2</v>
      </c>
      <c r="E183" s="221">
        <v>264</v>
      </c>
      <c r="F183" s="196">
        <v>4.7142857142857146E-2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9634569.6000000052</v>
      </c>
      <c r="D184" s="196">
        <v>7.5626905635653024E-2</v>
      </c>
      <c r="E184" s="221">
        <v>445</v>
      </c>
      <c r="F184" s="196">
        <v>7.946428571428571E-2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32853338.870000049</v>
      </c>
      <c r="D185" s="196">
        <v>0.25788348226137925</v>
      </c>
      <c r="E185" s="221">
        <v>1117</v>
      </c>
      <c r="F185" s="196">
        <v>0.19946428571428571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45885548.020000018</v>
      </c>
      <c r="D186" s="196">
        <v>0.3601802835228638</v>
      </c>
      <c r="E186" s="221">
        <v>1462</v>
      </c>
      <c r="F186" s="196">
        <v>0.26107142857142857</v>
      </c>
      <c r="G186" s="220"/>
      <c r="H186" s="223"/>
      <c r="I186" s="220"/>
      <c r="J186" s="238">
        <v>1019780.05</v>
      </c>
      <c r="K186" s="220"/>
      <c r="L186" s="224">
        <v>115</v>
      </c>
      <c r="M186" s="247"/>
    </row>
    <row r="187" spans="1:16" s="190" customFormat="1" ht="20.100000000000001" customHeight="1" thickTop="1" x14ac:dyDescent="0.25">
      <c r="A187" s="220" t="s">
        <v>68</v>
      </c>
      <c r="B187" s="220"/>
      <c r="C187" s="213">
        <v>3529672.7400000016</v>
      </c>
      <c r="D187" s="196">
        <v>2.7706294968559551E-2</v>
      </c>
      <c r="E187" s="221">
        <v>122</v>
      </c>
      <c r="F187" s="196">
        <v>2.1785714285714287E-2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v>127396057.25000007</v>
      </c>
      <c r="D190" s="223"/>
      <c r="E190" s="224">
        <v>5600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154326.53</v>
      </c>
      <c r="D198" s="196">
        <v>0.48133077337244362</v>
      </c>
      <c r="E198" s="221">
        <v>222</v>
      </c>
      <c r="F198" s="196">
        <v>0.78723404255319152</v>
      </c>
      <c r="G198" s="220"/>
      <c r="H198" s="220" t="s">
        <v>6</v>
      </c>
      <c r="I198" s="220"/>
      <c r="J198" s="213">
        <v>1168290.5599999996</v>
      </c>
      <c r="K198" s="196">
        <v>0.66755854992334918</v>
      </c>
      <c r="L198" s="221">
        <v>305</v>
      </c>
      <c r="M198" s="196">
        <v>0.580952380952381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30244.99</v>
      </c>
      <c r="D199" s="196">
        <v>9.4331444031961489E-2</v>
      </c>
      <c r="E199" s="221">
        <v>16</v>
      </c>
      <c r="F199" s="196">
        <v>5.6737588652482268E-2</v>
      </c>
      <c r="G199" s="220"/>
      <c r="H199" s="220" t="s">
        <v>7</v>
      </c>
      <c r="I199" s="220"/>
      <c r="J199" s="213">
        <v>5298.0999999999995</v>
      </c>
      <c r="K199" s="196">
        <v>3.0273222042887151E-3</v>
      </c>
      <c r="L199" s="221">
        <v>6</v>
      </c>
      <c r="M199" s="196">
        <v>1.1428571428571429E-2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80790.62000000001</v>
      </c>
      <c r="D200" s="196">
        <v>0.25197878553894276</v>
      </c>
      <c r="E200" s="221">
        <v>33</v>
      </c>
      <c r="F200" s="196">
        <v>0.11702127659574468</v>
      </c>
      <c r="G200" s="220"/>
      <c r="H200" s="220" t="s">
        <v>8</v>
      </c>
      <c r="I200" s="220"/>
      <c r="J200" s="213">
        <v>159062.81999999995</v>
      </c>
      <c r="K200" s="196">
        <v>9.0888131002204373E-2</v>
      </c>
      <c r="L200" s="221">
        <v>88</v>
      </c>
      <c r="M200" s="196">
        <v>0.16761904761904761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32480.54</v>
      </c>
      <c r="D201" s="196">
        <v>0.1013039264069152</v>
      </c>
      <c r="E201" s="221">
        <v>8</v>
      </c>
      <c r="F201" s="196">
        <v>2.8368794326241134E-2</v>
      </c>
      <c r="G201" s="220"/>
      <c r="H201" s="220" t="s">
        <v>9</v>
      </c>
      <c r="I201" s="220"/>
      <c r="J201" s="213">
        <v>391683.76</v>
      </c>
      <c r="K201" s="196">
        <v>0.22380720328179768</v>
      </c>
      <c r="L201" s="221">
        <v>120</v>
      </c>
      <c r="M201" s="196">
        <v>0.22857142857142856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22782.010000000002</v>
      </c>
      <c r="D202" s="196">
        <v>7.1055070649736929E-2</v>
      </c>
      <c r="E202" s="221">
        <v>3</v>
      </c>
      <c r="F202" s="196">
        <v>1.0638297872340425E-2</v>
      </c>
      <c r="G202" s="220"/>
      <c r="H202" s="220" t="s">
        <v>10</v>
      </c>
      <c r="I202" s="220"/>
      <c r="J202" s="213">
        <v>24634.01</v>
      </c>
      <c r="K202" s="196">
        <v>1.4075816887878722E-2</v>
      </c>
      <c r="L202" s="221">
        <v>5</v>
      </c>
      <c r="M202" s="196">
        <v>9.5238095238095247E-3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1125.27</v>
      </c>
      <c r="K208" s="196">
        <v>6.4297670048129761E-4</v>
      </c>
      <c r="L208" s="221">
        <v>1</v>
      </c>
      <c r="M208" s="196">
        <v>1.9047619047619048E-3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v>320624.69</v>
      </c>
      <c r="D209" s="223"/>
      <c r="E209" s="224">
        <v>282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1750094.5199999996</v>
      </c>
      <c r="K210" s="220"/>
      <c r="L210" s="224">
        <v>525</v>
      </c>
      <c r="M210" s="247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7174993.0599999996</v>
      </c>
      <c r="D218" s="196">
        <v>5.6320369836249357E-2</v>
      </c>
      <c r="E218" s="221">
        <v>339</v>
      </c>
      <c r="F218" s="196">
        <v>6.0535714285714283E-2</v>
      </c>
      <c r="G218" s="220"/>
      <c r="H218" s="220" t="s">
        <v>12</v>
      </c>
      <c r="I218" s="220"/>
      <c r="J218" s="213">
        <v>50031.03</v>
      </c>
      <c r="K218" s="196">
        <v>4.9060608706750046E-2</v>
      </c>
      <c r="L218" s="221">
        <v>7</v>
      </c>
      <c r="M218" s="196">
        <v>6.0869565217391307E-2</v>
      </c>
    </row>
    <row r="219" spans="1:13" s="190" customFormat="1" ht="20.100000000000001" customHeight="1" x14ac:dyDescent="0.25">
      <c r="A219" s="220" t="s">
        <v>13</v>
      </c>
      <c r="B219" s="220"/>
      <c r="C219" s="213">
        <v>13790356.889999999</v>
      </c>
      <c r="D219" s="196">
        <v>0.10824790961103306</v>
      </c>
      <c r="E219" s="221">
        <v>641</v>
      </c>
      <c r="F219" s="196">
        <v>0.11446428571428571</v>
      </c>
      <c r="G219" s="220"/>
      <c r="H219" s="220" t="s">
        <v>13</v>
      </c>
      <c r="I219" s="220"/>
      <c r="J219" s="213">
        <v>77266.770000000019</v>
      </c>
      <c r="K219" s="196">
        <v>7.5768073713542466E-2</v>
      </c>
      <c r="L219" s="221">
        <v>12</v>
      </c>
      <c r="M219" s="196">
        <v>0.10434782608695652</v>
      </c>
    </row>
    <row r="220" spans="1:13" s="190" customFormat="1" ht="20.100000000000001" customHeight="1" x14ac:dyDescent="0.25">
      <c r="A220" s="220" t="s">
        <v>14</v>
      </c>
      <c r="B220" s="220"/>
      <c r="C220" s="213">
        <v>9964101.9899999984</v>
      </c>
      <c r="D220" s="196">
        <v>7.8213582155424149E-2</v>
      </c>
      <c r="E220" s="221">
        <v>502</v>
      </c>
      <c r="F220" s="196">
        <v>8.9642857142857149E-2</v>
      </c>
      <c r="G220" s="220"/>
      <c r="H220" s="220" t="s">
        <v>14</v>
      </c>
      <c r="I220" s="220"/>
      <c r="J220" s="213">
        <v>74339.529999999984</v>
      </c>
      <c r="K220" s="196">
        <v>7.2897611597716572E-2</v>
      </c>
      <c r="L220" s="221">
        <v>7</v>
      </c>
      <c r="M220" s="196">
        <v>6.0869565217391307E-2</v>
      </c>
    </row>
    <row r="221" spans="1:13" s="190" customFormat="1" ht="20.100000000000001" customHeight="1" x14ac:dyDescent="0.25">
      <c r="A221" s="220" t="s">
        <v>15</v>
      </c>
      <c r="B221" s="220"/>
      <c r="C221" s="213">
        <v>9020749.0600000042</v>
      </c>
      <c r="D221" s="196">
        <v>7.0808698908929532E-2</v>
      </c>
      <c r="E221" s="221">
        <v>403</v>
      </c>
      <c r="F221" s="196">
        <v>7.1964285714285717E-2</v>
      </c>
      <c r="G221" s="220"/>
      <c r="H221" s="220" t="s">
        <v>15</v>
      </c>
      <c r="I221" s="220"/>
      <c r="J221" s="213">
        <v>140688.81999999998</v>
      </c>
      <c r="K221" s="196">
        <v>0.13795996499441224</v>
      </c>
      <c r="L221" s="221">
        <v>12</v>
      </c>
      <c r="M221" s="196">
        <v>0.10434782608695652</v>
      </c>
    </row>
    <row r="222" spans="1:13" s="190" customFormat="1" ht="20.100000000000001" customHeight="1" x14ac:dyDescent="0.25">
      <c r="A222" s="220" t="s">
        <v>16</v>
      </c>
      <c r="B222" s="220"/>
      <c r="C222" s="213">
        <v>10813180.680000003</v>
      </c>
      <c r="D222" s="196">
        <v>8.4878456315020681E-2</v>
      </c>
      <c r="E222" s="221">
        <v>491</v>
      </c>
      <c r="F222" s="196">
        <v>8.7678571428571425E-2</v>
      </c>
      <c r="G222" s="220"/>
      <c r="H222" s="220" t="s">
        <v>16</v>
      </c>
      <c r="I222" s="220"/>
      <c r="J222" s="213">
        <v>165036.41999999998</v>
      </c>
      <c r="K222" s="196">
        <v>0.16183530948658975</v>
      </c>
      <c r="L222" s="221">
        <v>21</v>
      </c>
      <c r="M222" s="196">
        <v>0.18260869565217391</v>
      </c>
    </row>
    <row r="223" spans="1:13" s="190" customFormat="1" ht="20.100000000000001" customHeight="1" x14ac:dyDescent="0.25">
      <c r="A223" s="220" t="s">
        <v>17</v>
      </c>
      <c r="B223" s="220"/>
      <c r="C223" s="213">
        <v>5057062.6000000006</v>
      </c>
      <c r="D223" s="196">
        <v>3.9695597408294189E-2</v>
      </c>
      <c r="E223" s="221">
        <v>232</v>
      </c>
      <c r="F223" s="196">
        <v>4.1428571428571426E-2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20.100000000000001" customHeight="1" x14ac:dyDescent="0.25">
      <c r="A224" s="220" t="s">
        <v>18</v>
      </c>
      <c r="B224" s="220"/>
      <c r="C224" s="213">
        <v>32824181.040000048</v>
      </c>
      <c r="D224" s="196">
        <v>0.25765460681084018</v>
      </c>
      <c r="E224" s="221">
        <v>1280</v>
      </c>
      <c r="F224" s="196">
        <v>0.22857142857142856</v>
      </c>
      <c r="G224" s="220"/>
      <c r="H224" s="220" t="s">
        <v>18</v>
      </c>
      <c r="I224" s="220"/>
      <c r="J224" s="213">
        <v>137524.10999999999</v>
      </c>
      <c r="K224" s="196">
        <v>0.1348566389389555</v>
      </c>
      <c r="L224" s="221">
        <v>15</v>
      </c>
      <c r="M224" s="196">
        <v>0.13043478260869565</v>
      </c>
    </row>
    <row r="225" spans="1:13" s="190" customFormat="1" ht="20.100000000000001" customHeight="1" x14ac:dyDescent="0.25">
      <c r="A225" s="220" t="s">
        <v>19</v>
      </c>
      <c r="B225" s="220"/>
      <c r="C225" s="213">
        <v>8577827.7899999972</v>
      </c>
      <c r="D225" s="196">
        <v>6.7331972238096824E-2</v>
      </c>
      <c r="E225" s="221">
        <v>363</v>
      </c>
      <c r="F225" s="196">
        <v>6.4821428571428572E-2</v>
      </c>
      <c r="G225" s="220"/>
      <c r="H225" s="220" t="s">
        <v>19</v>
      </c>
      <c r="I225" s="220"/>
      <c r="J225" s="213">
        <v>193658.59000000003</v>
      </c>
      <c r="K225" s="196">
        <v>0.18990231275852085</v>
      </c>
      <c r="L225" s="221">
        <v>20</v>
      </c>
      <c r="M225" s="196">
        <v>0.17391304347826086</v>
      </c>
    </row>
    <row r="226" spans="1:13" s="190" customFormat="1" ht="20.100000000000001" customHeight="1" x14ac:dyDescent="0.25">
      <c r="A226" s="220" t="s">
        <v>20</v>
      </c>
      <c r="B226" s="220"/>
      <c r="C226" s="213">
        <v>5721767.2200000007</v>
      </c>
      <c r="D226" s="196">
        <v>4.4913220577711389E-2</v>
      </c>
      <c r="E226" s="221">
        <v>191</v>
      </c>
      <c r="F226" s="196">
        <v>3.4107142857142857E-2</v>
      </c>
      <c r="G226" s="220"/>
      <c r="H226" s="220" t="s">
        <v>20</v>
      </c>
      <c r="I226" s="220"/>
      <c r="J226" s="213">
        <v>36296.61</v>
      </c>
      <c r="K226" s="196">
        <v>3.5592586852429602E-2</v>
      </c>
      <c r="L226" s="221">
        <v>4</v>
      </c>
      <c r="M226" s="196">
        <v>3.4782608695652174E-2</v>
      </c>
    </row>
    <row r="227" spans="1:13" s="190" customFormat="1" ht="20.100000000000001" customHeight="1" x14ac:dyDescent="0.25">
      <c r="A227" s="220" t="s">
        <v>21</v>
      </c>
      <c r="B227" s="220"/>
      <c r="C227" s="213">
        <v>6469578.2399999993</v>
      </c>
      <c r="D227" s="196">
        <v>5.0783190466438054E-2</v>
      </c>
      <c r="E227" s="221">
        <v>314</v>
      </c>
      <c r="F227" s="196">
        <v>5.6071428571428571E-2</v>
      </c>
      <c r="G227" s="220"/>
      <c r="H227" s="220" t="s">
        <v>21</v>
      </c>
      <c r="I227" s="220"/>
      <c r="J227" s="213">
        <v>94765.680000000008</v>
      </c>
      <c r="K227" s="196">
        <v>9.2927568057445328E-2</v>
      </c>
      <c r="L227" s="221">
        <v>8</v>
      </c>
      <c r="M227" s="196">
        <v>6.9565217391304349E-2</v>
      </c>
    </row>
    <row r="228" spans="1:13" s="190" customFormat="1" ht="20.100000000000001" customHeight="1" x14ac:dyDescent="0.25">
      <c r="A228" s="220" t="s">
        <v>22</v>
      </c>
      <c r="B228" s="220"/>
      <c r="C228" s="213">
        <v>11414934.150000015</v>
      </c>
      <c r="D228" s="196">
        <v>8.9601942135458121E-2</v>
      </c>
      <c r="E228" s="221">
        <v>575</v>
      </c>
      <c r="F228" s="196">
        <v>0.10267857142857142</v>
      </c>
      <c r="G228" s="220"/>
      <c r="H228" s="220" t="s">
        <v>22</v>
      </c>
      <c r="I228" s="220"/>
      <c r="J228" s="213">
        <v>48347.539999999994</v>
      </c>
      <c r="K228" s="196">
        <v>4.7409772332769197E-2</v>
      </c>
      <c r="L228" s="221">
        <v>8</v>
      </c>
      <c r="M228" s="196">
        <v>6.9565217391304349E-2</v>
      </c>
    </row>
    <row r="229" spans="1:13" s="190" customFormat="1" ht="20.100000000000001" customHeight="1" x14ac:dyDescent="0.25">
      <c r="A229" s="220" t="s">
        <v>23</v>
      </c>
      <c r="B229" s="220"/>
      <c r="C229" s="213">
        <v>6515065.1600000029</v>
      </c>
      <c r="D229" s="196">
        <v>5.1140241704772223E-2</v>
      </c>
      <c r="E229" s="221">
        <v>268</v>
      </c>
      <c r="F229" s="196">
        <v>4.7857142857142855E-2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52259.37</v>
      </c>
      <c r="D230" s="196">
        <v>4.1021183173233546E-4</v>
      </c>
      <c r="E230" s="221">
        <v>1</v>
      </c>
      <c r="F230" s="196">
        <v>1.7857142857142857E-4</v>
      </c>
      <c r="G230" s="220"/>
      <c r="H230" s="220" t="s">
        <v>70</v>
      </c>
      <c r="I230" s="220"/>
      <c r="J230" s="213">
        <v>1824.95</v>
      </c>
      <c r="K230" s="196">
        <v>1.7895525608683952E-3</v>
      </c>
      <c r="L230" s="221">
        <v>1</v>
      </c>
      <c r="M230" s="196">
        <v>8.6956521739130436E-3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v>127396057.25000006</v>
      </c>
      <c r="D232" s="237"/>
      <c r="E232" s="224">
        <v>5600</v>
      </c>
      <c r="F232" s="237"/>
      <c r="G232" s="220"/>
      <c r="H232" s="223"/>
      <c r="I232" s="220"/>
      <c r="J232" s="238">
        <v>1019780.05</v>
      </c>
      <c r="K232" s="247"/>
      <c r="L232" s="224">
        <v>115</v>
      </c>
      <c r="M232" s="247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19391.119999999995</v>
      </c>
      <c r="D240" s="196">
        <v>6.0479185180654677E-2</v>
      </c>
      <c r="E240" s="221">
        <v>19</v>
      </c>
      <c r="F240" s="196">
        <v>6.7375886524822695E-2</v>
      </c>
      <c r="G240" s="220"/>
      <c r="H240" s="220" t="s">
        <v>12</v>
      </c>
      <c r="I240" s="220"/>
      <c r="J240" s="213">
        <v>132026.28999999998</v>
      </c>
      <c r="K240" s="196">
        <v>7.5439519689485118E-2</v>
      </c>
      <c r="L240" s="221">
        <v>20</v>
      </c>
      <c r="M240" s="196">
        <v>3.8095238095238099E-2</v>
      </c>
    </row>
    <row r="241" spans="1:14" s="190" customFormat="1" ht="20.100000000000001" customHeight="1" x14ac:dyDescent="0.25">
      <c r="A241" s="220" t="s">
        <v>13</v>
      </c>
      <c r="B241" s="220"/>
      <c r="C241" s="213">
        <v>24033.55</v>
      </c>
      <c r="D241" s="196">
        <v>7.4958513020316697E-2</v>
      </c>
      <c r="E241" s="221">
        <v>18</v>
      </c>
      <c r="F241" s="196">
        <v>6.3829787234042548E-2</v>
      </c>
      <c r="G241" s="220"/>
      <c r="H241" s="220" t="s">
        <v>13</v>
      </c>
      <c r="I241" s="220"/>
      <c r="J241" s="213">
        <v>177821.65999999997</v>
      </c>
      <c r="K241" s="196">
        <v>0.10160688920961825</v>
      </c>
      <c r="L241" s="221">
        <v>48</v>
      </c>
      <c r="M241" s="196">
        <v>9.1428571428571428E-2</v>
      </c>
    </row>
    <row r="242" spans="1:14" s="190" customFormat="1" ht="20.100000000000001" customHeight="1" x14ac:dyDescent="0.25">
      <c r="A242" s="220" t="s">
        <v>14</v>
      </c>
      <c r="B242" s="220"/>
      <c r="C242" s="213">
        <v>27763.320000000003</v>
      </c>
      <c r="D242" s="196">
        <v>8.6591335183825072E-2</v>
      </c>
      <c r="E242" s="221">
        <v>47</v>
      </c>
      <c r="F242" s="196">
        <v>0.16666666666666666</v>
      </c>
      <c r="G242" s="220"/>
      <c r="H242" s="220" t="s">
        <v>14</v>
      </c>
      <c r="I242" s="220"/>
      <c r="J242" s="213">
        <v>104960.52999999998</v>
      </c>
      <c r="K242" s="196">
        <v>5.9974206421719446E-2</v>
      </c>
      <c r="L242" s="221">
        <v>29</v>
      </c>
      <c r="M242" s="196">
        <v>5.5238095238095239E-2</v>
      </c>
    </row>
    <row r="243" spans="1:14" s="190" customFormat="1" ht="20.100000000000001" customHeight="1" x14ac:dyDescent="0.25">
      <c r="A243" s="220" t="s">
        <v>15</v>
      </c>
      <c r="B243" s="220"/>
      <c r="C243" s="213">
        <v>15468.519999999997</v>
      </c>
      <c r="D243" s="196">
        <v>4.8244943332342867E-2</v>
      </c>
      <c r="E243" s="221">
        <v>9</v>
      </c>
      <c r="F243" s="196">
        <v>3.1914893617021274E-2</v>
      </c>
      <c r="G243" s="220"/>
      <c r="H243" s="220" t="s">
        <v>15</v>
      </c>
      <c r="I243" s="220"/>
      <c r="J243" s="213">
        <v>146503.91999999995</v>
      </c>
      <c r="K243" s="196">
        <v>8.371200430934439E-2</v>
      </c>
      <c r="L243" s="221">
        <v>32</v>
      </c>
      <c r="M243" s="196">
        <v>6.0952380952380952E-2</v>
      </c>
    </row>
    <row r="244" spans="1:14" s="190" customFormat="1" ht="20.100000000000001" customHeight="1" x14ac:dyDescent="0.25">
      <c r="A244" s="220" t="s">
        <v>16</v>
      </c>
      <c r="B244" s="220"/>
      <c r="C244" s="213">
        <v>23732.970000000005</v>
      </c>
      <c r="D244" s="196">
        <v>7.4021030632419507E-2</v>
      </c>
      <c r="E244" s="221">
        <v>29</v>
      </c>
      <c r="F244" s="196">
        <v>0.10283687943262411</v>
      </c>
      <c r="G244" s="220"/>
      <c r="H244" s="220" t="s">
        <v>16</v>
      </c>
      <c r="I244" s="220"/>
      <c r="J244" s="213">
        <v>146446.06000000006</v>
      </c>
      <c r="K244" s="196">
        <v>8.3678943237877279E-2</v>
      </c>
      <c r="L244" s="221">
        <v>40</v>
      </c>
      <c r="M244" s="196">
        <v>7.6190476190476197E-2</v>
      </c>
    </row>
    <row r="245" spans="1:14" s="190" customFormat="1" ht="20.100000000000001" customHeight="1" x14ac:dyDescent="0.25">
      <c r="A245" s="220" t="s">
        <v>17</v>
      </c>
      <c r="B245" s="220"/>
      <c r="C245" s="213">
        <v>32135.329999999998</v>
      </c>
      <c r="D245" s="196">
        <v>0.10022724700334214</v>
      </c>
      <c r="E245" s="221">
        <v>13</v>
      </c>
      <c r="F245" s="196">
        <v>4.6099290780141841E-2</v>
      </c>
      <c r="G245" s="220"/>
      <c r="H245" s="220" t="s">
        <v>17</v>
      </c>
      <c r="I245" s="220"/>
      <c r="J245" s="213">
        <v>87906.28</v>
      </c>
      <c r="K245" s="196">
        <v>5.0229447035809255E-2</v>
      </c>
      <c r="L245" s="221">
        <v>27</v>
      </c>
      <c r="M245" s="196">
        <v>5.1428571428571428E-2</v>
      </c>
    </row>
    <row r="246" spans="1:14" s="190" customFormat="1" ht="20.100000000000001" customHeight="1" x14ac:dyDescent="0.25">
      <c r="A246" s="220" t="s">
        <v>18</v>
      </c>
      <c r="B246" s="220"/>
      <c r="C246" s="213">
        <v>112402.51999999996</v>
      </c>
      <c r="D246" s="196">
        <v>0.35057350074942756</v>
      </c>
      <c r="E246" s="221">
        <v>83</v>
      </c>
      <c r="F246" s="196">
        <v>0.29432624113475175</v>
      </c>
      <c r="G246" s="220"/>
      <c r="H246" s="220" t="s">
        <v>18</v>
      </c>
      <c r="I246" s="220"/>
      <c r="J246" s="213">
        <v>422252.94</v>
      </c>
      <c r="K246" s="196">
        <v>0.24127436271270658</v>
      </c>
      <c r="L246" s="221">
        <v>134</v>
      </c>
      <c r="M246" s="196">
        <v>0.25523809523809526</v>
      </c>
    </row>
    <row r="247" spans="1:14" s="190" customFormat="1" ht="20.100000000000001" customHeight="1" x14ac:dyDescent="0.25">
      <c r="A247" s="220" t="s">
        <v>19</v>
      </c>
      <c r="B247" s="220"/>
      <c r="C247" s="213">
        <v>21130.93</v>
      </c>
      <c r="D247" s="196">
        <v>6.590549841935131E-2</v>
      </c>
      <c r="E247" s="221">
        <v>18</v>
      </c>
      <c r="F247" s="196">
        <v>6.3829787234042548E-2</v>
      </c>
      <c r="G247" s="220"/>
      <c r="H247" s="220" t="s">
        <v>19</v>
      </c>
      <c r="I247" s="220"/>
      <c r="J247" s="213">
        <v>112417.12999999996</v>
      </c>
      <c r="K247" s="196">
        <v>6.4234890581795545E-2</v>
      </c>
      <c r="L247" s="221">
        <v>33</v>
      </c>
      <c r="M247" s="196">
        <v>6.2857142857142861E-2</v>
      </c>
    </row>
    <row r="248" spans="1:14" s="190" customFormat="1" ht="20.100000000000001" customHeight="1" x14ac:dyDescent="0.25">
      <c r="A248" s="220" t="s">
        <v>20</v>
      </c>
      <c r="B248" s="220"/>
      <c r="C248" s="213">
        <v>7978.7600000000011</v>
      </c>
      <c r="D248" s="196">
        <v>2.4885045502890005E-2</v>
      </c>
      <c r="E248" s="221">
        <v>9</v>
      </c>
      <c r="F248" s="196">
        <v>3.1914893617021274E-2</v>
      </c>
      <c r="G248" s="220"/>
      <c r="H248" s="220" t="s">
        <v>20</v>
      </c>
      <c r="I248" s="220"/>
      <c r="J248" s="213">
        <v>58948.959999999999</v>
      </c>
      <c r="K248" s="196">
        <v>3.3683300716809292E-2</v>
      </c>
      <c r="L248" s="221">
        <v>20</v>
      </c>
      <c r="M248" s="196">
        <v>3.8095238095238099E-2</v>
      </c>
    </row>
    <row r="249" spans="1:14" s="190" customFormat="1" ht="20.100000000000001" customHeight="1" x14ac:dyDescent="0.25">
      <c r="A249" s="220" t="s">
        <v>21</v>
      </c>
      <c r="B249" s="220"/>
      <c r="C249" s="213">
        <v>18418.79</v>
      </c>
      <c r="D249" s="196">
        <v>5.7446574061404951E-2</v>
      </c>
      <c r="E249" s="221">
        <v>16</v>
      </c>
      <c r="F249" s="196">
        <v>5.6737588652482268E-2</v>
      </c>
      <c r="G249" s="220"/>
      <c r="H249" s="220" t="s">
        <v>21</v>
      </c>
      <c r="I249" s="220"/>
      <c r="J249" s="213">
        <v>132471.66</v>
      </c>
      <c r="K249" s="196">
        <v>7.5694003087330416E-2</v>
      </c>
      <c r="L249" s="221">
        <v>47</v>
      </c>
      <c r="M249" s="196">
        <v>8.9523809523809519E-2</v>
      </c>
    </row>
    <row r="250" spans="1:14" s="190" customFormat="1" ht="20.100000000000001" customHeight="1" x14ac:dyDescent="0.25">
      <c r="A250" s="220" t="s">
        <v>22</v>
      </c>
      <c r="B250" s="220"/>
      <c r="C250" s="213">
        <v>10764.55</v>
      </c>
      <c r="D250" s="196">
        <v>3.3573677685271218E-2</v>
      </c>
      <c r="E250" s="221">
        <v>19</v>
      </c>
      <c r="F250" s="196">
        <v>6.7375886524822695E-2</v>
      </c>
      <c r="G250" s="220"/>
      <c r="H250" s="220" t="s">
        <v>22</v>
      </c>
      <c r="I250" s="220"/>
      <c r="J250" s="213">
        <v>212815.96000000002</v>
      </c>
      <c r="K250" s="196">
        <v>0.12160255207244468</v>
      </c>
      <c r="L250" s="221">
        <v>86</v>
      </c>
      <c r="M250" s="196">
        <v>0.16380952380952382</v>
      </c>
    </row>
    <row r="251" spans="1:14" s="190" customFormat="1" ht="20.100000000000001" customHeight="1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7404.33</v>
      </c>
      <c r="D252" s="196">
        <v>2.3093449228754035E-2</v>
      </c>
      <c r="E252" s="221">
        <v>2</v>
      </c>
      <c r="F252" s="196">
        <v>7.0921985815602835E-3</v>
      </c>
      <c r="G252" s="220"/>
      <c r="H252" s="220" t="s">
        <v>70</v>
      </c>
      <c r="I252" s="220"/>
      <c r="J252" s="213">
        <v>15523.130000000001</v>
      </c>
      <c r="K252" s="196">
        <v>8.8698809250599819E-3</v>
      </c>
      <c r="L252" s="221">
        <v>9</v>
      </c>
      <c r="M252" s="196">
        <v>1.7142857142857144E-2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v>320624.68999999994</v>
      </c>
      <c r="D254" s="237"/>
      <c r="E254" s="224">
        <v>282</v>
      </c>
      <c r="F254" s="237"/>
      <c r="G254" s="220"/>
      <c r="H254" s="223"/>
      <c r="I254" s="220"/>
      <c r="J254" s="238">
        <v>1750094.5199999996</v>
      </c>
      <c r="K254" s="247"/>
      <c r="L254" s="224">
        <v>525</v>
      </c>
      <c r="M254" s="247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341939.81000000006</v>
      </c>
      <c r="D268" s="196">
        <v>2.6840690158015067E-3</v>
      </c>
      <c r="E268" s="221">
        <v>25</v>
      </c>
      <c r="F268" s="196">
        <v>4.464285714285714E-3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1122549.1300000001</v>
      </c>
      <c r="D269" s="196">
        <v>8.8114903571711572E-3</v>
      </c>
      <c r="E269" s="221">
        <v>56</v>
      </c>
      <c r="F269" s="196">
        <v>0.01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5681244.1700000009</v>
      </c>
      <c r="D270" s="196">
        <v>4.4595133418071288E-2</v>
      </c>
      <c r="E270" s="221">
        <v>273</v>
      </c>
      <c r="F270" s="196">
        <v>4.8750000000000002E-2</v>
      </c>
      <c r="G270" s="220"/>
      <c r="H270" s="243">
        <v>2003</v>
      </c>
      <c r="I270" s="220"/>
      <c r="J270" s="213">
        <v>2427.6799999999998</v>
      </c>
      <c r="K270" s="196">
        <v>2.3805917756480918E-3</v>
      </c>
      <c r="L270" s="221">
        <v>4</v>
      </c>
      <c r="M270" s="196">
        <v>3.4782608695652174E-2</v>
      </c>
    </row>
    <row r="271" spans="1:13" s="190" customFormat="1" ht="20.100000000000001" customHeight="1" x14ac:dyDescent="0.25">
      <c r="A271" s="243">
        <v>2004</v>
      </c>
      <c r="B271" s="220"/>
      <c r="C271" s="213">
        <v>8886918.6499999911</v>
      </c>
      <c r="D271" s="196">
        <v>6.9758192222232118E-2</v>
      </c>
      <c r="E271" s="221">
        <v>385</v>
      </c>
      <c r="F271" s="196">
        <v>6.8750000000000006E-2</v>
      </c>
      <c r="G271" s="220"/>
      <c r="H271" s="243">
        <v>2004</v>
      </c>
      <c r="I271" s="220"/>
      <c r="J271" s="213">
        <v>19341.11</v>
      </c>
      <c r="K271" s="196">
        <v>1.8965962317070238E-2</v>
      </c>
      <c r="L271" s="221">
        <v>6</v>
      </c>
      <c r="M271" s="196">
        <v>5.2173913043478258E-2</v>
      </c>
    </row>
    <row r="272" spans="1:13" s="190" customFormat="1" ht="20.100000000000001" customHeight="1" x14ac:dyDescent="0.25">
      <c r="A272" s="220">
        <v>2005</v>
      </c>
      <c r="B272" s="220"/>
      <c r="C272" s="213">
        <v>9950168.2799999975</v>
      </c>
      <c r="D272" s="196">
        <v>7.8104208990345286E-2</v>
      </c>
      <c r="E272" s="221">
        <v>370</v>
      </c>
      <c r="F272" s="196">
        <v>6.6071428571428573E-2</v>
      </c>
      <c r="G272" s="220"/>
      <c r="H272" s="220">
        <v>2005</v>
      </c>
      <c r="I272" s="220"/>
      <c r="J272" s="213">
        <v>128501.96999999999</v>
      </c>
      <c r="K272" s="196">
        <v>0.12600949587119301</v>
      </c>
      <c r="L272" s="221">
        <v>19</v>
      </c>
      <c r="M272" s="196">
        <v>0.16521739130434782</v>
      </c>
    </row>
    <row r="273" spans="1:13" s="190" customFormat="1" ht="20.100000000000001" customHeight="1" x14ac:dyDescent="0.25">
      <c r="A273" s="220">
        <v>2006</v>
      </c>
      <c r="B273" s="220"/>
      <c r="C273" s="213">
        <v>12063234.159999989</v>
      </c>
      <c r="D273" s="196">
        <v>9.4690796720084389E-2</v>
      </c>
      <c r="E273" s="221">
        <v>482</v>
      </c>
      <c r="F273" s="196">
        <v>8.6071428571428577E-2</v>
      </c>
      <c r="G273" s="220"/>
      <c r="H273" s="220">
        <v>2006</v>
      </c>
      <c r="I273" s="220"/>
      <c r="J273" s="213">
        <v>235600.41999999998</v>
      </c>
      <c r="K273" s="196">
        <v>0.23103062273085259</v>
      </c>
      <c r="L273" s="221">
        <v>30</v>
      </c>
      <c r="M273" s="196">
        <v>0.2608695652173913</v>
      </c>
    </row>
    <row r="274" spans="1:13" s="190" customFormat="1" ht="20.100000000000001" customHeight="1" x14ac:dyDescent="0.25">
      <c r="A274" s="220">
        <v>2007</v>
      </c>
      <c r="B274" s="220"/>
      <c r="C274" s="213">
        <v>25085964.92000002</v>
      </c>
      <c r="D274" s="196">
        <v>0.19691319701340293</v>
      </c>
      <c r="E274" s="221">
        <v>996</v>
      </c>
      <c r="F274" s="196">
        <v>0.17785714285714285</v>
      </c>
      <c r="G274" s="220"/>
      <c r="H274" s="220">
        <v>2007</v>
      </c>
      <c r="I274" s="220"/>
      <c r="J274" s="213">
        <v>587022.05000000005</v>
      </c>
      <c r="K274" s="196">
        <v>0.57563594227990644</v>
      </c>
      <c r="L274" s="221">
        <v>51</v>
      </c>
      <c r="M274" s="196">
        <v>0.44347826086956521</v>
      </c>
    </row>
    <row r="275" spans="1:13" s="190" customFormat="1" ht="20.100000000000001" customHeight="1" x14ac:dyDescent="0.25">
      <c r="A275" s="220">
        <v>2008</v>
      </c>
      <c r="B275" s="220"/>
      <c r="C275" s="213">
        <v>55024944.400000051</v>
      </c>
      <c r="D275" s="196">
        <v>0.43192030889951288</v>
      </c>
      <c r="E275" s="221">
        <v>2603</v>
      </c>
      <c r="F275" s="196">
        <v>0.46482142857142855</v>
      </c>
      <c r="G275" s="220"/>
      <c r="H275" s="220">
        <v>2008</v>
      </c>
      <c r="I275" s="220"/>
      <c r="J275" s="213">
        <v>46886.819999999992</v>
      </c>
      <c r="K275" s="196">
        <v>4.597738502532972E-2</v>
      </c>
      <c r="L275" s="221">
        <v>5</v>
      </c>
      <c r="M275" s="196">
        <v>4.3478260869565216E-2</v>
      </c>
    </row>
    <row r="276" spans="1:13" s="190" customFormat="1" ht="20.100000000000001" customHeight="1" x14ac:dyDescent="0.25">
      <c r="A276" s="220">
        <v>2009</v>
      </c>
      <c r="B276" s="220"/>
      <c r="C276" s="213">
        <v>9239093.730000006</v>
      </c>
      <c r="D276" s="196">
        <v>7.2522603363378429E-2</v>
      </c>
      <c r="E276" s="221">
        <v>410</v>
      </c>
      <c r="F276" s="196">
        <v>7.3214285714285718E-2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v>127396057.25000006</v>
      </c>
      <c r="D278" s="220"/>
      <c r="E278" s="224">
        <v>5600</v>
      </c>
      <c r="F278" s="220"/>
      <c r="G278" s="220"/>
      <c r="H278" s="220"/>
      <c r="I278" s="220"/>
      <c r="J278" s="222">
        <v>1019780.0499999999</v>
      </c>
      <c r="K278" s="220"/>
      <c r="L278" s="224">
        <v>115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196281.11999999997</v>
      </c>
      <c r="K286" s="196">
        <v>0.11215458237078528</v>
      </c>
      <c r="L286" s="221">
        <v>26</v>
      </c>
      <c r="M286" s="196">
        <v>4.9523809523809526E-2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43989.909999999996</v>
      </c>
      <c r="K287" s="196">
        <v>2.5135733811680064E-2</v>
      </c>
      <c r="L287" s="221">
        <v>8</v>
      </c>
      <c r="M287" s="196">
        <v>1.5238095238095238E-2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97625.45</v>
      </c>
      <c r="K288" s="196">
        <v>5.578295851129228E-2</v>
      </c>
      <c r="L288" s="221">
        <v>16</v>
      </c>
      <c r="M288" s="196">
        <v>3.0476190476190476E-2</v>
      </c>
    </row>
    <row r="289" spans="1:13" s="190" customFormat="1" ht="20.100000000000001" customHeight="1" x14ac:dyDescent="0.25">
      <c r="A289" s="243">
        <v>1999</v>
      </c>
      <c r="B289" s="220"/>
      <c r="C289" s="213">
        <v>358.62</v>
      </c>
      <c r="D289" s="196">
        <v>1.1185040054151787E-3</v>
      </c>
      <c r="E289" s="221">
        <v>1</v>
      </c>
      <c r="F289" s="196">
        <v>3.5460992907801418E-3</v>
      </c>
      <c r="G289" s="220"/>
      <c r="H289" s="220">
        <v>1996</v>
      </c>
      <c r="I289" s="220"/>
      <c r="J289" s="245">
        <v>194730.74</v>
      </c>
      <c r="K289" s="196">
        <v>0.11126869879005162</v>
      </c>
      <c r="L289" s="221">
        <v>28</v>
      </c>
      <c r="M289" s="196">
        <v>5.3333333333333337E-2</v>
      </c>
    </row>
    <row r="290" spans="1:13" s="190" customFormat="1" ht="20.100000000000001" customHeight="1" x14ac:dyDescent="0.25">
      <c r="A290" s="243">
        <v>2000</v>
      </c>
      <c r="B290" s="220"/>
      <c r="C290" s="213">
        <v>1609.1799999999998</v>
      </c>
      <c r="D290" s="196">
        <v>5.0188898428252665E-3</v>
      </c>
      <c r="E290" s="221">
        <v>2</v>
      </c>
      <c r="F290" s="196">
        <v>7.0921985815602835E-3</v>
      </c>
      <c r="G290" s="220"/>
      <c r="H290" s="220">
        <v>1997</v>
      </c>
      <c r="I290" s="220"/>
      <c r="J290" s="245">
        <v>217228.76999999996</v>
      </c>
      <c r="K290" s="196">
        <v>0.12412402159855911</v>
      </c>
      <c r="L290" s="221">
        <v>37</v>
      </c>
      <c r="M290" s="196">
        <v>7.047619047619047E-2</v>
      </c>
    </row>
    <row r="291" spans="1:13" s="190" customFormat="1" ht="20.100000000000001" customHeight="1" x14ac:dyDescent="0.25">
      <c r="A291" s="243">
        <v>2001</v>
      </c>
      <c r="B291" s="220"/>
      <c r="C291" s="213">
        <v>534.53</v>
      </c>
      <c r="D291" s="196">
        <v>1.6671517093708535E-3</v>
      </c>
      <c r="E291" s="221">
        <v>1</v>
      </c>
      <c r="F291" s="196">
        <v>3.5460992907801418E-3</v>
      </c>
      <c r="G291" s="220"/>
      <c r="H291" s="220">
        <v>1998</v>
      </c>
      <c r="I291" s="220"/>
      <c r="J291" s="245">
        <v>242191.18000000002</v>
      </c>
      <c r="K291" s="196">
        <v>0.13838748549421204</v>
      </c>
      <c r="L291" s="221">
        <v>35</v>
      </c>
      <c r="M291" s="196">
        <v>6.6666666666666666E-2</v>
      </c>
    </row>
    <row r="292" spans="1:13" s="190" customFormat="1" ht="20.100000000000001" customHeight="1" x14ac:dyDescent="0.25">
      <c r="A292" s="243">
        <v>2002</v>
      </c>
      <c r="B292" s="220"/>
      <c r="C292" s="213">
        <v>12863.650000000001</v>
      </c>
      <c r="D292" s="196">
        <v>4.0120584600019424E-2</v>
      </c>
      <c r="E292" s="221">
        <v>16</v>
      </c>
      <c r="F292" s="196">
        <v>5.6737588652482268E-2</v>
      </c>
      <c r="G292" s="220"/>
      <c r="H292" s="220">
        <v>1999</v>
      </c>
      <c r="I292" s="220"/>
      <c r="J292" s="245">
        <v>53349.119999999988</v>
      </c>
      <c r="K292" s="196">
        <v>3.0483564967679563E-2</v>
      </c>
      <c r="L292" s="221">
        <v>28</v>
      </c>
      <c r="M292" s="196">
        <v>5.3333333333333337E-2</v>
      </c>
    </row>
    <row r="293" spans="1:13" s="190" customFormat="1" ht="20.100000000000001" customHeight="1" x14ac:dyDescent="0.25">
      <c r="A293" s="243">
        <v>2003</v>
      </c>
      <c r="B293" s="220"/>
      <c r="C293" s="213">
        <v>14172.2</v>
      </c>
      <c r="D293" s="196">
        <v>4.4201836109377605E-2</v>
      </c>
      <c r="E293" s="221">
        <v>19</v>
      </c>
      <c r="F293" s="196">
        <v>6.7375886524822695E-2</v>
      </c>
      <c r="G293" s="220"/>
      <c r="H293" s="220">
        <v>2000</v>
      </c>
      <c r="I293" s="220"/>
      <c r="J293" s="245">
        <v>32107.989999999998</v>
      </c>
      <c r="K293" s="196">
        <v>1.8346431940144577E-2</v>
      </c>
      <c r="L293" s="221">
        <v>39</v>
      </c>
      <c r="M293" s="196">
        <v>7.4285714285714288E-2</v>
      </c>
    </row>
    <row r="294" spans="1:13" s="190" customFormat="1" ht="20.100000000000001" customHeight="1" x14ac:dyDescent="0.25">
      <c r="A294" s="243">
        <v>2004</v>
      </c>
      <c r="B294" s="220"/>
      <c r="C294" s="213">
        <v>13229.219999999998</v>
      </c>
      <c r="D294" s="196">
        <v>4.126076503964806E-2</v>
      </c>
      <c r="E294" s="221">
        <v>18</v>
      </c>
      <c r="F294" s="196">
        <v>6.3829787234042548E-2</v>
      </c>
      <c r="G294" s="220"/>
      <c r="H294" s="220">
        <v>2001</v>
      </c>
      <c r="I294" s="220"/>
      <c r="J294" s="245">
        <v>68838.099999999991</v>
      </c>
      <c r="K294" s="196">
        <v>3.933393266096278E-2</v>
      </c>
      <c r="L294" s="221">
        <v>43</v>
      </c>
      <c r="M294" s="196">
        <v>8.1904761904761911E-2</v>
      </c>
    </row>
    <row r="295" spans="1:13" s="190" customFormat="1" ht="20.100000000000001" customHeight="1" x14ac:dyDescent="0.25">
      <c r="A295" s="220">
        <v>2005</v>
      </c>
      <c r="B295" s="220"/>
      <c r="C295" s="213">
        <v>93254</v>
      </c>
      <c r="D295" s="196">
        <v>0.29085096347383604</v>
      </c>
      <c r="E295" s="221">
        <v>57</v>
      </c>
      <c r="F295" s="196">
        <v>0.20212765957446807</v>
      </c>
      <c r="G295" s="220"/>
      <c r="H295" s="220">
        <v>2002</v>
      </c>
      <c r="I295" s="220"/>
      <c r="J295" s="245">
        <v>29244.02</v>
      </c>
      <c r="K295" s="196">
        <v>1.6709966042291247E-2</v>
      </c>
      <c r="L295" s="221">
        <v>26</v>
      </c>
      <c r="M295" s="196">
        <v>4.9523809523809526E-2</v>
      </c>
    </row>
    <row r="296" spans="1:13" s="190" customFormat="1" ht="20.100000000000001" customHeight="1" x14ac:dyDescent="0.25">
      <c r="A296" s="220">
        <v>2006</v>
      </c>
      <c r="B296" s="220"/>
      <c r="C296" s="213">
        <v>66113.150000000023</v>
      </c>
      <c r="D296" s="196">
        <v>0.20620105706768876</v>
      </c>
      <c r="E296" s="221">
        <v>55</v>
      </c>
      <c r="F296" s="196">
        <v>0.19503546099290781</v>
      </c>
      <c r="G296" s="220"/>
      <c r="H296" s="220">
        <v>2003</v>
      </c>
      <c r="I296" s="220"/>
      <c r="J296" s="245">
        <v>11891.14</v>
      </c>
      <c r="K296" s="196">
        <v>6.7945701584163571E-3</v>
      </c>
      <c r="L296" s="221">
        <v>12</v>
      </c>
      <c r="M296" s="196">
        <v>2.2857142857142857E-2</v>
      </c>
    </row>
    <row r="297" spans="1:13" s="190" customFormat="1" ht="20.100000000000001" customHeight="1" x14ac:dyDescent="0.25">
      <c r="A297" s="220">
        <v>2007</v>
      </c>
      <c r="B297" s="220"/>
      <c r="C297" s="213">
        <v>97681.9</v>
      </c>
      <c r="D297" s="196">
        <v>0.3046611912513662</v>
      </c>
      <c r="E297" s="221">
        <v>100</v>
      </c>
      <c r="F297" s="196">
        <v>0.3546099290780142</v>
      </c>
      <c r="G297" s="220"/>
      <c r="H297" s="220">
        <v>2004</v>
      </c>
      <c r="I297" s="220"/>
      <c r="J297" s="245">
        <v>1822.8700000000001</v>
      </c>
      <c r="K297" s="196">
        <v>1.0415837425740866E-3</v>
      </c>
      <c r="L297" s="221">
        <v>4</v>
      </c>
      <c r="M297" s="196">
        <v>7.619047619047619E-3</v>
      </c>
    </row>
    <row r="298" spans="1:13" s="190" customFormat="1" ht="20.100000000000001" customHeight="1" x14ac:dyDescent="0.25">
      <c r="A298" s="220">
        <v>2008</v>
      </c>
      <c r="B298" s="220"/>
      <c r="C298" s="213">
        <v>20808.239999999998</v>
      </c>
      <c r="D298" s="196">
        <v>6.4899056900452667E-2</v>
      </c>
      <c r="E298" s="221">
        <v>13</v>
      </c>
      <c r="F298" s="196">
        <v>4.6099290780141841E-2</v>
      </c>
      <c r="G298" s="220"/>
      <c r="H298" s="220">
        <v>2005</v>
      </c>
      <c r="I298" s="220"/>
      <c r="J298" s="245">
        <v>3921.92</v>
      </c>
      <c r="K298" s="196">
        <v>2.2409761045363422E-3</v>
      </c>
      <c r="L298" s="221">
        <v>2</v>
      </c>
      <c r="M298" s="196">
        <v>3.8095238095238095E-3</v>
      </c>
    </row>
    <row r="299" spans="1:13" s="190" customFormat="1" ht="20.100000000000001" customHeight="1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227877.43000000008</v>
      </c>
      <c r="K299" s="196">
        <v>0.13020864153097289</v>
      </c>
      <c r="L299" s="221">
        <v>121</v>
      </c>
      <c r="M299" s="196">
        <v>0.23047619047619047</v>
      </c>
    </row>
    <row r="300" spans="1:13" s="190" customFormat="1" ht="20.100000000000001" customHeight="1" thickBot="1" x14ac:dyDescent="0.3">
      <c r="A300" s="220"/>
      <c r="B300" s="220"/>
      <c r="C300" s="222">
        <v>320624.69</v>
      </c>
      <c r="D300" s="220"/>
      <c r="E300" s="224">
        <v>282</v>
      </c>
      <c r="F300" s="220"/>
      <c r="G300" s="220"/>
      <c r="H300" s="220">
        <v>2007</v>
      </c>
      <c r="I300" s="220"/>
      <c r="J300" s="194">
        <v>313353.78999999998</v>
      </c>
      <c r="K300" s="196">
        <v>0.17904963784470335</v>
      </c>
      <c r="L300" s="218">
        <v>95</v>
      </c>
      <c r="M300" s="196">
        <v>0.18095238095238095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15640.970000000001</v>
      </c>
      <c r="K301" s="196">
        <v>8.9372144311382681E-3</v>
      </c>
      <c r="L301" s="218">
        <v>5</v>
      </c>
      <c r="M301" s="196">
        <v>9.5238095238095247E-3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1750094.5200000003</v>
      </c>
      <c r="K303" s="220"/>
      <c r="L303" s="224">
        <v>525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109506479.79999988</v>
      </c>
      <c r="D310" s="196">
        <v>0.85957510902481216</v>
      </c>
      <c r="E310" s="221">
        <v>4892</v>
      </c>
      <c r="F310" s="196">
        <v>0.87357142857142855</v>
      </c>
      <c r="G310" s="220"/>
      <c r="H310" s="220" t="s">
        <v>31</v>
      </c>
      <c r="I310" s="220"/>
      <c r="J310" s="213">
        <v>881343.83000000007</v>
      </c>
      <c r="K310" s="196">
        <v>0.86424894270092856</v>
      </c>
      <c r="L310" s="221">
        <v>98</v>
      </c>
      <c r="M310" s="196">
        <v>0.85217391304347823</v>
      </c>
    </row>
    <row r="311" spans="1:13" s="190" customFormat="1" ht="20.100000000000001" customHeight="1" x14ac:dyDescent="0.25">
      <c r="A311" s="220" t="s">
        <v>32</v>
      </c>
      <c r="B311" s="220"/>
      <c r="C311" s="213">
        <v>3762749.6200000015</v>
      </c>
      <c r="D311" s="196">
        <v>2.9535840442974182E-2</v>
      </c>
      <c r="E311" s="221">
        <v>165</v>
      </c>
      <c r="F311" s="196">
        <v>2.9464285714285714E-2</v>
      </c>
      <c r="G311" s="220"/>
      <c r="H311" s="220" t="s">
        <v>32</v>
      </c>
      <c r="I311" s="220"/>
      <c r="J311" s="213">
        <v>103296.01000000001</v>
      </c>
      <c r="K311" s="196">
        <v>0.10129244046301945</v>
      </c>
      <c r="L311" s="221">
        <v>9</v>
      </c>
      <c r="M311" s="196">
        <v>7.8260869565217397E-2</v>
      </c>
    </row>
    <row r="312" spans="1:13" s="190" customFormat="1" ht="20.100000000000001" customHeight="1" x14ac:dyDescent="0.25">
      <c r="A312" s="220" t="s">
        <v>33</v>
      </c>
      <c r="B312" s="220"/>
      <c r="C312" s="213">
        <v>2979062.51</v>
      </c>
      <c r="D312" s="196">
        <v>2.3384259876692549E-2</v>
      </c>
      <c r="E312" s="221">
        <v>119</v>
      </c>
      <c r="F312" s="196">
        <v>2.1250000000000002E-2</v>
      </c>
      <c r="G312" s="220"/>
      <c r="H312" s="220" t="s">
        <v>33</v>
      </c>
      <c r="I312" s="220"/>
      <c r="J312" s="213">
        <v>6840.6</v>
      </c>
      <c r="K312" s="196">
        <v>6.7079170650573136E-3</v>
      </c>
      <c r="L312" s="221">
        <v>3</v>
      </c>
      <c r="M312" s="196">
        <v>2.6086956521739129E-2</v>
      </c>
    </row>
    <row r="313" spans="1:13" s="190" customFormat="1" ht="20.100000000000001" customHeight="1" x14ac:dyDescent="0.25">
      <c r="A313" s="220" t="s">
        <v>34</v>
      </c>
      <c r="B313" s="220"/>
      <c r="C313" s="213">
        <v>1772040.8299999998</v>
      </c>
      <c r="D313" s="196">
        <v>1.3909699155936799E-2</v>
      </c>
      <c r="E313" s="221">
        <v>72</v>
      </c>
      <c r="F313" s="196">
        <v>1.2857142857142857E-2</v>
      </c>
      <c r="G313" s="220"/>
      <c r="H313" s="220" t="s">
        <v>34</v>
      </c>
      <c r="I313" s="220"/>
      <c r="J313" s="213">
        <v>5532.29</v>
      </c>
      <c r="K313" s="196">
        <v>5.4249835540516799E-3</v>
      </c>
      <c r="L313" s="221">
        <v>1</v>
      </c>
      <c r="M313" s="196">
        <v>8.6956521739130436E-3</v>
      </c>
    </row>
    <row r="314" spans="1:13" s="190" customFormat="1" ht="20.100000000000001" customHeight="1" x14ac:dyDescent="0.25">
      <c r="A314" s="220" t="s">
        <v>35</v>
      </c>
      <c r="B314" s="220"/>
      <c r="C314" s="213">
        <v>2141602.14</v>
      </c>
      <c r="D314" s="196">
        <v>1.6810584143882534E-2</v>
      </c>
      <c r="E314" s="221">
        <v>79</v>
      </c>
      <c r="F314" s="196">
        <v>1.4107142857142856E-2</v>
      </c>
      <c r="G314" s="220"/>
      <c r="H314" s="220" t="s">
        <v>35</v>
      </c>
      <c r="I314" s="220"/>
      <c r="J314" s="213">
        <v>18668.09</v>
      </c>
      <c r="K314" s="196">
        <v>1.8305996474435836E-2</v>
      </c>
      <c r="L314" s="221">
        <v>2</v>
      </c>
      <c r="M314" s="196">
        <v>1.7391304347826087E-2</v>
      </c>
    </row>
    <row r="315" spans="1:13" s="190" customFormat="1" ht="20.100000000000001" customHeight="1" x14ac:dyDescent="0.25">
      <c r="A315" s="220" t="s">
        <v>36</v>
      </c>
      <c r="B315" s="220"/>
      <c r="C315" s="213">
        <v>1518857.5399999996</v>
      </c>
      <c r="D315" s="196">
        <v>1.1922327682554718E-2</v>
      </c>
      <c r="E315" s="221">
        <v>60</v>
      </c>
      <c r="F315" s="196">
        <v>1.0714285714285714E-2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20.100000000000001" customHeight="1" x14ac:dyDescent="0.25">
      <c r="A316" s="220" t="s">
        <v>45</v>
      </c>
      <c r="B316" s="220"/>
      <c r="C316" s="213">
        <v>1065050.81</v>
      </c>
      <c r="D316" s="196">
        <v>8.3601551962472591E-3</v>
      </c>
      <c r="E316" s="221">
        <v>42</v>
      </c>
      <c r="F316" s="196">
        <v>7.4999999999999997E-3</v>
      </c>
      <c r="G316" s="220"/>
      <c r="H316" s="220" t="s">
        <v>45</v>
      </c>
      <c r="I316" s="220"/>
      <c r="J316" s="213">
        <v>0</v>
      </c>
      <c r="K316" s="196">
        <v>0</v>
      </c>
      <c r="L316" s="221">
        <v>0</v>
      </c>
      <c r="M316" s="196">
        <v>0</v>
      </c>
    </row>
    <row r="317" spans="1:13" s="190" customFormat="1" ht="20.100000000000001" customHeight="1" x14ac:dyDescent="0.25">
      <c r="A317" s="220" t="s">
        <v>46</v>
      </c>
      <c r="B317" s="220"/>
      <c r="C317" s="213">
        <v>743913.23</v>
      </c>
      <c r="D317" s="196">
        <v>5.8393740438933443E-3</v>
      </c>
      <c r="E317" s="221">
        <v>29</v>
      </c>
      <c r="F317" s="196">
        <v>5.1785714285714282E-3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20.100000000000001" customHeight="1" x14ac:dyDescent="0.25">
      <c r="A318" s="220" t="s">
        <v>47</v>
      </c>
      <c r="B318" s="220"/>
      <c r="C318" s="213">
        <v>1179215.2000000002</v>
      </c>
      <c r="D318" s="196">
        <v>9.2562927413517033E-3</v>
      </c>
      <c r="E318" s="221">
        <v>38</v>
      </c>
      <c r="F318" s="196">
        <v>6.7857142857142855E-3</v>
      </c>
      <c r="G318" s="220"/>
      <c r="H318" s="220" t="s">
        <v>47</v>
      </c>
      <c r="I318" s="220"/>
      <c r="J318" s="213">
        <v>0</v>
      </c>
      <c r="K318" s="196">
        <v>0</v>
      </c>
      <c r="L318" s="221">
        <v>0</v>
      </c>
      <c r="M318" s="196">
        <v>0</v>
      </c>
    </row>
    <row r="319" spans="1:13" s="190" customFormat="1" ht="20.100000000000001" customHeight="1" x14ac:dyDescent="0.25">
      <c r="A319" s="220" t="s">
        <v>48</v>
      </c>
      <c r="B319" s="220"/>
      <c r="C319" s="213">
        <v>1019058.4300000002</v>
      </c>
      <c r="D319" s="196">
        <v>7.9991363311991415E-3</v>
      </c>
      <c r="E319" s="221">
        <v>41</v>
      </c>
      <c r="F319" s="196">
        <v>7.3214285714285716E-3</v>
      </c>
      <c r="G319" s="220"/>
      <c r="H319" s="220" t="s">
        <v>48</v>
      </c>
      <c r="I319" s="220"/>
      <c r="J319" s="213">
        <v>2274.2800000000002</v>
      </c>
      <c r="K319" s="196">
        <v>2.230167181638825E-3</v>
      </c>
      <c r="L319" s="221">
        <v>1</v>
      </c>
      <c r="M319" s="196">
        <v>8.6956521739130436E-3</v>
      </c>
    </row>
    <row r="320" spans="1:13" s="190" customFormat="1" ht="20.100000000000001" customHeight="1" x14ac:dyDescent="0.25">
      <c r="A320" s="220" t="s">
        <v>49</v>
      </c>
      <c r="B320" s="223"/>
      <c r="C320" s="213">
        <v>800154.7300000001</v>
      </c>
      <c r="D320" s="196">
        <v>6.2808437503665418E-3</v>
      </c>
      <c r="E320" s="221">
        <v>32</v>
      </c>
      <c r="F320" s="196">
        <v>5.7142857142857143E-3</v>
      </c>
      <c r="G320" s="223"/>
      <c r="H320" s="220" t="s">
        <v>49</v>
      </c>
      <c r="I320" s="223"/>
      <c r="J320" s="213">
        <v>1824.95</v>
      </c>
      <c r="K320" s="196">
        <v>1.7895525608683952E-3</v>
      </c>
      <c r="L320" s="221">
        <v>1</v>
      </c>
      <c r="M320" s="196">
        <v>8.6956521739130436E-3</v>
      </c>
    </row>
    <row r="321" spans="1:24" s="190" customFormat="1" ht="20.100000000000001" customHeight="1" x14ac:dyDescent="0.25">
      <c r="A321" s="220" t="s">
        <v>50</v>
      </c>
      <c r="B321" s="220"/>
      <c r="C321" s="213">
        <v>907872.40999999992</v>
      </c>
      <c r="D321" s="196">
        <v>7.1263776100888758E-3</v>
      </c>
      <c r="E321" s="221">
        <v>31</v>
      </c>
      <c r="F321" s="196">
        <v>5.5357142857142853E-3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127396057.24999991</v>
      </c>
      <c r="D323" s="223"/>
      <c r="E323" s="224">
        <v>5600</v>
      </c>
      <c r="F323" s="247"/>
      <c r="G323" s="220"/>
      <c r="H323" s="220"/>
      <c r="I323" s="220"/>
      <c r="J323" s="222">
        <v>1019780.05</v>
      </c>
      <c r="K323" s="223"/>
      <c r="L323" s="224">
        <v>115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168084.00999999998</v>
      </c>
      <c r="D332" s="196">
        <v>0.52423913454699944</v>
      </c>
      <c r="E332" s="221">
        <v>86</v>
      </c>
      <c r="F332" s="196">
        <v>0.30496453900709219</v>
      </c>
      <c r="G332" s="220"/>
      <c r="H332" s="220" t="s">
        <v>31</v>
      </c>
      <c r="I332" s="220"/>
      <c r="J332" s="213">
        <v>1455528.2400000005</v>
      </c>
      <c r="K332" s="196">
        <v>0.83168550233503957</v>
      </c>
      <c r="L332" s="221">
        <v>364</v>
      </c>
      <c r="M332" s="196">
        <v>0.69333333333333336</v>
      </c>
    </row>
    <row r="333" spans="1:24" s="190" customFormat="1" ht="20.100000000000001" customHeight="1" x14ac:dyDescent="0.25">
      <c r="A333" s="220" t="s">
        <v>32</v>
      </c>
      <c r="B333" s="220"/>
      <c r="C333" s="213">
        <v>767.04</v>
      </c>
      <c r="D333" s="196">
        <v>2.3923297984319298E-3</v>
      </c>
      <c r="E333" s="221">
        <v>6</v>
      </c>
      <c r="F333" s="196">
        <v>2.1276595744680851E-2</v>
      </c>
      <c r="G333" s="220"/>
      <c r="H333" s="220" t="s">
        <v>32</v>
      </c>
      <c r="I333" s="220"/>
      <c r="J333" s="213">
        <v>6452.6799999999994</v>
      </c>
      <c r="K333" s="196">
        <v>3.6870465716331694E-3</v>
      </c>
      <c r="L333" s="221">
        <v>7</v>
      </c>
      <c r="M333" s="196">
        <v>1.3333333333333334E-2</v>
      </c>
    </row>
    <row r="334" spans="1:24" s="190" customFormat="1" ht="20.100000000000001" customHeight="1" x14ac:dyDescent="0.25">
      <c r="A334" s="220" t="s">
        <v>33</v>
      </c>
      <c r="B334" s="220"/>
      <c r="C334" s="213">
        <v>3630.6199999999994</v>
      </c>
      <c r="D334" s="196">
        <v>1.1323582098434152E-2</v>
      </c>
      <c r="E334" s="221">
        <v>14</v>
      </c>
      <c r="F334" s="196">
        <v>4.9645390070921988E-2</v>
      </c>
      <c r="G334" s="220"/>
      <c r="H334" s="220" t="s">
        <v>33</v>
      </c>
      <c r="I334" s="220"/>
      <c r="J334" s="213">
        <v>26810.109999999997</v>
      </c>
      <c r="K334" s="196">
        <v>1.5319235443351934E-2</v>
      </c>
      <c r="L334" s="221">
        <v>11</v>
      </c>
      <c r="M334" s="196">
        <v>2.0952380952380951E-2</v>
      </c>
    </row>
    <row r="335" spans="1:24" s="190" customFormat="1" ht="20.100000000000001" customHeight="1" x14ac:dyDescent="0.25">
      <c r="A335" s="220" t="s">
        <v>34</v>
      </c>
      <c r="B335" s="220"/>
      <c r="C335" s="213">
        <v>11617.459999999997</v>
      </c>
      <c r="D335" s="196">
        <v>3.6233828405416932E-2</v>
      </c>
      <c r="E335" s="221">
        <v>18</v>
      </c>
      <c r="F335" s="196">
        <v>6.3829787234042548E-2</v>
      </c>
      <c r="G335" s="220"/>
      <c r="H335" s="220" t="s">
        <v>34</v>
      </c>
      <c r="I335" s="220"/>
      <c r="J335" s="213">
        <v>27565.75</v>
      </c>
      <c r="K335" s="196">
        <v>1.5751006408499579E-2</v>
      </c>
      <c r="L335" s="221">
        <v>20</v>
      </c>
      <c r="M335" s="196">
        <v>3.8095238095238099E-2</v>
      </c>
    </row>
    <row r="336" spans="1:24" s="190" customFormat="1" ht="20.100000000000001" customHeight="1" x14ac:dyDescent="0.25">
      <c r="A336" s="220" t="s">
        <v>35</v>
      </c>
      <c r="B336" s="220"/>
      <c r="C336" s="213">
        <v>12027.58</v>
      </c>
      <c r="D336" s="196">
        <v>3.7512956347809642E-2</v>
      </c>
      <c r="E336" s="221">
        <v>17</v>
      </c>
      <c r="F336" s="196">
        <v>6.0283687943262408E-2</v>
      </c>
      <c r="G336" s="220"/>
      <c r="H336" s="220" t="s">
        <v>35</v>
      </c>
      <c r="I336" s="220"/>
      <c r="J336" s="213">
        <v>16460.550000000003</v>
      </c>
      <c r="K336" s="196">
        <v>9.4055205658263516E-3</v>
      </c>
      <c r="L336" s="221">
        <v>17</v>
      </c>
      <c r="M336" s="196">
        <v>3.2380952380952378E-2</v>
      </c>
    </row>
    <row r="337" spans="1:22" s="190" customFormat="1" ht="20.100000000000001" customHeight="1" x14ac:dyDescent="0.25">
      <c r="A337" s="220" t="s">
        <v>36</v>
      </c>
      <c r="B337" s="220"/>
      <c r="C337" s="213">
        <v>14175.73</v>
      </c>
      <c r="D337" s="196">
        <v>4.4212845866611207E-2</v>
      </c>
      <c r="E337" s="221">
        <v>23</v>
      </c>
      <c r="F337" s="196">
        <v>8.1560283687943269E-2</v>
      </c>
      <c r="G337" s="220"/>
      <c r="H337" s="220" t="s">
        <v>36</v>
      </c>
      <c r="I337" s="220"/>
      <c r="J337" s="213">
        <v>19037.960000000003</v>
      </c>
      <c r="K337" s="196">
        <v>1.0878246736067717E-2</v>
      </c>
      <c r="L337" s="221">
        <v>19</v>
      </c>
      <c r="M337" s="196">
        <v>3.619047619047619E-2</v>
      </c>
    </row>
    <row r="338" spans="1:22" s="190" customFormat="1" ht="20.100000000000001" customHeight="1" x14ac:dyDescent="0.25">
      <c r="A338" s="220" t="s">
        <v>45</v>
      </c>
      <c r="B338" s="220"/>
      <c r="C338" s="213">
        <v>16219.61</v>
      </c>
      <c r="D338" s="196">
        <v>5.058752649398273E-2</v>
      </c>
      <c r="E338" s="221">
        <v>20</v>
      </c>
      <c r="F338" s="196">
        <v>7.0921985815602842E-2</v>
      </c>
      <c r="G338" s="220"/>
      <c r="H338" s="220" t="s">
        <v>45</v>
      </c>
      <c r="I338" s="220"/>
      <c r="J338" s="213">
        <v>20625.18</v>
      </c>
      <c r="K338" s="196">
        <v>1.1785180608416507E-2</v>
      </c>
      <c r="L338" s="221">
        <v>17</v>
      </c>
      <c r="M338" s="196">
        <v>3.2380952380952378E-2</v>
      </c>
    </row>
    <row r="339" spans="1:22" s="190" customFormat="1" ht="20.100000000000001" customHeight="1" x14ac:dyDescent="0.25">
      <c r="A339" s="220" t="s">
        <v>46</v>
      </c>
      <c r="B339" s="220"/>
      <c r="C339" s="213">
        <v>16513.599999999999</v>
      </c>
      <c r="D339" s="196">
        <v>5.1504455255769598E-2</v>
      </c>
      <c r="E339" s="221">
        <v>20</v>
      </c>
      <c r="F339" s="196">
        <v>7.0921985815602842E-2</v>
      </c>
      <c r="G339" s="220"/>
      <c r="H339" s="220" t="s">
        <v>46</v>
      </c>
      <c r="I339" s="220"/>
      <c r="J339" s="213">
        <v>28480.779999999995</v>
      </c>
      <c r="K339" s="196">
        <v>1.6273852454551992E-2</v>
      </c>
      <c r="L339" s="221">
        <v>14</v>
      </c>
      <c r="M339" s="196">
        <v>2.6666666666666668E-2</v>
      </c>
    </row>
    <row r="340" spans="1:22" s="190" customFormat="1" ht="20.100000000000001" customHeight="1" x14ac:dyDescent="0.25">
      <c r="A340" s="220" t="s">
        <v>47</v>
      </c>
      <c r="B340" s="220"/>
      <c r="C340" s="213">
        <v>10575.51</v>
      </c>
      <c r="D340" s="196">
        <v>3.2984078674664762E-2</v>
      </c>
      <c r="E340" s="221">
        <v>15</v>
      </c>
      <c r="F340" s="196">
        <v>5.3191489361702128E-2</v>
      </c>
      <c r="G340" s="220"/>
      <c r="H340" s="220" t="s">
        <v>47</v>
      </c>
      <c r="I340" s="220"/>
      <c r="J340" s="213">
        <v>13951.72</v>
      </c>
      <c r="K340" s="196">
        <v>7.9719808504971467E-3</v>
      </c>
      <c r="L340" s="221">
        <v>12</v>
      </c>
      <c r="M340" s="196">
        <v>2.2857142857142857E-2</v>
      </c>
    </row>
    <row r="341" spans="1:22" s="190" customFormat="1" ht="20.100000000000001" customHeight="1" x14ac:dyDescent="0.25">
      <c r="A341" s="220" t="s">
        <v>48</v>
      </c>
      <c r="B341" s="220"/>
      <c r="C341" s="213">
        <v>25577.489999999994</v>
      </c>
      <c r="D341" s="196">
        <v>7.977392508356107E-2</v>
      </c>
      <c r="E341" s="221">
        <v>27</v>
      </c>
      <c r="F341" s="196">
        <v>9.5744680851063829E-2</v>
      </c>
      <c r="G341" s="220"/>
      <c r="H341" s="220" t="s">
        <v>48</v>
      </c>
      <c r="I341" s="220"/>
      <c r="J341" s="213">
        <v>46003.070000000007</v>
      </c>
      <c r="K341" s="196">
        <v>2.6286048824380064E-2</v>
      </c>
      <c r="L341" s="221">
        <v>14</v>
      </c>
      <c r="M341" s="196">
        <v>2.6666666666666668E-2</v>
      </c>
    </row>
    <row r="342" spans="1:22" s="190" customFormat="1" ht="20.100000000000001" customHeight="1" x14ac:dyDescent="0.25">
      <c r="A342" s="220" t="s">
        <v>49</v>
      </c>
      <c r="B342" s="223"/>
      <c r="C342" s="213">
        <v>17516.29</v>
      </c>
      <c r="D342" s="196">
        <v>5.4631756525051145E-2</v>
      </c>
      <c r="E342" s="221">
        <v>14</v>
      </c>
      <c r="F342" s="196">
        <v>4.9645390070921988E-2</v>
      </c>
      <c r="G342" s="220"/>
      <c r="H342" s="220" t="s">
        <v>49</v>
      </c>
      <c r="I342" s="223"/>
      <c r="J342" s="213">
        <v>42737.819999999992</v>
      </c>
      <c r="K342" s="196">
        <v>2.4420292453689863E-2</v>
      </c>
      <c r="L342" s="221">
        <v>14</v>
      </c>
      <c r="M342" s="196">
        <v>2.6666666666666668E-2</v>
      </c>
    </row>
    <row r="343" spans="1:22" s="190" customFormat="1" ht="20.100000000000001" customHeight="1" x14ac:dyDescent="0.25">
      <c r="A343" s="220" t="s">
        <v>50</v>
      </c>
      <c r="B343" s="220"/>
      <c r="C343" s="213">
        <v>23919.749999999996</v>
      </c>
      <c r="D343" s="196">
        <v>7.4603580903267297E-2</v>
      </c>
      <c r="E343" s="221">
        <v>22</v>
      </c>
      <c r="F343" s="196">
        <v>7.8014184397163122E-2</v>
      </c>
      <c r="G343" s="220"/>
      <c r="H343" s="220" t="s">
        <v>50</v>
      </c>
      <c r="I343" s="220"/>
      <c r="J343" s="213">
        <v>46440.659999999989</v>
      </c>
      <c r="K343" s="196">
        <v>2.6536086748046028E-2</v>
      </c>
      <c r="L343" s="221">
        <v>16</v>
      </c>
      <c r="M343" s="196">
        <v>3.0476190476190476E-2</v>
      </c>
    </row>
    <row r="344" spans="1:22" s="190" customFormat="1" ht="20.100000000000001" customHeight="1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20.100000000000001" customHeight="1" thickBot="1" x14ac:dyDescent="0.3">
      <c r="A345" s="220"/>
      <c r="B345" s="220"/>
      <c r="C345" s="222">
        <v>320624.69</v>
      </c>
      <c r="D345" s="223"/>
      <c r="E345" s="224">
        <v>282</v>
      </c>
      <c r="F345" s="247"/>
      <c r="G345" s="220"/>
      <c r="H345" s="220"/>
      <c r="I345" s="220"/>
      <c r="J345" s="222">
        <v>1750094.5200000005</v>
      </c>
      <c r="K345" s="223"/>
      <c r="L345" s="224">
        <v>525</v>
      </c>
      <c r="M345" s="247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226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20.100000000000001" customHeight="1" x14ac:dyDescent="0.3">
      <c r="A4" s="192" t="s">
        <v>135</v>
      </c>
      <c r="B4" s="188"/>
      <c r="C4" s="188"/>
      <c r="D4" s="188"/>
      <c r="E4" s="188"/>
      <c r="F4" s="188"/>
      <c r="G4" s="187"/>
      <c r="H4" s="189"/>
    </row>
    <row r="5" spans="1:13" ht="20.100000000000001" customHeight="1" x14ac:dyDescent="0.3">
      <c r="A5" s="122"/>
      <c r="B5" s="122"/>
      <c r="C5" s="125"/>
      <c r="D5" s="122"/>
      <c r="E5" s="126"/>
      <c r="F5" s="122"/>
      <c r="G5" s="122"/>
    </row>
    <row r="6" spans="1:13" ht="20.100000000000001" customHeight="1" x14ac:dyDescent="0.3">
      <c r="A6" s="127"/>
      <c r="B6" s="122"/>
      <c r="C6" s="128"/>
      <c r="D6" s="128"/>
      <c r="E6" s="128"/>
      <c r="F6" s="128"/>
      <c r="G6" s="122"/>
    </row>
    <row r="7" spans="1:13" s="130" customFormat="1" ht="20.100000000000001" customHeigh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20.100000000000001" customHeight="1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20.100000000000001" customHeight="1" x14ac:dyDescent="0.3">
      <c r="A9" s="193" t="s">
        <v>91</v>
      </c>
      <c r="B9" s="193"/>
      <c r="C9" s="194">
        <f>+C323</f>
        <v>121647871.13999973</v>
      </c>
      <c r="D9" s="194">
        <f>+J323</f>
        <v>907644.8600000001</v>
      </c>
      <c r="E9" s="194">
        <f>+C345</f>
        <v>290838.17000000004</v>
      </c>
      <c r="F9" s="194">
        <f>+J345</f>
        <v>1641793.8900000001</v>
      </c>
      <c r="G9" s="194">
        <f>SUM(C9:F9)</f>
        <v>124488148.05999973</v>
      </c>
      <c r="H9" s="195"/>
    </row>
    <row r="10" spans="1:13" s="190" customFormat="1" ht="20.100000000000001" customHeight="1" x14ac:dyDescent="0.3">
      <c r="A10" s="193" t="s">
        <v>51</v>
      </c>
      <c r="B10" s="193"/>
      <c r="C10" s="196">
        <v>0.80386145836705059</v>
      </c>
      <c r="D10" s="197" t="s">
        <v>96</v>
      </c>
      <c r="E10" s="197" t="s">
        <v>96</v>
      </c>
      <c r="F10" s="197" t="s">
        <v>96</v>
      </c>
      <c r="G10" s="198">
        <f>+C10</f>
        <v>0.80386145836705059</v>
      </c>
      <c r="H10" s="252"/>
    </row>
    <row r="11" spans="1:13" s="190" customFormat="1" ht="20.100000000000001" customHeight="1" x14ac:dyDescent="0.3">
      <c r="A11" s="193" t="s">
        <v>173</v>
      </c>
      <c r="B11" s="193"/>
      <c r="C11" s="196">
        <v>0.81359508784902645</v>
      </c>
      <c r="D11" s="197" t="s">
        <v>96</v>
      </c>
      <c r="E11" s="197" t="s">
        <v>96</v>
      </c>
      <c r="F11" s="197" t="s">
        <v>96</v>
      </c>
      <c r="G11" s="198">
        <f>+C11</f>
        <v>0.81359508784902645</v>
      </c>
      <c r="H11" s="252"/>
    </row>
    <row r="12" spans="1:13" s="190" customFormat="1" ht="20.100000000000001" customHeight="1" x14ac:dyDescent="0.3">
      <c r="A12" s="193" t="s">
        <v>174</v>
      </c>
      <c r="B12" s="193"/>
      <c r="C12" s="196">
        <v>0.85804124047616925</v>
      </c>
      <c r="D12" s="197" t="s">
        <v>96</v>
      </c>
      <c r="E12" s="197" t="s">
        <v>96</v>
      </c>
      <c r="F12" s="197" t="s">
        <v>96</v>
      </c>
      <c r="G12" s="198">
        <f>+C12</f>
        <v>0.85804124047616925</v>
      </c>
      <c r="H12" s="252"/>
    </row>
    <row r="13" spans="1:13" s="190" customFormat="1" ht="20.100000000000001" customHeight="1" x14ac:dyDescent="0.3">
      <c r="A13" s="193" t="s">
        <v>134</v>
      </c>
      <c r="B13" s="193"/>
      <c r="C13" s="199">
        <v>22548.261564411507</v>
      </c>
      <c r="D13" s="199">
        <v>8644.23676190476</v>
      </c>
      <c r="E13" s="199">
        <v>1131.6660311284045</v>
      </c>
      <c r="F13" s="199">
        <v>3277.0337125748506</v>
      </c>
      <c r="G13" s="194">
        <f>+G9/(E45+L45+L81+L125)</f>
        <v>19892.641108980464</v>
      </c>
      <c r="H13" s="200"/>
      <c r="I13" s="201"/>
      <c r="J13" s="201"/>
    </row>
    <row r="14" spans="1:13" s="190" customFormat="1" ht="20.100000000000001" customHeight="1" x14ac:dyDescent="0.25">
      <c r="A14" s="193" t="s">
        <v>138</v>
      </c>
      <c r="B14" s="193"/>
      <c r="C14" s="202">
        <v>78.403429884962833</v>
      </c>
      <c r="D14" s="202">
        <v>79.305375606930681</v>
      </c>
      <c r="E14" s="202">
        <v>56.715005771078829</v>
      </c>
      <c r="F14" s="202">
        <v>169.04866209330766</v>
      </c>
      <c r="G14" s="203">
        <f>+((C9*C14)+(D9*D14)+(E9*E14)+(F9*F14))/G9</f>
        <v>79.5547974283798</v>
      </c>
      <c r="H14" s="204"/>
      <c r="I14" s="204"/>
      <c r="J14" s="204"/>
      <c r="K14" s="204"/>
      <c r="L14" s="204"/>
      <c r="M14" s="205"/>
    </row>
    <row r="15" spans="1:13" s="190" customFormat="1" ht="20.100000000000001" customHeight="1" x14ac:dyDescent="0.25">
      <c r="A15" s="193" t="s">
        <v>74</v>
      </c>
      <c r="B15" s="193"/>
      <c r="C15" s="255">
        <v>9.1027222610791117E-2</v>
      </c>
      <c r="D15" s="206">
        <v>9.4675834808892065E-2</v>
      </c>
      <c r="E15" s="206">
        <v>0.11353783821085101</v>
      </c>
      <c r="F15" s="206">
        <v>9.4007065586777169E-2</v>
      </c>
      <c r="G15" s="207">
        <f>+((C9*C15)+(D9*D15)+(E9*E15)+(F9*F15))/G9</f>
        <v>9.1145714841380468E-2</v>
      </c>
      <c r="H15" s="208"/>
    </row>
    <row r="16" spans="1:13" s="190" customFormat="1" ht="20.100000000000001" customHeight="1" x14ac:dyDescent="0.25">
      <c r="A16" s="193" t="s">
        <v>139</v>
      </c>
      <c r="B16" s="193"/>
      <c r="C16" s="202">
        <v>150.05224485205105</v>
      </c>
      <c r="D16" s="202">
        <v>31.43710913539466</v>
      </c>
      <c r="E16" s="202">
        <v>15.567390793306128</v>
      </c>
      <c r="F16" s="202">
        <v>32.849354759757141</v>
      </c>
      <c r="G16" s="194">
        <f>+((C9*C16)+(D9*D16)+(E9*E16)+(F9*F16))/G9</f>
        <v>147.3275136930738</v>
      </c>
      <c r="H16" s="210"/>
      <c r="I16" s="204"/>
      <c r="J16" s="204"/>
      <c r="K16" s="204"/>
      <c r="L16" s="204"/>
    </row>
    <row r="17" spans="1:13" s="190" customFormat="1" ht="20.100000000000001" customHeigh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0.9771843587983069</v>
      </c>
      <c r="H17" s="200"/>
      <c r="L17" s="205"/>
    </row>
    <row r="18" spans="1:13" s="190" customFormat="1" ht="20.100000000000001" customHeight="1" x14ac:dyDescent="0.3">
      <c r="A18" s="193" t="s">
        <v>144</v>
      </c>
      <c r="B18" s="193"/>
      <c r="C18" s="212">
        <f>+C310</f>
        <v>104395561.53999974</v>
      </c>
      <c r="D18" s="194">
        <f>+J310</f>
        <v>793328.46000000008</v>
      </c>
      <c r="E18" s="194">
        <f>+C332</f>
        <v>148923.50999999998</v>
      </c>
      <c r="F18" s="213">
        <f>+J332</f>
        <v>1338784.8800000001</v>
      </c>
      <c r="G18" s="194">
        <f>SUM(C18:F18)</f>
        <v>106676598.38999973</v>
      </c>
      <c r="H18" s="189"/>
    </row>
    <row r="19" spans="1:13" s="190" customFormat="1" ht="20.100000000000001" customHeight="1" x14ac:dyDescent="0.3">
      <c r="A19" s="193" t="s">
        <v>145</v>
      </c>
      <c r="B19" s="193"/>
      <c r="C19" s="198">
        <f>+D310</f>
        <v>0.85817828591389822</v>
      </c>
      <c r="D19" s="211">
        <f>+K310</f>
        <v>0.87405161970509038</v>
      </c>
      <c r="E19" s="211">
        <f>+D332</f>
        <v>0.51204939846788322</v>
      </c>
      <c r="F19" s="211">
        <f>+K332</f>
        <v>0.81544028647834721</v>
      </c>
      <c r="G19" s="211">
        <f>+G18/G9</f>
        <v>0.85692172349278306</v>
      </c>
      <c r="H19" s="189"/>
    </row>
    <row r="20" spans="1:13" s="190" customFormat="1" ht="20.100000000000001" customHeight="1" x14ac:dyDescent="0.3">
      <c r="A20" s="193" t="s">
        <v>159</v>
      </c>
      <c r="B20" s="188"/>
      <c r="C20" s="214">
        <v>0.71563894372099157</v>
      </c>
      <c r="D20" s="215">
        <v>0.27529463224597883</v>
      </c>
      <c r="E20" s="215">
        <v>4.0103448724835218</v>
      </c>
      <c r="F20" s="215">
        <v>2.1842328514364198</v>
      </c>
      <c r="G20" s="215">
        <f>+((C9*C20)+(D9*D20)+(E9*E20)+(F9*F20))/G9</f>
        <v>0.73949405396984846</v>
      </c>
      <c r="H20" s="189"/>
    </row>
    <row r="21" spans="1:13" s="190" customFormat="1" ht="20.100000000000001" customHeight="1" x14ac:dyDescent="0.3">
      <c r="A21" s="193" t="s">
        <v>160</v>
      </c>
      <c r="B21" s="188"/>
      <c r="C21" s="214">
        <v>6.6673496432842283</v>
      </c>
      <c r="D21" s="214">
        <v>8.5331148673961543</v>
      </c>
      <c r="E21" s="214">
        <v>7.9992870781748699</v>
      </c>
      <c r="F21" s="249">
        <v>8.4975538451758723</v>
      </c>
      <c r="G21" s="215">
        <f>+((C9*C21)+(D9*D21)+(E9*E21)+(F9*F21))/G9</f>
        <v>6.7082021149220648</v>
      </c>
      <c r="H21" s="189"/>
      <c r="I21" s="205"/>
    </row>
    <row r="22" spans="1:13" s="190" customFormat="1" ht="20.100000000000001" customHeigh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20.100000000000001" customHeight="1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20.100000000000001" customHeight="1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20.100000000000001" customHeight="1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20.100000000000001" customHeight="1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20.100000000000001" customHeight="1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20.100000000000001" customHeight="1" x14ac:dyDescent="0.25">
      <c r="A28" s="193" t="s">
        <v>53</v>
      </c>
      <c r="B28" s="193"/>
      <c r="C28" s="213">
        <v>606144.56999999995</v>
      </c>
      <c r="D28" s="196">
        <v>4.9827799230650798E-3</v>
      </c>
      <c r="E28" s="221">
        <v>58</v>
      </c>
      <c r="F28" s="196">
        <v>1.0750695088044486E-2</v>
      </c>
      <c r="G28" s="193"/>
      <c r="H28" s="220" t="s">
        <v>72</v>
      </c>
      <c r="I28" s="220"/>
      <c r="J28" s="213">
        <v>121647871.13999954</v>
      </c>
      <c r="K28" s="196">
        <v>1</v>
      </c>
      <c r="L28" s="221">
        <v>5395</v>
      </c>
      <c r="M28" s="196">
        <v>1</v>
      </c>
    </row>
    <row r="29" spans="1:13" s="190" customFormat="1" ht="20.100000000000001" customHeight="1" x14ac:dyDescent="0.25">
      <c r="A29" s="193" t="s">
        <v>54</v>
      </c>
      <c r="B29" s="193"/>
      <c r="C29" s="213">
        <v>9045383.889999995</v>
      </c>
      <c r="D29" s="196">
        <v>7.435710798087046E-2</v>
      </c>
      <c r="E29" s="221">
        <v>524</v>
      </c>
      <c r="F29" s="196">
        <v>9.7126969416126044E-2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20.100000000000001" customHeight="1" x14ac:dyDescent="0.25">
      <c r="A30" s="193" t="s">
        <v>55</v>
      </c>
      <c r="B30" s="193"/>
      <c r="C30" s="213">
        <v>4131064.0199999963</v>
      </c>
      <c r="D30" s="196">
        <v>3.3959196994460421E-2</v>
      </c>
      <c r="E30" s="221">
        <v>207</v>
      </c>
      <c r="F30" s="196">
        <v>3.8368860055607044E-2</v>
      </c>
      <c r="G30" s="193"/>
      <c r="H30" s="220"/>
      <c r="I30" s="220"/>
      <c r="J30" s="213"/>
      <c r="K30" s="220"/>
      <c r="L30" s="221"/>
      <c r="M30" s="220"/>
    </row>
    <row r="31" spans="1:13" s="190" customFormat="1" ht="20.100000000000001" customHeight="1" thickBot="1" x14ac:dyDescent="0.3">
      <c r="A31" s="193" t="s">
        <v>56</v>
      </c>
      <c r="B31" s="193"/>
      <c r="C31" s="213">
        <v>4808958.99</v>
      </c>
      <c r="D31" s="196">
        <v>3.9531797350284482E-2</v>
      </c>
      <c r="E31" s="221">
        <v>232</v>
      </c>
      <c r="F31" s="196">
        <v>4.3002780352177944E-2</v>
      </c>
      <c r="G31" s="193"/>
      <c r="H31" s="220"/>
      <c r="I31" s="220"/>
      <c r="J31" s="222">
        <v>121647871.13999954</v>
      </c>
      <c r="K31" s="223"/>
      <c r="L31" s="224">
        <v>5395</v>
      </c>
      <c r="M31" s="220"/>
    </row>
    <row r="32" spans="1:13" s="190" customFormat="1" ht="20.100000000000001" customHeight="1" thickTop="1" x14ac:dyDescent="0.25">
      <c r="A32" s="193" t="s">
        <v>57</v>
      </c>
      <c r="B32" s="193"/>
      <c r="C32" s="213">
        <v>6968671.6200000001</v>
      </c>
      <c r="D32" s="196">
        <v>5.7285602737593457E-2</v>
      </c>
      <c r="E32" s="221">
        <v>319</v>
      </c>
      <c r="F32" s="196">
        <v>5.9128822984244669E-2</v>
      </c>
      <c r="G32" s="193"/>
      <c r="H32" s="223"/>
      <c r="I32" s="220"/>
      <c r="J32" s="220"/>
      <c r="K32" s="220"/>
      <c r="L32" s="220"/>
      <c r="M32" s="220"/>
    </row>
    <row r="33" spans="1:13" s="190" customFormat="1" ht="20.100000000000001" customHeight="1" x14ac:dyDescent="0.25">
      <c r="A33" s="193" t="s">
        <v>58</v>
      </c>
      <c r="B33" s="193"/>
      <c r="C33" s="213">
        <v>10544810.240000002</v>
      </c>
      <c r="D33" s="196">
        <v>8.6683064332990861E-2</v>
      </c>
      <c r="E33" s="221">
        <v>473</v>
      </c>
      <c r="F33" s="196">
        <v>8.7673772011121406E-2</v>
      </c>
      <c r="G33" s="193"/>
      <c r="H33" s="223"/>
      <c r="I33" s="220"/>
      <c r="J33" s="220"/>
      <c r="K33" s="220"/>
      <c r="L33" s="220"/>
      <c r="M33" s="220"/>
    </row>
    <row r="34" spans="1:13" ht="20.100000000000001" customHeight="1" x14ac:dyDescent="0.25">
      <c r="A34" s="193" t="s">
        <v>59</v>
      </c>
      <c r="B34" s="193"/>
      <c r="C34" s="213">
        <v>11221454.009999994</v>
      </c>
      <c r="D34" s="196">
        <v>9.2245379264267111E-2</v>
      </c>
      <c r="E34" s="221">
        <v>497</v>
      </c>
      <c r="F34" s="196">
        <v>9.2122335495829474E-2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20.100000000000001" customHeight="1" x14ac:dyDescent="0.25">
      <c r="A35" s="193" t="s">
        <v>60</v>
      </c>
      <c r="B35" s="193"/>
      <c r="C35" s="213">
        <v>13087060.360000007</v>
      </c>
      <c r="D35" s="196">
        <v>0.10758149926798634</v>
      </c>
      <c r="E35" s="221">
        <v>589</v>
      </c>
      <c r="F35" s="196">
        <v>0.10917516218721038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20.100000000000001" customHeight="1" x14ac:dyDescent="0.25">
      <c r="A36" s="193" t="s">
        <v>61</v>
      </c>
      <c r="B36" s="193"/>
      <c r="C36" s="213">
        <v>10542021.029999996</v>
      </c>
      <c r="D36" s="196">
        <v>8.6660135777202191E-2</v>
      </c>
      <c r="E36" s="221">
        <v>476</v>
      </c>
      <c r="F36" s="196">
        <v>8.8229842446709922E-2</v>
      </c>
      <c r="G36" s="132"/>
      <c r="H36" s="158"/>
      <c r="I36" s="145"/>
      <c r="J36" s="145"/>
      <c r="K36" s="146"/>
      <c r="L36" s="145"/>
      <c r="M36" s="147"/>
    </row>
    <row r="37" spans="1:13" ht="20.100000000000001" customHeight="1" x14ac:dyDescent="0.25">
      <c r="A37" s="193" t="s">
        <v>62</v>
      </c>
      <c r="B37" s="193"/>
      <c r="C37" s="213">
        <v>11053296.300000004</v>
      </c>
      <c r="D37" s="196">
        <v>9.0863047552054391E-2</v>
      </c>
      <c r="E37" s="221">
        <v>520</v>
      </c>
      <c r="F37" s="196">
        <v>9.6385542168674704E-2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20.100000000000001" customHeight="1" x14ac:dyDescent="0.25">
      <c r="A38" s="193" t="s">
        <v>63</v>
      </c>
      <c r="B38" s="193"/>
      <c r="C38" s="213">
        <v>12306569.170000007</v>
      </c>
      <c r="D38" s="196">
        <v>0.10116551201982676</v>
      </c>
      <c r="E38" s="221">
        <v>558</v>
      </c>
      <c r="F38" s="196">
        <v>0.10342910101946247</v>
      </c>
      <c r="G38" s="132"/>
      <c r="H38" s="154"/>
      <c r="I38" s="145"/>
      <c r="J38" s="146"/>
      <c r="K38" s="145"/>
      <c r="L38" s="147"/>
      <c r="M38" s="145"/>
    </row>
    <row r="39" spans="1:13" ht="20.100000000000001" customHeight="1" x14ac:dyDescent="0.25">
      <c r="A39" s="193" t="s">
        <v>64</v>
      </c>
      <c r="B39" s="193"/>
      <c r="C39" s="213">
        <v>8485195.5200000033</v>
      </c>
      <c r="D39" s="196">
        <v>6.9752108610554378E-2</v>
      </c>
      <c r="E39" s="221">
        <v>363</v>
      </c>
      <c r="F39" s="196">
        <v>6.7284522706209451E-2</v>
      </c>
      <c r="G39" s="132"/>
      <c r="H39" s="225" t="s">
        <v>150</v>
      </c>
      <c r="I39" s="226"/>
      <c r="J39" s="227">
        <v>295.37</v>
      </c>
      <c r="K39" s="228">
        <v>1.0155819643618308E-3</v>
      </c>
      <c r="L39" s="229">
        <v>1</v>
      </c>
      <c r="M39" s="228">
        <v>3.8910505836575876E-3</v>
      </c>
    </row>
    <row r="40" spans="1:13" ht="20.100000000000001" customHeight="1" x14ac:dyDescent="0.25">
      <c r="A40" s="193" t="s">
        <v>75</v>
      </c>
      <c r="B40" s="193"/>
      <c r="C40" s="213">
        <v>8552032.2999999989</v>
      </c>
      <c r="D40" s="196">
        <v>7.0301536885571836E-2</v>
      </c>
      <c r="E40" s="221">
        <v>295</v>
      </c>
      <c r="F40" s="196">
        <v>5.4680259499536608E-2</v>
      </c>
      <c r="G40" s="132"/>
      <c r="H40" s="225" t="s">
        <v>132</v>
      </c>
      <c r="I40" s="226"/>
      <c r="J40" s="227">
        <v>140619.60999999999</v>
      </c>
      <c r="K40" s="228">
        <v>0.48349778160136281</v>
      </c>
      <c r="L40" s="229">
        <v>158</v>
      </c>
      <c r="M40" s="228">
        <v>0.61478599221789887</v>
      </c>
    </row>
    <row r="41" spans="1:13" ht="20.100000000000001" customHeight="1" x14ac:dyDescent="0.25">
      <c r="A41" s="193" t="s">
        <v>76</v>
      </c>
      <c r="B41" s="193"/>
      <c r="C41" s="213">
        <v>6467874.0000000009</v>
      </c>
      <c r="D41" s="196">
        <v>5.3168821939813198E-2</v>
      </c>
      <c r="E41" s="221">
        <v>187</v>
      </c>
      <c r="F41" s="196">
        <v>3.4661723818350323E-2</v>
      </c>
      <c r="G41" s="132"/>
      <c r="H41" s="225" t="s">
        <v>151</v>
      </c>
      <c r="I41" s="226"/>
      <c r="J41" s="227">
        <v>113129.90000000001</v>
      </c>
      <c r="K41" s="228">
        <v>0.38897886064954967</v>
      </c>
      <c r="L41" s="229">
        <v>57</v>
      </c>
      <c r="M41" s="228">
        <v>0.22178988326848248</v>
      </c>
    </row>
    <row r="42" spans="1:13" ht="20.100000000000001" customHeight="1" x14ac:dyDescent="0.25">
      <c r="A42" s="193" t="s">
        <v>77</v>
      </c>
      <c r="B42" s="193"/>
      <c r="C42" s="213">
        <v>3514411.5099999988</v>
      </c>
      <c r="D42" s="196">
        <v>2.8890037096953335E-2</v>
      </c>
      <c r="E42" s="221">
        <v>90</v>
      </c>
      <c r="F42" s="196">
        <v>1.6682113067655237E-2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20.100000000000001" customHeight="1" x14ac:dyDescent="0.25">
      <c r="A43" s="193" t="s">
        <v>78</v>
      </c>
      <c r="B43" s="193"/>
      <c r="C43" s="213">
        <v>312923.61</v>
      </c>
      <c r="D43" s="196">
        <v>2.5723722665057401E-3</v>
      </c>
      <c r="E43" s="221">
        <v>7</v>
      </c>
      <c r="F43" s="196">
        <v>1.2974976830398518E-3</v>
      </c>
      <c r="G43" s="132"/>
      <c r="H43" s="225" t="s">
        <v>133</v>
      </c>
      <c r="I43" s="226"/>
      <c r="J43" s="227">
        <v>36793.289999999928</v>
      </c>
      <c r="K43" s="228">
        <v>0.12650777578472569</v>
      </c>
      <c r="L43" s="229">
        <v>41</v>
      </c>
      <c r="M43" s="228">
        <v>0.15953307392996108</v>
      </c>
    </row>
    <row r="44" spans="1:13" ht="20.100000000000001" customHeight="1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20.100000000000001" customHeight="1" thickBot="1" x14ac:dyDescent="0.35">
      <c r="A45" s="193"/>
      <c r="B45" s="193"/>
      <c r="C45" s="222">
        <v>121647871.14</v>
      </c>
      <c r="D45" s="193"/>
      <c r="E45" s="224">
        <v>5395</v>
      </c>
      <c r="F45" s="193"/>
      <c r="G45" s="132"/>
      <c r="H45" s="233"/>
      <c r="I45" s="226"/>
      <c r="J45" s="234">
        <v>290838.16999999993</v>
      </c>
      <c r="K45" s="225"/>
      <c r="L45" s="235">
        <v>257</v>
      </c>
      <c r="M45" s="254"/>
    </row>
    <row r="46" spans="1:13" ht="20.100000000000001" customHeight="1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20.100000000000001" customHeight="1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20.100000000000001" customHeight="1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20.100000000000001" customHeight="1" x14ac:dyDescent="0.25">
      <c r="A49" s="217" t="s">
        <v>227</v>
      </c>
      <c r="B49" s="136"/>
      <c r="C49" s="137"/>
      <c r="D49" s="136"/>
      <c r="E49" s="143"/>
      <c r="F49" s="136"/>
      <c r="G49" s="132"/>
      <c r="H49" s="217" t="s">
        <v>228</v>
      </c>
      <c r="I49" s="136"/>
      <c r="J49" s="137"/>
      <c r="K49" s="136"/>
      <c r="L49" s="143"/>
      <c r="M49" s="136"/>
    </row>
    <row r="50" spans="1:13" ht="20.100000000000001" customHeight="1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20.100000000000001" customHeight="1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20.100000000000001" customHeight="1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20.100000000000001" customHeight="1" x14ac:dyDescent="0.25">
      <c r="A53" s="193" t="s">
        <v>53</v>
      </c>
      <c r="B53" s="193"/>
      <c r="C53" s="213">
        <v>1007396.21</v>
      </c>
      <c r="D53" s="196">
        <v>8.2812481678419606E-3</v>
      </c>
      <c r="E53" s="221">
        <v>78</v>
      </c>
      <c r="F53" s="196">
        <v>1.4457831325301205E-2</v>
      </c>
      <c r="G53" s="193"/>
      <c r="H53" s="193" t="s">
        <v>53</v>
      </c>
      <c r="I53" s="193"/>
      <c r="J53" s="213">
        <v>855116.82</v>
      </c>
      <c r="K53" s="196">
        <v>7.0294433596448051E-3</v>
      </c>
      <c r="L53" s="221">
        <v>67</v>
      </c>
      <c r="M53" s="196">
        <v>1.241890639481001E-2</v>
      </c>
    </row>
    <row r="54" spans="1:13" s="190" customFormat="1" ht="20.100000000000001" customHeight="1" x14ac:dyDescent="0.25">
      <c r="A54" s="193" t="s">
        <v>54</v>
      </c>
      <c r="B54" s="193"/>
      <c r="C54" s="213">
        <v>10862813.769999992</v>
      </c>
      <c r="D54" s="196">
        <v>8.9297195817741717E-2</v>
      </c>
      <c r="E54" s="221">
        <v>627</v>
      </c>
      <c r="F54" s="196">
        <v>0.11621872103799814</v>
      </c>
      <c r="G54" s="193"/>
      <c r="H54" s="193" t="s">
        <v>54</v>
      </c>
      <c r="I54" s="193"/>
      <c r="J54" s="213">
        <v>9473876.7499999907</v>
      </c>
      <c r="K54" s="196">
        <v>7.7879511258333978E-2</v>
      </c>
      <c r="L54" s="221">
        <v>564</v>
      </c>
      <c r="M54" s="196">
        <v>0.10454124189063949</v>
      </c>
    </row>
    <row r="55" spans="1:13" s="190" customFormat="1" ht="20.100000000000001" customHeight="1" x14ac:dyDescent="0.25">
      <c r="A55" s="193" t="s">
        <v>55</v>
      </c>
      <c r="B55" s="193"/>
      <c r="C55" s="213">
        <v>4225598.6000000015</v>
      </c>
      <c r="D55" s="196">
        <v>3.473631359431615E-2</v>
      </c>
      <c r="E55" s="221">
        <v>196</v>
      </c>
      <c r="F55" s="196">
        <v>3.6329935125115849E-2</v>
      </c>
      <c r="G55" s="193"/>
      <c r="H55" s="193" t="s">
        <v>55</v>
      </c>
      <c r="I55" s="193"/>
      <c r="J55" s="213">
        <v>3868955.2700000028</v>
      </c>
      <c r="K55" s="196">
        <v>3.1804545642622604E-2</v>
      </c>
      <c r="L55" s="221">
        <v>196</v>
      </c>
      <c r="M55" s="196">
        <v>3.6329935125115849E-2</v>
      </c>
    </row>
    <row r="56" spans="1:13" s="190" customFormat="1" ht="20.100000000000001" customHeight="1" x14ac:dyDescent="0.25">
      <c r="A56" s="193" t="s">
        <v>56</v>
      </c>
      <c r="B56" s="193"/>
      <c r="C56" s="213">
        <v>6165495.7900000028</v>
      </c>
      <c r="D56" s="196">
        <v>5.0683137585731876E-2</v>
      </c>
      <c r="E56" s="221">
        <v>289</v>
      </c>
      <c r="F56" s="196">
        <v>5.3568118628359591E-2</v>
      </c>
      <c r="G56" s="193"/>
      <c r="H56" s="193" t="s">
        <v>56</v>
      </c>
      <c r="I56" s="193"/>
      <c r="J56" s="213">
        <v>4845181.370000002</v>
      </c>
      <c r="K56" s="196">
        <v>3.9829561541803421E-2</v>
      </c>
      <c r="L56" s="221">
        <v>226</v>
      </c>
      <c r="M56" s="196">
        <v>4.1890639481000927E-2</v>
      </c>
    </row>
    <row r="57" spans="1:13" s="190" customFormat="1" ht="20.100000000000001" customHeight="1" x14ac:dyDescent="0.25">
      <c r="A57" s="193" t="s">
        <v>57</v>
      </c>
      <c r="B57" s="193"/>
      <c r="C57" s="213">
        <v>8418892.0099999979</v>
      </c>
      <c r="D57" s="196">
        <v>6.9207064053846107E-2</v>
      </c>
      <c r="E57" s="221">
        <v>377</v>
      </c>
      <c r="F57" s="196">
        <v>6.9879518072289162E-2</v>
      </c>
      <c r="G57" s="193"/>
      <c r="H57" s="193" t="s">
        <v>57</v>
      </c>
      <c r="I57" s="193"/>
      <c r="J57" s="213">
        <v>7454134.6499999994</v>
      </c>
      <c r="K57" s="196">
        <v>6.1276326335553494E-2</v>
      </c>
      <c r="L57" s="221">
        <v>337</v>
      </c>
      <c r="M57" s="196">
        <v>6.246524559777572E-2</v>
      </c>
    </row>
    <row r="58" spans="1:13" s="190" customFormat="1" ht="20.100000000000001" customHeight="1" x14ac:dyDescent="0.25">
      <c r="A58" s="193" t="s">
        <v>58</v>
      </c>
      <c r="B58" s="193"/>
      <c r="C58" s="213">
        <v>9694228.299999997</v>
      </c>
      <c r="D58" s="196">
        <v>7.969089971860889E-2</v>
      </c>
      <c r="E58" s="221">
        <v>397</v>
      </c>
      <c r="F58" s="196">
        <v>7.3586654309545876E-2</v>
      </c>
      <c r="G58" s="193"/>
      <c r="H58" s="193" t="s">
        <v>58</v>
      </c>
      <c r="I58" s="193"/>
      <c r="J58" s="213">
        <v>8365826.4999999991</v>
      </c>
      <c r="K58" s="196">
        <v>6.8770841787868867E-2</v>
      </c>
      <c r="L58" s="221">
        <v>351</v>
      </c>
      <c r="M58" s="196">
        <v>6.5060240963855417E-2</v>
      </c>
    </row>
    <row r="59" spans="1:13" s="190" customFormat="1" ht="20.100000000000001" customHeight="1" x14ac:dyDescent="0.25">
      <c r="A59" s="193" t="s">
        <v>59</v>
      </c>
      <c r="B59" s="193"/>
      <c r="C59" s="213">
        <v>9192797.9000000022</v>
      </c>
      <c r="D59" s="196">
        <v>7.5568917185738105E-2</v>
      </c>
      <c r="E59" s="221">
        <v>411</v>
      </c>
      <c r="F59" s="196">
        <v>7.6181649675625573E-2</v>
      </c>
      <c r="G59" s="193"/>
      <c r="H59" s="193" t="s">
        <v>59</v>
      </c>
      <c r="I59" s="193"/>
      <c r="J59" s="213">
        <v>9065318.2899999991</v>
      </c>
      <c r="K59" s="196">
        <v>7.4520977679642761E-2</v>
      </c>
      <c r="L59" s="221">
        <v>388</v>
      </c>
      <c r="M59" s="196">
        <v>7.1918443002780358E-2</v>
      </c>
    </row>
    <row r="60" spans="1:13" s="190" customFormat="1" ht="20.100000000000001" customHeight="1" x14ac:dyDescent="0.25">
      <c r="A60" s="193" t="s">
        <v>60</v>
      </c>
      <c r="B60" s="193"/>
      <c r="C60" s="213">
        <v>10286419.119999997</v>
      </c>
      <c r="D60" s="196">
        <v>8.455897356528122E-2</v>
      </c>
      <c r="E60" s="221">
        <v>433</v>
      </c>
      <c r="F60" s="196">
        <v>8.0259499536607964E-2</v>
      </c>
      <c r="G60" s="193"/>
      <c r="H60" s="193" t="s">
        <v>60</v>
      </c>
      <c r="I60" s="193"/>
      <c r="J60" s="213">
        <v>9069350.2899999954</v>
      </c>
      <c r="K60" s="196">
        <v>7.4554122526011318E-2</v>
      </c>
      <c r="L60" s="221">
        <v>367</v>
      </c>
      <c r="M60" s="196">
        <v>6.8025949953660791E-2</v>
      </c>
    </row>
    <row r="61" spans="1:13" s="190" customFormat="1" ht="20.100000000000001" customHeight="1" x14ac:dyDescent="0.25">
      <c r="A61" s="193" t="s">
        <v>61</v>
      </c>
      <c r="B61" s="193"/>
      <c r="C61" s="213">
        <v>8451106.8500000052</v>
      </c>
      <c r="D61" s="196">
        <v>6.9471884471154779E-2</v>
      </c>
      <c r="E61" s="221">
        <v>387</v>
      </c>
      <c r="F61" s="196">
        <v>7.1733086190917519E-2</v>
      </c>
      <c r="G61" s="193"/>
      <c r="H61" s="193" t="s">
        <v>61</v>
      </c>
      <c r="I61" s="193"/>
      <c r="J61" s="213">
        <v>8200059.3900000006</v>
      </c>
      <c r="K61" s="196">
        <v>6.7408161878664177E-2</v>
      </c>
      <c r="L61" s="221">
        <v>374</v>
      </c>
      <c r="M61" s="196">
        <v>6.9323447636700647E-2</v>
      </c>
    </row>
    <row r="62" spans="1:13" s="190" customFormat="1" ht="20.100000000000001" customHeight="1" x14ac:dyDescent="0.25">
      <c r="A62" s="193" t="s">
        <v>62</v>
      </c>
      <c r="B62" s="193"/>
      <c r="C62" s="213">
        <v>9572353.9100000076</v>
      </c>
      <c r="D62" s="196">
        <v>7.8689037632097489E-2</v>
      </c>
      <c r="E62" s="221">
        <v>415</v>
      </c>
      <c r="F62" s="196">
        <v>7.6923076923076927E-2</v>
      </c>
      <c r="G62" s="193"/>
      <c r="H62" s="193" t="s">
        <v>62</v>
      </c>
      <c r="I62" s="193"/>
      <c r="J62" s="213">
        <v>9472535.0300000068</v>
      </c>
      <c r="K62" s="196">
        <v>7.7868481718832705E-2</v>
      </c>
      <c r="L62" s="221">
        <v>420</v>
      </c>
      <c r="M62" s="196">
        <v>7.7849860982391106E-2</v>
      </c>
    </row>
    <row r="63" spans="1:13" s="190" customFormat="1" ht="20.100000000000001" customHeight="1" x14ac:dyDescent="0.25">
      <c r="A63" s="193" t="s">
        <v>63</v>
      </c>
      <c r="B63" s="193"/>
      <c r="C63" s="213">
        <v>9300703.3899999969</v>
      </c>
      <c r="D63" s="196">
        <v>7.6455948656069472E-2</v>
      </c>
      <c r="E63" s="221">
        <v>431</v>
      </c>
      <c r="F63" s="196">
        <v>7.9888785912882301E-2</v>
      </c>
      <c r="G63" s="193"/>
      <c r="H63" s="193" t="s">
        <v>63</v>
      </c>
      <c r="I63" s="193"/>
      <c r="J63" s="213">
        <v>8163207.9900000086</v>
      </c>
      <c r="K63" s="196">
        <v>6.7105226860939282E-2</v>
      </c>
      <c r="L63" s="221">
        <v>365</v>
      </c>
      <c r="M63" s="196">
        <v>6.7655236329935128E-2</v>
      </c>
    </row>
    <row r="64" spans="1:13" s="190" customFormat="1" ht="20.100000000000001" customHeight="1" x14ac:dyDescent="0.25">
      <c r="A64" s="193" t="s">
        <v>64</v>
      </c>
      <c r="B64" s="193"/>
      <c r="C64" s="213">
        <v>8339922.2500000056</v>
      </c>
      <c r="D64" s="196">
        <v>6.8557897247555608E-2</v>
      </c>
      <c r="E64" s="221">
        <v>377</v>
      </c>
      <c r="F64" s="196">
        <v>6.9879518072289162E-2</v>
      </c>
      <c r="G64" s="193"/>
      <c r="H64" s="193" t="s">
        <v>64</v>
      </c>
      <c r="I64" s="193"/>
      <c r="J64" s="213">
        <v>7871272.5900000017</v>
      </c>
      <c r="K64" s="196">
        <v>6.4705387083521151E-2</v>
      </c>
      <c r="L64" s="221">
        <v>347</v>
      </c>
      <c r="M64" s="196">
        <v>6.4318813716404077E-2</v>
      </c>
    </row>
    <row r="65" spans="1:16" s="190" customFormat="1" ht="20.100000000000001" customHeight="1" x14ac:dyDescent="0.25">
      <c r="A65" s="193" t="s">
        <v>75</v>
      </c>
      <c r="B65" s="193"/>
      <c r="C65" s="213">
        <v>12588391.380000005</v>
      </c>
      <c r="D65" s="196">
        <v>0.10348221684465396</v>
      </c>
      <c r="E65" s="221">
        <v>530</v>
      </c>
      <c r="F65" s="196">
        <v>9.8239110287303061E-2</v>
      </c>
      <c r="G65" s="193"/>
      <c r="H65" s="193" t="s">
        <v>75</v>
      </c>
      <c r="I65" s="193"/>
      <c r="J65" s="213">
        <v>15471709.450000001</v>
      </c>
      <c r="K65" s="196">
        <v>0.12718438312984687</v>
      </c>
      <c r="L65" s="221">
        <v>689</v>
      </c>
      <c r="M65" s="196">
        <v>0.12771084337349398</v>
      </c>
    </row>
    <row r="66" spans="1:16" s="190" customFormat="1" ht="20.100000000000001" customHeight="1" x14ac:dyDescent="0.25">
      <c r="A66" s="193" t="s">
        <v>76</v>
      </c>
      <c r="B66" s="193"/>
      <c r="C66" s="213">
        <v>6279225.8799999952</v>
      </c>
      <c r="D66" s="196">
        <v>5.1618049877531089E-2</v>
      </c>
      <c r="E66" s="221">
        <v>224</v>
      </c>
      <c r="F66" s="196">
        <v>4.1519925857275257E-2</v>
      </c>
      <c r="G66" s="193"/>
      <c r="H66" s="193" t="s">
        <v>76</v>
      </c>
      <c r="I66" s="193"/>
      <c r="J66" s="213">
        <v>7751098.8599999985</v>
      </c>
      <c r="K66" s="196">
        <v>6.3717505184119075E-2</v>
      </c>
      <c r="L66" s="221">
        <v>316</v>
      </c>
      <c r="M66" s="196">
        <v>5.8572752548656161E-2</v>
      </c>
    </row>
    <row r="67" spans="1:16" s="190" customFormat="1" ht="20.100000000000001" customHeight="1" x14ac:dyDescent="0.25">
      <c r="A67" s="193" t="s">
        <v>77</v>
      </c>
      <c r="B67" s="193"/>
      <c r="C67" s="213">
        <v>3821507.15</v>
      </c>
      <c r="D67" s="196">
        <v>3.1414500839081427E-2</v>
      </c>
      <c r="E67" s="221">
        <v>116</v>
      </c>
      <c r="F67" s="196">
        <v>2.1501390176088972E-2</v>
      </c>
      <c r="G67" s="193"/>
      <c r="H67" s="193" t="s">
        <v>77</v>
      </c>
      <c r="I67" s="193"/>
      <c r="J67" s="213">
        <v>5135865.5199999986</v>
      </c>
      <c r="K67" s="196">
        <v>4.2219115483651357E-2</v>
      </c>
      <c r="L67" s="221">
        <v>173</v>
      </c>
      <c r="M67" s="196">
        <v>3.2066728452270619E-2</v>
      </c>
    </row>
    <row r="68" spans="1:16" s="190" customFormat="1" ht="20.100000000000001" customHeight="1" x14ac:dyDescent="0.25">
      <c r="A68" s="193" t="s">
        <v>78</v>
      </c>
      <c r="B68" s="193"/>
      <c r="C68" s="213">
        <v>3441018.63</v>
      </c>
      <c r="D68" s="196">
        <v>2.8286714742750074E-2</v>
      </c>
      <c r="E68" s="221">
        <v>107</v>
      </c>
      <c r="F68" s="196">
        <v>1.9833178869323446E-2</v>
      </c>
      <c r="G68" s="193"/>
      <c r="H68" s="193" t="s">
        <v>78</v>
      </c>
      <c r="I68" s="193"/>
      <c r="J68" s="213">
        <v>6584362.3700000001</v>
      </c>
      <c r="K68" s="196">
        <v>5.4126408528944195E-2</v>
      </c>
      <c r="L68" s="221">
        <v>215</v>
      </c>
      <c r="M68" s="196">
        <v>3.9851714550509731E-2</v>
      </c>
    </row>
    <row r="69" spans="1:16" s="190" customFormat="1" ht="20.100000000000001" customHeight="1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20.100000000000001" customHeight="1" thickBot="1" x14ac:dyDescent="0.3">
      <c r="A70" s="193"/>
      <c r="B70" s="193"/>
      <c r="C70" s="222">
        <v>121647871.14000002</v>
      </c>
      <c r="D70" s="193"/>
      <c r="E70" s="224">
        <v>5395</v>
      </c>
      <c r="F70" s="193"/>
      <c r="G70" s="193"/>
      <c r="H70" s="193"/>
      <c r="I70" s="193"/>
      <c r="J70" s="222">
        <v>121647871.14</v>
      </c>
      <c r="K70" s="193"/>
      <c r="L70" s="224">
        <v>5395</v>
      </c>
      <c r="M70" s="193"/>
    </row>
    <row r="71" spans="1:16" ht="20.100000000000001" customHeight="1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20.100000000000001" customHeight="1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20.100000000000001" customHeight="1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20.100000000000001" customHeight="1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20.100000000000001" customHeight="1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20.100000000000001" customHeight="1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20.100000000000001" customHeight="1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795323.4</v>
      </c>
      <c r="K77" s="196">
        <v>0.87624954985146941</v>
      </c>
      <c r="L77" s="221">
        <v>84</v>
      </c>
      <c r="M77" s="196">
        <v>0.8</v>
      </c>
    </row>
    <row r="78" spans="1:16" s="190" customFormat="1" ht="20.100000000000001" customHeight="1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20.100000000000001" customHeight="1" x14ac:dyDescent="0.25">
      <c r="A79" s="220" t="s">
        <v>130</v>
      </c>
      <c r="B79" s="220"/>
      <c r="C79" s="213">
        <v>290838.16999999993</v>
      </c>
      <c r="D79" s="196">
        <v>1</v>
      </c>
      <c r="E79" s="221">
        <v>257</v>
      </c>
      <c r="F79" s="196">
        <v>1</v>
      </c>
      <c r="G79" s="220"/>
      <c r="H79" s="220" t="s">
        <v>146</v>
      </c>
      <c r="I79" s="220"/>
      <c r="J79" s="213">
        <v>112321.46000000004</v>
      </c>
      <c r="K79" s="196">
        <v>0.12375045014853059</v>
      </c>
      <c r="L79" s="221">
        <v>21</v>
      </c>
      <c r="M79" s="196">
        <v>0.2</v>
      </c>
    </row>
    <row r="80" spans="1:16" s="190" customFormat="1" ht="20.100000000000001" customHeight="1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20.100000000000001" customHeight="1" thickBot="1" x14ac:dyDescent="0.3">
      <c r="A81" s="220"/>
      <c r="B81" s="220"/>
      <c r="C81" s="222">
        <v>290838.16999999993</v>
      </c>
      <c r="D81" s="220"/>
      <c r="E81" s="224">
        <v>257</v>
      </c>
      <c r="F81" s="220"/>
      <c r="G81" s="220"/>
      <c r="H81" s="220"/>
      <c r="I81" s="223"/>
      <c r="J81" s="222">
        <v>907644.8600000001</v>
      </c>
      <c r="K81" s="236"/>
      <c r="L81" s="224">
        <v>105</v>
      </c>
      <c r="M81" s="236"/>
    </row>
    <row r="82" spans="1:13" ht="20.100000000000001" customHeight="1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20.100000000000001" customHeight="1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20.100000000000001" customHeight="1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20.100000000000001" customHeight="1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20.100000000000001" customHeight="1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20.100000000000001" customHeight="1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20.100000000000001" customHeight="1" x14ac:dyDescent="0.25">
      <c r="A88" s="220" t="s">
        <v>79</v>
      </c>
      <c r="B88" s="220"/>
      <c r="C88" s="213">
        <v>28640101.340000059</v>
      </c>
      <c r="D88" s="196">
        <v>0.23543446401161608</v>
      </c>
      <c r="E88" s="221">
        <v>2683</v>
      </c>
      <c r="F88" s="196">
        <v>0.49731232622798888</v>
      </c>
      <c r="G88" s="220"/>
      <c r="H88" s="220" t="s">
        <v>99</v>
      </c>
      <c r="I88" s="220"/>
      <c r="J88" s="213">
        <v>11980.140000000003</v>
      </c>
      <c r="K88" s="196">
        <v>1.3199149279598196E-2</v>
      </c>
      <c r="L88" s="221">
        <v>15</v>
      </c>
      <c r="M88" s="196">
        <v>0.14285714285714285</v>
      </c>
    </row>
    <row r="89" spans="1:13" s="190" customFormat="1" ht="20.100000000000001" customHeight="1" x14ac:dyDescent="0.25">
      <c r="A89" s="220" t="s">
        <v>80</v>
      </c>
      <c r="B89" s="220"/>
      <c r="C89" s="213">
        <v>32338826.040000014</v>
      </c>
      <c r="D89" s="196">
        <v>0.26583963810416744</v>
      </c>
      <c r="E89" s="221">
        <v>1301</v>
      </c>
      <c r="F89" s="196">
        <v>0.24114921223354957</v>
      </c>
      <c r="G89" s="220"/>
      <c r="H89" s="220" t="s">
        <v>100</v>
      </c>
      <c r="I89" s="220"/>
      <c r="J89" s="213">
        <v>33423.46</v>
      </c>
      <c r="K89" s="196">
        <v>3.68243808486945E-2</v>
      </c>
      <c r="L89" s="221">
        <v>11</v>
      </c>
      <c r="M89" s="196">
        <v>0.10476190476190476</v>
      </c>
    </row>
    <row r="90" spans="1:13" s="190" customFormat="1" ht="20.100000000000001" customHeight="1" x14ac:dyDescent="0.25">
      <c r="A90" s="220" t="s">
        <v>81</v>
      </c>
      <c r="B90" s="220"/>
      <c r="C90" s="213">
        <v>25007420.939999983</v>
      </c>
      <c r="D90" s="196">
        <v>0.20557220365344378</v>
      </c>
      <c r="E90" s="221">
        <v>720</v>
      </c>
      <c r="F90" s="196">
        <v>0.1334569045412419</v>
      </c>
      <c r="G90" s="220"/>
      <c r="H90" s="220" t="s">
        <v>101</v>
      </c>
      <c r="I90" s="220"/>
      <c r="J90" s="213">
        <v>73466.01999999999</v>
      </c>
      <c r="K90" s="196">
        <v>8.0941371716686639E-2</v>
      </c>
      <c r="L90" s="221">
        <v>15</v>
      </c>
      <c r="M90" s="196">
        <v>0.14285714285714285</v>
      </c>
    </row>
    <row r="91" spans="1:13" s="190" customFormat="1" ht="20.100000000000001" customHeight="1" x14ac:dyDescent="0.25">
      <c r="A91" s="220" t="s">
        <v>82</v>
      </c>
      <c r="B91" s="220"/>
      <c r="C91" s="213">
        <v>17961782.330000006</v>
      </c>
      <c r="D91" s="196">
        <v>0.14765389777621712</v>
      </c>
      <c r="E91" s="221">
        <v>404</v>
      </c>
      <c r="F91" s="196">
        <v>7.4884151992585732E-2</v>
      </c>
      <c r="G91" s="220"/>
      <c r="H91" s="220" t="s">
        <v>102</v>
      </c>
      <c r="I91" s="220"/>
      <c r="J91" s="213">
        <v>76334.41</v>
      </c>
      <c r="K91" s="196">
        <v>8.4101627590333086E-2</v>
      </c>
      <c r="L91" s="221">
        <v>11</v>
      </c>
      <c r="M91" s="196">
        <v>0.10476190476190476</v>
      </c>
    </row>
    <row r="92" spans="1:13" s="190" customFormat="1" ht="20.100000000000001" customHeight="1" x14ac:dyDescent="0.25">
      <c r="A92" s="220" t="s">
        <v>83</v>
      </c>
      <c r="B92" s="220"/>
      <c r="C92" s="213">
        <v>8545571.2800000049</v>
      </c>
      <c r="D92" s="196">
        <v>7.0248424406582674E-2</v>
      </c>
      <c r="E92" s="221">
        <v>158</v>
      </c>
      <c r="F92" s="196">
        <v>2.928637627432808E-2</v>
      </c>
      <c r="G92" s="220"/>
      <c r="H92" s="220" t="s">
        <v>103</v>
      </c>
      <c r="I92" s="220"/>
      <c r="J92" s="213">
        <v>151377.16999999998</v>
      </c>
      <c r="K92" s="196">
        <v>0.16678017655495786</v>
      </c>
      <c r="L92" s="221">
        <v>17</v>
      </c>
      <c r="M92" s="196">
        <v>0.16190476190476191</v>
      </c>
    </row>
    <row r="93" spans="1:13" s="190" customFormat="1" ht="20.100000000000001" customHeight="1" x14ac:dyDescent="0.25">
      <c r="A93" s="220" t="s">
        <v>84</v>
      </c>
      <c r="B93" s="220"/>
      <c r="C93" s="213">
        <v>4850871.7100000018</v>
      </c>
      <c r="D93" s="196">
        <v>3.9876338685921692E-2</v>
      </c>
      <c r="E93" s="221">
        <v>76</v>
      </c>
      <c r="F93" s="196">
        <v>1.4087117701575533E-2</v>
      </c>
      <c r="G93" s="220"/>
      <c r="H93" s="220" t="s">
        <v>104</v>
      </c>
      <c r="I93" s="220"/>
      <c r="J93" s="213">
        <v>113209.31</v>
      </c>
      <c r="K93" s="196">
        <v>0.12472864111189923</v>
      </c>
      <c r="L93" s="221">
        <v>10</v>
      </c>
      <c r="M93" s="196">
        <v>9.5238095238095233E-2</v>
      </c>
    </row>
    <row r="94" spans="1:13" s="190" customFormat="1" ht="20.100000000000001" customHeight="1" x14ac:dyDescent="0.25">
      <c r="A94" s="220" t="s">
        <v>85</v>
      </c>
      <c r="B94" s="220"/>
      <c r="C94" s="213">
        <v>2595804.1799999997</v>
      </c>
      <c r="D94" s="196">
        <v>2.133867330084703E-2</v>
      </c>
      <c r="E94" s="221">
        <v>35</v>
      </c>
      <c r="F94" s="196">
        <v>6.4874884151992582E-3</v>
      </c>
      <c r="G94" s="220"/>
      <c r="H94" s="220" t="s">
        <v>105</v>
      </c>
      <c r="I94" s="220"/>
      <c r="J94" s="213">
        <v>77895.849999999991</v>
      </c>
      <c r="K94" s="196">
        <v>8.5821948024913622E-2</v>
      </c>
      <c r="L94" s="221">
        <v>6</v>
      </c>
      <c r="M94" s="196">
        <v>5.7142857142857141E-2</v>
      </c>
    </row>
    <row r="95" spans="1:13" s="190" customFormat="1" ht="20.100000000000001" customHeight="1" x14ac:dyDescent="0.25">
      <c r="A95" s="220" t="s">
        <v>86</v>
      </c>
      <c r="B95" s="220"/>
      <c r="C95" s="213">
        <v>930514.13</v>
      </c>
      <c r="D95" s="196">
        <v>7.6492430264489004E-3</v>
      </c>
      <c r="E95" s="221">
        <v>11</v>
      </c>
      <c r="F95" s="196">
        <v>2.0389249304911955E-3</v>
      </c>
      <c r="G95" s="220"/>
      <c r="H95" s="220" t="s">
        <v>106</v>
      </c>
      <c r="I95" s="220"/>
      <c r="J95" s="213">
        <v>131599.29</v>
      </c>
      <c r="K95" s="196">
        <v>0.14498984768117348</v>
      </c>
      <c r="L95" s="221">
        <v>9</v>
      </c>
      <c r="M95" s="196">
        <v>8.5714285714285715E-2</v>
      </c>
    </row>
    <row r="96" spans="1:13" s="190" customFormat="1" ht="20.100000000000001" customHeight="1" x14ac:dyDescent="0.25">
      <c r="A96" s="220" t="s">
        <v>87</v>
      </c>
      <c r="B96" s="220"/>
      <c r="C96" s="213">
        <v>185457.16999999998</v>
      </c>
      <c r="D96" s="196">
        <v>1.5245410237106748E-3</v>
      </c>
      <c r="E96" s="221">
        <v>2</v>
      </c>
      <c r="F96" s="196">
        <v>3.7071362372567191E-4</v>
      </c>
      <c r="G96" s="220"/>
      <c r="H96" s="220" t="s">
        <v>107</v>
      </c>
      <c r="I96" s="220"/>
      <c r="J96" s="213">
        <v>34397.979999999996</v>
      </c>
      <c r="K96" s="196">
        <v>3.789806070184764E-2</v>
      </c>
      <c r="L96" s="221">
        <v>2</v>
      </c>
      <c r="M96" s="196">
        <v>1.9047619047619049E-2</v>
      </c>
    </row>
    <row r="97" spans="1:13" s="190" customFormat="1" ht="20.100000000000001" customHeight="1" x14ac:dyDescent="0.25">
      <c r="A97" s="220" t="s">
        <v>88</v>
      </c>
      <c r="B97" s="220"/>
      <c r="C97" s="213">
        <v>591522.02</v>
      </c>
      <c r="D97" s="196">
        <v>4.8625760110445251E-3</v>
      </c>
      <c r="E97" s="221">
        <v>5</v>
      </c>
      <c r="F97" s="196">
        <v>9.2678405931417981E-4</v>
      </c>
      <c r="G97" s="220"/>
      <c r="H97" s="220" t="s">
        <v>108</v>
      </c>
      <c r="I97" s="220"/>
      <c r="J97" s="213">
        <v>55517.2</v>
      </c>
      <c r="K97" s="196">
        <v>6.1166214283414774E-2</v>
      </c>
      <c r="L97" s="221">
        <v>3</v>
      </c>
      <c r="M97" s="196">
        <v>2.8571428571428571E-2</v>
      </c>
    </row>
    <row r="98" spans="1:13" s="190" customFormat="1" ht="20.100000000000001" customHeight="1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68221.06</v>
      </c>
      <c r="K98" s="196">
        <v>7.5162723887402402E-2</v>
      </c>
      <c r="L98" s="221">
        <v>3</v>
      </c>
      <c r="M98" s="196">
        <v>2.8571428571428571E-2</v>
      </c>
    </row>
    <row r="99" spans="1:13" s="190" customFormat="1" ht="20.100000000000001" customHeight="1" thickBot="1" x14ac:dyDescent="0.3">
      <c r="A99" s="220"/>
      <c r="B99" s="223"/>
      <c r="C99" s="222">
        <v>121647871.14000008</v>
      </c>
      <c r="D99" s="237"/>
      <c r="E99" s="224">
        <v>5395</v>
      </c>
      <c r="F99" s="223"/>
      <c r="G99" s="220"/>
      <c r="H99" s="220" t="s">
        <v>110</v>
      </c>
      <c r="I99" s="220"/>
      <c r="J99" s="213">
        <v>80222.97</v>
      </c>
      <c r="K99" s="196">
        <v>8.8385858319078692E-2</v>
      </c>
      <c r="L99" s="221">
        <v>3</v>
      </c>
      <c r="M99" s="196">
        <v>2.8571428571428571E-2</v>
      </c>
    </row>
    <row r="100" spans="1:13" s="190" customFormat="1" ht="20.100000000000001" customHeight="1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20.100000000000001" customHeight="1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20.100000000000001" customHeight="1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20.100000000000001" customHeight="1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907644.85999999987</v>
      </c>
      <c r="K103" s="247"/>
      <c r="L103" s="224">
        <v>105</v>
      </c>
      <c r="M103" s="220"/>
    </row>
    <row r="104" spans="1:13" ht="20.100000000000001" customHeight="1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20.100000000000001" customHeight="1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20.100000000000001" customHeight="1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20.100000000000001" customHeight="1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20.100000000000001" customHeight="1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20.100000000000001" customHeight="1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20.100000000000001" customHeight="1" x14ac:dyDescent="0.25">
      <c r="A110" s="220" t="s">
        <v>99</v>
      </c>
      <c r="B110" s="220"/>
      <c r="C110" s="213">
        <v>159880.04999999996</v>
      </c>
      <c r="D110" s="196">
        <v>0.54972168886910544</v>
      </c>
      <c r="E110" s="221">
        <v>218</v>
      </c>
      <c r="F110" s="196">
        <v>0.84824902723735407</v>
      </c>
      <c r="G110" s="220"/>
      <c r="H110" s="220" t="s">
        <v>99</v>
      </c>
      <c r="I110" s="220"/>
      <c r="J110" s="213">
        <v>227896.61000000002</v>
      </c>
      <c r="K110" s="196">
        <v>0.13880951280675066</v>
      </c>
      <c r="L110" s="221">
        <v>281</v>
      </c>
      <c r="M110" s="196">
        <v>0.56087824351297411</v>
      </c>
    </row>
    <row r="111" spans="1:13" s="190" customFormat="1" ht="20.100000000000001" customHeight="1" x14ac:dyDescent="0.25">
      <c r="A111" s="220" t="s">
        <v>100</v>
      </c>
      <c r="B111" s="220"/>
      <c r="C111" s="213">
        <v>83422.780000000013</v>
      </c>
      <c r="D111" s="196">
        <v>0.28683573411289182</v>
      </c>
      <c r="E111" s="221">
        <v>31</v>
      </c>
      <c r="F111" s="196">
        <v>0.12062256809338522</v>
      </c>
      <c r="G111" s="220"/>
      <c r="H111" s="220" t="s">
        <v>100</v>
      </c>
      <c r="I111" s="220"/>
      <c r="J111" s="213">
        <v>253868.27</v>
      </c>
      <c r="K111" s="196">
        <v>0.1546285873922944</v>
      </c>
      <c r="L111" s="221">
        <v>92</v>
      </c>
      <c r="M111" s="196">
        <v>0.18363273453093812</v>
      </c>
    </row>
    <row r="112" spans="1:13" s="190" customFormat="1" ht="20.100000000000001" customHeight="1" x14ac:dyDescent="0.25">
      <c r="A112" s="220" t="s">
        <v>101</v>
      </c>
      <c r="B112" s="220"/>
      <c r="C112" s="213">
        <v>31672.37</v>
      </c>
      <c r="D112" s="196">
        <v>0.10890032075225892</v>
      </c>
      <c r="E112" s="221">
        <v>6</v>
      </c>
      <c r="F112" s="196">
        <v>2.3346303501945526E-2</v>
      </c>
      <c r="G112" s="220"/>
      <c r="H112" s="220" t="s">
        <v>101</v>
      </c>
      <c r="I112" s="220"/>
      <c r="J112" s="213">
        <v>186902.05</v>
      </c>
      <c r="K112" s="196">
        <v>0.113840142260488</v>
      </c>
      <c r="L112" s="221">
        <v>38</v>
      </c>
      <c r="M112" s="196">
        <v>7.5848303393213579E-2</v>
      </c>
    </row>
    <row r="113" spans="1:13" s="190" customFormat="1" ht="20.100000000000001" customHeight="1" x14ac:dyDescent="0.25">
      <c r="A113" s="220" t="s">
        <v>102</v>
      </c>
      <c r="B113" s="220"/>
      <c r="C113" s="213">
        <v>6763.25</v>
      </c>
      <c r="D113" s="196">
        <v>2.3254341065342288E-2</v>
      </c>
      <c r="E113" s="221">
        <v>1</v>
      </c>
      <c r="F113" s="196">
        <v>3.8910505836575876E-3</v>
      </c>
      <c r="G113" s="220"/>
      <c r="H113" s="220" t="s">
        <v>102</v>
      </c>
      <c r="I113" s="220"/>
      <c r="J113" s="213">
        <v>204553.05</v>
      </c>
      <c r="K113" s="196">
        <v>0.12459118726529063</v>
      </c>
      <c r="L113" s="221">
        <v>30</v>
      </c>
      <c r="M113" s="196">
        <v>5.9880239520958084E-2</v>
      </c>
    </row>
    <row r="114" spans="1:13" s="190" customFormat="1" ht="20.100000000000001" customHeight="1" x14ac:dyDescent="0.25">
      <c r="A114" s="220" t="s">
        <v>103</v>
      </c>
      <c r="B114" s="220"/>
      <c r="C114" s="213">
        <v>9099.7199999999993</v>
      </c>
      <c r="D114" s="196">
        <v>3.128791520040166E-2</v>
      </c>
      <c r="E114" s="221">
        <v>1</v>
      </c>
      <c r="F114" s="196">
        <v>3.8910505836575876E-3</v>
      </c>
      <c r="G114" s="220"/>
      <c r="H114" s="220" t="s">
        <v>103</v>
      </c>
      <c r="I114" s="220"/>
      <c r="J114" s="213">
        <v>140164.07999999999</v>
      </c>
      <c r="K114" s="196">
        <v>8.5372518958515539E-2</v>
      </c>
      <c r="L114" s="221">
        <v>16</v>
      </c>
      <c r="M114" s="196">
        <v>3.1936127744510975E-2</v>
      </c>
    </row>
    <row r="115" spans="1:13" s="190" customFormat="1" ht="20.100000000000001" customHeight="1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153631.95000000001</v>
      </c>
      <c r="K115" s="196">
        <v>9.3575661924286971E-2</v>
      </c>
      <c r="L115" s="221">
        <v>14</v>
      </c>
      <c r="M115" s="196">
        <v>2.7944111776447105E-2</v>
      </c>
    </row>
    <row r="116" spans="1:13" s="190" customFormat="1" ht="20.100000000000001" customHeight="1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90533.59</v>
      </c>
      <c r="K116" s="196">
        <v>5.5143091073386802E-2</v>
      </c>
      <c r="L116" s="221">
        <v>7</v>
      </c>
      <c r="M116" s="196">
        <v>1.3972055888223553E-2</v>
      </c>
    </row>
    <row r="117" spans="1:13" s="190" customFormat="1" ht="20.100000000000001" customHeight="1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134320.21</v>
      </c>
      <c r="K117" s="196">
        <v>8.18130770361193E-2</v>
      </c>
      <c r="L117" s="221">
        <v>9</v>
      </c>
      <c r="M117" s="196">
        <v>1.7964071856287425E-2</v>
      </c>
    </row>
    <row r="118" spans="1:13" s="190" customFormat="1" ht="20.100000000000001" customHeight="1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171018.79</v>
      </c>
      <c r="K118" s="196">
        <v>0.10416580975337897</v>
      </c>
      <c r="L118" s="221">
        <v>10</v>
      </c>
      <c r="M118" s="196">
        <v>1.9960079840319361E-2</v>
      </c>
    </row>
    <row r="119" spans="1:13" s="190" customFormat="1" ht="20.100000000000001" customHeight="1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37915.660000000003</v>
      </c>
      <c r="K119" s="196">
        <v>2.309404379620392E-2</v>
      </c>
      <c r="L119" s="221">
        <v>2</v>
      </c>
      <c r="M119" s="196">
        <v>3.9920159680638719E-3</v>
      </c>
    </row>
    <row r="120" spans="1:13" s="190" customFormat="1" ht="20.100000000000001" customHeight="1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40989.630000000005</v>
      </c>
      <c r="K120" s="196">
        <v>2.4966367733284717E-2</v>
      </c>
      <c r="L120" s="221">
        <v>2</v>
      </c>
      <c r="M120" s="196">
        <v>3.9920159680638719E-3</v>
      </c>
    </row>
    <row r="121" spans="1:13" s="190" customFormat="1" ht="20.100000000000001" customHeight="1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20.100000000000001" customHeight="1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20.100000000000001" customHeight="1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20.100000000000001" customHeight="1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20.100000000000001" customHeight="1" thickBot="1" x14ac:dyDescent="0.3">
      <c r="A125" s="220"/>
      <c r="B125" s="220"/>
      <c r="C125" s="222">
        <v>290838.16999999993</v>
      </c>
      <c r="D125" s="247"/>
      <c r="E125" s="224">
        <v>257</v>
      </c>
      <c r="F125" s="220"/>
      <c r="G125" s="220"/>
      <c r="H125" s="223"/>
      <c r="I125" s="220"/>
      <c r="J125" s="222">
        <v>1641793.8900000001</v>
      </c>
      <c r="K125" s="247"/>
      <c r="L125" s="224">
        <v>501</v>
      </c>
      <c r="M125" s="220"/>
    </row>
    <row r="126" spans="1:13" s="190" customFormat="1" ht="20.100000000000001" customHeight="1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20.100000000000001" customHeight="1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20.100000000000001" customHeight="1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20.100000000000001" customHeight="1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20.100000000000001" customHeight="1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20.100000000000001" customHeight="1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20.100000000000001" customHeight="1" x14ac:dyDescent="0.25">
      <c r="A132" s="220" t="s">
        <v>89</v>
      </c>
      <c r="B132" s="220"/>
      <c r="C132" s="213">
        <v>13901811.790000001</v>
      </c>
      <c r="D132" s="196">
        <v>0.11427912103781022</v>
      </c>
      <c r="E132" s="221">
        <v>423</v>
      </c>
      <c r="F132" s="196">
        <v>7.8405931417979607E-2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20.100000000000001" customHeight="1" x14ac:dyDescent="0.25">
      <c r="A133" s="220" t="s">
        <v>42</v>
      </c>
      <c r="B133" s="220"/>
      <c r="C133" s="213">
        <v>22660666.050000001</v>
      </c>
      <c r="D133" s="196">
        <v>0.18628082709249127</v>
      </c>
      <c r="E133" s="221">
        <v>772</v>
      </c>
      <c r="F133" s="196">
        <v>0.14309545875810936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20.100000000000001" customHeight="1" x14ac:dyDescent="0.25">
      <c r="A134" s="220" t="s">
        <v>43</v>
      </c>
      <c r="B134" s="220"/>
      <c r="C134" s="213">
        <v>25058156.84</v>
      </c>
      <c r="D134" s="196">
        <v>0.2059892754815372</v>
      </c>
      <c r="E134" s="221">
        <v>912</v>
      </c>
      <c r="F134" s="196">
        <v>0.16904541241890639</v>
      </c>
      <c r="G134" s="220"/>
      <c r="H134" s="220" t="s">
        <v>122</v>
      </c>
      <c r="I134" s="220"/>
      <c r="J134" s="213">
        <v>31068.39</v>
      </c>
      <c r="K134" s="196">
        <v>3.4229676571957891E-2</v>
      </c>
      <c r="L134" s="221">
        <v>3</v>
      </c>
      <c r="M134" s="196">
        <v>2.8571428571428571E-2</v>
      </c>
    </row>
    <row r="135" spans="1:13" s="190" customFormat="1" ht="20.100000000000001" customHeight="1" x14ac:dyDescent="0.25">
      <c r="A135" s="220" t="s">
        <v>44</v>
      </c>
      <c r="B135" s="220"/>
      <c r="C135" s="213">
        <v>30164002.109999992</v>
      </c>
      <c r="D135" s="196">
        <v>0.24796161106087394</v>
      </c>
      <c r="E135" s="221">
        <v>1625</v>
      </c>
      <c r="F135" s="196">
        <v>0.30120481927710846</v>
      </c>
      <c r="G135" s="220"/>
      <c r="H135" s="220" t="s">
        <v>42</v>
      </c>
      <c r="I135" s="220"/>
      <c r="J135" s="213">
        <v>73798.12999999999</v>
      </c>
      <c r="K135" s="196">
        <v>8.1307274741797123E-2</v>
      </c>
      <c r="L135" s="221">
        <v>10</v>
      </c>
      <c r="M135" s="196">
        <v>9.5238095238095233E-2</v>
      </c>
    </row>
    <row r="136" spans="1:13" s="190" customFormat="1" ht="20.100000000000001" customHeight="1" x14ac:dyDescent="0.25">
      <c r="A136" s="220" t="s">
        <v>25</v>
      </c>
      <c r="B136" s="220"/>
      <c r="C136" s="213">
        <v>14494858.340000013</v>
      </c>
      <c r="D136" s="196">
        <v>0.11915422936845661</v>
      </c>
      <c r="E136" s="221">
        <v>787</v>
      </c>
      <c r="F136" s="196">
        <v>0.1458758109360519</v>
      </c>
      <c r="G136" s="220"/>
      <c r="H136" s="220" t="s">
        <v>43</v>
      </c>
      <c r="I136" s="220"/>
      <c r="J136" s="213">
        <v>187281.15999999995</v>
      </c>
      <c r="K136" s="196">
        <v>0.20633748754992118</v>
      </c>
      <c r="L136" s="221">
        <v>25</v>
      </c>
      <c r="M136" s="196">
        <v>0.23809523809523808</v>
      </c>
    </row>
    <row r="137" spans="1:13" s="190" customFormat="1" ht="20.100000000000001" customHeight="1" x14ac:dyDescent="0.25">
      <c r="A137" s="220" t="s">
        <v>26</v>
      </c>
      <c r="B137" s="220"/>
      <c r="C137" s="213">
        <v>11190454.86999999</v>
      </c>
      <c r="D137" s="196">
        <v>9.1990552445601878E-2</v>
      </c>
      <c r="E137" s="221">
        <v>585</v>
      </c>
      <c r="F137" s="196">
        <v>0.10843373493975904</v>
      </c>
      <c r="G137" s="220"/>
      <c r="H137" s="220" t="s">
        <v>44</v>
      </c>
      <c r="I137" s="220"/>
      <c r="J137" s="213">
        <v>270158.52999999997</v>
      </c>
      <c r="K137" s="196">
        <v>0.29764783772366649</v>
      </c>
      <c r="L137" s="221">
        <v>28</v>
      </c>
      <c r="M137" s="196">
        <v>0.26666666666666666</v>
      </c>
    </row>
    <row r="138" spans="1:13" s="190" customFormat="1" ht="20.100000000000001" customHeight="1" x14ac:dyDescent="0.25">
      <c r="A138" s="220" t="s">
        <v>27</v>
      </c>
      <c r="B138" s="220"/>
      <c r="C138" s="213">
        <v>2488370.4000000004</v>
      </c>
      <c r="D138" s="196">
        <v>2.045551949804553E-2</v>
      </c>
      <c r="E138" s="221">
        <v>199</v>
      </c>
      <c r="F138" s="196">
        <v>3.6886005560704357E-2</v>
      </c>
      <c r="G138" s="220"/>
      <c r="H138" s="220" t="s">
        <v>25</v>
      </c>
      <c r="I138" s="220"/>
      <c r="J138" s="213">
        <v>278737.13</v>
      </c>
      <c r="K138" s="196">
        <v>0.30709933178049398</v>
      </c>
      <c r="L138" s="221">
        <v>28</v>
      </c>
      <c r="M138" s="196">
        <v>0.26666666666666666</v>
      </c>
    </row>
    <row r="139" spans="1:13" s="190" customFormat="1" ht="20.100000000000001" customHeight="1" x14ac:dyDescent="0.25">
      <c r="A139" s="220" t="s">
        <v>28</v>
      </c>
      <c r="B139" s="220"/>
      <c r="C139" s="213">
        <v>713872.10000000009</v>
      </c>
      <c r="D139" s="196">
        <v>5.8683484824689726E-3</v>
      </c>
      <c r="E139" s="221">
        <v>46</v>
      </c>
      <c r="F139" s="196">
        <v>8.5264133456904537E-3</v>
      </c>
      <c r="G139" s="220"/>
      <c r="H139" s="220" t="s">
        <v>26</v>
      </c>
      <c r="I139" s="220"/>
      <c r="J139" s="213">
        <v>40537.269999999997</v>
      </c>
      <c r="K139" s="196">
        <v>4.4662038850746093E-2</v>
      </c>
      <c r="L139" s="221">
        <v>5</v>
      </c>
      <c r="M139" s="196">
        <v>4.7619047619047616E-2</v>
      </c>
    </row>
    <row r="140" spans="1:13" s="190" customFormat="1" ht="20.100000000000001" customHeight="1" x14ac:dyDescent="0.25">
      <c r="A140" s="220" t="s">
        <v>29</v>
      </c>
      <c r="B140" s="220"/>
      <c r="C140" s="213">
        <v>966484.21000000008</v>
      </c>
      <c r="D140" s="196">
        <v>7.9449331989353885E-3</v>
      </c>
      <c r="E140" s="221">
        <v>45</v>
      </c>
      <c r="F140" s="196">
        <v>8.3410565338276187E-3</v>
      </c>
      <c r="G140" s="220"/>
      <c r="H140" s="220" t="s">
        <v>27</v>
      </c>
      <c r="I140" s="220"/>
      <c r="J140" s="213">
        <v>26064.25</v>
      </c>
      <c r="K140" s="196">
        <v>2.8716352781417171E-2</v>
      </c>
      <c r="L140" s="221">
        <v>6</v>
      </c>
      <c r="M140" s="196">
        <v>5.7142857142857141E-2</v>
      </c>
    </row>
    <row r="141" spans="1:13" s="190" customFormat="1" ht="20.100000000000001" customHeight="1" x14ac:dyDescent="0.25">
      <c r="A141" s="220" t="s">
        <v>65</v>
      </c>
      <c r="B141" s="220"/>
      <c r="C141" s="213">
        <v>9194.43</v>
      </c>
      <c r="D141" s="196">
        <v>7.5582333778932088E-5</v>
      </c>
      <c r="E141" s="221">
        <v>1</v>
      </c>
      <c r="F141" s="196">
        <v>1.8535681186283596E-4</v>
      </c>
      <c r="G141" s="220"/>
      <c r="H141" s="220" t="s">
        <v>28</v>
      </c>
      <c r="I141" s="220"/>
      <c r="J141" s="213">
        <v>0</v>
      </c>
      <c r="K141" s="196">
        <v>0</v>
      </c>
      <c r="L141" s="221">
        <v>0</v>
      </c>
      <c r="M141" s="196">
        <v>0</v>
      </c>
    </row>
    <row r="142" spans="1:13" s="190" customFormat="1" ht="20.100000000000001" customHeight="1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20.100000000000001" customHeight="1" thickBot="1" x14ac:dyDescent="0.3">
      <c r="A143" s="220"/>
      <c r="B143" s="223"/>
      <c r="C143" s="222">
        <v>121647871.14</v>
      </c>
      <c r="D143" s="223"/>
      <c r="E143" s="224">
        <v>5395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20.100000000000001" customHeight="1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20.100000000000001" customHeight="1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907644.86</v>
      </c>
      <c r="K145" s="220"/>
      <c r="L145" s="224">
        <v>105</v>
      </c>
      <c r="M145" s="220"/>
    </row>
    <row r="146" spans="1:14" ht="20.100000000000001" customHeight="1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20.100000000000001" customHeight="1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20.100000000000001" customHeight="1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20.100000000000001" customHeight="1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20.100000000000001" customHeight="1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20.100000000000001" customHeight="1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20.100000000000001" customHeight="1" x14ac:dyDescent="0.25">
      <c r="A152" s="220" t="s">
        <v>89</v>
      </c>
      <c r="B152" s="220"/>
      <c r="C152" s="213">
        <v>30894.06</v>
      </c>
      <c r="D152" s="196">
        <v>0.10622422772086622</v>
      </c>
      <c r="E152" s="221">
        <v>18</v>
      </c>
      <c r="F152" s="196">
        <v>7.0038910505836577E-2</v>
      </c>
      <c r="G152" s="220"/>
      <c r="H152" s="220" t="s">
        <v>113</v>
      </c>
      <c r="I152" s="220"/>
      <c r="J152" s="213">
        <v>1036097.4900000001</v>
      </c>
      <c r="K152" s="196">
        <v>0.63107646843538934</v>
      </c>
      <c r="L152" s="221">
        <v>200</v>
      </c>
      <c r="M152" s="196">
        <v>0.39920159680638723</v>
      </c>
    </row>
    <row r="153" spans="1:14" s="190" customFormat="1" ht="20.100000000000001" customHeight="1" x14ac:dyDescent="0.25">
      <c r="A153" s="220" t="s">
        <v>42</v>
      </c>
      <c r="B153" s="220"/>
      <c r="C153" s="213">
        <v>42763.54</v>
      </c>
      <c r="D153" s="196">
        <v>0.14703551463000886</v>
      </c>
      <c r="E153" s="221">
        <v>33</v>
      </c>
      <c r="F153" s="196">
        <v>0.12840466926070038</v>
      </c>
      <c r="G153" s="220"/>
      <c r="H153" s="220" t="s">
        <v>25</v>
      </c>
      <c r="I153" s="220"/>
      <c r="J153" s="213">
        <v>18959.84</v>
      </c>
      <c r="K153" s="196">
        <v>1.154824616870757E-2</v>
      </c>
      <c r="L153" s="221">
        <v>7</v>
      </c>
      <c r="M153" s="196">
        <v>1.3972055888223553E-2</v>
      </c>
    </row>
    <row r="154" spans="1:14" s="190" customFormat="1" ht="20.100000000000001" customHeight="1" x14ac:dyDescent="0.25">
      <c r="A154" s="220" t="s">
        <v>43</v>
      </c>
      <c r="B154" s="220"/>
      <c r="C154" s="213">
        <v>15356.000000000002</v>
      </c>
      <c r="D154" s="196">
        <v>5.2799121930935E-2</v>
      </c>
      <c r="E154" s="221">
        <v>28</v>
      </c>
      <c r="F154" s="196">
        <v>0.10894941634241245</v>
      </c>
      <c r="G154" s="220"/>
      <c r="H154" s="220" t="s">
        <v>26</v>
      </c>
      <c r="I154" s="220"/>
      <c r="J154" s="213">
        <v>15250.52</v>
      </c>
      <c r="K154" s="196">
        <v>9.2889369931812814E-3</v>
      </c>
      <c r="L154" s="221">
        <v>5</v>
      </c>
      <c r="M154" s="196">
        <v>9.9800399201596807E-3</v>
      </c>
    </row>
    <row r="155" spans="1:14" s="190" customFormat="1" ht="20.100000000000001" customHeight="1" x14ac:dyDescent="0.25">
      <c r="A155" s="220" t="s">
        <v>44</v>
      </c>
      <c r="B155" s="220"/>
      <c r="C155" s="213">
        <v>105201.02</v>
      </c>
      <c r="D155" s="196">
        <v>0.36171668938777879</v>
      </c>
      <c r="E155" s="221">
        <v>62</v>
      </c>
      <c r="F155" s="196">
        <v>0.24124513618677043</v>
      </c>
      <c r="G155" s="220"/>
      <c r="H155" s="220" t="s">
        <v>27</v>
      </c>
      <c r="I155" s="220"/>
      <c r="J155" s="213">
        <v>16231.130000000001</v>
      </c>
      <c r="K155" s="196">
        <v>9.8862165944593686E-3</v>
      </c>
      <c r="L155" s="221">
        <v>11</v>
      </c>
      <c r="M155" s="196">
        <v>2.1956087824351298E-2</v>
      </c>
    </row>
    <row r="156" spans="1:14" s="190" customFormat="1" ht="20.100000000000001" customHeight="1" x14ac:dyDescent="0.25">
      <c r="A156" s="220" t="s">
        <v>25</v>
      </c>
      <c r="B156" s="220"/>
      <c r="C156" s="213">
        <v>13737.370000000003</v>
      </c>
      <c r="D156" s="196">
        <v>4.7233724514220414E-2</v>
      </c>
      <c r="E156" s="221">
        <v>22</v>
      </c>
      <c r="F156" s="196">
        <v>8.5603112840466927E-2</v>
      </c>
      <c r="G156" s="220"/>
      <c r="H156" s="220" t="s">
        <v>28</v>
      </c>
      <c r="I156" s="220"/>
      <c r="J156" s="213">
        <v>13686.050000000001</v>
      </c>
      <c r="K156" s="196">
        <v>8.3360341900163854E-3</v>
      </c>
      <c r="L156" s="221">
        <v>18</v>
      </c>
      <c r="M156" s="196">
        <v>3.5928143712574849E-2</v>
      </c>
    </row>
    <row r="157" spans="1:14" s="190" customFormat="1" ht="20.100000000000001" customHeight="1" x14ac:dyDescent="0.25">
      <c r="A157" s="220" t="s">
        <v>26</v>
      </c>
      <c r="B157" s="220"/>
      <c r="C157" s="213">
        <v>2696.1400000000003</v>
      </c>
      <c r="D157" s="196">
        <v>9.2702412479077293E-3</v>
      </c>
      <c r="E157" s="221">
        <v>5</v>
      </c>
      <c r="F157" s="196">
        <v>1.9455252918287938E-2</v>
      </c>
      <c r="G157" s="220"/>
      <c r="H157" s="220" t="s">
        <v>29</v>
      </c>
      <c r="I157" s="220"/>
      <c r="J157" s="213">
        <v>27293.039999999997</v>
      </c>
      <c r="K157" s="196">
        <v>1.6623913736212036E-2</v>
      </c>
      <c r="L157" s="221">
        <v>28</v>
      </c>
      <c r="M157" s="196">
        <v>5.588822355289421E-2</v>
      </c>
    </row>
    <row r="158" spans="1:14" s="190" customFormat="1" ht="20.100000000000001" customHeight="1" x14ac:dyDescent="0.25">
      <c r="A158" s="220" t="s">
        <v>27</v>
      </c>
      <c r="B158" s="220"/>
      <c r="C158" s="213">
        <v>4558.34</v>
      </c>
      <c r="D158" s="196">
        <v>1.5673114708430465E-2</v>
      </c>
      <c r="E158" s="221">
        <v>7</v>
      </c>
      <c r="F158" s="196">
        <v>2.7237354085603113E-2</v>
      </c>
      <c r="G158" s="220"/>
      <c r="H158" s="220" t="s">
        <v>114</v>
      </c>
      <c r="I158" s="220"/>
      <c r="J158" s="213">
        <v>17284.48</v>
      </c>
      <c r="K158" s="196">
        <v>1.0527801391683824E-2</v>
      </c>
      <c r="L158" s="221">
        <v>2</v>
      </c>
      <c r="M158" s="196">
        <v>3.9920159680638719E-3</v>
      </c>
    </row>
    <row r="159" spans="1:14" s="190" customFormat="1" ht="20.100000000000001" customHeight="1" x14ac:dyDescent="0.25">
      <c r="A159" s="220" t="s">
        <v>28</v>
      </c>
      <c r="B159" s="220"/>
      <c r="C159" s="213">
        <v>1838.8700000000001</v>
      </c>
      <c r="D159" s="196">
        <v>6.3226570295088855E-3</v>
      </c>
      <c r="E159" s="221">
        <v>4</v>
      </c>
      <c r="F159" s="196">
        <v>1.556420233463035E-2</v>
      </c>
      <c r="G159" s="220"/>
      <c r="H159" s="220" t="s">
        <v>115</v>
      </c>
      <c r="I159" s="220"/>
      <c r="J159" s="213">
        <v>32908.79</v>
      </c>
      <c r="K159" s="196">
        <v>2.0044410081219148E-2</v>
      </c>
      <c r="L159" s="221">
        <v>44</v>
      </c>
      <c r="M159" s="196">
        <v>8.7824351297405193E-2</v>
      </c>
    </row>
    <row r="160" spans="1:14" s="190" customFormat="1" ht="20.100000000000001" customHeight="1" x14ac:dyDescent="0.25">
      <c r="A160" s="220" t="s">
        <v>29</v>
      </c>
      <c r="B160" s="220"/>
      <c r="C160" s="213">
        <v>32005.65</v>
      </c>
      <c r="D160" s="196">
        <v>0.11004625011909545</v>
      </c>
      <c r="E160" s="221">
        <v>12</v>
      </c>
      <c r="F160" s="196">
        <v>4.6692607003891051E-2</v>
      </c>
      <c r="G160" s="220"/>
      <c r="H160" s="220" t="s">
        <v>116</v>
      </c>
      <c r="I160" s="220"/>
      <c r="J160" s="213">
        <v>13081.74</v>
      </c>
      <c r="K160" s="196">
        <v>7.9679551006247192E-3</v>
      </c>
      <c r="L160" s="221">
        <v>6</v>
      </c>
      <c r="M160" s="196">
        <v>1.1976047904191617E-2</v>
      </c>
    </row>
    <row r="161" spans="1:16" s="190" customFormat="1" ht="20.100000000000001" customHeight="1" x14ac:dyDescent="0.25">
      <c r="A161" s="220" t="s">
        <v>114</v>
      </c>
      <c r="B161" s="220"/>
      <c r="C161" s="213">
        <v>5824.6100000000006</v>
      </c>
      <c r="D161" s="196">
        <v>2.0026979264791828E-2</v>
      </c>
      <c r="E161" s="221">
        <v>15</v>
      </c>
      <c r="F161" s="196">
        <v>5.8365758754863814E-2</v>
      </c>
      <c r="G161" s="220"/>
      <c r="H161" s="220" t="s">
        <v>117</v>
      </c>
      <c r="I161" s="220"/>
      <c r="J161" s="213">
        <v>4584.99</v>
      </c>
      <c r="K161" s="196">
        <v>2.7926708875740786E-3</v>
      </c>
      <c r="L161" s="221">
        <v>2</v>
      </c>
      <c r="M161" s="196">
        <v>3.9920159680638719E-3</v>
      </c>
    </row>
    <row r="162" spans="1:16" s="190" customFormat="1" ht="20.100000000000001" customHeight="1" x14ac:dyDescent="0.25">
      <c r="A162" s="220" t="s">
        <v>115</v>
      </c>
      <c r="B162" s="220"/>
      <c r="C162" s="213">
        <v>803.18</v>
      </c>
      <c r="D162" s="196">
        <v>2.7616045032878593E-3</v>
      </c>
      <c r="E162" s="221">
        <v>1</v>
      </c>
      <c r="F162" s="196">
        <v>3.8910505836575876E-3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20.100000000000001" customHeight="1" x14ac:dyDescent="0.25">
      <c r="A163" s="220" t="s">
        <v>116</v>
      </c>
      <c r="B163" s="223"/>
      <c r="C163" s="213">
        <v>4155.0200000000004</v>
      </c>
      <c r="D163" s="196">
        <v>1.4286364131640632E-2</v>
      </c>
      <c r="E163" s="221">
        <v>4</v>
      </c>
      <c r="F163" s="196">
        <v>1.556420233463035E-2</v>
      </c>
      <c r="G163" s="223"/>
      <c r="H163" s="220" t="s">
        <v>119</v>
      </c>
      <c r="I163" s="220"/>
      <c r="J163" s="213">
        <v>446415.82000000018</v>
      </c>
      <c r="K163" s="196">
        <v>0.27190734642093239</v>
      </c>
      <c r="L163" s="221">
        <v>178</v>
      </c>
      <c r="M163" s="196">
        <v>0.35528942115768464</v>
      </c>
    </row>
    <row r="164" spans="1:16" s="190" customFormat="1" ht="20.100000000000001" customHeight="1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20.100000000000001" customHeight="1" thickBot="1" x14ac:dyDescent="0.3">
      <c r="A165" s="220" t="s">
        <v>118</v>
      </c>
      <c r="B165" s="220"/>
      <c r="C165" s="213">
        <v>2225.81</v>
      </c>
      <c r="D165" s="196">
        <v>7.6530876260155261E-3</v>
      </c>
      <c r="E165" s="221">
        <v>3</v>
      </c>
      <c r="F165" s="196">
        <v>1.1673151750972763E-2</v>
      </c>
      <c r="G165" s="220"/>
      <c r="H165" s="223"/>
      <c r="I165" s="220"/>
      <c r="J165" s="238">
        <v>1641793.8900000001</v>
      </c>
      <c r="K165" s="220"/>
      <c r="L165" s="241">
        <v>501</v>
      </c>
      <c r="M165" s="220"/>
    </row>
    <row r="166" spans="1:16" s="190" customFormat="1" ht="20.100000000000001" customHeight="1" thickTop="1" x14ac:dyDescent="0.25">
      <c r="A166" s="220" t="s">
        <v>127</v>
      </c>
      <c r="B166" s="220"/>
      <c r="C166" s="213">
        <v>28778.560000000005</v>
      </c>
      <c r="D166" s="196">
        <v>9.8950423185512434E-2</v>
      </c>
      <c r="E166" s="221">
        <v>43</v>
      </c>
      <c r="F166" s="196">
        <v>0.16731517509727625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20.100000000000001" customHeight="1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20.100000000000001" customHeight="1" thickBot="1" x14ac:dyDescent="0.3">
      <c r="A168" s="220"/>
      <c r="B168" s="220"/>
      <c r="C168" s="222">
        <v>290838.17</v>
      </c>
      <c r="D168" s="220"/>
      <c r="E168" s="224">
        <v>257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20.100000000000001" customHeight="1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20.100000000000001" customHeight="1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20.100000000000001" customHeight="1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20.100000000000001" customHeight="1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20.100000000000001" customHeight="1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20.100000000000001" customHeight="1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20.100000000000001" customHeight="1" x14ac:dyDescent="0.25">
      <c r="A175" s="220" t="s">
        <v>6</v>
      </c>
      <c r="B175" s="220"/>
      <c r="C175" s="213">
        <v>465135.66999999963</v>
      </c>
      <c r="D175" s="196">
        <v>3.8236235919385081E-3</v>
      </c>
      <c r="E175" s="221">
        <v>248</v>
      </c>
      <c r="F175" s="196">
        <v>4.5968489341983318E-2</v>
      </c>
      <c r="G175" s="220"/>
      <c r="H175" s="220" t="s">
        <v>6</v>
      </c>
      <c r="I175" s="220"/>
      <c r="J175" s="213">
        <v>130931.72000000002</v>
      </c>
      <c r="K175" s="196">
        <v>0.14425435076005388</v>
      </c>
      <c r="L175" s="221">
        <v>32</v>
      </c>
      <c r="M175" s="196">
        <v>0.30476190476190479</v>
      </c>
      <c r="P175" s="213"/>
    </row>
    <row r="176" spans="1:16" s="190" customFormat="1" ht="20.100000000000001" customHeight="1" x14ac:dyDescent="0.25">
      <c r="A176" s="220" t="s">
        <v>7</v>
      </c>
      <c r="B176" s="220"/>
      <c r="C176" s="213">
        <v>1338704.49</v>
      </c>
      <c r="D176" s="196">
        <v>1.100475065822841E-2</v>
      </c>
      <c r="E176" s="221">
        <v>201</v>
      </c>
      <c r="F176" s="196">
        <v>3.7256719184430027E-2</v>
      </c>
      <c r="G176" s="220"/>
      <c r="H176" s="220" t="s">
        <v>7</v>
      </c>
      <c r="I176" s="220"/>
      <c r="J176" s="213">
        <v>111519.61</v>
      </c>
      <c r="K176" s="196">
        <v>0.12286700990076668</v>
      </c>
      <c r="L176" s="221">
        <v>17</v>
      </c>
      <c r="M176" s="196">
        <v>0.16190476190476191</v>
      </c>
      <c r="P176" s="213"/>
    </row>
    <row r="177" spans="1:16" s="190" customFormat="1" ht="20.100000000000001" customHeight="1" x14ac:dyDescent="0.25">
      <c r="A177" s="220" t="s">
        <v>8</v>
      </c>
      <c r="B177" s="220"/>
      <c r="C177" s="213">
        <v>1998961.57</v>
      </c>
      <c r="D177" s="196">
        <v>1.6432359656335205E-2</v>
      </c>
      <c r="E177" s="221">
        <v>221</v>
      </c>
      <c r="F177" s="196">
        <v>4.0963855421686748E-2</v>
      </c>
      <c r="G177" s="220"/>
      <c r="H177" s="220" t="s">
        <v>8</v>
      </c>
      <c r="I177" s="220"/>
      <c r="J177" s="213">
        <v>200143.29</v>
      </c>
      <c r="K177" s="196">
        <v>0.22050837152319686</v>
      </c>
      <c r="L177" s="221">
        <v>24</v>
      </c>
      <c r="M177" s="196">
        <v>0.22857142857142856</v>
      </c>
      <c r="P177" s="213"/>
    </row>
    <row r="178" spans="1:16" s="190" customFormat="1" ht="20.100000000000001" customHeight="1" x14ac:dyDescent="0.25">
      <c r="A178" s="220" t="s">
        <v>9</v>
      </c>
      <c r="B178" s="220"/>
      <c r="C178" s="213">
        <v>3633666.5399999991</v>
      </c>
      <c r="D178" s="196">
        <v>2.9870366870770368E-2</v>
      </c>
      <c r="E178" s="221">
        <v>282</v>
      </c>
      <c r="F178" s="196">
        <v>5.2270620945319743E-2</v>
      </c>
      <c r="G178" s="220"/>
      <c r="H178" s="220" t="s">
        <v>9</v>
      </c>
      <c r="I178" s="220"/>
      <c r="J178" s="213">
        <v>431235.53000000009</v>
      </c>
      <c r="K178" s="196">
        <v>0.47511482629891172</v>
      </c>
      <c r="L178" s="221">
        <v>30</v>
      </c>
      <c r="M178" s="196">
        <v>0.2857142857142857</v>
      </c>
      <c r="P178" s="213"/>
    </row>
    <row r="179" spans="1:16" s="190" customFormat="1" ht="20.100000000000001" customHeight="1" x14ac:dyDescent="0.25">
      <c r="A179" s="220" t="s">
        <v>10</v>
      </c>
      <c r="B179" s="220"/>
      <c r="C179" s="213">
        <v>8053458.4599999944</v>
      </c>
      <c r="D179" s="196">
        <v>6.6203036555662925E-2</v>
      </c>
      <c r="E179" s="221">
        <v>586</v>
      </c>
      <c r="F179" s="196">
        <v>0.10861909175162188</v>
      </c>
      <c r="G179" s="220"/>
      <c r="H179" s="220" t="s">
        <v>10</v>
      </c>
      <c r="I179" s="220"/>
      <c r="J179" s="213">
        <v>33814.71</v>
      </c>
      <c r="K179" s="196">
        <v>3.7255441517070886E-2</v>
      </c>
      <c r="L179" s="221">
        <v>2</v>
      </c>
      <c r="M179" s="196">
        <v>1.9047619047619049E-2</v>
      </c>
      <c r="P179" s="213"/>
    </row>
    <row r="180" spans="1:16" s="190" customFormat="1" ht="20.100000000000001" customHeight="1" x14ac:dyDescent="0.25">
      <c r="A180" s="220" t="s">
        <v>37</v>
      </c>
      <c r="B180" s="220"/>
      <c r="C180" s="213">
        <v>4425207.5500000007</v>
      </c>
      <c r="D180" s="196">
        <v>3.6377188589738603E-2</v>
      </c>
      <c r="E180" s="221">
        <v>245</v>
      </c>
      <c r="F180" s="196">
        <v>4.5412418906394809E-2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20.100000000000001" customHeight="1" x14ac:dyDescent="0.25">
      <c r="A181" s="220" t="s">
        <v>38</v>
      </c>
      <c r="B181" s="220"/>
      <c r="C181" s="213">
        <v>4152341.5200000014</v>
      </c>
      <c r="D181" s="196">
        <v>3.4134107576952379E-2</v>
      </c>
      <c r="E181" s="221">
        <v>186</v>
      </c>
      <c r="F181" s="196">
        <v>3.4476367006487485E-2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20.100000000000001" customHeight="1" x14ac:dyDescent="0.25">
      <c r="A182" s="220" t="s">
        <v>39</v>
      </c>
      <c r="B182" s="220"/>
      <c r="C182" s="213">
        <v>4390935.3499999996</v>
      </c>
      <c r="D182" s="196">
        <v>3.609545575151607E-2</v>
      </c>
      <c r="E182" s="221">
        <v>182</v>
      </c>
      <c r="F182" s="196">
        <v>3.3734939759036145E-2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20.100000000000001" customHeight="1" x14ac:dyDescent="0.25">
      <c r="A183" s="220" t="s">
        <v>0</v>
      </c>
      <c r="B183" s="220"/>
      <c r="C183" s="213">
        <v>6496613.8100000005</v>
      </c>
      <c r="D183" s="196">
        <v>5.3405076053680292E-2</v>
      </c>
      <c r="E183" s="221">
        <v>264</v>
      </c>
      <c r="F183" s="196">
        <v>4.8934198331788692E-2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20.100000000000001" customHeight="1" x14ac:dyDescent="0.25">
      <c r="A184" s="220" t="s">
        <v>1</v>
      </c>
      <c r="B184" s="220"/>
      <c r="C184" s="213">
        <v>9392388.0499999933</v>
      </c>
      <c r="D184" s="196">
        <v>7.7209637636737952E-2</v>
      </c>
      <c r="E184" s="221">
        <v>435</v>
      </c>
      <c r="F184" s="196">
        <v>8.0630213160333641E-2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20.100000000000001" customHeight="1" x14ac:dyDescent="0.25">
      <c r="A185" s="220" t="s">
        <v>66</v>
      </c>
      <c r="B185" s="220"/>
      <c r="C185" s="213">
        <v>32454450.390000012</v>
      </c>
      <c r="D185" s="196">
        <v>0.26679012206181063</v>
      </c>
      <c r="E185" s="221">
        <v>1108</v>
      </c>
      <c r="F185" s="196">
        <v>0.20537534754402223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20.100000000000001" customHeight="1" thickBot="1" x14ac:dyDescent="0.3">
      <c r="A186" s="220" t="s">
        <v>67</v>
      </c>
      <c r="B186" s="220"/>
      <c r="C186" s="213">
        <v>42995154.74000001</v>
      </c>
      <c r="D186" s="196">
        <v>0.3534394341395295</v>
      </c>
      <c r="E186" s="221">
        <v>1375</v>
      </c>
      <c r="F186" s="196">
        <v>0.25486561631139942</v>
      </c>
      <c r="G186" s="220"/>
      <c r="H186" s="223"/>
      <c r="I186" s="220"/>
      <c r="J186" s="238">
        <v>907644.8600000001</v>
      </c>
      <c r="K186" s="220"/>
      <c r="L186" s="224">
        <v>105</v>
      </c>
      <c r="M186" s="247"/>
    </row>
    <row r="187" spans="1:16" s="190" customFormat="1" ht="20.100000000000001" customHeight="1" thickTop="1" x14ac:dyDescent="0.25">
      <c r="A187" s="220" t="s">
        <v>68</v>
      </c>
      <c r="B187" s="220"/>
      <c r="C187" s="213">
        <v>1850853</v>
      </c>
      <c r="D187" s="196">
        <v>1.5214840857099111E-2</v>
      </c>
      <c r="E187" s="221">
        <v>62</v>
      </c>
      <c r="F187" s="196">
        <v>1.1492122335495829E-2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20.100000000000001" customHeight="1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20.100000000000001" customHeight="1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20.100000000000001" customHeight="1" thickBot="1" x14ac:dyDescent="0.3">
      <c r="A190" s="220"/>
      <c r="B190" s="220"/>
      <c r="C190" s="222">
        <v>121647871.14000002</v>
      </c>
      <c r="D190" s="223"/>
      <c r="E190" s="224">
        <v>5395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20.100000000000001" customHeight="1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20.100000000000001" customHeight="1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20.100000000000001" customHeight="1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20.100000000000001" customHeight="1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20.100000000000001" customHeight="1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20.100000000000001" customHeight="1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20.100000000000001" customHeight="1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20.100000000000001" customHeight="1" x14ac:dyDescent="0.25">
      <c r="A198" s="220" t="s">
        <v>6</v>
      </c>
      <c r="B198" s="220"/>
      <c r="C198" s="213">
        <v>145076.12999999995</v>
      </c>
      <c r="D198" s="196">
        <v>0.49882080471074336</v>
      </c>
      <c r="E198" s="221">
        <v>200</v>
      </c>
      <c r="F198" s="196">
        <v>0.77821011673151752</v>
      </c>
      <c r="G198" s="220"/>
      <c r="H198" s="220" t="s">
        <v>6</v>
      </c>
      <c r="I198" s="220"/>
      <c r="J198" s="213">
        <v>1117362.3100000008</v>
      </c>
      <c r="K198" s="196">
        <v>0.68057404574699698</v>
      </c>
      <c r="L198" s="221">
        <v>289</v>
      </c>
      <c r="M198" s="196">
        <v>0.57684630738522957</v>
      </c>
      <c r="P198" s="213"/>
      <c r="Q198" s="196"/>
      <c r="R198" s="221"/>
      <c r="S198" s="196"/>
    </row>
    <row r="199" spans="1:19" s="190" customFormat="1" ht="20.100000000000001" customHeight="1" x14ac:dyDescent="0.25">
      <c r="A199" s="220" t="s">
        <v>7</v>
      </c>
      <c r="B199" s="220"/>
      <c r="C199" s="213">
        <v>61499.139999999992</v>
      </c>
      <c r="D199" s="196">
        <v>0.21145484445868989</v>
      </c>
      <c r="E199" s="221">
        <v>32</v>
      </c>
      <c r="F199" s="196">
        <v>0.1245136186770428</v>
      </c>
      <c r="G199" s="220"/>
      <c r="H199" s="220" t="s">
        <v>7</v>
      </c>
      <c r="I199" s="220"/>
      <c r="J199" s="213">
        <v>10868.47</v>
      </c>
      <c r="K199" s="196">
        <v>6.6198748004842401E-3</v>
      </c>
      <c r="L199" s="221">
        <v>10</v>
      </c>
      <c r="M199" s="196">
        <v>1.9960079840319361E-2</v>
      </c>
      <c r="P199" s="213"/>
      <c r="Q199" s="196"/>
      <c r="R199" s="221"/>
      <c r="S199" s="196"/>
    </row>
    <row r="200" spans="1:19" s="190" customFormat="1" ht="20.100000000000001" customHeight="1" x14ac:dyDescent="0.25">
      <c r="A200" s="220" t="s">
        <v>8</v>
      </c>
      <c r="B200" s="220"/>
      <c r="C200" s="213">
        <v>31851.77</v>
      </c>
      <c r="D200" s="196">
        <v>0.10951715863155104</v>
      </c>
      <c r="E200" s="221">
        <v>14</v>
      </c>
      <c r="F200" s="196">
        <v>5.4474708171206226E-2</v>
      </c>
      <c r="G200" s="220"/>
      <c r="H200" s="220" t="s">
        <v>8</v>
      </c>
      <c r="I200" s="220"/>
      <c r="J200" s="213">
        <v>200829.62000000005</v>
      </c>
      <c r="K200" s="196">
        <v>0.1223232838319309</v>
      </c>
      <c r="L200" s="221">
        <v>111</v>
      </c>
      <c r="M200" s="196">
        <v>0.22155688622754491</v>
      </c>
      <c r="P200" s="213"/>
      <c r="Q200" s="196"/>
      <c r="R200" s="221"/>
      <c r="S200" s="196"/>
    </row>
    <row r="201" spans="1:19" s="190" customFormat="1" ht="20.100000000000001" customHeight="1" x14ac:dyDescent="0.25">
      <c r="A201" s="220" t="s">
        <v>9</v>
      </c>
      <c r="B201" s="220"/>
      <c r="C201" s="213">
        <v>36548.160000000003</v>
      </c>
      <c r="D201" s="196">
        <v>0.1256649359332718</v>
      </c>
      <c r="E201" s="221">
        <v>9</v>
      </c>
      <c r="F201" s="196">
        <v>3.5019455252918288E-2</v>
      </c>
      <c r="G201" s="220"/>
      <c r="H201" s="220" t="s">
        <v>9</v>
      </c>
      <c r="I201" s="220"/>
      <c r="J201" s="213">
        <v>299860.53999999992</v>
      </c>
      <c r="K201" s="196">
        <v>0.1826420123904833</v>
      </c>
      <c r="L201" s="221">
        <v>88</v>
      </c>
      <c r="M201" s="196">
        <v>0.17564870259481039</v>
      </c>
      <c r="P201" s="213"/>
      <c r="Q201" s="196"/>
      <c r="R201" s="221"/>
      <c r="S201" s="196"/>
    </row>
    <row r="202" spans="1:19" s="190" customFormat="1" ht="20.100000000000001" customHeight="1" x14ac:dyDescent="0.25">
      <c r="A202" s="220" t="s">
        <v>10</v>
      </c>
      <c r="B202" s="220"/>
      <c r="C202" s="213">
        <v>15862.97</v>
      </c>
      <c r="D202" s="196">
        <v>5.4542256265743945E-2</v>
      </c>
      <c r="E202" s="221">
        <v>2</v>
      </c>
      <c r="F202" s="196">
        <v>7.7821011673151752E-3</v>
      </c>
      <c r="G202" s="220"/>
      <c r="H202" s="220" t="s">
        <v>10</v>
      </c>
      <c r="I202" s="220"/>
      <c r="J202" s="213">
        <v>11749.68</v>
      </c>
      <c r="K202" s="196">
        <v>7.1566108703206314E-3</v>
      </c>
      <c r="L202" s="221">
        <v>2</v>
      </c>
      <c r="M202" s="196">
        <v>3.9920159680638719E-3</v>
      </c>
      <c r="P202" s="213"/>
      <c r="Q202" s="196"/>
      <c r="R202" s="221"/>
      <c r="S202" s="196"/>
    </row>
    <row r="203" spans="1:19" s="190" customFormat="1" ht="20.100000000000001" customHeight="1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20.100000000000001" customHeight="1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20.100000000000001" customHeight="1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20.100000000000001" customHeight="1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20.100000000000001" customHeight="1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20.100000000000001" customHeight="1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1123.27</v>
      </c>
      <c r="K208" s="196">
        <v>6.8417235978384555E-4</v>
      </c>
      <c r="L208" s="221">
        <v>1</v>
      </c>
      <c r="M208" s="196">
        <v>1.996007984031936E-3</v>
      </c>
      <c r="P208" s="213"/>
      <c r="Q208" s="196"/>
      <c r="R208" s="221"/>
      <c r="S208" s="196"/>
    </row>
    <row r="209" spans="1:13" s="190" customFormat="1" ht="20.100000000000001" customHeight="1" thickBot="1" x14ac:dyDescent="0.3">
      <c r="A209" s="220"/>
      <c r="B209" s="220"/>
      <c r="C209" s="222">
        <v>290838.16999999993</v>
      </c>
      <c r="D209" s="223"/>
      <c r="E209" s="224">
        <v>257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20.100000000000001" customHeight="1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1641793.8900000008</v>
      </c>
      <c r="K210" s="220"/>
      <c r="L210" s="224">
        <v>501</v>
      </c>
      <c r="M210" s="247"/>
    </row>
    <row r="211" spans="1:13" ht="20.100000000000001" customHeight="1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20.100000000000001" customHeight="1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20.100000000000001" customHeight="1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20.100000000000001" customHeight="1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20.100000000000001" customHeight="1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20.100000000000001" customHeight="1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20.100000000000001" customHeight="1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9.5" customHeight="1" x14ac:dyDescent="0.25">
      <c r="A218" s="220" t="s">
        <v>12</v>
      </c>
      <c r="B218" s="220"/>
      <c r="C218" s="213">
        <v>6678725.3399999989</v>
      </c>
      <c r="D218" s="196">
        <v>5.4902114417717203E-2</v>
      </c>
      <c r="E218" s="221">
        <v>323</v>
      </c>
      <c r="F218" s="196">
        <v>5.9870250231696016E-2</v>
      </c>
      <c r="G218" s="220"/>
      <c r="H218" s="220" t="s">
        <v>12</v>
      </c>
      <c r="I218" s="220"/>
      <c r="J218" s="213">
        <v>43830.369999999995</v>
      </c>
      <c r="K218" s="196">
        <v>4.829022003165423E-2</v>
      </c>
      <c r="L218" s="221">
        <v>5</v>
      </c>
      <c r="M218" s="196">
        <v>4.7619047619047616E-2</v>
      </c>
    </row>
    <row r="219" spans="1:13" s="190" customFormat="1" ht="20.100000000000001" customHeight="1" x14ac:dyDescent="0.25">
      <c r="A219" s="220" t="s">
        <v>13</v>
      </c>
      <c r="B219" s="220"/>
      <c r="C219" s="213">
        <v>13276391.539999999</v>
      </c>
      <c r="D219" s="196">
        <v>0.10913788638948473</v>
      </c>
      <c r="E219" s="221">
        <v>624</v>
      </c>
      <c r="F219" s="196">
        <v>0.11566265060240964</v>
      </c>
      <c r="G219" s="220"/>
      <c r="H219" s="220" t="s">
        <v>13</v>
      </c>
      <c r="I219" s="220"/>
      <c r="J219" s="213">
        <v>66179.759999999995</v>
      </c>
      <c r="K219" s="196">
        <v>7.2913716494797318E-2</v>
      </c>
      <c r="L219" s="221">
        <v>11</v>
      </c>
      <c r="M219" s="196">
        <v>0.10476190476190476</v>
      </c>
    </row>
    <row r="220" spans="1:13" s="190" customFormat="1" ht="20.100000000000001" customHeight="1" x14ac:dyDescent="0.25">
      <c r="A220" s="220" t="s">
        <v>14</v>
      </c>
      <c r="B220" s="220"/>
      <c r="C220" s="213">
        <v>9447194.7800000049</v>
      </c>
      <c r="D220" s="196">
        <v>7.7660173511195932E-2</v>
      </c>
      <c r="E220" s="221">
        <v>481</v>
      </c>
      <c r="F220" s="196">
        <v>8.91566265060241E-2</v>
      </c>
      <c r="G220" s="220"/>
      <c r="H220" s="220" t="s">
        <v>14</v>
      </c>
      <c r="I220" s="220"/>
      <c r="J220" s="213">
        <v>68599.929999999993</v>
      </c>
      <c r="K220" s="196">
        <v>7.5580144859741724E-2</v>
      </c>
      <c r="L220" s="221">
        <v>7</v>
      </c>
      <c r="M220" s="196">
        <v>6.6666666666666666E-2</v>
      </c>
    </row>
    <row r="221" spans="1:13" s="190" customFormat="1" ht="20.100000000000001" customHeight="1" x14ac:dyDescent="0.25">
      <c r="A221" s="220" t="s">
        <v>15</v>
      </c>
      <c r="B221" s="220"/>
      <c r="C221" s="213">
        <v>8773651.6399999969</v>
      </c>
      <c r="D221" s="196">
        <v>7.2123347147626832E-2</v>
      </c>
      <c r="E221" s="221">
        <v>397</v>
      </c>
      <c r="F221" s="196">
        <v>7.3586654309545876E-2</v>
      </c>
      <c r="G221" s="220"/>
      <c r="H221" s="220" t="s">
        <v>15</v>
      </c>
      <c r="I221" s="220"/>
      <c r="J221" s="213">
        <v>125361.42</v>
      </c>
      <c r="K221" s="196">
        <v>0.13811725877013176</v>
      </c>
      <c r="L221" s="221">
        <v>11</v>
      </c>
      <c r="M221" s="196">
        <v>0.10476190476190476</v>
      </c>
    </row>
    <row r="222" spans="1:13" s="190" customFormat="1" ht="20.100000000000001" customHeight="1" x14ac:dyDescent="0.25">
      <c r="A222" s="220" t="s">
        <v>16</v>
      </c>
      <c r="B222" s="220"/>
      <c r="C222" s="213">
        <v>10365223.890000001</v>
      </c>
      <c r="D222" s="196">
        <v>8.5206784079854964E-2</v>
      </c>
      <c r="E222" s="221">
        <v>474</v>
      </c>
      <c r="F222" s="196">
        <v>8.7859128822984245E-2</v>
      </c>
      <c r="G222" s="220"/>
      <c r="H222" s="220" t="s">
        <v>16</v>
      </c>
      <c r="I222" s="220"/>
      <c r="J222" s="213">
        <v>150208.59</v>
      </c>
      <c r="K222" s="196">
        <v>0.16549269061029004</v>
      </c>
      <c r="L222" s="221">
        <v>19</v>
      </c>
      <c r="M222" s="196">
        <v>0.18095238095238095</v>
      </c>
    </row>
    <row r="223" spans="1:13" s="190" customFormat="1" ht="20.100000000000001" customHeight="1" x14ac:dyDescent="0.25">
      <c r="A223" s="220" t="s">
        <v>17</v>
      </c>
      <c r="B223" s="220"/>
      <c r="C223" s="213">
        <v>4775147.8500000034</v>
      </c>
      <c r="D223" s="196">
        <v>3.9253854631820587E-2</v>
      </c>
      <c r="E223" s="221">
        <v>219</v>
      </c>
      <c r="F223" s="196">
        <v>4.0593141797961078E-2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20.100000000000001" customHeight="1" x14ac:dyDescent="0.25">
      <c r="A224" s="220" t="s">
        <v>18</v>
      </c>
      <c r="B224" s="220"/>
      <c r="C224" s="213">
        <v>31205353.830000017</v>
      </c>
      <c r="D224" s="196">
        <v>0.25652198873325893</v>
      </c>
      <c r="E224" s="221">
        <v>1224</v>
      </c>
      <c r="F224" s="196">
        <v>0.22687673772011122</v>
      </c>
      <c r="G224" s="220"/>
      <c r="H224" s="220" t="s">
        <v>18</v>
      </c>
      <c r="I224" s="220"/>
      <c r="J224" s="213">
        <v>125462.65</v>
      </c>
      <c r="K224" s="196">
        <v>0.13822878917641865</v>
      </c>
      <c r="L224" s="221">
        <v>15</v>
      </c>
      <c r="M224" s="196">
        <v>0.14285714285714285</v>
      </c>
    </row>
    <row r="225" spans="1:13" s="190" customFormat="1" ht="20.100000000000001" customHeight="1" x14ac:dyDescent="0.25">
      <c r="A225" s="220" t="s">
        <v>19</v>
      </c>
      <c r="B225" s="220"/>
      <c r="C225" s="213">
        <v>8343627.4599999972</v>
      </c>
      <c r="D225" s="196">
        <v>6.8588355733719547E-2</v>
      </c>
      <c r="E225" s="221">
        <v>353</v>
      </c>
      <c r="F225" s="196">
        <v>6.5430954587581094E-2</v>
      </c>
      <c r="G225" s="220"/>
      <c r="H225" s="220" t="s">
        <v>19</v>
      </c>
      <c r="I225" s="220"/>
      <c r="J225" s="213">
        <v>160624.71999999997</v>
      </c>
      <c r="K225" s="196">
        <v>0.17696868795136458</v>
      </c>
      <c r="L225" s="221">
        <v>18</v>
      </c>
      <c r="M225" s="196">
        <v>0.17142857142857143</v>
      </c>
    </row>
    <row r="226" spans="1:13" s="190" customFormat="1" ht="20.100000000000001" customHeight="1" x14ac:dyDescent="0.25">
      <c r="A226" s="220" t="s">
        <v>20</v>
      </c>
      <c r="B226" s="220"/>
      <c r="C226" s="213">
        <v>5273896.1499999985</v>
      </c>
      <c r="D226" s="196">
        <v>4.3353789101088891E-2</v>
      </c>
      <c r="E226" s="221">
        <v>179</v>
      </c>
      <c r="F226" s="196">
        <v>3.3178869323447636E-2</v>
      </c>
      <c r="G226" s="220"/>
      <c r="H226" s="220" t="s">
        <v>20</v>
      </c>
      <c r="I226" s="220"/>
      <c r="J226" s="213">
        <v>33159.64</v>
      </c>
      <c r="K226" s="196">
        <v>3.6533716502289239E-2</v>
      </c>
      <c r="L226" s="221">
        <v>4</v>
      </c>
      <c r="M226" s="196">
        <v>3.8095238095238099E-2</v>
      </c>
    </row>
    <row r="227" spans="1:13" s="190" customFormat="1" ht="20.100000000000001" customHeight="1" x14ac:dyDescent="0.25">
      <c r="A227" s="220" t="s">
        <v>21</v>
      </c>
      <c r="B227" s="220"/>
      <c r="C227" s="213">
        <v>6230910.2800000031</v>
      </c>
      <c r="D227" s="196">
        <v>5.1220873999751955E-2</v>
      </c>
      <c r="E227" s="221">
        <v>304</v>
      </c>
      <c r="F227" s="196">
        <v>5.6348470806302134E-2</v>
      </c>
      <c r="G227" s="220"/>
      <c r="H227" s="220" t="s">
        <v>21</v>
      </c>
      <c r="I227" s="220"/>
      <c r="J227" s="213">
        <v>89006.27</v>
      </c>
      <c r="K227" s="196">
        <v>9.8062881114095682E-2</v>
      </c>
      <c r="L227" s="221">
        <v>8</v>
      </c>
      <c r="M227" s="196">
        <v>7.6190476190476197E-2</v>
      </c>
    </row>
    <row r="228" spans="1:13" s="190" customFormat="1" ht="20.100000000000001" customHeight="1" x14ac:dyDescent="0.25">
      <c r="A228" s="220" t="s">
        <v>22</v>
      </c>
      <c r="B228" s="220"/>
      <c r="C228" s="213">
        <v>10900302.499999998</v>
      </c>
      <c r="D228" s="196">
        <v>8.9605369973595708E-2</v>
      </c>
      <c r="E228" s="221">
        <v>553</v>
      </c>
      <c r="F228" s="196">
        <v>0.10250231696014829</v>
      </c>
      <c r="G228" s="220"/>
      <c r="H228" s="220" t="s">
        <v>22</v>
      </c>
      <c r="I228" s="220"/>
      <c r="J228" s="213">
        <v>43386.559999999998</v>
      </c>
      <c r="K228" s="196">
        <v>4.780125125150822E-2</v>
      </c>
      <c r="L228" s="221">
        <v>6</v>
      </c>
      <c r="M228" s="196">
        <v>5.7142857142857141E-2</v>
      </c>
    </row>
    <row r="229" spans="1:13" s="190" customFormat="1" ht="20.100000000000001" customHeight="1" x14ac:dyDescent="0.25">
      <c r="A229" s="220" t="s">
        <v>23</v>
      </c>
      <c r="B229" s="220"/>
      <c r="C229" s="213">
        <v>6299212.0500000007</v>
      </c>
      <c r="D229" s="196">
        <v>5.1782345148896784E-2</v>
      </c>
      <c r="E229" s="221">
        <v>262</v>
      </c>
      <c r="F229" s="196">
        <v>4.8563484708063022E-2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20.100000000000001" customHeight="1" x14ac:dyDescent="0.25">
      <c r="A230" s="220" t="s">
        <v>70</v>
      </c>
      <c r="B230" s="220"/>
      <c r="C230" s="213">
        <v>78233.83</v>
      </c>
      <c r="D230" s="196">
        <v>6.4311713198797861E-4</v>
      </c>
      <c r="E230" s="221">
        <v>2</v>
      </c>
      <c r="F230" s="196">
        <v>3.7071362372567191E-4</v>
      </c>
      <c r="G230" s="220"/>
      <c r="H230" s="220" t="s">
        <v>70</v>
      </c>
      <c r="I230" s="220"/>
      <c r="J230" s="213">
        <v>1824.95</v>
      </c>
      <c r="K230" s="196">
        <v>2.0106432377086344E-3</v>
      </c>
      <c r="L230" s="221">
        <v>1</v>
      </c>
      <c r="M230" s="196">
        <v>9.5238095238095247E-3</v>
      </c>
    </row>
    <row r="231" spans="1:13" s="190" customFormat="1" ht="20.100000000000001" customHeight="1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20.100000000000001" customHeight="1" thickBot="1" x14ac:dyDescent="0.3">
      <c r="A232" s="220"/>
      <c r="B232" s="223"/>
      <c r="C232" s="222">
        <v>121647871.14000002</v>
      </c>
      <c r="D232" s="237"/>
      <c r="E232" s="224">
        <v>5395</v>
      </c>
      <c r="F232" s="237"/>
      <c r="G232" s="220"/>
      <c r="H232" s="223"/>
      <c r="I232" s="220"/>
      <c r="J232" s="238">
        <v>907644.85999999987</v>
      </c>
      <c r="K232" s="247"/>
      <c r="L232" s="224">
        <v>105</v>
      </c>
      <c r="M232" s="247"/>
    </row>
    <row r="233" spans="1:13" s="190" customFormat="1" ht="20.100000000000001" customHeight="1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20.100000000000001" customHeight="1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20.100000000000001" customHeight="1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20.100000000000001" customHeight="1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20.100000000000001" customHeight="1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20.100000000000001" customHeight="1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20.100000000000001" customHeight="1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20.100000000000001" customHeight="1" x14ac:dyDescent="0.25">
      <c r="A240" s="220" t="s">
        <v>12</v>
      </c>
      <c r="B240" s="220"/>
      <c r="C240" s="213">
        <v>19316.48</v>
      </c>
      <c r="D240" s="196">
        <v>6.6416591742411255E-2</v>
      </c>
      <c r="E240" s="221">
        <v>19</v>
      </c>
      <c r="F240" s="196">
        <v>7.3929961089494164E-2</v>
      </c>
      <c r="G240" s="220"/>
      <c r="H240" s="220" t="s">
        <v>12</v>
      </c>
      <c r="I240" s="220"/>
      <c r="J240" s="213">
        <v>128195.81</v>
      </c>
      <c r="K240" s="196">
        <v>7.8082767137110001E-2</v>
      </c>
      <c r="L240" s="221">
        <v>19</v>
      </c>
      <c r="M240" s="196">
        <v>3.7924151696606789E-2</v>
      </c>
    </row>
    <row r="241" spans="1:14" s="190" customFormat="1" ht="20.100000000000001" customHeight="1" x14ac:dyDescent="0.25">
      <c r="A241" s="220" t="s">
        <v>13</v>
      </c>
      <c r="B241" s="220"/>
      <c r="C241" s="213">
        <v>22918.880000000001</v>
      </c>
      <c r="D241" s="196">
        <v>7.8802861398832219E-2</v>
      </c>
      <c r="E241" s="221">
        <v>15</v>
      </c>
      <c r="F241" s="196">
        <v>5.8365758754863814E-2</v>
      </c>
      <c r="G241" s="220"/>
      <c r="H241" s="220" t="s">
        <v>13</v>
      </c>
      <c r="I241" s="220"/>
      <c r="J241" s="213">
        <v>165516.88999999998</v>
      </c>
      <c r="K241" s="196">
        <v>0.10081465828819718</v>
      </c>
      <c r="L241" s="221">
        <v>45</v>
      </c>
      <c r="M241" s="196">
        <v>8.9820359281437126E-2</v>
      </c>
    </row>
    <row r="242" spans="1:14" s="190" customFormat="1" ht="20.100000000000001" customHeight="1" x14ac:dyDescent="0.25">
      <c r="A242" s="220" t="s">
        <v>14</v>
      </c>
      <c r="B242" s="220"/>
      <c r="C242" s="213">
        <v>25778.899999999998</v>
      </c>
      <c r="D242" s="196">
        <v>8.8636577516630635E-2</v>
      </c>
      <c r="E242" s="221">
        <v>41</v>
      </c>
      <c r="F242" s="196">
        <v>0.15953307392996108</v>
      </c>
      <c r="G242" s="220"/>
      <c r="H242" s="220" t="s">
        <v>14</v>
      </c>
      <c r="I242" s="220"/>
      <c r="J242" s="213">
        <v>103023.46</v>
      </c>
      <c r="K242" s="196">
        <v>6.2750544162397878E-2</v>
      </c>
      <c r="L242" s="221">
        <v>30</v>
      </c>
      <c r="M242" s="196">
        <v>5.9880239520958084E-2</v>
      </c>
    </row>
    <row r="243" spans="1:14" s="190" customFormat="1" ht="20.100000000000001" customHeight="1" x14ac:dyDescent="0.25">
      <c r="A243" s="220" t="s">
        <v>15</v>
      </c>
      <c r="B243" s="220"/>
      <c r="C243" s="213">
        <v>11508.580000000002</v>
      </c>
      <c r="D243" s="196">
        <v>3.9570390640265692E-2</v>
      </c>
      <c r="E243" s="221">
        <v>8</v>
      </c>
      <c r="F243" s="196">
        <v>3.1128404669260701E-2</v>
      </c>
      <c r="G243" s="220"/>
      <c r="H243" s="220" t="s">
        <v>15</v>
      </c>
      <c r="I243" s="220"/>
      <c r="J243" s="213">
        <v>127783.76000000001</v>
      </c>
      <c r="K243" s="196">
        <v>7.7831791662959587E-2</v>
      </c>
      <c r="L243" s="221">
        <v>28</v>
      </c>
      <c r="M243" s="196">
        <v>5.588822355289421E-2</v>
      </c>
    </row>
    <row r="244" spans="1:14" s="190" customFormat="1" ht="20.100000000000001" customHeight="1" x14ac:dyDescent="0.25">
      <c r="A244" s="220" t="s">
        <v>16</v>
      </c>
      <c r="B244" s="220"/>
      <c r="C244" s="213">
        <v>20668.700000000004</v>
      </c>
      <c r="D244" s="196">
        <v>7.1065981470038841E-2</v>
      </c>
      <c r="E244" s="221">
        <v>25</v>
      </c>
      <c r="F244" s="196">
        <v>9.727626459143969E-2</v>
      </c>
      <c r="G244" s="220"/>
      <c r="H244" s="220" t="s">
        <v>16</v>
      </c>
      <c r="I244" s="220"/>
      <c r="J244" s="213">
        <v>136939.09999999995</v>
      </c>
      <c r="K244" s="196">
        <v>8.3408216362651916E-2</v>
      </c>
      <c r="L244" s="221">
        <v>38</v>
      </c>
      <c r="M244" s="196">
        <v>7.5848303393213579E-2</v>
      </c>
    </row>
    <row r="245" spans="1:14" s="190" customFormat="1" ht="20.100000000000001" customHeight="1" x14ac:dyDescent="0.25">
      <c r="A245" s="220" t="s">
        <v>17</v>
      </c>
      <c r="B245" s="220"/>
      <c r="C245" s="213">
        <v>30002.04</v>
      </c>
      <c r="D245" s="196">
        <v>0.10315716124881408</v>
      </c>
      <c r="E245" s="221">
        <v>14</v>
      </c>
      <c r="F245" s="196">
        <v>5.4474708171206226E-2</v>
      </c>
      <c r="G245" s="220"/>
      <c r="H245" s="220" t="s">
        <v>17</v>
      </c>
      <c r="I245" s="220"/>
      <c r="J245" s="213">
        <v>78683.790000000008</v>
      </c>
      <c r="K245" s="196">
        <v>4.7925498126929929E-2</v>
      </c>
      <c r="L245" s="221">
        <v>24</v>
      </c>
      <c r="M245" s="196">
        <v>4.790419161676647E-2</v>
      </c>
    </row>
    <row r="246" spans="1:14" s="190" customFormat="1" ht="20.100000000000001" customHeight="1" x14ac:dyDescent="0.25">
      <c r="A246" s="220" t="s">
        <v>18</v>
      </c>
      <c r="B246" s="220"/>
      <c r="C246" s="213">
        <v>98941.02999999997</v>
      </c>
      <c r="D246" s="196">
        <v>0.3401927264223949</v>
      </c>
      <c r="E246" s="221">
        <v>76</v>
      </c>
      <c r="F246" s="196">
        <v>0.29571984435797666</v>
      </c>
      <c r="G246" s="220"/>
      <c r="H246" s="220" t="s">
        <v>18</v>
      </c>
      <c r="I246" s="220"/>
      <c r="J246" s="213">
        <v>400324.67000000027</v>
      </c>
      <c r="K246" s="196">
        <v>0.24383369461802556</v>
      </c>
      <c r="L246" s="221">
        <v>130</v>
      </c>
      <c r="M246" s="196">
        <v>0.25948103792415167</v>
      </c>
    </row>
    <row r="247" spans="1:14" s="190" customFormat="1" ht="20.100000000000001" customHeight="1" x14ac:dyDescent="0.25">
      <c r="A247" s="220" t="s">
        <v>19</v>
      </c>
      <c r="B247" s="220"/>
      <c r="C247" s="213">
        <v>19769.75</v>
      </c>
      <c r="D247" s="196">
        <v>6.7975087314020716E-2</v>
      </c>
      <c r="E247" s="221">
        <v>16</v>
      </c>
      <c r="F247" s="196">
        <v>6.2256809338521402E-2</v>
      </c>
      <c r="G247" s="220"/>
      <c r="H247" s="220" t="s">
        <v>19</v>
      </c>
      <c r="I247" s="220"/>
      <c r="J247" s="213">
        <v>110171.33999999997</v>
      </c>
      <c r="K247" s="196">
        <v>6.7104245344706423E-2</v>
      </c>
      <c r="L247" s="221">
        <v>33</v>
      </c>
      <c r="M247" s="196">
        <v>6.5868263473053898E-2</v>
      </c>
    </row>
    <row r="248" spans="1:14" s="190" customFormat="1" ht="20.100000000000001" customHeight="1" x14ac:dyDescent="0.25">
      <c r="A248" s="220" t="s">
        <v>20</v>
      </c>
      <c r="B248" s="220"/>
      <c r="C248" s="213">
        <v>7038.9000000000005</v>
      </c>
      <c r="D248" s="196">
        <v>2.4202118999717269E-2</v>
      </c>
      <c r="E248" s="221">
        <v>8</v>
      </c>
      <c r="F248" s="196">
        <v>3.1128404669260701E-2</v>
      </c>
      <c r="G248" s="220"/>
      <c r="H248" s="220" t="s">
        <v>20</v>
      </c>
      <c r="I248" s="220"/>
      <c r="J248" s="213">
        <v>48934.659999999996</v>
      </c>
      <c r="K248" s="196">
        <v>2.9805604892341263E-2</v>
      </c>
      <c r="L248" s="221">
        <v>19</v>
      </c>
      <c r="M248" s="196">
        <v>3.7924151696606789E-2</v>
      </c>
    </row>
    <row r="249" spans="1:14" s="190" customFormat="1" ht="20.100000000000001" customHeight="1" x14ac:dyDescent="0.25">
      <c r="A249" s="220" t="s">
        <v>21</v>
      </c>
      <c r="B249" s="220"/>
      <c r="C249" s="213">
        <v>17705.650000000001</v>
      </c>
      <c r="D249" s="196">
        <v>6.0878013363926758E-2</v>
      </c>
      <c r="E249" s="221">
        <v>16</v>
      </c>
      <c r="F249" s="196">
        <v>6.2256809338521402E-2</v>
      </c>
      <c r="G249" s="220"/>
      <c r="H249" s="220" t="s">
        <v>21</v>
      </c>
      <c r="I249" s="220"/>
      <c r="J249" s="213">
        <v>125947.93000000005</v>
      </c>
      <c r="K249" s="196">
        <v>7.6713606237138604E-2</v>
      </c>
      <c r="L249" s="221">
        <v>44</v>
      </c>
      <c r="M249" s="196">
        <v>8.7824351297405193E-2</v>
      </c>
    </row>
    <row r="250" spans="1:14" s="190" customFormat="1" ht="20.100000000000001" customHeight="1" x14ac:dyDescent="0.25">
      <c r="A250" s="220" t="s">
        <v>22</v>
      </c>
      <c r="B250" s="220"/>
      <c r="C250" s="213">
        <v>10137.780000000001</v>
      </c>
      <c r="D250" s="196">
        <v>3.485711658823875E-2</v>
      </c>
      <c r="E250" s="221">
        <v>17</v>
      </c>
      <c r="F250" s="196">
        <v>6.6147859922178989E-2</v>
      </c>
      <c r="G250" s="220"/>
      <c r="H250" s="220" t="s">
        <v>22</v>
      </c>
      <c r="I250" s="220"/>
      <c r="J250" s="213">
        <v>197715.04</v>
      </c>
      <c r="K250" s="196">
        <v>0.12042622475589795</v>
      </c>
      <c r="L250" s="221">
        <v>81</v>
      </c>
      <c r="M250" s="196">
        <v>0.16167664670658682</v>
      </c>
    </row>
    <row r="251" spans="1:14" s="190" customFormat="1" ht="20.100000000000001" customHeight="1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20.100000000000001" customHeight="1" x14ac:dyDescent="0.25">
      <c r="A252" s="220" t="s">
        <v>70</v>
      </c>
      <c r="B252" s="220"/>
      <c r="C252" s="213">
        <v>7051.48</v>
      </c>
      <c r="D252" s="196">
        <v>2.4245373294708876E-2</v>
      </c>
      <c r="E252" s="221">
        <v>2</v>
      </c>
      <c r="F252" s="196">
        <v>7.7821011673151752E-3</v>
      </c>
      <c r="G252" s="220"/>
      <c r="H252" s="220" t="s">
        <v>70</v>
      </c>
      <c r="I252" s="220"/>
      <c r="J252" s="213">
        <v>18557.440000000002</v>
      </c>
      <c r="K252" s="196">
        <v>1.1303148411643803E-2</v>
      </c>
      <c r="L252" s="221">
        <v>10</v>
      </c>
      <c r="M252" s="196">
        <v>1.9960079840319361E-2</v>
      </c>
    </row>
    <row r="253" spans="1:14" s="190" customFormat="1" ht="20.100000000000001" customHeight="1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20.100000000000001" customHeight="1" thickBot="1" x14ac:dyDescent="0.3">
      <c r="A254" s="220"/>
      <c r="B254" s="223"/>
      <c r="C254" s="222">
        <v>290838.17</v>
      </c>
      <c r="D254" s="237"/>
      <c r="E254" s="224">
        <v>257</v>
      </c>
      <c r="F254" s="237"/>
      <c r="G254" s="220"/>
      <c r="H254" s="223"/>
      <c r="I254" s="220"/>
      <c r="J254" s="238">
        <v>1641793.8900000001</v>
      </c>
      <c r="K254" s="247"/>
      <c r="L254" s="224">
        <v>501</v>
      </c>
      <c r="M254" s="247"/>
    </row>
    <row r="255" spans="1:14" ht="20.100000000000001" customHeight="1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20.100000000000001" customHeight="1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9.5" customHeight="1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20.100000000000001" customHeight="1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20.100000000000001" customHeight="1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20.100000000000001" customHeight="1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20.100000000000001" customHeight="1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20.100000000000001" customHeight="1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20.100000000000001" customHeight="1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20.100000000000001" customHeight="1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20.100000000000001" customHeight="1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20.100000000000001" customHeight="1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20.100000000000001" customHeight="1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20.100000000000001" customHeight="1" x14ac:dyDescent="0.25">
      <c r="A268" s="243">
        <v>2001</v>
      </c>
      <c r="B268" s="220"/>
      <c r="C268" s="213">
        <v>272226.26</v>
      </c>
      <c r="D268" s="196">
        <v>2.2378218167641026E-3</v>
      </c>
      <c r="E268" s="221">
        <v>22</v>
      </c>
      <c r="F268" s="196">
        <v>4.077849860982391E-3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20.100000000000001" customHeight="1" x14ac:dyDescent="0.25">
      <c r="A269" s="243">
        <v>2002</v>
      </c>
      <c r="B269" s="220"/>
      <c r="C269" s="213">
        <v>1096897.8299999998</v>
      </c>
      <c r="D269" s="196">
        <v>9.016991581690911E-3</v>
      </c>
      <c r="E269" s="221">
        <v>53</v>
      </c>
      <c r="F269" s="196">
        <v>9.8239110287303057E-3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20.100000000000001" customHeight="1" x14ac:dyDescent="0.25">
      <c r="A270" s="243">
        <v>2003</v>
      </c>
      <c r="B270" s="220"/>
      <c r="C270" s="213">
        <v>5470862.580000001</v>
      </c>
      <c r="D270" s="196">
        <v>4.4972941398241109E-2</v>
      </c>
      <c r="E270" s="221">
        <v>258</v>
      </c>
      <c r="F270" s="196">
        <v>4.7822057460611675E-2</v>
      </c>
      <c r="G270" s="220"/>
      <c r="H270" s="243">
        <v>2003</v>
      </c>
      <c r="I270" s="220"/>
      <c r="J270" s="213">
        <v>0</v>
      </c>
      <c r="K270" s="196">
        <v>0</v>
      </c>
      <c r="L270" s="221">
        <v>0</v>
      </c>
      <c r="M270" s="196">
        <v>0</v>
      </c>
    </row>
    <row r="271" spans="1:13" s="190" customFormat="1" ht="20.100000000000001" customHeight="1" x14ac:dyDescent="0.25">
      <c r="A271" s="243">
        <v>2004</v>
      </c>
      <c r="B271" s="220"/>
      <c r="C271" s="213">
        <v>8490615.8600000031</v>
      </c>
      <c r="D271" s="196">
        <v>6.9796666233710558E-2</v>
      </c>
      <c r="E271" s="221">
        <v>372</v>
      </c>
      <c r="F271" s="196">
        <v>6.895273401297497E-2</v>
      </c>
      <c r="G271" s="220"/>
      <c r="H271" s="243">
        <v>2004</v>
      </c>
      <c r="I271" s="220"/>
      <c r="J271" s="213">
        <v>14188.44</v>
      </c>
      <c r="K271" s="196">
        <v>1.5632149340877664E-2</v>
      </c>
      <c r="L271" s="221">
        <v>6</v>
      </c>
      <c r="M271" s="196">
        <v>5.7142857142857141E-2</v>
      </c>
    </row>
    <row r="272" spans="1:13" s="190" customFormat="1" ht="20.100000000000001" customHeight="1" x14ac:dyDescent="0.25">
      <c r="A272" s="220">
        <v>2005</v>
      </c>
      <c r="B272" s="220"/>
      <c r="C272" s="213">
        <v>9688771.8100000117</v>
      </c>
      <c r="D272" s="196">
        <v>7.9646044926257473E-2</v>
      </c>
      <c r="E272" s="221">
        <v>363</v>
      </c>
      <c r="F272" s="196">
        <v>6.7284522706209451E-2</v>
      </c>
      <c r="G272" s="220"/>
      <c r="H272" s="220">
        <v>2005</v>
      </c>
      <c r="I272" s="220"/>
      <c r="J272" s="213">
        <v>111696.85999999999</v>
      </c>
      <c r="K272" s="196">
        <v>0.12306229553263816</v>
      </c>
      <c r="L272" s="221">
        <v>19</v>
      </c>
      <c r="M272" s="196">
        <v>0.18095238095238095</v>
      </c>
    </row>
    <row r="273" spans="1:13" s="190" customFormat="1" ht="20.100000000000001" customHeight="1" x14ac:dyDescent="0.25">
      <c r="A273" s="220">
        <v>2006</v>
      </c>
      <c r="B273" s="220"/>
      <c r="C273" s="213">
        <v>11567301.209999997</v>
      </c>
      <c r="D273" s="196">
        <v>9.5088398190607312E-2</v>
      </c>
      <c r="E273" s="221">
        <v>467</v>
      </c>
      <c r="F273" s="196">
        <v>8.6561631139944389E-2</v>
      </c>
      <c r="G273" s="220"/>
      <c r="H273" s="220">
        <v>2006</v>
      </c>
      <c r="I273" s="220"/>
      <c r="J273" s="213">
        <v>216102.50999999998</v>
      </c>
      <c r="K273" s="196">
        <v>0.2380914821684772</v>
      </c>
      <c r="L273" s="221">
        <v>29</v>
      </c>
      <c r="M273" s="196">
        <v>0.27619047619047621</v>
      </c>
    </row>
    <row r="274" spans="1:13" s="190" customFormat="1" ht="20.100000000000001" customHeight="1" x14ac:dyDescent="0.25">
      <c r="A274" s="220">
        <v>2007</v>
      </c>
      <c r="B274" s="220"/>
      <c r="C274" s="213">
        <v>24074951.939999983</v>
      </c>
      <c r="D274" s="196">
        <v>0.19790689071979761</v>
      </c>
      <c r="E274" s="221">
        <v>966</v>
      </c>
      <c r="F274" s="196">
        <v>0.17905468025949953</v>
      </c>
      <c r="G274" s="220"/>
      <c r="H274" s="220">
        <v>2007</v>
      </c>
      <c r="I274" s="220"/>
      <c r="J274" s="213">
        <v>523061.75</v>
      </c>
      <c r="K274" s="196">
        <v>0.57628459439521318</v>
      </c>
      <c r="L274" s="221">
        <v>47</v>
      </c>
      <c r="M274" s="196">
        <v>0.44761904761904764</v>
      </c>
    </row>
    <row r="275" spans="1:13" s="190" customFormat="1" ht="20.100000000000001" customHeight="1" x14ac:dyDescent="0.25">
      <c r="A275" s="220">
        <v>2008</v>
      </c>
      <c r="B275" s="220"/>
      <c r="C275" s="213">
        <v>52365083.809999898</v>
      </c>
      <c r="D275" s="196">
        <v>0.43046444889886254</v>
      </c>
      <c r="E275" s="221">
        <v>2505</v>
      </c>
      <c r="F275" s="196">
        <v>0.4643188137164041</v>
      </c>
      <c r="G275" s="220"/>
      <c r="H275" s="220">
        <v>2008</v>
      </c>
      <c r="I275" s="220"/>
      <c r="J275" s="213">
        <v>42595.3</v>
      </c>
      <c r="K275" s="196">
        <v>4.6929478562793829E-2</v>
      </c>
      <c r="L275" s="221">
        <v>4</v>
      </c>
      <c r="M275" s="196">
        <v>3.8095238095238099E-2</v>
      </c>
    </row>
    <row r="276" spans="1:13" s="190" customFormat="1" ht="20.100000000000001" customHeight="1" x14ac:dyDescent="0.25">
      <c r="A276" s="220">
        <v>2009</v>
      </c>
      <c r="B276" s="220"/>
      <c r="C276" s="213">
        <v>8621159.8400000036</v>
      </c>
      <c r="D276" s="196">
        <v>7.0869796234068402E-2</v>
      </c>
      <c r="E276" s="221">
        <v>389</v>
      </c>
      <c r="F276" s="196">
        <v>7.2103799814643182E-2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20.100000000000001" customHeight="1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20.100000000000001" customHeight="1" thickBot="1" x14ac:dyDescent="0.3">
      <c r="A278" s="220"/>
      <c r="B278" s="220"/>
      <c r="C278" s="222">
        <v>121647871.1399999</v>
      </c>
      <c r="D278" s="220"/>
      <c r="E278" s="224">
        <v>5395</v>
      </c>
      <c r="F278" s="220"/>
      <c r="G278" s="220"/>
      <c r="H278" s="220"/>
      <c r="I278" s="220"/>
      <c r="J278" s="222">
        <v>907644.86</v>
      </c>
      <c r="K278" s="220"/>
      <c r="L278" s="224">
        <v>105</v>
      </c>
      <c r="M278" s="220"/>
    </row>
    <row r="279" spans="1:13" ht="20.100000000000001" customHeight="1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20.100000000000001" customHeight="1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20.100000000000001" customHeight="1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20.100000000000001" customHeight="1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20.100000000000001" customHeight="1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20.100000000000001" customHeight="1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20.100000000000001" customHeight="1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20.100000000000001" customHeight="1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187833.97999999998</v>
      </c>
      <c r="K286" s="196">
        <v>0.11440777136769585</v>
      </c>
      <c r="L286" s="221">
        <v>25</v>
      </c>
      <c r="M286" s="196">
        <v>4.9900199600798403E-2</v>
      </c>
    </row>
    <row r="287" spans="1:13" s="190" customFormat="1" ht="20.100000000000001" customHeight="1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43021.56</v>
      </c>
      <c r="K287" s="196">
        <v>2.6203995679384577E-2</v>
      </c>
      <c r="L287" s="221">
        <v>8</v>
      </c>
      <c r="M287" s="196">
        <v>1.5968063872255488E-2</v>
      </c>
    </row>
    <row r="288" spans="1:13" s="190" customFormat="1" ht="20.100000000000001" customHeight="1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96635.25</v>
      </c>
      <c r="K288" s="196">
        <v>5.8859550269126662E-2</v>
      </c>
      <c r="L288" s="221">
        <v>16</v>
      </c>
      <c r="M288" s="196">
        <v>3.1936127744510975E-2</v>
      </c>
    </row>
    <row r="289" spans="1:13" s="190" customFormat="1" ht="20.100000000000001" customHeight="1" x14ac:dyDescent="0.25">
      <c r="A289" s="243">
        <v>1999</v>
      </c>
      <c r="B289" s="220"/>
      <c r="C289" s="213">
        <v>328.62</v>
      </c>
      <c r="D289" s="196">
        <v>1.1299067106631843E-3</v>
      </c>
      <c r="E289" s="221">
        <v>1</v>
      </c>
      <c r="F289" s="196">
        <v>3.8910505836575876E-3</v>
      </c>
      <c r="G289" s="220"/>
      <c r="H289" s="220">
        <v>1996</v>
      </c>
      <c r="I289" s="220"/>
      <c r="J289" s="245">
        <v>191493.03</v>
      </c>
      <c r="K289" s="196">
        <v>0.11663646159628478</v>
      </c>
      <c r="L289" s="221">
        <v>28</v>
      </c>
      <c r="M289" s="196">
        <v>5.588822355289421E-2</v>
      </c>
    </row>
    <row r="290" spans="1:13" s="190" customFormat="1" ht="20.100000000000001" customHeight="1" x14ac:dyDescent="0.25">
      <c r="A290" s="243">
        <v>2000</v>
      </c>
      <c r="B290" s="220"/>
      <c r="C290" s="213">
        <v>1606.1799999999998</v>
      </c>
      <c r="D290" s="196">
        <v>5.5225901056934852E-3</v>
      </c>
      <c r="E290" s="221">
        <v>2</v>
      </c>
      <c r="F290" s="196">
        <v>7.7821011673151752E-3</v>
      </c>
      <c r="G290" s="220"/>
      <c r="H290" s="220">
        <v>1997</v>
      </c>
      <c r="I290" s="220"/>
      <c r="J290" s="245">
        <v>202278.84</v>
      </c>
      <c r="K290" s="196">
        <v>0.12320598902947556</v>
      </c>
      <c r="L290" s="221">
        <v>30</v>
      </c>
      <c r="M290" s="196">
        <v>5.9880239520958084E-2</v>
      </c>
    </row>
    <row r="291" spans="1:13" s="190" customFormat="1" ht="20.100000000000001" customHeight="1" x14ac:dyDescent="0.25">
      <c r="A291" s="243">
        <v>2001</v>
      </c>
      <c r="B291" s="220"/>
      <c r="C291" s="213">
        <v>534.53</v>
      </c>
      <c r="D291" s="196">
        <v>1.8378949365552672E-3</v>
      </c>
      <c r="E291" s="221">
        <v>1</v>
      </c>
      <c r="F291" s="196">
        <v>3.8910505836575876E-3</v>
      </c>
      <c r="G291" s="220"/>
      <c r="H291" s="220">
        <v>1998</v>
      </c>
      <c r="I291" s="220"/>
      <c r="J291" s="245">
        <v>232540.74000000005</v>
      </c>
      <c r="K291" s="196">
        <v>0.14163820526826304</v>
      </c>
      <c r="L291" s="221">
        <v>34</v>
      </c>
      <c r="M291" s="196">
        <v>6.7864271457085831E-2</v>
      </c>
    </row>
    <row r="292" spans="1:13" s="190" customFormat="1" ht="20.100000000000001" customHeight="1" x14ac:dyDescent="0.25">
      <c r="A292" s="243">
        <v>2002</v>
      </c>
      <c r="B292" s="220"/>
      <c r="C292" s="213">
        <v>12755.54</v>
      </c>
      <c r="D292" s="196">
        <v>4.3857860885316402E-2</v>
      </c>
      <c r="E292" s="221">
        <v>15</v>
      </c>
      <c r="F292" s="196">
        <v>5.8365758754863814E-2</v>
      </c>
      <c r="G292" s="220"/>
      <c r="H292" s="220">
        <v>1999</v>
      </c>
      <c r="I292" s="220"/>
      <c r="J292" s="245">
        <v>54471.07</v>
      </c>
      <c r="K292" s="196">
        <v>3.3177776048368655E-2</v>
      </c>
      <c r="L292" s="221">
        <v>29</v>
      </c>
      <c r="M292" s="196">
        <v>5.7884231536926151E-2</v>
      </c>
    </row>
    <row r="293" spans="1:13" s="190" customFormat="1" ht="20.100000000000001" customHeight="1" x14ac:dyDescent="0.25">
      <c r="A293" s="243">
        <v>2003</v>
      </c>
      <c r="B293" s="220"/>
      <c r="C293" s="213">
        <v>15071.31</v>
      </c>
      <c r="D293" s="196">
        <v>5.1820261418918982E-2</v>
      </c>
      <c r="E293" s="221">
        <v>19</v>
      </c>
      <c r="F293" s="196">
        <v>7.3929961089494164E-2</v>
      </c>
      <c r="G293" s="220"/>
      <c r="H293" s="220">
        <v>2000</v>
      </c>
      <c r="I293" s="220"/>
      <c r="J293" s="245">
        <v>29550.65</v>
      </c>
      <c r="K293" s="196">
        <v>1.7999001080458401E-2</v>
      </c>
      <c r="L293" s="221">
        <v>38</v>
      </c>
      <c r="M293" s="196">
        <v>7.5848303393213579E-2</v>
      </c>
    </row>
    <row r="294" spans="1:13" s="190" customFormat="1" ht="20.100000000000001" customHeight="1" x14ac:dyDescent="0.25">
      <c r="A294" s="243">
        <v>2004</v>
      </c>
      <c r="B294" s="220"/>
      <c r="C294" s="213">
        <v>12932.059999999998</v>
      </c>
      <c r="D294" s="196">
        <v>4.4464796350492782E-2</v>
      </c>
      <c r="E294" s="221">
        <v>17</v>
      </c>
      <c r="F294" s="196">
        <v>6.6147859922178989E-2</v>
      </c>
      <c r="G294" s="220"/>
      <c r="H294" s="220">
        <v>2001</v>
      </c>
      <c r="I294" s="220"/>
      <c r="J294" s="245">
        <v>62282.869999999988</v>
      </c>
      <c r="K294" s="196">
        <v>3.7935864166238308E-2</v>
      </c>
      <c r="L294" s="221">
        <v>41</v>
      </c>
      <c r="M294" s="196">
        <v>8.1836327345309379E-2</v>
      </c>
    </row>
    <row r="295" spans="1:13" s="190" customFormat="1" ht="20.100000000000001" customHeight="1" x14ac:dyDescent="0.25">
      <c r="A295" s="220">
        <v>2005</v>
      </c>
      <c r="B295" s="220"/>
      <c r="C295" s="213">
        <v>79371.260000000009</v>
      </c>
      <c r="D295" s="196">
        <v>0.27290523798853505</v>
      </c>
      <c r="E295" s="221">
        <v>54</v>
      </c>
      <c r="F295" s="196">
        <v>0.21011673151750973</v>
      </c>
      <c r="G295" s="220"/>
      <c r="H295" s="220">
        <v>2002</v>
      </c>
      <c r="I295" s="220"/>
      <c r="J295" s="245">
        <v>28247.25</v>
      </c>
      <c r="K295" s="196">
        <v>1.7205113365356722E-2</v>
      </c>
      <c r="L295" s="221">
        <v>25</v>
      </c>
      <c r="M295" s="196">
        <v>4.9900199600798403E-2</v>
      </c>
    </row>
    <row r="296" spans="1:13" s="190" customFormat="1" ht="20.100000000000001" customHeight="1" x14ac:dyDescent="0.25">
      <c r="A296" s="220">
        <v>2006</v>
      </c>
      <c r="B296" s="220"/>
      <c r="C296" s="213">
        <v>61556.959999999999</v>
      </c>
      <c r="D296" s="196">
        <v>0.21165364917541601</v>
      </c>
      <c r="E296" s="221">
        <v>52</v>
      </c>
      <c r="F296" s="196">
        <v>0.20233463035019456</v>
      </c>
      <c r="G296" s="220"/>
      <c r="H296" s="220">
        <v>2003</v>
      </c>
      <c r="I296" s="220"/>
      <c r="J296" s="245">
        <v>8392.17</v>
      </c>
      <c r="K296" s="196">
        <v>5.1115855961676171E-3</v>
      </c>
      <c r="L296" s="221">
        <v>8</v>
      </c>
      <c r="M296" s="196">
        <v>1.5968063872255488E-2</v>
      </c>
    </row>
    <row r="297" spans="1:13" s="190" customFormat="1" ht="20.100000000000001" customHeight="1" x14ac:dyDescent="0.25">
      <c r="A297" s="220">
        <v>2007</v>
      </c>
      <c r="B297" s="220"/>
      <c r="C297" s="213">
        <v>87900.51999999999</v>
      </c>
      <c r="D297" s="196">
        <v>0.30223171875961119</v>
      </c>
      <c r="E297" s="221">
        <v>88</v>
      </c>
      <c r="F297" s="196">
        <v>0.34241245136186771</v>
      </c>
      <c r="G297" s="220"/>
      <c r="H297" s="220">
        <v>2004</v>
      </c>
      <c r="I297" s="220"/>
      <c r="J297" s="245">
        <v>1133.1799999999998</v>
      </c>
      <c r="K297" s="196">
        <v>6.9020844023240943E-4</v>
      </c>
      <c r="L297" s="221">
        <v>4</v>
      </c>
      <c r="M297" s="196">
        <v>7.9840319361277438E-3</v>
      </c>
    </row>
    <row r="298" spans="1:13" s="190" customFormat="1" ht="20.100000000000001" customHeight="1" x14ac:dyDescent="0.25">
      <c r="A298" s="220">
        <v>2008</v>
      </c>
      <c r="B298" s="220"/>
      <c r="C298" s="213">
        <v>18781.190000000002</v>
      </c>
      <c r="D298" s="196">
        <v>6.4576083668797676E-2</v>
      </c>
      <c r="E298" s="221">
        <v>8</v>
      </c>
      <c r="F298" s="196">
        <v>3.1128404669260701E-2</v>
      </c>
      <c r="G298" s="220"/>
      <c r="H298" s="220">
        <v>2005</v>
      </c>
      <c r="I298" s="220"/>
      <c r="J298" s="245">
        <v>3588.48</v>
      </c>
      <c r="K298" s="196">
        <v>2.1857067576247346E-3</v>
      </c>
      <c r="L298" s="221">
        <v>2</v>
      </c>
      <c r="M298" s="196">
        <v>3.9920159680638719E-3</v>
      </c>
    </row>
    <row r="299" spans="1:13" s="190" customFormat="1" ht="20.100000000000001" customHeight="1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200977.46000000008</v>
      </c>
      <c r="K299" s="196">
        <v>0.12241333167587808</v>
      </c>
      <c r="L299" s="221">
        <v>117</v>
      </c>
      <c r="M299" s="196">
        <v>0.23353293413173654</v>
      </c>
    </row>
    <row r="300" spans="1:13" s="190" customFormat="1" ht="20.100000000000001" customHeight="1" thickBot="1" x14ac:dyDescent="0.3">
      <c r="A300" s="220"/>
      <c r="B300" s="220"/>
      <c r="C300" s="222">
        <v>290838.17</v>
      </c>
      <c r="D300" s="220"/>
      <c r="E300" s="224">
        <v>257</v>
      </c>
      <c r="F300" s="220"/>
      <c r="G300" s="220"/>
      <c r="H300" s="220">
        <v>2007</v>
      </c>
      <c r="I300" s="220"/>
      <c r="J300" s="194">
        <v>289780.82</v>
      </c>
      <c r="K300" s="196">
        <v>0.17650255721197747</v>
      </c>
      <c r="L300" s="218">
        <v>92</v>
      </c>
      <c r="M300" s="196">
        <v>0.18363273453093812</v>
      </c>
    </row>
    <row r="301" spans="1:13" s="190" customFormat="1" ht="20.100000000000001" customHeight="1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9566.5400000000009</v>
      </c>
      <c r="K301" s="196">
        <v>5.8268824474672649E-3</v>
      </c>
      <c r="L301" s="218">
        <v>4</v>
      </c>
      <c r="M301" s="196">
        <v>7.9840319361277438E-3</v>
      </c>
    </row>
    <row r="302" spans="1:13" s="190" customFormat="1" ht="20.100000000000001" customHeight="1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20.100000000000001" customHeight="1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1641793.89</v>
      </c>
      <c r="K303" s="220"/>
      <c r="L303" s="224">
        <v>501</v>
      </c>
    </row>
    <row r="304" spans="1:13" ht="20.100000000000001" customHeight="1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20.100000000000001" customHeight="1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9.5" customHeight="1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20.100000000000001" customHeight="1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20.100000000000001" customHeight="1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20.100000000000001" customHeight="1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20.100000000000001" customHeight="1" x14ac:dyDescent="0.25">
      <c r="A310" s="220" t="s">
        <v>31</v>
      </c>
      <c r="B310" s="220"/>
      <c r="C310" s="213">
        <v>104395561.53999974</v>
      </c>
      <c r="D310" s="196">
        <v>0.85817828591389822</v>
      </c>
      <c r="E310" s="221">
        <v>4701</v>
      </c>
      <c r="F310" s="196">
        <v>0.87136237256719185</v>
      </c>
      <c r="G310" s="220"/>
      <c r="H310" s="220" t="s">
        <v>31</v>
      </c>
      <c r="I310" s="220"/>
      <c r="J310" s="213">
        <v>793328.46000000008</v>
      </c>
      <c r="K310" s="196">
        <v>0.87405161970509038</v>
      </c>
      <c r="L310" s="221">
        <v>89</v>
      </c>
      <c r="M310" s="196">
        <v>0.84761904761904761</v>
      </c>
    </row>
    <row r="311" spans="1:13" s="190" customFormat="1" ht="20.100000000000001" customHeight="1" x14ac:dyDescent="0.25">
      <c r="A311" s="220" t="s">
        <v>32</v>
      </c>
      <c r="B311" s="220"/>
      <c r="C311" s="213">
        <v>3771295.26</v>
      </c>
      <c r="D311" s="196">
        <v>3.1001736607949061E-2</v>
      </c>
      <c r="E311" s="221">
        <v>167</v>
      </c>
      <c r="F311" s="196">
        <v>3.0954587581093606E-2</v>
      </c>
      <c r="G311" s="220"/>
      <c r="H311" s="220" t="s">
        <v>32</v>
      </c>
      <c r="I311" s="220"/>
      <c r="J311" s="213">
        <v>95851.68</v>
      </c>
      <c r="K311" s="196">
        <v>0.10560482874325976</v>
      </c>
      <c r="L311" s="221">
        <v>11</v>
      </c>
      <c r="M311" s="196">
        <v>0.10476190476190476</v>
      </c>
    </row>
    <row r="312" spans="1:13" s="190" customFormat="1" ht="20.100000000000001" customHeight="1" x14ac:dyDescent="0.25">
      <c r="A312" s="220" t="s">
        <v>33</v>
      </c>
      <c r="B312" s="220"/>
      <c r="C312" s="213">
        <v>2581990.1299999985</v>
      </c>
      <c r="D312" s="196">
        <v>2.1225115621041062E-2</v>
      </c>
      <c r="E312" s="221">
        <v>104</v>
      </c>
      <c r="F312" s="196">
        <v>1.9277108433734941E-2</v>
      </c>
      <c r="G312" s="220"/>
      <c r="H312" s="220" t="s">
        <v>33</v>
      </c>
      <c r="I312" s="220"/>
      <c r="J312" s="213">
        <v>13065.48</v>
      </c>
      <c r="K312" s="196">
        <v>1.4394925345580647E-2</v>
      </c>
      <c r="L312" s="221">
        <v>2</v>
      </c>
      <c r="M312" s="196">
        <v>1.9047619047619049E-2</v>
      </c>
    </row>
    <row r="313" spans="1:13" s="190" customFormat="1" ht="20.100000000000001" customHeight="1" x14ac:dyDescent="0.25">
      <c r="A313" s="220" t="s">
        <v>34</v>
      </c>
      <c r="B313" s="220"/>
      <c r="C313" s="213">
        <v>2260256.7800000003</v>
      </c>
      <c r="D313" s="196">
        <v>1.8580323344900628E-2</v>
      </c>
      <c r="E313" s="221">
        <v>93</v>
      </c>
      <c r="F313" s="196">
        <v>1.7238183503243742E-2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20.100000000000001" customHeight="1" x14ac:dyDescent="0.25">
      <c r="A314" s="220" t="s">
        <v>35</v>
      </c>
      <c r="B314" s="220"/>
      <c r="C314" s="213">
        <v>1615424.73</v>
      </c>
      <c r="D314" s="196">
        <v>1.3279515003931893E-2</v>
      </c>
      <c r="E314" s="221">
        <v>61</v>
      </c>
      <c r="F314" s="196">
        <v>1.1306765523632993E-2</v>
      </c>
      <c r="G314" s="220"/>
      <c r="H314" s="220" t="s">
        <v>35</v>
      </c>
      <c r="I314" s="220"/>
      <c r="J314" s="213">
        <v>1382.91</v>
      </c>
      <c r="K314" s="196">
        <v>1.5236245595000668E-3</v>
      </c>
      <c r="L314" s="221">
        <v>1</v>
      </c>
      <c r="M314" s="196">
        <v>9.5238095238095247E-3</v>
      </c>
    </row>
    <row r="315" spans="1:13" s="190" customFormat="1" ht="20.100000000000001" customHeight="1" x14ac:dyDescent="0.25">
      <c r="A315" s="220" t="s">
        <v>36</v>
      </c>
      <c r="B315" s="220"/>
      <c r="C315" s="213">
        <v>1423529.71</v>
      </c>
      <c r="D315" s="196">
        <v>1.1702051969012394E-2</v>
      </c>
      <c r="E315" s="221">
        <v>55</v>
      </c>
      <c r="F315" s="196">
        <v>1.0194624652455977E-2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20.100000000000001" customHeight="1" x14ac:dyDescent="0.25">
      <c r="A316" s="220" t="s">
        <v>45</v>
      </c>
      <c r="B316" s="220"/>
      <c r="C316" s="213">
        <v>1009507.7199999997</v>
      </c>
      <c r="D316" s="196">
        <v>8.2986057260155191E-3</v>
      </c>
      <c r="E316" s="221">
        <v>40</v>
      </c>
      <c r="F316" s="196">
        <v>7.4142724745134385E-3</v>
      </c>
      <c r="G316" s="220"/>
      <c r="H316" s="220" t="s">
        <v>45</v>
      </c>
      <c r="I316" s="220"/>
      <c r="J316" s="213">
        <v>0</v>
      </c>
      <c r="K316" s="196">
        <v>0</v>
      </c>
      <c r="L316" s="221">
        <v>0</v>
      </c>
      <c r="M316" s="196">
        <v>0</v>
      </c>
    </row>
    <row r="317" spans="1:13" s="190" customFormat="1" ht="20.100000000000001" customHeight="1" x14ac:dyDescent="0.25">
      <c r="A317" s="220" t="s">
        <v>46</v>
      </c>
      <c r="B317" s="220"/>
      <c r="C317" s="213">
        <v>1136598.94</v>
      </c>
      <c r="D317" s="196">
        <v>9.3433524923089949E-3</v>
      </c>
      <c r="E317" s="221">
        <v>44</v>
      </c>
      <c r="F317" s="196">
        <v>8.155699721964782E-3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20.100000000000001" customHeight="1" x14ac:dyDescent="0.25">
      <c r="A318" s="220" t="s">
        <v>47</v>
      </c>
      <c r="B318" s="220"/>
      <c r="C318" s="213">
        <v>1038252.2699999998</v>
      </c>
      <c r="D318" s="196">
        <v>8.5348988048061791E-3</v>
      </c>
      <c r="E318" s="221">
        <v>43</v>
      </c>
      <c r="F318" s="196">
        <v>7.970342910101947E-3</v>
      </c>
      <c r="G318" s="220"/>
      <c r="H318" s="220" t="s">
        <v>47</v>
      </c>
      <c r="I318" s="220"/>
      <c r="J318" s="213">
        <v>0</v>
      </c>
      <c r="K318" s="196">
        <v>0</v>
      </c>
      <c r="L318" s="221">
        <v>0</v>
      </c>
      <c r="M318" s="196">
        <v>0</v>
      </c>
    </row>
    <row r="319" spans="1:13" s="190" customFormat="1" ht="20.100000000000001" customHeight="1" x14ac:dyDescent="0.25">
      <c r="A319" s="220" t="s">
        <v>48</v>
      </c>
      <c r="B319" s="220"/>
      <c r="C319" s="213">
        <v>716410.21000000008</v>
      </c>
      <c r="D319" s="196">
        <v>5.8892128837627735E-3</v>
      </c>
      <c r="E319" s="221">
        <v>27</v>
      </c>
      <c r="F319" s="196">
        <v>5.0046339202965712E-3</v>
      </c>
      <c r="G319" s="220"/>
      <c r="H319" s="220" t="s">
        <v>48</v>
      </c>
      <c r="I319" s="220"/>
      <c r="J319" s="213">
        <v>2191.38</v>
      </c>
      <c r="K319" s="196">
        <v>2.4143584088604873E-3</v>
      </c>
      <c r="L319" s="221">
        <v>1</v>
      </c>
      <c r="M319" s="196">
        <v>9.5238095238095247E-3</v>
      </c>
    </row>
    <row r="320" spans="1:13" s="190" customFormat="1" ht="20.100000000000001" customHeight="1" x14ac:dyDescent="0.25">
      <c r="A320" s="220" t="s">
        <v>49</v>
      </c>
      <c r="B320" s="223"/>
      <c r="C320" s="213">
        <v>955554.4</v>
      </c>
      <c r="D320" s="196">
        <v>7.8550852640922111E-3</v>
      </c>
      <c r="E320" s="221">
        <v>33</v>
      </c>
      <c r="F320" s="196">
        <v>6.1167747914735865E-3</v>
      </c>
      <c r="G320" s="223"/>
      <c r="H320" s="220" t="s">
        <v>49</v>
      </c>
      <c r="I320" s="223"/>
      <c r="J320" s="213">
        <v>1824.95</v>
      </c>
      <c r="K320" s="196">
        <v>2.0106432377086339E-3</v>
      </c>
      <c r="L320" s="221">
        <v>1</v>
      </c>
      <c r="M320" s="196">
        <v>9.5238095238095247E-3</v>
      </c>
    </row>
    <row r="321" spans="1:24" s="190" customFormat="1" ht="20.100000000000001" customHeight="1" x14ac:dyDescent="0.25">
      <c r="A321" s="220" t="s">
        <v>50</v>
      </c>
      <c r="B321" s="220"/>
      <c r="C321" s="213">
        <v>743489.44999999984</v>
      </c>
      <c r="D321" s="196">
        <v>6.1118163682810957E-3</v>
      </c>
      <c r="E321" s="221">
        <v>27</v>
      </c>
      <c r="F321" s="196">
        <v>5.0046339202965712E-3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121647871.13999973</v>
      </c>
      <c r="D323" s="223"/>
      <c r="E323" s="224">
        <v>5395</v>
      </c>
      <c r="F323" s="247"/>
      <c r="G323" s="220"/>
      <c r="H323" s="220"/>
      <c r="I323" s="220"/>
      <c r="J323" s="222">
        <v>907644.8600000001</v>
      </c>
      <c r="K323" s="223"/>
      <c r="L323" s="224">
        <v>105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148923.50999999998</v>
      </c>
      <c r="D332" s="196">
        <v>0.51204939846788322</v>
      </c>
      <c r="E332" s="221">
        <v>73</v>
      </c>
      <c r="F332" s="196">
        <v>0.28404669260700388</v>
      </c>
      <c r="G332" s="220"/>
      <c r="H332" s="220" t="s">
        <v>31</v>
      </c>
      <c r="I332" s="220"/>
      <c r="J332" s="213">
        <v>1338784.8800000001</v>
      </c>
      <c r="K332" s="196">
        <v>0.81544028647834721</v>
      </c>
      <c r="L332" s="221">
        <v>346</v>
      </c>
      <c r="M332" s="196">
        <v>0.69061876247504994</v>
      </c>
    </row>
    <row r="333" spans="1:24" s="190" customFormat="1" ht="20.100000000000001" customHeight="1" x14ac:dyDescent="0.25">
      <c r="A333" s="220" t="s">
        <v>32</v>
      </c>
      <c r="B333" s="220"/>
      <c r="C333" s="213">
        <v>1217.3800000000001</v>
      </c>
      <c r="D333" s="196">
        <v>4.1857642000704375E-3</v>
      </c>
      <c r="E333" s="221">
        <v>7</v>
      </c>
      <c r="F333" s="196">
        <v>2.7237354085603113E-2</v>
      </c>
      <c r="G333" s="220"/>
      <c r="H333" s="220" t="s">
        <v>32</v>
      </c>
      <c r="I333" s="220"/>
      <c r="J333" s="213">
        <v>34353.429999999993</v>
      </c>
      <c r="K333" s="196">
        <v>2.0924325647234558E-2</v>
      </c>
      <c r="L333" s="221">
        <v>6</v>
      </c>
      <c r="M333" s="196">
        <v>1.1976047904191617E-2</v>
      </c>
    </row>
    <row r="334" spans="1:24" s="190" customFormat="1" ht="20.100000000000001" customHeight="1" x14ac:dyDescent="0.25">
      <c r="A334" s="220" t="s">
        <v>33</v>
      </c>
      <c r="B334" s="220"/>
      <c r="C334" s="213">
        <v>2532.4100000000003</v>
      </c>
      <c r="D334" s="196">
        <v>8.7072821287522192E-3</v>
      </c>
      <c r="E334" s="221">
        <v>9</v>
      </c>
      <c r="F334" s="196">
        <v>3.5019455252918288E-2</v>
      </c>
      <c r="G334" s="220"/>
      <c r="H334" s="220" t="s">
        <v>33</v>
      </c>
      <c r="I334" s="220"/>
      <c r="J334" s="213">
        <v>6515.8099999999995</v>
      </c>
      <c r="K334" s="196">
        <v>3.9687137585826919E-3</v>
      </c>
      <c r="L334" s="221">
        <v>15</v>
      </c>
      <c r="M334" s="196">
        <v>2.9940119760479042E-2</v>
      </c>
    </row>
    <row r="335" spans="1:24" s="190" customFormat="1" ht="20.100000000000001" customHeight="1" x14ac:dyDescent="0.25">
      <c r="A335" s="220" t="s">
        <v>34</v>
      </c>
      <c r="B335" s="220"/>
      <c r="C335" s="213">
        <v>10848.150000000001</v>
      </c>
      <c r="D335" s="196">
        <v>3.7299608919970854E-2</v>
      </c>
      <c r="E335" s="221">
        <v>18</v>
      </c>
      <c r="F335" s="196">
        <v>7.0038910505836577E-2</v>
      </c>
      <c r="G335" s="220"/>
      <c r="H335" s="220" t="s">
        <v>34</v>
      </c>
      <c r="I335" s="220"/>
      <c r="J335" s="213">
        <v>24475.600000000006</v>
      </c>
      <c r="K335" s="196">
        <v>1.4907839619259396E-2</v>
      </c>
      <c r="L335" s="221">
        <v>13</v>
      </c>
      <c r="M335" s="196">
        <v>2.5948103792415168E-2</v>
      </c>
    </row>
    <row r="336" spans="1:24" s="190" customFormat="1" ht="20.100000000000001" customHeight="1" x14ac:dyDescent="0.25">
      <c r="A336" s="220" t="s">
        <v>35</v>
      </c>
      <c r="B336" s="220"/>
      <c r="C336" s="213">
        <v>13179.059999999996</v>
      </c>
      <c r="D336" s="196">
        <v>4.5314065894445678E-2</v>
      </c>
      <c r="E336" s="221">
        <v>17</v>
      </c>
      <c r="F336" s="196">
        <v>6.6147859922178989E-2</v>
      </c>
      <c r="G336" s="220"/>
      <c r="H336" s="220" t="s">
        <v>35</v>
      </c>
      <c r="I336" s="220"/>
      <c r="J336" s="213">
        <v>14301.78</v>
      </c>
      <c r="K336" s="196">
        <v>8.7110690855354556E-3</v>
      </c>
      <c r="L336" s="221">
        <v>18</v>
      </c>
      <c r="M336" s="196">
        <v>3.5928143712574849E-2</v>
      </c>
    </row>
    <row r="337" spans="1:22" s="190" customFormat="1" ht="20.100000000000001" customHeight="1" x14ac:dyDescent="0.25">
      <c r="A337" s="220" t="s">
        <v>36</v>
      </c>
      <c r="B337" s="220"/>
      <c r="C337" s="213">
        <v>11617.890000000001</v>
      </c>
      <c r="D337" s="196">
        <v>3.9946235392692778E-2</v>
      </c>
      <c r="E337" s="221">
        <v>21</v>
      </c>
      <c r="F337" s="196">
        <v>8.171206225680934E-2</v>
      </c>
      <c r="G337" s="220"/>
      <c r="H337" s="220" t="s">
        <v>36</v>
      </c>
      <c r="I337" s="220"/>
      <c r="J337" s="213">
        <v>14122.059999999998</v>
      </c>
      <c r="K337" s="196">
        <v>8.6016034570575699E-3</v>
      </c>
      <c r="L337" s="221">
        <v>12</v>
      </c>
      <c r="M337" s="196">
        <v>2.3952095808383235E-2</v>
      </c>
    </row>
    <row r="338" spans="1:22" s="190" customFormat="1" ht="20.100000000000001" customHeight="1" x14ac:dyDescent="0.25">
      <c r="A338" s="220" t="s">
        <v>45</v>
      </c>
      <c r="B338" s="220"/>
      <c r="C338" s="213">
        <v>18195.740000000005</v>
      </c>
      <c r="D338" s="196">
        <v>6.2563108549335195E-2</v>
      </c>
      <c r="E338" s="221">
        <v>23</v>
      </c>
      <c r="F338" s="196">
        <v>8.9494163424124515E-2</v>
      </c>
      <c r="G338" s="220"/>
      <c r="H338" s="220" t="s">
        <v>45</v>
      </c>
      <c r="I338" s="220"/>
      <c r="J338" s="213">
        <v>29909.500000000007</v>
      </c>
      <c r="K338" s="196">
        <v>1.8217572974400582E-2</v>
      </c>
      <c r="L338" s="221">
        <v>21</v>
      </c>
      <c r="M338" s="196">
        <v>4.1916167664670656E-2</v>
      </c>
    </row>
    <row r="339" spans="1:22" s="190" customFormat="1" ht="20.100000000000001" customHeight="1" x14ac:dyDescent="0.25">
      <c r="A339" s="220" t="s">
        <v>46</v>
      </c>
      <c r="B339" s="220"/>
      <c r="C339" s="213">
        <v>14952.970000000001</v>
      </c>
      <c r="D339" s="196">
        <v>5.1413368472233198E-2</v>
      </c>
      <c r="E339" s="221">
        <v>19</v>
      </c>
      <c r="F339" s="196">
        <v>7.3929961089494164E-2</v>
      </c>
      <c r="G339" s="220"/>
      <c r="H339" s="220" t="s">
        <v>46</v>
      </c>
      <c r="I339" s="220"/>
      <c r="J339" s="213">
        <v>18062.649999999998</v>
      </c>
      <c r="K339" s="196">
        <v>1.1001776843011637E-2</v>
      </c>
      <c r="L339" s="221">
        <v>10</v>
      </c>
      <c r="M339" s="196">
        <v>1.9960079840319361E-2</v>
      </c>
    </row>
    <row r="340" spans="1:22" s="190" customFormat="1" ht="20.100000000000001" customHeight="1" x14ac:dyDescent="0.25">
      <c r="A340" s="220" t="s">
        <v>47</v>
      </c>
      <c r="B340" s="220"/>
      <c r="C340" s="213">
        <v>13378.43</v>
      </c>
      <c r="D340" s="196">
        <v>4.5999567388283313E-2</v>
      </c>
      <c r="E340" s="221">
        <v>16</v>
      </c>
      <c r="F340" s="196">
        <v>6.2256809338521402E-2</v>
      </c>
      <c r="G340" s="220"/>
      <c r="H340" s="220" t="s">
        <v>47</v>
      </c>
      <c r="I340" s="220"/>
      <c r="J340" s="213">
        <v>14576.43</v>
      </c>
      <c r="K340" s="196">
        <v>8.878355613809721E-3</v>
      </c>
      <c r="L340" s="221">
        <v>13</v>
      </c>
      <c r="M340" s="196">
        <v>2.5948103792415168E-2</v>
      </c>
    </row>
    <row r="341" spans="1:22" s="190" customFormat="1" ht="20.100000000000001" customHeight="1" x14ac:dyDescent="0.25">
      <c r="A341" s="220" t="s">
        <v>48</v>
      </c>
      <c r="B341" s="220"/>
      <c r="C341" s="213">
        <v>16819.100000000002</v>
      </c>
      <c r="D341" s="196">
        <v>5.7829754602018023E-2</v>
      </c>
      <c r="E341" s="221">
        <v>19</v>
      </c>
      <c r="F341" s="196">
        <v>7.3929961089494164E-2</v>
      </c>
      <c r="G341" s="220"/>
      <c r="H341" s="220" t="s">
        <v>48</v>
      </c>
      <c r="I341" s="220"/>
      <c r="J341" s="213">
        <v>54946.060000000005</v>
      </c>
      <c r="K341" s="196">
        <v>3.346708763790076E-2</v>
      </c>
      <c r="L341" s="221">
        <v>13</v>
      </c>
      <c r="M341" s="196">
        <v>2.5948103792415168E-2</v>
      </c>
    </row>
    <row r="342" spans="1:22" s="190" customFormat="1" ht="20.100000000000001" customHeight="1" x14ac:dyDescent="0.25">
      <c r="A342" s="220" t="s">
        <v>49</v>
      </c>
      <c r="B342" s="223"/>
      <c r="C342" s="213">
        <v>18428.64</v>
      </c>
      <c r="D342" s="196">
        <v>6.3363897524179841E-2</v>
      </c>
      <c r="E342" s="221">
        <v>16</v>
      </c>
      <c r="F342" s="196">
        <v>6.2256809338521402E-2</v>
      </c>
      <c r="G342" s="220"/>
      <c r="H342" s="220" t="s">
        <v>49</v>
      </c>
      <c r="I342" s="223"/>
      <c r="J342" s="213">
        <v>55503.420000000006</v>
      </c>
      <c r="K342" s="196">
        <v>3.3806569958668806E-2</v>
      </c>
      <c r="L342" s="221">
        <v>16</v>
      </c>
      <c r="M342" s="196">
        <v>3.1936127744510975E-2</v>
      </c>
    </row>
    <row r="343" spans="1:22" s="190" customFormat="1" ht="20.100000000000001" customHeight="1" x14ac:dyDescent="0.25">
      <c r="A343" s="220" t="s">
        <v>50</v>
      </c>
      <c r="B343" s="220"/>
      <c r="C343" s="213">
        <v>20744.89</v>
      </c>
      <c r="D343" s="196">
        <v>7.1327948460135057E-2</v>
      </c>
      <c r="E343" s="221">
        <v>19</v>
      </c>
      <c r="F343" s="196">
        <v>7.3929961089494164E-2</v>
      </c>
      <c r="G343" s="220"/>
      <c r="H343" s="220" t="s">
        <v>50</v>
      </c>
      <c r="I343" s="220"/>
      <c r="J343" s="213">
        <v>36242.269999999997</v>
      </c>
      <c r="K343" s="196">
        <v>2.207479892619164E-2</v>
      </c>
      <c r="L343" s="221">
        <v>18</v>
      </c>
      <c r="M343" s="196">
        <v>3.5928143712574849E-2</v>
      </c>
    </row>
    <row r="344" spans="1:22" s="190" customFormat="1" ht="20.100000000000001" customHeight="1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20.100000000000001" customHeight="1" thickBot="1" x14ac:dyDescent="0.3">
      <c r="A345" s="220"/>
      <c r="B345" s="220"/>
      <c r="C345" s="222">
        <v>290838.17000000004</v>
      </c>
      <c r="D345" s="223"/>
      <c r="E345" s="224">
        <v>257</v>
      </c>
      <c r="F345" s="247"/>
      <c r="G345" s="220"/>
      <c r="H345" s="220"/>
      <c r="I345" s="220"/>
      <c r="J345" s="222">
        <v>1641793.8900000001</v>
      </c>
      <c r="K345" s="223"/>
      <c r="L345" s="224">
        <v>501</v>
      </c>
      <c r="M345" s="247"/>
      <c r="P345" s="205"/>
      <c r="V345" s="205"/>
    </row>
    <row r="346" spans="1:22" ht="20.100000000000001" customHeight="1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229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56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116094806.81000032</v>
      </c>
      <c r="D9" s="194">
        <f>+J323</f>
        <v>793172.93</v>
      </c>
      <c r="E9" s="194">
        <f>+C345</f>
        <v>265310.74000000005</v>
      </c>
      <c r="F9" s="194">
        <f>+J345</f>
        <v>1509913.5499999998</v>
      </c>
      <c r="G9" s="194">
        <f>SUM(C9:F9)</f>
        <v>118663204.03000031</v>
      </c>
      <c r="H9" s="195"/>
      <c r="I9" s="246"/>
    </row>
    <row r="10" spans="1:13" s="190" customFormat="1" x14ac:dyDescent="0.3">
      <c r="A10" s="193" t="s">
        <v>51</v>
      </c>
      <c r="B10" s="193"/>
      <c r="C10" s="196">
        <v>0.80212072426053915</v>
      </c>
      <c r="D10" s="197" t="s">
        <v>96</v>
      </c>
      <c r="E10" s="197" t="s">
        <v>96</v>
      </c>
      <c r="F10" s="197" t="s">
        <v>96</v>
      </c>
      <c r="G10" s="198">
        <f>+C10</f>
        <v>0.80212072426053915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0.7982015923459167</v>
      </c>
      <c r="D11" s="197" t="s">
        <v>96</v>
      </c>
      <c r="E11" s="197" t="s">
        <v>96</v>
      </c>
      <c r="F11" s="197" t="s">
        <v>96</v>
      </c>
      <c r="G11" s="198">
        <f>+C11</f>
        <v>0.7982015923459167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0.85300487633070798</v>
      </c>
      <c r="D12" s="197" t="s">
        <v>96</v>
      </c>
      <c r="E12" s="197" t="s">
        <v>96</v>
      </c>
      <c r="F12" s="197" t="s">
        <v>96</v>
      </c>
      <c r="G12" s="198">
        <f>+C12</f>
        <v>0.85300487633070798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22356.019027537055</v>
      </c>
      <c r="D13" s="199">
        <v>8349.1887368421067</v>
      </c>
      <c r="E13" s="199">
        <v>1082.9009795918366</v>
      </c>
      <c r="F13" s="199">
        <v>3165.4372117400421</v>
      </c>
      <c r="G13" s="194">
        <f>+G9/(E45+L45+L81+L125)</f>
        <v>19744.29351580704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81.289435743279981</v>
      </c>
      <c r="D14" s="202">
        <v>81.362675879520992</v>
      </c>
      <c r="E14" s="202">
        <v>57.422708029083161</v>
      </c>
      <c r="F14" s="202">
        <v>173.81093054699201</v>
      </c>
      <c r="G14" s="203">
        <f>+((C9*C14)+(D9*D14)+(E9*E14)+(F9*F14))/G9</f>
        <v>82.413840335784258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9.0966015296661998E-2</v>
      </c>
      <c r="D15" s="206">
        <v>9.4920685563991705E-2</v>
      </c>
      <c r="E15" s="206">
        <v>0.1132178280720938</v>
      </c>
      <c r="F15" s="206">
        <v>9.1317626938443017E-2</v>
      </c>
      <c r="G15" s="207">
        <f>+((C9*C15)+(D9*D15)+(E9*E15)+(F9*F15))/G9</f>
        <v>9.1046674550534459E-2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148.52968150272682</v>
      </c>
      <c r="D16" s="202">
        <v>29.231819913470812</v>
      </c>
      <c r="E16" s="202">
        <v>14.103926512737479</v>
      </c>
      <c r="F16" s="202">
        <v>30.432241535677189</v>
      </c>
      <c r="G16" s="194">
        <f>+((C9*C16)+(D9*D16)+(E9*E16)+(F9*F16))/G9</f>
        <v>145.92899868533488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0.97835557162816378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100658363.72000031</v>
      </c>
      <c r="D18" s="194">
        <f>+J310</f>
        <v>685126.17000000016</v>
      </c>
      <c r="E18" s="194">
        <f>+C332</f>
        <v>132161.29000000004</v>
      </c>
      <c r="F18" s="213">
        <f>+J332</f>
        <v>1224298.7499999998</v>
      </c>
      <c r="G18" s="194">
        <f>SUM(C18:F18)</f>
        <v>102699949.93000032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0.86703588632295037</v>
      </c>
      <c r="D19" s="211">
        <f>+K310</f>
        <v>0.86377906265661397</v>
      </c>
      <c r="E19" s="211">
        <f>+D332</f>
        <v>0.4981377308736164</v>
      </c>
      <c r="F19" s="211">
        <f>+K332</f>
        <v>0.81084029612158914</v>
      </c>
      <c r="G19" s="211">
        <f>+G18/G9</f>
        <v>0.86547427038996705</v>
      </c>
      <c r="H19" s="189"/>
    </row>
    <row r="20" spans="1:13" s="190" customFormat="1" x14ac:dyDescent="0.3">
      <c r="A20" s="193" t="s">
        <v>159</v>
      </c>
      <c r="B20" s="188"/>
      <c r="C20" s="214">
        <v>0.67482527022187555</v>
      </c>
      <c r="D20" s="215">
        <v>0.29213320111434837</v>
      </c>
      <c r="E20" s="215">
        <v>4.1043792443214393</v>
      </c>
      <c r="F20" s="259">
        <v>2.0801803775778573</v>
      </c>
      <c r="G20" s="215">
        <f>+((C9*C20)+(D9*D20)+(E9*E20)+(F9*F20))/G9</f>
        <v>0.69781741217908444</v>
      </c>
      <c r="H20" s="189"/>
    </row>
    <row r="21" spans="1:13" s="190" customFormat="1" x14ac:dyDescent="0.3">
      <c r="A21" s="193" t="s">
        <v>160</v>
      </c>
      <c r="B21" s="188"/>
      <c r="C21" s="214">
        <v>6.5254520259121502</v>
      </c>
      <c r="D21" s="214">
        <v>7.8835513315882286</v>
      </c>
      <c r="E21" s="214">
        <v>8.0012938765205579</v>
      </c>
      <c r="F21" s="260">
        <v>8.2140300913612325</v>
      </c>
      <c r="G21" s="215">
        <f>+((C9*C21)+(D9*D21)+(E9*E21)+(F9*F21))/G9</f>
        <v>6.559315692691789</v>
      </c>
      <c r="H21" s="189"/>
      <c r="I21" s="205"/>
    </row>
    <row r="22" spans="1:13" s="190" customFormat="1" x14ac:dyDescent="0.3">
      <c r="A22" s="188"/>
      <c r="B22" s="188"/>
      <c r="C22" s="192"/>
      <c r="D22" s="188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140"/>
      <c r="E23" s="140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8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629428.9800000001</v>
      </c>
      <c r="D28" s="196">
        <v>5.4216807564021327E-3</v>
      </c>
      <c r="E28" s="221">
        <v>54</v>
      </c>
      <c r="F28" s="196">
        <v>1.0398613518197574E-2</v>
      </c>
      <c r="G28" s="193"/>
      <c r="H28" s="220" t="s">
        <v>72</v>
      </c>
      <c r="I28" s="220"/>
      <c r="J28" s="213">
        <v>116094806.81000039</v>
      </c>
      <c r="K28" s="196">
        <v>1</v>
      </c>
      <c r="L28" s="221">
        <v>5193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8750604.8800000008</v>
      </c>
      <c r="D29" s="196">
        <v>7.5374645261447271E-2</v>
      </c>
      <c r="E29" s="221">
        <v>502</v>
      </c>
      <c r="F29" s="196">
        <v>9.6668592335836703E-2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3941513.3999999971</v>
      </c>
      <c r="D30" s="196">
        <v>3.3950815788432752E-2</v>
      </c>
      <c r="E30" s="221">
        <v>192</v>
      </c>
      <c r="F30" s="196">
        <v>3.6972848064702482E-2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4587013.7799999984</v>
      </c>
      <c r="D31" s="196">
        <v>3.9510929954921031E-2</v>
      </c>
      <c r="E31" s="221">
        <v>228</v>
      </c>
      <c r="F31" s="196">
        <v>4.3905257076834202E-2</v>
      </c>
      <c r="G31" s="193"/>
      <c r="H31" s="220"/>
      <c r="I31" s="220"/>
      <c r="J31" s="222">
        <v>116094806.81000039</v>
      </c>
      <c r="K31" s="223"/>
      <c r="L31" s="224">
        <v>5193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6838211.3399999999</v>
      </c>
      <c r="D32" s="196">
        <v>5.8901957183936517E-2</v>
      </c>
      <c r="E32" s="221">
        <v>315</v>
      </c>
      <c r="F32" s="196">
        <v>6.0658578856152515E-2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9919731.2100000083</v>
      </c>
      <c r="D33" s="196">
        <v>8.5445089944760216E-2</v>
      </c>
      <c r="E33" s="221">
        <v>450</v>
      </c>
      <c r="F33" s="196">
        <v>8.6655112651646451E-2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10772430.789999992</v>
      </c>
      <c r="D34" s="196">
        <v>9.2789945442004862E-2</v>
      </c>
      <c r="E34" s="221">
        <v>481</v>
      </c>
      <c r="F34" s="196">
        <v>9.2624687078759871E-2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12282324.729999995</v>
      </c>
      <c r="D35" s="196">
        <v>0.10579564295327326</v>
      </c>
      <c r="E35" s="221">
        <v>558</v>
      </c>
      <c r="F35" s="196">
        <v>0.10745233968804159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10091398.250000004</v>
      </c>
      <c r="D36" s="196">
        <v>8.6923769695534461E-2</v>
      </c>
      <c r="E36" s="221">
        <v>465</v>
      </c>
      <c r="F36" s="196">
        <v>8.9543616406701332E-2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10598067.279999992</v>
      </c>
      <c r="D37" s="196">
        <v>9.1288039243174093E-2</v>
      </c>
      <c r="E37" s="221">
        <v>512</v>
      </c>
      <c r="F37" s="196">
        <v>9.859426150587329E-2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11622011.229999987</v>
      </c>
      <c r="D38" s="196">
        <v>0.1001079337598666</v>
      </c>
      <c r="E38" s="221">
        <v>532</v>
      </c>
      <c r="F38" s="196">
        <v>0.10244559984594646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8282073.4799999958</v>
      </c>
      <c r="D39" s="196">
        <v>7.1338879899721833E-2</v>
      </c>
      <c r="E39" s="221">
        <v>352</v>
      </c>
      <c r="F39" s="196">
        <v>6.7783554785287886E-2</v>
      </c>
      <c r="G39" s="132"/>
      <c r="H39" s="225" t="s">
        <v>150</v>
      </c>
      <c r="I39" s="226"/>
      <c r="J39" s="227">
        <v>162.71</v>
      </c>
      <c r="K39" s="228">
        <v>6.1328086454396822E-4</v>
      </c>
      <c r="L39" s="229">
        <v>1</v>
      </c>
      <c r="M39" s="228">
        <v>4.0816326530612249E-3</v>
      </c>
    </row>
    <row r="40" spans="1:13" ht="13.8" x14ac:dyDescent="0.25">
      <c r="A40" s="193" t="s">
        <v>75</v>
      </c>
      <c r="B40" s="193"/>
      <c r="C40" s="213">
        <v>8355538.4799999977</v>
      </c>
      <c r="D40" s="196">
        <v>7.1971681676292545E-2</v>
      </c>
      <c r="E40" s="221">
        <v>292</v>
      </c>
      <c r="F40" s="196">
        <v>5.6229539765068358E-2</v>
      </c>
      <c r="G40" s="132"/>
      <c r="H40" s="225" t="s">
        <v>132</v>
      </c>
      <c r="I40" s="226"/>
      <c r="J40" s="227">
        <v>129826.49999999999</v>
      </c>
      <c r="K40" s="228">
        <v>0.48933752173017936</v>
      </c>
      <c r="L40" s="229">
        <v>150</v>
      </c>
      <c r="M40" s="228">
        <v>0.61224489795918369</v>
      </c>
    </row>
    <row r="41" spans="1:13" ht="13.8" x14ac:dyDescent="0.25">
      <c r="A41" s="193" t="s">
        <v>76</v>
      </c>
      <c r="B41" s="193"/>
      <c r="C41" s="213">
        <v>5923335.2200000007</v>
      </c>
      <c r="D41" s="196">
        <v>5.1021534750422502E-2</v>
      </c>
      <c r="E41" s="221">
        <v>171</v>
      </c>
      <c r="F41" s="196">
        <v>3.292894280762565E-2</v>
      </c>
      <c r="G41" s="132"/>
      <c r="H41" s="225" t="s">
        <v>151</v>
      </c>
      <c r="I41" s="226"/>
      <c r="J41" s="227">
        <v>100219.63000000002</v>
      </c>
      <c r="K41" s="228">
        <v>0.37774433858199635</v>
      </c>
      <c r="L41" s="229">
        <v>54</v>
      </c>
      <c r="M41" s="228">
        <v>0.22040816326530613</v>
      </c>
    </row>
    <row r="42" spans="1:13" ht="13.8" x14ac:dyDescent="0.25">
      <c r="A42" s="193" t="s">
        <v>77</v>
      </c>
      <c r="B42" s="193"/>
      <c r="C42" s="213">
        <v>3233600.09</v>
      </c>
      <c r="D42" s="196">
        <v>2.7853098505018312E-2</v>
      </c>
      <c r="E42" s="221">
        <v>83</v>
      </c>
      <c r="F42" s="196">
        <v>1.5983054111303678E-2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267523.67</v>
      </c>
      <c r="D43" s="196">
        <v>2.3043551847915776E-3</v>
      </c>
      <c r="E43" s="221">
        <v>6</v>
      </c>
      <c r="F43" s="196">
        <v>1.1554015020219526E-3</v>
      </c>
      <c r="G43" s="132"/>
      <c r="H43" s="225" t="s">
        <v>133</v>
      </c>
      <c r="I43" s="226"/>
      <c r="J43" s="227">
        <v>35101.900000000023</v>
      </c>
      <c r="K43" s="228">
        <v>0.13230485882328027</v>
      </c>
      <c r="L43" s="229">
        <v>40</v>
      </c>
      <c r="M43" s="228">
        <v>0.16326530612244897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116094806.80999997</v>
      </c>
      <c r="D45" s="193"/>
      <c r="E45" s="224">
        <v>5193</v>
      </c>
      <c r="F45" s="193"/>
      <c r="G45" s="132"/>
      <c r="H45" s="233"/>
      <c r="I45" s="226"/>
      <c r="J45" s="234">
        <v>265310.74000000005</v>
      </c>
      <c r="K45" s="225"/>
      <c r="L45" s="235">
        <v>245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230</v>
      </c>
      <c r="B49" s="136"/>
      <c r="C49" s="137"/>
      <c r="D49" s="136"/>
      <c r="E49" s="143"/>
      <c r="F49" s="136"/>
      <c r="G49" s="132"/>
      <c r="H49" s="217" t="s">
        <v>231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1096474.4999999995</v>
      </c>
      <c r="D53" s="196">
        <v>9.4446472682837811E-3</v>
      </c>
      <c r="E53" s="221">
        <v>75</v>
      </c>
      <c r="F53" s="196">
        <v>1.4442518775274409E-2</v>
      </c>
      <c r="G53" s="193"/>
      <c r="H53" s="193" t="s">
        <v>53</v>
      </c>
      <c r="I53" s="193"/>
      <c r="J53" s="213">
        <v>896352.55999999994</v>
      </c>
      <c r="K53" s="196">
        <v>7.7208669761341239E-3</v>
      </c>
      <c r="L53" s="221">
        <v>62</v>
      </c>
      <c r="M53" s="196">
        <v>1.1939148854226844E-2</v>
      </c>
    </row>
    <row r="54" spans="1:13" s="190" customFormat="1" ht="13.8" x14ac:dyDescent="0.25">
      <c r="A54" s="193" t="s">
        <v>54</v>
      </c>
      <c r="B54" s="193"/>
      <c r="C54" s="213">
        <v>11381079.390000001</v>
      </c>
      <c r="D54" s="196">
        <v>9.803263128406943E-2</v>
      </c>
      <c r="E54" s="221">
        <v>632</v>
      </c>
      <c r="F54" s="196">
        <v>0.12170229154631235</v>
      </c>
      <c r="G54" s="193"/>
      <c r="H54" s="193" t="s">
        <v>54</v>
      </c>
      <c r="I54" s="193"/>
      <c r="J54" s="213">
        <v>9213751.5299999993</v>
      </c>
      <c r="K54" s="196">
        <v>7.936402827285087E-2</v>
      </c>
      <c r="L54" s="221">
        <v>538</v>
      </c>
      <c r="M54" s="196">
        <v>0.10360100134796842</v>
      </c>
    </row>
    <row r="55" spans="1:13" s="190" customFormat="1" ht="13.8" x14ac:dyDescent="0.25">
      <c r="A55" s="193" t="s">
        <v>55</v>
      </c>
      <c r="B55" s="193"/>
      <c r="C55" s="213">
        <v>4020716.7300000014</v>
      </c>
      <c r="D55" s="196">
        <v>3.4633045529592732E-2</v>
      </c>
      <c r="E55" s="221">
        <v>192</v>
      </c>
      <c r="F55" s="196">
        <v>3.6972848064702482E-2</v>
      </c>
      <c r="G55" s="193"/>
      <c r="H55" s="193" t="s">
        <v>55</v>
      </c>
      <c r="I55" s="193"/>
      <c r="J55" s="213">
        <v>3735928.33</v>
      </c>
      <c r="K55" s="196">
        <v>3.2179978008096403E-2</v>
      </c>
      <c r="L55" s="221">
        <v>182</v>
      </c>
      <c r="M55" s="196">
        <v>3.5047178894665895E-2</v>
      </c>
    </row>
    <row r="56" spans="1:13" s="190" customFormat="1" ht="13.8" x14ac:dyDescent="0.25">
      <c r="A56" s="193" t="s">
        <v>56</v>
      </c>
      <c r="B56" s="193"/>
      <c r="C56" s="213">
        <v>6642579.9199999981</v>
      </c>
      <c r="D56" s="196">
        <v>5.7216856658120825E-2</v>
      </c>
      <c r="E56" s="221">
        <v>307</v>
      </c>
      <c r="F56" s="196">
        <v>5.9118043520123245E-2</v>
      </c>
      <c r="G56" s="193"/>
      <c r="H56" s="193" t="s">
        <v>56</v>
      </c>
      <c r="I56" s="193"/>
      <c r="J56" s="213">
        <v>4783521.6099999994</v>
      </c>
      <c r="K56" s="196">
        <v>4.1203579569486518E-2</v>
      </c>
      <c r="L56" s="221">
        <v>231</v>
      </c>
      <c r="M56" s="196">
        <v>4.4482957827845178E-2</v>
      </c>
    </row>
    <row r="57" spans="1:13" s="190" customFormat="1" ht="13.8" x14ac:dyDescent="0.25">
      <c r="A57" s="193" t="s">
        <v>57</v>
      </c>
      <c r="B57" s="193"/>
      <c r="C57" s="213">
        <v>8738136.5599999987</v>
      </c>
      <c r="D57" s="196">
        <v>7.5267247520388894E-2</v>
      </c>
      <c r="E57" s="221">
        <v>380</v>
      </c>
      <c r="F57" s="196">
        <v>7.3175428461390329E-2</v>
      </c>
      <c r="G57" s="193"/>
      <c r="H57" s="193" t="s">
        <v>57</v>
      </c>
      <c r="I57" s="193"/>
      <c r="J57" s="213">
        <v>7001486.8700000038</v>
      </c>
      <c r="K57" s="196">
        <v>6.0308355406961417E-2</v>
      </c>
      <c r="L57" s="221">
        <v>307</v>
      </c>
      <c r="M57" s="196">
        <v>5.9118043520123245E-2</v>
      </c>
    </row>
    <row r="58" spans="1:13" s="190" customFormat="1" ht="13.8" x14ac:dyDescent="0.25">
      <c r="A58" s="193" t="s">
        <v>58</v>
      </c>
      <c r="B58" s="193"/>
      <c r="C58" s="213">
        <v>8878905.879999999</v>
      </c>
      <c r="D58" s="196">
        <v>7.6479785133982431E-2</v>
      </c>
      <c r="E58" s="221">
        <v>387</v>
      </c>
      <c r="F58" s="196">
        <v>7.452339688041594E-2</v>
      </c>
      <c r="G58" s="193"/>
      <c r="H58" s="193" t="s">
        <v>58</v>
      </c>
      <c r="I58" s="193"/>
      <c r="J58" s="213">
        <v>7667983.3000000026</v>
      </c>
      <c r="K58" s="196">
        <v>6.6049322193622098E-2</v>
      </c>
      <c r="L58" s="221">
        <v>342</v>
      </c>
      <c r="M58" s="196">
        <v>6.5857885615251299E-2</v>
      </c>
    </row>
    <row r="59" spans="1:13" s="190" customFormat="1" ht="13.8" x14ac:dyDescent="0.25">
      <c r="A59" s="193" t="s">
        <v>59</v>
      </c>
      <c r="B59" s="193"/>
      <c r="C59" s="213">
        <v>9688428.27999999</v>
      </c>
      <c r="D59" s="196">
        <v>8.3452727526873882E-2</v>
      </c>
      <c r="E59" s="221">
        <v>416</v>
      </c>
      <c r="F59" s="196">
        <v>8.0107837473522042E-2</v>
      </c>
      <c r="G59" s="193"/>
      <c r="H59" s="193" t="s">
        <v>59</v>
      </c>
      <c r="I59" s="193"/>
      <c r="J59" s="213">
        <v>8810557.8199999891</v>
      </c>
      <c r="K59" s="196">
        <v>7.5891058886202303E-2</v>
      </c>
      <c r="L59" s="221">
        <v>375</v>
      </c>
      <c r="M59" s="196">
        <v>7.2212593876372036E-2</v>
      </c>
    </row>
    <row r="60" spans="1:13" s="190" customFormat="1" ht="13.8" x14ac:dyDescent="0.25">
      <c r="A60" s="193" t="s">
        <v>60</v>
      </c>
      <c r="B60" s="193"/>
      <c r="C60" s="213">
        <v>8867697.6800000053</v>
      </c>
      <c r="D60" s="196">
        <v>7.6383241625207432E-2</v>
      </c>
      <c r="E60" s="221">
        <v>388</v>
      </c>
      <c r="F60" s="196">
        <v>7.4715963797419599E-2</v>
      </c>
      <c r="G60" s="193"/>
      <c r="H60" s="193" t="s">
        <v>60</v>
      </c>
      <c r="I60" s="193"/>
      <c r="J60" s="213">
        <v>8865564.5000000019</v>
      </c>
      <c r="K60" s="196">
        <v>7.6364867159900846E-2</v>
      </c>
      <c r="L60" s="221">
        <v>363</v>
      </c>
      <c r="M60" s="196">
        <v>6.9901790872328132E-2</v>
      </c>
    </row>
    <row r="61" spans="1:13" s="190" customFormat="1" ht="13.8" x14ac:dyDescent="0.25">
      <c r="A61" s="193" t="s">
        <v>61</v>
      </c>
      <c r="B61" s="193"/>
      <c r="C61" s="213">
        <v>8726116.1100000031</v>
      </c>
      <c r="D61" s="196">
        <v>7.516370757463002E-2</v>
      </c>
      <c r="E61" s="221">
        <v>412</v>
      </c>
      <c r="F61" s="196">
        <v>7.9337569805507407E-2</v>
      </c>
      <c r="G61" s="193"/>
      <c r="H61" s="193" t="s">
        <v>61</v>
      </c>
      <c r="I61" s="193"/>
      <c r="J61" s="213">
        <v>8152837.2900000038</v>
      </c>
      <c r="K61" s="196">
        <v>7.0225684628106452E-2</v>
      </c>
      <c r="L61" s="221">
        <v>379</v>
      </c>
      <c r="M61" s="196">
        <v>7.2982861544386671E-2</v>
      </c>
    </row>
    <row r="62" spans="1:13" s="190" customFormat="1" ht="13.8" x14ac:dyDescent="0.25">
      <c r="A62" s="193" t="s">
        <v>62</v>
      </c>
      <c r="B62" s="193"/>
      <c r="C62" s="213">
        <v>9465524.9699999895</v>
      </c>
      <c r="D62" s="196">
        <v>8.1532716493436339E-2</v>
      </c>
      <c r="E62" s="221">
        <v>428</v>
      </c>
      <c r="F62" s="196">
        <v>8.241864047756596E-2</v>
      </c>
      <c r="G62" s="193"/>
      <c r="H62" s="193" t="s">
        <v>62</v>
      </c>
      <c r="I62" s="193"/>
      <c r="J62" s="213">
        <v>8262733.5599999996</v>
      </c>
      <c r="K62" s="196">
        <v>7.1172292603257747E-2</v>
      </c>
      <c r="L62" s="221">
        <v>379</v>
      </c>
      <c r="M62" s="196">
        <v>7.2982861544386671E-2</v>
      </c>
    </row>
    <row r="63" spans="1:13" s="190" customFormat="1" ht="13.8" x14ac:dyDescent="0.25">
      <c r="A63" s="193" t="s">
        <v>63</v>
      </c>
      <c r="B63" s="193"/>
      <c r="C63" s="213">
        <v>8279533.8999999966</v>
      </c>
      <c r="D63" s="196">
        <v>7.1317004847169685E-2</v>
      </c>
      <c r="E63" s="221">
        <v>381</v>
      </c>
      <c r="F63" s="196">
        <v>7.3367995378393988E-2</v>
      </c>
      <c r="G63" s="193"/>
      <c r="H63" s="193" t="s">
        <v>63</v>
      </c>
      <c r="I63" s="193"/>
      <c r="J63" s="213">
        <v>8156441.6200000029</v>
      </c>
      <c r="K63" s="196">
        <v>7.0256731064196373E-2</v>
      </c>
      <c r="L63" s="221">
        <v>348</v>
      </c>
      <c r="M63" s="196">
        <v>6.7013287117273251E-2</v>
      </c>
    </row>
    <row r="64" spans="1:13" s="190" customFormat="1" ht="13.8" x14ac:dyDescent="0.25">
      <c r="A64" s="193" t="s">
        <v>64</v>
      </c>
      <c r="B64" s="193"/>
      <c r="C64" s="213">
        <v>8246227.6699999981</v>
      </c>
      <c r="D64" s="196">
        <v>7.1030116648505406E-2</v>
      </c>
      <c r="E64" s="221">
        <v>373</v>
      </c>
      <c r="F64" s="196">
        <v>7.1827460042364719E-2</v>
      </c>
      <c r="G64" s="193"/>
      <c r="H64" s="193" t="s">
        <v>64</v>
      </c>
      <c r="I64" s="193"/>
      <c r="J64" s="213">
        <v>7809133.5199999949</v>
      </c>
      <c r="K64" s="196">
        <v>6.7265140746393351E-2</v>
      </c>
      <c r="L64" s="221">
        <v>378</v>
      </c>
      <c r="M64" s="196">
        <v>7.2790294627383012E-2</v>
      </c>
    </row>
    <row r="65" spans="1:16" s="190" customFormat="1" ht="13.8" x14ac:dyDescent="0.25">
      <c r="A65" s="193" t="s">
        <v>75</v>
      </c>
      <c r="B65" s="193"/>
      <c r="C65" s="213">
        <v>10237646.650000004</v>
      </c>
      <c r="D65" s="196">
        <v>8.8183502185027726E-2</v>
      </c>
      <c r="E65" s="221">
        <v>430</v>
      </c>
      <c r="F65" s="196">
        <v>8.2803774311573278E-2</v>
      </c>
      <c r="G65" s="193"/>
      <c r="H65" s="193" t="s">
        <v>75</v>
      </c>
      <c r="I65" s="193"/>
      <c r="J65" s="213">
        <v>14193027.279999996</v>
      </c>
      <c r="K65" s="196">
        <v>0.12225376543524649</v>
      </c>
      <c r="L65" s="221">
        <v>640</v>
      </c>
      <c r="M65" s="196">
        <v>0.12324282688234162</v>
      </c>
    </row>
    <row r="66" spans="1:16" s="190" customFormat="1" ht="13.8" x14ac:dyDescent="0.25">
      <c r="A66" s="193" t="s">
        <v>76</v>
      </c>
      <c r="B66" s="193"/>
      <c r="C66" s="213">
        <v>5795091.3699999955</v>
      </c>
      <c r="D66" s="196">
        <v>4.9916887147968686E-2</v>
      </c>
      <c r="E66" s="221">
        <v>206</v>
      </c>
      <c r="F66" s="196">
        <v>3.9668784902753704E-2</v>
      </c>
      <c r="G66" s="193"/>
      <c r="H66" s="193" t="s">
        <v>76</v>
      </c>
      <c r="I66" s="193"/>
      <c r="J66" s="213">
        <v>7999299.3499999978</v>
      </c>
      <c r="K66" s="196">
        <v>6.890316259444404E-2</v>
      </c>
      <c r="L66" s="221">
        <v>321</v>
      </c>
      <c r="M66" s="196">
        <v>6.1813980358174467E-2</v>
      </c>
    </row>
    <row r="67" spans="1:16" s="190" customFormat="1" ht="13.8" x14ac:dyDescent="0.25">
      <c r="A67" s="193" t="s">
        <v>77</v>
      </c>
      <c r="B67" s="193"/>
      <c r="C67" s="213">
        <v>3492830.6199999996</v>
      </c>
      <c r="D67" s="196">
        <v>3.0086019486783282E-2</v>
      </c>
      <c r="E67" s="221">
        <v>110</v>
      </c>
      <c r="F67" s="196">
        <v>2.1182360870402466E-2</v>
      </c>
      <c r="G67" s="193"/>
      <c r="H67" s="193" t="s">
        <v>77</v>
      </c>
      <c r="I67" s="193"/>
      <c r="J67" s="213">
        <v>4624845.3800000008</v>
      </c>
      <c r="K67" s="196">
        <v>3.9836798105612019E-2</v>
      </c>
      <c r="L67" s="221">
        <v>157</v>
      </c>
      <c r="M67" s="196">
        <v>3.0233005969574428E-2</v>
      </c>
    </row>
    <row r="68" spans="1:16" s="190" customFormat="1" ht="13.8" x14ac:dyDescent="0.25">
      <c r="A68" s="193" t="s">
        <v>78</v>
      </c>
      <c r="B68" s="193"/>
      <c r="C68" s="213">
        <v>2537816.5800000005</v>
      </c>
      <c r="D68" s="196">
        <v>2.1859863069959497E-2</v>
      </c>
      <c r="E68" s="221">
        <v>76</v>
      </c>
      <c r="F68" s="196">
        <v>1.4635085692278067E-2</v>
      </c>
      <c r="G68" s="193"/>
      <c r="H68" s="193" t="s">
        <v>78</v>
      </c>
      <c r="I68" s="193"/>
      <c r="J68" s="213">
        <v>5921342.2899999963</v>
      </c>
      <c r="K68" s="196">
        <v>5.1004368349488939E-2</v>
      </c>
      <c r="L68" s="221">
        <v>191</v>
      </c>
      <c r="M68" s="196">
        <v>3.6780281147698823E-2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116094806.80999997</v>
      </c>
      <c r="D70" s="193"/>
      <c r="E70" s="224">
        <v>5193</v>
      </c>
      <c r="F70" s="193"/>
      <c r="G70" s="193"/>
      <c r="H70" s="193"/>
      <c r="I70" s="193"/>
      <c r="J70" s="222">
        <v>116094806.80999999</v>
      </c>
      <c r="K70" s="193"/>
      <c r="L70" s="224">
        <v>5193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694545.00000000023</v>
      </c>
      <c r="K77" s="196">
        <v>0.87565393841668304</v>
      </c>
      <c r="L77" s="221">
        <v>78</v>
      </c>
      <c r="M77" s="196">
        <v>0.82105263157894737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265310.74000000005</v>
      </c>
      <c r="D79" s="196">
        <v>1</v>
      </c>
      <c r="E79" s="221">
        <v>245</v>
      </c>
      <c r="F79" s="196">
        <v>1</v>
      </c>
      <c r="G79" s="220"/>
      <c r="H79" s="220" t="s">
        <v>146</v>
      </c>
      <c r="I79" s="220"/>
      <c r="J79" s="213">
        <v>98627.93</v>
      </c>
      <c r="K79" s="196">
        <v>0.12434606158331699</v>
      </c>
      <c r="L79" s="221">
        <v>17</v>
      </c>
      <c r="M79" s="196">
        <v>0.17894736842105263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265310.74000000005</v>
      </c>
      <c r="D81" s="220"/>
      <c r="E81" s="224">
        <v>245</v>
      </c>
      <c r="F81" s="220"/>
      <c r="G81" s="220"/>
      <c r="H81" s="220"/>
      <c r="I81" s="223"/>
      <c r="J81" s="222">
        <v>793172.93000000017</v>
      </c>
      <c r="K81" s="236"/>
      <c r="L81" s="224">
        <v>95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28065235.989999987</v>
      </c>
      <c r="D88" s="196">
        <v>0.24174411208531821</v>
      </c>
      <c r="E88" s="221">
        <v>2616</v>
      </c>
      <c r="F88" s="196">
        <v>0.50375505488157135</v>
      </c>
      <c r="G88" s="220"/>
      <c r="H88" s="220" t="s">
        <v>99</v>
      </c>
      <c r="I88" s="220"/>
      <c r="J88" s="213">
        <v>12280.35</v>
      </c>
      <c r="K88" s="196">
        <v>1.5482563178246639E-2</v>
      </c>
      <c r="L88" s="221">
        <v>13</v>
      </c>
      <c r="M88" s="196">
        <v>0.1368421052631579</v>
      </c>
    </row>
    <row r="89" spans="1:13" s="190" customFormat="1" ht="13.8" x14ac:dyDescent="0.25">
      <c r="A89" s="220" t="s">
        <v>80</v>
      </c>
      <c r="B89" s="220"/>
      <c r="C89" s="213">
        <v>30934645.09</v>
      </c>
      <c r="D89" s="196">
        <v>0.26646019697183748</v>
      </c>
      <c r="E89" s="221">
        <v>1245</v>
      </c>
      <c r="F89" s="196">
        <v>0.23974581166955516</v>
      </c>
      <c r="G89" s="220"/>
      <c r="H89" s="220" t="s">
        <v>100</v>
      </c>
      <c r="I89" s="220"/>
      <c r="J89" s="213">
        <v>46036.950000000004</v>
      </c>
      <c r="K89" s="196">
        <v>5.804150426565869E-2</v>
      </c>
      <c r="L89" s="221">
        <v>15</v>
      </c>
      <c r="M89" s="196">
        <v>0.15789473684210525</v>
      </c>
    </row>
    <row r="90" spans="1:13" s="190" customFormat="1" ht="13.8" x14ac:dyDescent="0.25">
      <c r="A90" s="220" t="s">
        <v>81</v>
      </c>
      <c r="B90" s="220"/>
      <c r="C90" s="213">
        <v>23776756.739999969</v>
      </c>
      <c r="D90" s="196">
        <v>0.20480465400069847</v>
      </c>
      <c r="E90" s="221">
        <v>685</v>
      </c>
      <c r="F90" s="196">
        <v>0.13190833814750627</v>
      </c>
      <c r="G90" s="220"/>
      <c r="H90" s="220" t="s">
        <v>101</v>
      </c>
      <c r="I90" s="220"/>
      <c r="J90" s="213">
        <v>43959.6</v>
      </c>
      <c r="K90" s="196">
        <v>5.5422466321436353E-2</v>
      </c>
      <c r="L90" s="221">
        <v>9</v>
      </c>
      <c r="M90" s="196">
        <v>9.4736842105263161E-2</v>
      </c>
    </row>
    <row r="91" spans="1:13" s="190" customFormat="1" ht="13.8" x14ac:dyDescent="0.25">
      <c r="A91" s="220" t="s">
        <v>82</v>
      </c>
      <c r="B91" s="220"/>
      <c r="C91" s="213">
        <v>16979272.199999988</v>
      </c>
      <c r="D91" s="196">
        <v>0.14625350320611813</v>
      </c>
      <c r="E91" s="221">
        <v>382</v>
      </c>
      <c r="F91" s="196">
        <v>7.3560562295397647E-2</v>
      </c>
      <c r="G91" s="220"/>
      <c r="H91" s="220" t="s">
        <v>102</v>
      </c>
      <c r="I91" s="220"/>
      <c r="J91" s="213">
        <v>92419.73</v>
      </c>
      <c r="K91" s="196">
        <v>0.11651901685550463</v>
      </c>
      <c r="L91" s="221">
        <v>13</v>
      </c>
      <c r="M91" s="196">
        <v>0.1368421052631579</v>
      </c>
    </row>
    <row r="92" spans="1:13" s="190" customFormat="1" ht="13.8" x14ac:dyDescent="0.25">
      <c r="A92" s="220" t="s">
        <v>83</v>
      </c>
      <c r="B92" s="220"/>
      <c r="C92" s="213">
        <v>8188334.9699999969</v>
      </c>
      <c r="D92" s="196">
        <v>7.0531449209446359E-2</v>
      </c>
      <c r="E92" s="221">
        <v>151</v>
      </c>
      <c r="F92" s="196">
        <v>2.9077604467552476E-2</v>
      </c>
      <c r="G92" s="220"/>
      <c r="H92" s="220" t="s">
        <v>103</v>
      </c>
      <c r="I92" s="220"/>
      <c r="J92" s="213">
        <v>105126.9</v>
      </c>
      <c r="K92" s="196">
        <v>0.13253969723853282</v>
      </c>
      <c r="L92" s="221">
        <v>12</v>
      </c>
      <c r="M92" s="196">
        <v>0.12631578947368421</v>
      </c>
    </row>
    <row r="93" spans="1:13" s="190" customFormat="1" ht="13.8" x14ac:dyDescent="0.25">
      <c r="A93" s="220" t="s">
        <v>84</v>
      </c>
      <c r="B93" s="220"/>
      <c r="C93" s="213">
        <v>4022637.0299999984</v>
      </c>
      <c r="D93" s="196">
        <v>3.4649586321147181E-2</v>
      </c>
      <c r="E93" s="221">
        <v>63</v>
      </c>
      <c r="F93" s="196">
        <v>1.2131715771230503E-2</v>
      </c>
      <c r="G93" s="220"/>
      <c r="H93" s="220" t="s">
        <v>104</v>
      </c>
      <c r="I93" s="220"/>
      <c r="J93" s="213">
        <v>130082.3</v>
      </c>
      <c r="K93" s="196">
        <v>0.16400244521708526</v>
      </c>
      <c r="L93" s="221">
        <v>12</v>
      </c>
      <c r="M93" s="196">
        <v>0.12631578947368421</v>
      </c>
    </row>
    <row r="94" spans="1:13" s="190" customFormat="1" ht="13.8" x14ac:dyDescent="0.25">
      <c r="A94" s="220" t="s">
        <v>85</v>
      </c>
      <c r="B94" s="220"/>
      <c r="C94" s="213">
        <v>2513997.4900000007</v>
      </c>
      <c r="D94" s="196">
        <v>2.1654693772085724E-2</v>
      </c>
      <c r="E94" s="221">
        <v>34</v>
      </c>
      <c r="F94" s="196">
        <v>6.547275178124398E-3</v>
      </c>
      <c r="G94" s="220"/>
      <c r="H94" s="220" t="s">
        <v>105</v>
      </c>
      <c r="I94" s="220"/>
      <c r="J94" s="213">
        <v>92714.09</v>
      </c>
      <c r="K94" s="196">
        <v>0.11689013390812517</v>
      </c>
      <c r="L94" s="221">
        <v>7</v>
      </c>
      <c r="M94" s="196">
        <v>7.3684210526315783E-2</v>
      </c>
    </row>
    <row r="95" spans="1:13" s="190" customFormat="1" ht="13.8" x14ac:dyDescent="0.25">
      <c r="A95" s="220" t="s">
        <v>86</v>
      </c>
      <c r="B95" s="220"/>
      <c r="C95" s="213">
        <v>932656.65</v>
      </c>
      <c r="D95" s="196">
        <v>8.0335776907435701E-3</v>
      </c>
      <c r="E95" s="221">
        <v>11</v>
      </c>
      <c r="F95" s="196">
        <v>2.1182360870402464E-3</v>
      </c>
      <c r="G95" s="220"/>
      <c r="H95" s="220" t="s">
        <v>106</v>
      </c>
      <c r="I95" s="220"/>
      <c r="J95" s="213">
        <v>60182.07</v>
      </c>
      <c r="K95" s="196">
        <v>7.5875093215800993E-2</v>
      </c>
      <c r="L95" s="221">
        <v>4</v>
      </c>
      <c r="M95" s="196">
        <v>4.2105263157894736E-2</v>
      </c>
    </row>
    <row r="96" spans="1:13" s="190" customFormat="1" ht="13.8" x14ac:dyDescent="0.25">
      <c r="A96" s="220" t="s">
        <v>87</v>
      </c>
      <c r="B96" s="220"/>
      <c r="C96" s="213">
        <v>292165.19</v>
      </c>
      <c r="D96" s="196">
        <v>2.5166086066033583E-3</v>
      </c>
      <c r="E96" s="221">
        <v>3</v>
      </c>
      <c r="F96" s="196">
        <v>5.7770075101097628E-4</v>
      </c>
      <c r="G96" s="220"/>
      <c r="H96" s="220" t="s">
        <v>107</v>
      </c>
      <c r="I96" s="220"/>
      <c r="J96" s="213">
        <v>68755.299999999988</v>
      </c>
      <c r="K96" s="196">
        <v>8.6683871069578713E-2</v>
      </c>
      <c r="L96" s="221">
        <v>4</v>
      </c>
      <c r="M96" s="196">
        <v>4.2105263157894736E-2</v>
      </c>
    </row>
    <row r="97" spans="1:13" s="190" customFormat="1" ht="13.8" x14ac:dyDescent="0.25">
      <c r="A97" s="220" t="s">
        <v>88</v>
      </c>
      <c r="B97" s="220"/>
      <c r="C97" s="213">
        <v>389105.46</v>
      </c>
      <c r="D97" s="196">
        <v>3.351618136001619E-3</v>
      </c>
      <c r="E97" s="221">
        <v>3</v>
      </c>
      <c r="F97" s="196">
        <v>5.7770075101097628E-4</v>
      </c>
      <c r="G97" s="220"/>
      <c r="H97" s="220" t="s">
        <v>108</v>
      </c>
      <c r="I97" s="220"/>
      <c r="J97" s="213">
        <v>19089.93</v>
      </c>
      <c r="K97" s="196">
        <v>2.4067803221675756E-2</v>
      </c>
      <c r="L97" s="221">
        <v>1</v>
      </c>
      <c r="M97" s="196">
        <v>1.0526315789473684E-2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93050.08</v>
      </c>
      <c r="K98" s="196">
        <v>0.11731373636263658</v>
      </c>
      <c r="L98" s="221">
        <v>4</v>
      </c>
      <c r="M98" s="196">
        <v>4.2105263157894736E-2</v>
      </c>
    </row>
    <row r="99" spans="1:13" s="190" customFormat="1" ht="14.4" thickBot="1" x14ac:dyDescent="0.3">
      <c r="A99" s="220"/>
      <c r="B99" s="223"/>
      <c r="C99" s="222">
        <v>116094806.80999993</v>
      </c>
      <c r="D99" s="237"/>
      <c r="E99" s="224">
        <v>5193</v>
      </c>
      <c r="F99" s="223"/>
      <c r="G99" s="220"/>
      <c r="H99" s="220" t="s">
        <v>110</v>
      </c>
      <c r="I99" s="220"/>
      <c r="J99" s="213">
        <v>29475.63</v>
      </c>
      <c r="K99" s="196">
        <v>3.7161669145718321E-2</v>
      </c>
      <c r="L99" s="221">
        <v>1</v>
      </c>
      <c r="M99" s="196">
        <v>1.0526315789473684E-2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793172.93</v>
      </c>
      <c r="K103" s="247"/>
      <c r="L103" s="224">
        <v>95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148516.19000000003</v>
      </c>
      <c r="D110" s="196">
        <v>0.55978205028563877</v>
      </c>
      <c r="E110" s="221">
        <v>209</v>
      </c>
      <c r="F110" s="196">
        <v>0.85306122448979593</v>
      </c>
      <c r="G110" s="220"/>
      <c r="H110" s="220" t="s">
        <v>99</v>
      </c>
      <c r="I110" s="220"/>
      <c r="J110" s="213">
        <v>221064.84</v>
      </c>
      <c r="K110" s="196">
        <v>0.14640893844551564</v>
      </c>
      <c r="L110" s="221">
        <v>277</v>
      </c>
      <c r="M110" s="196">
        <v>0.58071278825995809</v>
      </c>
    </row>
    <row r="111" spans="1:13" s="190" customFormat="1" ht="13.8" x14ac:dyDescent="0.25">
      <c r="A111" s="220" t="s">
        <v>100</v>
      </c>
      <c r="B111" s="220"/>
      <c r="C111" s="213">
        <v>71600.319999999992</v>
      </c>
      <c r="D111" s="196">
        <v>0.26987343218747945</v>
      </c>
      <c r="E111" s="221">
        <v>28</v>
      </c>
      <c r="F111" s="196">
        <v>0.11428571428571428</v>
      </c>
      <c r="G111" s="220"/>
      <c r="H111" s="220" t="s">
        <v>100</v>
      </c>
      <c r="I111" s="220"/>
      <c r="J111" s="213">
        <v>224199.23</v>
      </c>
      <c r="K111" s="196">
        <v>0.14848481225961579</v>
      </c>
      <c r="L111" s="221">
        <v>83</v>
      </c>
      <c r="M111" s="196">
        <v>0.17400419287211741</v>
      </c>
    </row>
    <row r="112" spans="1:13" s="190" customFormat="1" ht="13.8" x14ac:dyDescent="0.25">
      <c r="A112" s="220" t="s">
        <v>101</v>
      </c>
      <c r="B112" s="220"/>
      <c r="C112" s="213">
        <v>30167.3</v>
      </c>
      <c r="D112" s="196">
        <v>0.11370553638348753</v>
      </c>
      <c r="E112" s="221">
        <v>6</v>
      </c>
      <c r="F112" s="196">
        <v>2.4489795918367346E-2</v>
      </c>
      <c r="G112" s="220"/>
      <c r="H112" s="220" t="s">
        <v>101</v>
      </c>
      <c r="I112" s="220"/>
      <c r="J112" s="213">
        <v>172291.12000000005</v>
      </c>
      <c r="K112" s="196">
        <v>0.11410661226266898</v>
      </c>
      <c r="L112" s="221">
        <v>35</v>
      </c>
      <c r="M112" s="196">
        <v>7.337526205450734E-2</v>
      </c>
    </row>
    <row r="113" spans="1:13" s="190" customFormat="1" ht="13.8" x14ac:dyDescent="0.25">
      <c r="A113" s="220" t="s">
        <v>102</v>
      </c>
      <c r="B113" s="220"/>
      <c r="C113" s="213">
        <v>6410.03</v>
      </c>
      <c r="D113" s="196">
        <v>2.416046180414709E-2</v>
      </c>
      <c r="E113" s="221">
        <v>1</v>
      </c>
      <c r="F113" s="196">
        <v>4.0816326530612249E-3</v>
      </c>
      <c r="G113" s="220"/>
      <c r="H113" s="220" t="s">
        <v>102</v>
      </c>
      <c r="I113" s="220"/>
      <c r="J113" s="213">
        <v>176288.75999999998</v>
      </c>
      <c r="K113" s="196">
        <v>0.11675420755049186</v>
      </c>
      <c r="L113" s="221">
        <v>26</v>
      </c>
      <c r="M113" s="196">
        <v>5.450733752620545E-2</v>
      </c>
    </row>
    <row r="114" spans="1:13" s="190" customFormat="1" ht="13.8" x14ac:dyDescent="0.25">
      <c r="A114" s="220" t="s">
        <v>103</v>
      </c>
      <c r="B114" s="220"/>
      <c r="C114" s="213">
        <v>8616.9</v>
      </c>
      <c r="D114" s="196">
        <v>3.2478519339247253E-2</v>
      </c>
      <c r="E114" s="221">
        <v>1</v>
      </c>
      <c r="F114" s="196">
        <v>4.0816326530612249E-3</v>
      </c>
      <c r="G114" s="220"/>
      <c r="H114" s="220" t="s">
        <v>103</v>
      </c>
      <c r="I114" s="220"/>
      <c r="J114" s="213">
        <v>140539.34</v>
      </c>
      <c r="K114" s="196">
        <v>9.3077739450712252E-2</v>
      </c>
      <c r="L114" s="221">
        <v>16</v>
      </c>
      <c r="M114" s="196">
        <v>3.3542976939203356E-2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129874.98999999999</v>
      </c>
      <c r="K115" s="196">
        <v>8.6014851644983237E-2</v>
      </c>
      <c r="L115" s="221">
        <v>12</v>
      </c>
      <c r="M115" s="196">
        <v>2.5157232704402517E-2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64955.11</v>
      </c>
      <c r="K116" s="196">
        <v>4.3019092053316561E-2</v>
      </c>
      <c r="L116" s="221">
        <v>5</v>
      </c>
      <c r="M116" s="196">
        <v>1.0482180293501049E-2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149264.65000000002</v>
      </c>
      <c r="K117" s="196">
        <v>9.8856421283192025E-2</v>
      </c>
      <c r="L117" s="221">
        <v>10</v>
      </c>
      <c r="M117" s="196">
        <v>2.0964360587002098E-2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153346.84999999998</v>
      </c>
      <c r="K118" s="196">
        <v>0.10156001977729121</v>
      </c>
      <c r="L118" s="221">
        <v>9</v>
      </c>
      <c r="M118" s="196">
        <v>1.8867924528301886E-2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57417.77</v>
      </c>
      <c r="K119" s="196">
        <v>3.8027190364640411E-2</v>
      </c>
      <c r="L119" s="221">
        <v>3</v>
      </c>
      <c r="M119" s="196">
        <v>6.2893081761006293E-3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20670.89</v>
      </c>
      <c r="K120" s="196">
        <v>1.3690114907572026E-2</v>
      </c>
      <c r="L120" s="221">
        <v>1</v>
      </c>
      <c r="M120" s="196">
        <v>2.0964360587002098E-3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265310.74</v>
      </c>
      <c r="D125" s="247"/>
      <c r="E125" s="224">
        <v>245</v>
      </c>
      <c r="F125" s="220"/>
      <c r="G125" s="220"/>
      <c r="H125" s="223"/>
      <c r="I125" s="220"/>
      <c r="J125" s="222">
        <v>1509913.55</v>
      </c>
      <c r="K125" s="247"/>
      <c r="L125" s="224">
        <v>477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13412680.650000002</v>
      </c>
      <c r="D132" s="196">
        <v>0.115532132905403</v>
      </c>
      <c r="E132" s="221">
        <v>413</v>
      </c>
      <c r="F132" s="196">
        <v>7.9530136722511066E-2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21621807.56999997</v>
      </c>
      <c r="D133" s="196">
        <v>0.18624267668911396</v>
      </c>
      <c r="E133" s="221">
        <v>749</v>
      </c>
      <c r="F133" s="196">
        <v>0.14423262083574043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24012959.229999993</v>
      </c>
      <c r="D134" s="196">
        <v>0.20683921951219963</v>
      </c>
      <c r="E134" s="221">
        <v>886</v>
      </c>
      <c r="F134" s="196">
        <v>0.17061428846524168</v>
      </c>
      <c r="G134" s="220"/>
      <c r="H134" s="220" t="s">
        <v>122</v>
      </c>
      <c r="I134" s="220"/>
      <c r="J134" s="213">
        <v>27612.59</v>
      </c>
      <c r="K134" s="196">
        <v>3.4812824487088841E-2</v>
      </c>
      <c r="L134" s="221">
        <v>3</v>
      </c>
      <c r="M134" s="196">
        <v>3.1578947368421054E-2</v>
      </c>
    </row>
    <row r="135" spans="1:13" s="190" customFormat="1" ht="13.8" x14ac:dyDescent="0.25">
      <c r="A135" s="220" t="s">
        <v>44</v>
      </c>
      <c r="B135" s="220"/>
      <c r="C135" s="213">
        <v>28606090.790000014</v>
      </c>
      <c r="D135" s="196">
        <v>0.24640284588109579</v>
      </c>
      <c r="E135" s="221">
        <v>1565</v>
      </c>
      <c r="F135" s="196">
        <v>0.301367225110726</v>
      </c>
      <c r="G135" s="220"/>
      <c r="H135" s="220" t="s">
        <v>42</v>
      </c>
      <c r="I135" s="220"/>
      <c r="J135" s="213">
        <v>60884.310000000005</v>
      </c>
      <c r="K135" s="196">
        <v>7.6760448695595312E-2</v>
      </c>
      <c r="L135" s="221">
        <v>9</v>
      </c>
      <c r="M135" s="196">
        <v>9.4736842105263161E-2</v>
      </c>
    </row>
    <row r="136" spans="1:13" s="190" customFormat="1" ht="13.8" x14ac:dyDescent="0.25">
      <c r="A136" s="220" t="s">
        <v>25</v>
      </c>
      <c r="B136" s="220"/>
      <c r="C136" s="213">
        <v>13829429.919999994</v>
      </c>
      <c r="D136" s="196">
        <v>0.11912186513762973</v>
      </c>
      <c r="E136" s="221">
        <v>752</v>
      </c>
      <c r="F136" s="196">
        <v>0.14481032158675139</v>
      </c>
      <c r="G136" s="220"/>
      <c r="H136" s="220" t="s">
        <v>43</v>
      </c>
      <c r="I136" s="220"/>
      <c r="J136" s="213">
        <v>157323.36999999997</v>
      </c>
      <c r="K136" s="196">
        <v>0.19834687247836355</v>
      </c>
      <c r="L136" s="221">
        <v>23</v>
      </c>
      <c r="M136" s="196">
        <v>0.24210526315789474</v>
      </c>
    </row>
    <row r="137" spans="1:13" s="190" customFormat="1" ht="13.8" x14ac:dyDescent="0.25">
      <c r="A137" s="220" t="s">
        <v>26</v>
      </c>
      <c r="B137" s="220"/>
      <c r="C137" s="213">
        <v>10621732.249999994</v>
      </c>
      <c r="D137" s="196">
        <v>9.1491881005353271E-2</v>
      </c>
      <c r="E137" s="221">
        <v>553</v>
      </c>
      <c r="F137" s="196">
        <v>0.1064895051030233</v>
      </c>
      <c r="G137" s="220"/>
      <c r="H137" s="220" t="s">
        <v>44</v>
      </c>
      <c r="I137" s="220"/>
      <c r="J137" s="213">
        <v>237931.83</v>
      </c>
      <c r="K137" s="196">
        <v>0.29997472304053546</v>
      </c>
      <c r="L137" s="221">
        <v>26</v>
      </c>
      <c r="M137" s="196">
        <v>0.27368421052631581</v>
      </c>
    </row>
    <row r="138" spans="1:13" s="190" customFormat="1" ht="13.8" x14ac:dyDescent="0.25">
      <c r="A138" s="220" t="s">
        <v>27</v>
      </c>
      <c r="B138" s="220"/>
      <c r="C138" s="213">
        <v>2368304.9600000004</v>
      </c>
      <c r="D138" s="196">
        <v>2.0399749352061486E-2</v>
      </c>
      <c r="E138" s="221">
        <v>187</v>
      </c>
      <c r="F138" s="196">
        <v>3.6010013479684189E-2</v>
      </c>
      <c r="G138" s="220"/>
      <c r="H138" s="220" t="s">
        <v>25</v>
      </c>
      <c r="I138" s="220"/>
      <c r="J138" s="213">
        <v>247845.34</v>
      </c>
      <c r="K138" s="196">
        <v>0.31247327111882151</v>
      </c>
      <c r="L138" s="221">
        <v>26</v>
      </c>
      <c r="M138" s="196">
        <v>0.27368421052631581</v>
      </c>
    </row>
    <row r="139" spans="1:13" s="190" customFormat="1" ht="13.8" x14ac:dyDescent="0.25">
      <c r="A139" s="220" t="s">
        <v>28</v>
      </c>
      <c r="B139" s="220"/>
      <c r="C139" s="213">
        <v>696947.43000000017</v>
      </c>
      <c r="D139" s="196">
        <v>6.0032610342391967E-3</v>
      </c>
      <c r="E139" s="221">
        <v>44</v>
      </c>
      <c r="F139" s="196">
        <v>8.4729443481609858E-3</v>
      </c>
      <c r="G139" s="220"/>
      <c r="H139" s="220" t="s">
        <v>26</v>
      </c>
      <c r="I139" s="220"/>
      <c r="J139" s="213">
        <v>38295.339999999997</v>
      </c>
      <c r="K139" s="196">
        <v>4.8281198905766994E-2</v>
      </c>
      <c r="L139" s="221">
        <v>4</v>
      </c>
      <c r="M139" s="196">
        <v>4.2105263157894736E-2</v>
      </c>
    </row>
    <row r="140" spans="1:13" s="190" customFormat="1" ht="13.8" x14ac:dyDescent="0.25">
      <c r="A140" s="220" t="s">
        <v>29</v>
      </c>
      <c r="B140" s="220"/>
      <c r="C140" s="213">
        <v>915765.79000000015</v>
      </c>
      <c r="D140" s="196">
        <v>7.8880857392590927E-3</v>
      </c>
      <c r="E140" s="221">
        <v>43</v>
      </c>
      <c r="F140" s="196">
        <v>8.2803774311573271E-3</v>
      </c>
      <c r="G140" s="220"/>
      <c r="H140" s="220" t="s">
        <v>27</v>
      </c>
      <c r="I140" s="220"/>
      <c r="J140" s="213">
        <v>23280.149999999998</v>
      </c>
      <c r="K140" s="196">
        <v>2.9350661273828394E-2</v>
      </c>
      <c r="L140" s="221">
        <v>4</v>
      </c>
      <c r="M140" s="196">
        <v>4.2105263157894736E-2</v>
      </c>
    </row>
    <row r="141" spans="1:13" s="190" customFormat="1" ht="13.8" x14ac:dyDescent="0.25">
      <c r="A141" s="220" t="s">
        <v>65</v>
      </c>
      <c r="B141" s="220"/>
      <c r="C141" s="213">
        <v>9088.2199999999993</v>
      </c>
      <c r="D141" s="196">
        <v>7.8282743644801642E-5</v>
      </c>
      <c r="E141" s="221">
        <v>1</v>
      </c>
      <c r="F141" s="196">
        <v>1.9256691700365877E-4</v>
      </c>
      <c r="G141" s="220"/>
      <c r="H141" s="220" t="s">
        <v>28</v>
      </c>
      <c r="I141" s="220"/>
      <c r="J141" s="213">
        <v>0</v>
      </c>
      <c r="K141" s="196">
        <v>0</v>
      </c>
      <c r="L141" s="221">
        <v>0</v>
      </c>
      <c r="M141" s="196">
        <v>0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116094806.80999997</v>
      </c>
      <c r="D143" s="223"/>
      <c r="E143" s="224">
        <v>5193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793172.92999999993</v>
      </c>
      <c r="K145" s="220"/>
      <c r="L145" s="224">
        <v>95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29779.329999999998</v>
      </c>
      <c r="D152" s="196">
        <v>0.11224321337311863</v>
      </c>
      <c r="E152" s="221">
        <v>18</v>
      </c>
      <c r="F152" s="196">
        <v>7.3469387755102047E-2</v>
      </c>
      <c r="G152" s="220"/>
      <c r="H152" s="220" t="s">
        <v>113</v>
      </c>
      <c r="I152" s="220"/>
      <c r="J152" s="213">
        <v>983167.24999999942</v>
      </c>
      <c r="K152" s="196">
        <v>0.65114141799707659</v>
      </c>
      <c r="L152" s="221">
        <v>199</v>
      </c>
      <c r="M152" s="196">
        <v>0.41719077568134172</v>
      </c>
    </row>
    <row r="153" spans="1:14" s="190" customFormat="1" ht="13.8" x14ac:dyDescent="0.25">
      <c r="A153" s="220" t="s">
        <v>42</v>
      </c>
      <c r="B153" s="220"/>
      <c r="C153" s="213">
        <v>40914.679999999993</v>
      </c>
      <c r="D153" s="196">
        <v>0.15421418673062384</v>
      </c>
      <c r="E153" s="221">
        <v>32</v>
      </c>
      <c r="F153" s="196">
        <v>0.1306122448979592</v>
      </c>
      <c r="G153" s="220"/>
      <c r="H153" s="220" t="s">
        <v>25</v>
      </c>
      <c r="I153" s="220"/>
      <c r="J153" s="213">
        <v>18598.97</v>
      </c>
      <c r="K153" s="196">
        <v>1.2317903895888615E-2</v>
      </c>
      <c r="L153" s="221">
        <v>7</v>
      </c>
      <c r="M153" s="196">
        <v>1.4675052410901468E-2</v>
      </c>
    </row>
    <row r="154" spans="1:14" s="190" customFormat="1" ht="13.8" x14ac:dyDescent="0.25">
      <c r="A154" s="220" t="s">
        <v>43</v>
      </c>
      <c r="B154" s="220"/>
      <c r="C154" s="213">
        <v>14243.53</v>
      </c>
      <c r="D154" s="196">
        <v>5.3686217150500586E-2</v>
      </c>
      <c r="E154" s="221">
        <v>27</v>
      </c>
      <c r="F154" s="196">
        <v>0.11020408163265306</v>
      </c>
      <c r="G154" s="220"/>
      <c r="H154" s="220" t="s">
        <v>26</v>
      </c>
      <c r="I154" s="220"/>
      <c r="J154" s="213">
        <v>7072.51</v>
      </c>
      <c r="K154" s="196">
        <v>4.6840496265498138E-3</v>
      </c>
      <c r="L154" s="221">
        <v>4</v>
      </c>
      <c r="M154" s="196">
        <v>8.385744234800839E-3</v>
      </c>
    </row>
    <row r="155" spans="1:14" s="190" customFormat="1" ht="13.8" x14ac:dyDescent="0.25">
      <c r="A155" s="220" t="s">
        <v>44</v>
      </c>
      <c r="B155" s="220"/>
      <c r="C155" s="213">
        <v>91504.830000000016</v>
      </c>
      <c r="D155" s="196">
        <v>0.34489681797276667</v>
      </c>
      <c r="E155" s="221">
        <v>59</v>
      </c>
      <c r="F155" s="196">
        <v>0.24081632653061225</v>
      </c>
      <c r="G155" s="220"/>
      <c r="H155" s="220" t="s">
        <v>27</v>
      </c>
      <c r="I155" s="220"/>
      <c r="J155" s="213">
        <v>13360.2</v>
      </c>
      <c r="K155" s="196">
        <v>8.8483211505718373E-3</v>
      </c>
      <c r="L155" s="221">
        <v>9</v>
      </c>
      <c r="M155" s="196">
        <v>1.8867924528301886E-2</v>
      </c>
    </row>
    <row r="156" spans="1:14" s="190" customFormat="1" ht="13.8" x14ac:dyDescent="0.25">
      <c r="A156" s="220" t="s">
        <v>25</v>
      </c>
      <c r="B156" s="220"/>
      <c r="C156" s="213">
        <v>13681.170000000002</v>
      </c>
      <c r="D156" s="196">
        <v>5.1566589426421269E-2</v>
      </c>
      <c r="E156" s="221">
        <v>23</v>
      </c>
      <c r="F156" s="196">
        <v>9.3877551020408165E-2</v>
      </c>
      <c r="G156" s="220"/>
      <c r="H156" s="220" t="s">
        <v>28</v>
      </c>
      <c r="I156" s="220"/>
      <c r="J156" s="213">
        <v>12047.57</v>
      </c>
      <c r="K156" s="196">
        <v>7.97897998862253E-3</v>
      </c>
      <c r="L156" s="221">
        <v>17</v>
      </c>
      <c r="M156" s="196">
        <v>3.5639412997903561E-2</v>
      </c>
    </row>
    <row r="157" spans="1:14" s="190" customFormat="1" ht="13.8" x14ac:dyDescent="0.25">
      <c r="A157" s="220" t="s">
        <v>26</v>
      </c>
      <c r="B157" s="220"/>
      <c r="C157" s="213">
        <v>2736.06</v>
      </c>
      <c r="D157" s="196">
        <v>1.0312662050544957E-2</v>
      </c>
      <c r="E157" s="221">
        <v>5</v>
      </c>
      <c r="F157" s="196">
        <v>2.0408163265306121E-2</v>
      </c>
      <c r="G157" s="220"/>
      <c r="H157" s="220" t="s">
        <v>29</v>
      </c>
      <c r="I157" s="220"/>
      <c r="J157" s="213">
        <v>21757.81</v>
      </c>
      <c r="K157" s="196">
        <v>1.4409970690043818E-2</v>
      </c>
      <c r="L157" s="221">
        <v>26</v>
      </c>
      <c r="M157" s="196">
        <v>5.450733752620545E-2</v>
      </c>
    </row>
    <row r="158" spans="1:14" s="190" customFormat="1" ht="13.8" x14ac:dyDescent="0.25">
      <c r="A158" s="220" t="s">
        <v>27</v>
      </c>
      <c r="B158" s="220"/>
      <c r="C158" s="213">
        <v>4524.26</v>
      </c>
      <c r="D158" s="196">
        <v>1.7052683204607549E-2</v>
      </c>
      <c r="E158" s="221">
        <v>7</v>
      </c>
      <c r="F158" s="196">
        <v>2.8571428571428571E-2</v>
      </c>
      <c r="G158" s="220"/>
      <c r="H158" s="220" t="s">
        <v>114</v>
      </c>
      <c r="I158" s="220"/>
      <c r="J158" s="213">
        <v>16910.170000000002</v>
      </c>
      <c r="K158" s="196">
        <v>1.1199429265337747E-2</v>
      </c>
      <c r="L158" s="221">
        <v>2</v>
      </c>
      <c r="M158" s="196">
        <v>4.1928721174004195E-3</v>
      </c>
    </row>
    <row r="159" spans="1:14" s="190" customFormat="1" ht="13.8" x14ac:dyDescent="0.25">
      <c r="A159" s="220" t="s">
        <v>28</v>
      </c>
      <c r="B159" s="220"/>
      <c r="C159" s="213">
        <v>1702.37</v>
      </c>
      <c r="D159" s="196">
        <v>6.4165137076621923E-3</v>
      </c>
      <c r="E159" s="221">
        <v>3</v>
      </c>
      <c r="F159" s="196">
        <v>1.2244897959183673E-2</v>
      </c>
      <c r="G159" s="220"/>
      <c r="H159" s="220" t="s">
        <v>115</v>
      </c>
      <c r="I159" s="220"/>
      <c r="J159" s="213">
        <v>27704.559999999998</v>
      </c>
      <c r="K159" s="196">
        <v>1.8348441207114149E-2</v>
      </c>
      <c r="L159" s="221">
        <v>38</v>
      </c>
      <c r="M159" s="196">
        <v>7.9664570230607967E-2</v>
      </c>
    </row>
    <row r="160" spans="1:14" s="190" customFormat="1" ht="13.8" x14ac:dyDescent="0.25">
      <c r="A160" s="220" t="s">
        <v>29</v>
      </c>
      <c r="B160" s="220"/>
      <c r="C160" s="213">
        <v>29558.71</v>
      </c>
      <c r="D160" s="196">
        <v>0.1114116601536749</v>
      </c>
      <c r="E160" s="221">
        <v>11</v>
      </c>
      <c r="F160" s="196">
        <v>4.4897959183673466E-2</v>
      </c>
      <c r="G160" s="220"/>
      <c r="H160" s="220" t="s">
        <v>116</v>
      </c>
      <c r="I160" s="220"/>
      <c r="J160" s="213">
        <v>11426.390000000001</v>
      </c>
      <c r="K160" s="196">
        <v>7.5675789517883367E-3</v>
      </c>
      <c r="L160" s="221">
        <v>6</v>
      </c>
      <c r="M160" s="196">
        <v>1.2578616352201259E-2</v>
      </c>
    </row>
    <row r="161" spans="1:16" s="190" customFormat="1" ht="13.8" x14ac:dyDescent="0.25">
      <c r="A161" s="220" t="s">
        <v>114</v>
      </c>
      <c r="B161" s="220"/>
      <c r="C161" s="213">
        <v>5124.3499999999995</v>
      </c>
      <c r="D161" s="196">
        <v>1.9314521530489116E-2</v>
      </c>
      <c r="E161" s="221">
        <v>14</v>
      </c>
      <c r="F161" s="196">
        <v>5.7142857142857141E-2</v>
      </c>
      <c r="G161" s="220"/>
      <c r="H161" s="220" t="s">
        <v>117</v>
      </c>
      <c r="I161" s="220"/>
      <c r="J161" s="213">
        <v>4584.99</v>
      </c>
      <c r="K161" s="196">
        <v>3.0365910684091828E-3</v>
      </c>
      <c r="L161" s="221">
        <v>2</v>
      </c>
      <c r="M161" s="196">
        <v>4.1928721174004195E-3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2537.29</v>
      </c>
      <c r="D163" s="196">
        <v>9.5634650900299021E-3</v>
      </c>
      <c r="E163" s="221">
        <v>3</v>
      </c>
      <c r="F163" s="196">
        <v>1.2244897959183673E-2</v>
      </c>
      <c r="G163" s="223"/>
      <c r="H163" s="220" t="s">
        <v>119</v>
      </c>
      <c r="I163" s="220"/>
      <c r="J163" s="213">
        <v>393283.13</v>
      </c>
      <c r="K163" s="196">
        <v>0.26046731615859742</v>
      </c>
      <c r="L163" s="221">
        <v>167</v>
      </c>
      <c r="M163" s="196">
        <v>0.35010482180293501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2224.8000000000002</v>
      </c>
      <c r="D165" s="196">
        <v>8.3856386665688704E-3</v>
      </c>
      <c r="E165" s="221">
        <v>3</v>
      </c>
      <c r="F165" s="196">
        <v>1.2244897959183673E-2</v>
      </c>
      <c r="G165" s="220"/>
      <c r="H165" s="223"/>
      <c r="I165" s="220"/>
      <c r="J165" s="238">
        <v>1509913.5499999993</v>
      </c>
      <c r="K165" s="220"/>
      <c r="L165" s="241">
        <v>477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26779.360000000011</v>
      </c>
      <c r="D166" s="196">
        <v>0.10093583094299165</v>
      </c>
      <c r="E166" s="221">
        <v>40</v>
      </c>
      <c r="F166" s="196">
        <v>0.16326530612244897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265310.74</v>
      </c>
      <c r="D168" s="220"/>
      <c r="E168" s="224">
        <v>245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443017.53999999986</v>
      </c>
      <c r="D175" s="196">
        <v>3.8159979087181691E-3</v>
      </c>
      <c r="E175" s="221">
        <v>220</v>
      </c>
      <c r="F175" s="196">
        <v>4.2364721740804932E-2</v>
      </c>
      <c r="G175" s="220"/>
      <c r="H175" s="220" t="s">
        <v>6</v>
      </c>
      <c r="I175" s="220"/>
      <c r="J175" s="213">
        <v>125548.13999999998</v>
      </c>
      <c r="K175" s="196">
        <v>0.15828596167546968</v>
      </c>
      <c r="L175" s="221">
        <v>30</v>
      </c>
      <c r="M175" s="196">
        <v>0.31578947368421051</v>
      </c>
      <c r="P175" s="213"/>
    </row>
    <row r="176" spans="1:16" s="190" customFormat="1" ht="13.8" x14ac:dyDescent="0.25">
      <c r="A176" s="220" t="s">
        <v>7</v>
      </c>
      <c r="B176" s="220"/>
      <c r="C176" s="213">
        <v>1437795.1499999997</v>
      </c>
      <c r="D176" s="196">
        <v>1.2384663789079608E-2</v>
      </c>
      <c r="E176" s="221">
        <v>223</v>
      </c>
      <c r="F176" s="196">
        <v>4.2942422491815908E-2</v>
      </c>
      <c r="G176" s="220"/>
      <c r="H176" s="220" t="s">
        <v>7</v>
      </c>
      <c r="I176" s="220"/>
      <c r="J176" s="213">
        <v>125976.1</v>
      </c>
      <c r="K176" s="196">
        <v>0.15882551614564056</v>
      </c>
      <c r="L176" s="221">
        <v>18</v>
      </c>
      <c r="M176" s="196">
        <v>0.18947368421052632</v>
      </c>
      <c r="P176" s="213"/>
    </row>
    <row r="177" spans="1:16" s="190" customFormat="1" ht="13.8" x14ac:dyDescent="0.25">
      <c r="A177" s="220" t="s">
        <v>8</v>
      </c>
      <c r="B177" s="220"/>
      <c r="C177" s="213">
        <v>2160791.3899999997</v>
      </c>
      <c r="D177" s="196">
        <v>1.8612300148242951E-2</v>
      </c>
      <c r="E177" s="221">
        <v>218</v>
      </c>
      <c r="F177" s="196">
        <v>4.1979587906797615E-2</v>
      </c>
      <c r="G177" s="220"/>
      <c r="H177" s="220" t="s">
        <v>8</v>
      </c>
      <c r="I177" s="220"/>
      <c r="J177" s="213">
        <v>192914.11999999997</v>
      </c>
      <c r="K177" s="196">
        <v>0.24321823489361896</v>
      </c>
      <c r="L177" s="221">
        <v>22</v>
      </c>
      <c r="M177" s="196">
        <v>0.23157894736842105</v>
      </c>
      <c r="P177" s="213"/>
    </row>
    <row r="178" spans="1:16" s="190" customFormat="1" ht="13.8" x14ac:dyDescent="0.25">
      <c r="A178" s="220" t="s">
        <v>9</v>
      </c>
      <c r="B178" s="220"/>
      <c r="C178" s="213">
        <v>4273581.3600000013</v>
      </c>
      <c r="D178" s="196">
        <v>3.6811132878614601E-2</v>
      </c>
      <c r="E178" s="221">
        <v>355</v>
      </c>
      <c r="F178" s="196">
        <v>6.8361255536298862E-2</v>
      </c>
      <c r="G178" s="220"/>
      <c r="H178" s="220" t="s">
        <v>9</v>
      </c>
      <c r="I178" s="220"/>
      <c r="J178" s="213">
        <v>348734.56999999995</v>
      </c>
      <c r="K178" s="196">
        <v>0.4396702872852708</v>
      </c>
      <c r="L178" s="221">
        <v>25</v>
      </c>
      <c r="M178" s="196">
        <v>0.26315789473684209</v>
      </c>
      <c r="P178" s="213"/>
    </row>
    <row r="179" spans="1:16" s="190" customFormat="1" ht="13.8" x14ac:dyDescent="0.25">
      <c r="A179" s="220" t="s">
        <v>10</v>
      </c>
      <c r="B179" s="220"/>
      <c r="C179" s="213">
        <v>7236761.6500000013</v>
      </c>
      <c r="D179" s="196">
        <v>6.2334929949482046E-2</v>
      </c>
      <c r="E179" s="221">
        <v>510</v>
      </c>
      <c r="F179" s="196">
        <v>9.8209127671865973E-2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3083553.3900000006</v>
      </c>
      <c r="D180" s="196">
        <v>2.6560648789799218E-2</v>
      </c>
      <c r="E180" s="221">
        <v>166</v>
      </c>
      <c r="F180" s="196">
        <v>3.1966108222607356E-2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4739597.6199999992</v>
      </c>
      <c r="D181" s="196">
        <v>4.0825233705386953E-2</v>
      </c>
      <c r="E181" s="221">
        <v>212</v>
      </c>
      <c r="F181" s="196">
        <v>4.0824186404775663E-2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3920307.9900000016</v>
      </c>
      <c r="D182" s="196">
        <v>3.376815981455529E-2</v>
      </c>
      <c r="E182" s="221">
        <v>170</v>
      </c>
      <c r="F182" s="196">
        <v>3.2736375890621991E-2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7074055.5199999949</v>
      </c>
      <c r="D183" s="196">
        <v>6.0933436338606838E-2</v>
      </c>
      <c r="E183" s="221">
        <v>304</v>
      </c>
      <c r="F183" s="196">
        <v>5.8540342769112269E-2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9333350.4600000028</v>
      </c>
      <c r="D184" s="196">
        <v>8.0394211562580073E-2</v>
      </c>
      <c r="E184" s="221">
        <v>414</v>
      </c>
      <c r="F184" s="196">
        <v>7.9722703639514725E-2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31289804.559999984</v>
      </c>
      <c r="D185" s="196">
        <v>0.26951941624063058</v>
      </c>
      <c r="E185" s="221">
        <v>1071</v>
      </c>
      <c r="F185" s="196">
        <v>0.20623916811091855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40670909.280000016</v>
      </c>
      <c r="D186" s="196">
        <v>0.35032496627141779</v>
      </c>
      <c r="E186" s="221">
        <v>1315</v>
      </c>
      <c r="F186" s="196">
        <v>0.2532254958598113</v>
      </c>
      <c r="G186" s="220"/>
      <c r="H186" s="223"/>
      <c r="I186" s="220"/>
      <c r="J186" s="238">
        <v>793172.92999999993</v>
      </c>
      <c r="K186" s="220"/>
      <c r="L186" s="224">
        <v>95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431280.9</v>
      </c>
      <c r="D187" s="196">
        <v>3.7149026028858597E-3</v>
      </c>
      <c r="E187" s="221">
        <v>15</v>
      </c>
      <c r="F187" s="196">
        <v>2.8885037550548816E-3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116094806.81</v>
      </c>
      <c r="D190" s="223"/>
      <c r="E190" s="224">
        <v>5193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134108.03000000003</v>
      </c>
      <c r="D198" s="196">
        <v>0.50547531547347091</v>
      </c>
      <c r="E198" s="221">
        <v>189</v>
      </c>
      <c r="F198" s="196">
        <v>0.77142857142857146</v>
      </c>
      <c r="G198" s="220"/>
      <c r="H198" s="220" t="s">
        <v>6</v>
      </c>
      <c r="I198" s="220"/>
      <c r="J198" s="213">
        <v>1045812.9700000001</v>
      </c>
      <c r="K198" s="196">
        <v>0.69263102513385599</v>
      </c>
      <c r="L198" s="221">
        <v>278</v>
      </c>
      <c r="M198" s="196">
        <v>0.58280922431865823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78415.91</v>
      </c>
      <c r="D199" s="196">
        <v>0.29556251661730687</v>
      </c>
      <c r="E199" s="221">
        <v>44</v>
      </c>
      <c r="F199" s="196">
        <v>0.17959183673469387</v>
      </c>
      <c r="G199" s="220"/>
      <c r="H199" s="220" t="s">
        <v>7</v>
      </c>
      <c r="I199" s="220"/>
      <c r="J199" s="213">
        <v>29720.240000000005</v>
      </c>
      <c r="K199" s="196">
        <v>1.9683405053223076E-2</v>
      </c>
      <c r="L199" s="221">
        <v>27</v>
      </c>
      <c r="M199" s="196">
        <v>5.6603773584905662E-2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3302.47</v>
      </c>
      <c r="D200" s="196">
        <v>1.2447554893556135E-2</v>
      </c>
      <c r="E200" s="221">
        <v>1</v>
      </c>
      <c r="F200" s="196">
        <v>4.0816326530612249E-3</v>
      </c>
      <c r="G200" s="220"/>
      <c r="H200" s="220" t="s">
        <v>8</v>
      </c>
      <c r="I200" s="220"/>
      <c r="J200" s="213">
        <v>204791.62000000002</v>
      </c>
      <c r="K200" s="196">
        <v>0.13563135452357516</v>
      </c>
      <c r="L200" s="221">
        <v>110</v>
      </c>
      <c r="M200" s="196">
        <v>0.23060796645702306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49484.329999999994</v>
      </c>
      <c r="D201" s="196">
        <v>0.18651461301566602</v>
      </c>
      <c r="E201" s="221">
        <v>11</v>
      </c>
      <c r="F201" s="196">
        <v>4.4897959183673466E-2</v>
      </c>
      <c r="G201" s="220"/>
      <c r="H201" s="220" t="s">
        <v>9</v>
      </c>
      <c r="I201" s="220"/>
      <c r="J201" s="213">
        <v>223463.58000000002</v>
      </c>
      <c r="K201" s="196">
        <v>0.14799759893538272</v>
      </c>
      <c r="L201" s="221">
        <v>60</v>
      </c>
      <c r="M201" s="196">
        <v>0.12578616352201258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5005.87</v>
      </c>
      <c r="K202" s="196">
        <v>3.3153355038107965E-3</v>
      </c>
      <c r="L202" s="221">
        <v>1</v>
      </c>
      <c r="M202" s="196">
        <v>2.0964360587002098E-3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1119.27</v>
      </c>
      <c r="K208" s="196">
        <v>7.4128085015198362E-4</v>
      </c>
      <c r="L208" s="221">
        <v>1</v>
      </c>
      <c r="M208" s="196">
        <v>2.0964360587002098E-3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265310.74000000005</v>
      </c>
      <c r="D209" s="223"/>
      <c r="E209" s="224">
        <v>245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1509913.5500000005</v>
      </c>
      <c r="K210" s="220"/>
      <c r="L210" s="224">
        <v>477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6427005.3100000005</v>
      </c>
      <c r="D218" s="196">
        <v>5.5359972479375366E-2</v>
      </c>
      <c r="E218" s="221">
        <v>314</v>
      </c>
      <c r="F218" s="196">
        <v>6.0466011939148856E-2</v>
      </c>
      <c r="G218" s="220"/>
      <c r="H218" s="220" t="s">
        <v>12</v>
      </c>
      <c r="I218" s="220"/>
      <c r="J218" s="213">
        <v>39635.85</v>
      </c>
      <c r="K218" s="196">
        <v>4.9971259104871386E-2</v>
      </c>
      <c r="L218" s="221">
        <v>5</v>
      </c>
      <c r="M218" s="196">
        <v>5.2631578947368418E-2</v>
      </c>
    </row>
    <row r="219" spans="1:13" s="190" customFormat="1" ht="13.8" x14ac:dyDescent="0.25">
      <c r="A219" s="220" t="s">
        <v>13</v>
      </c>
      <c r="B219" s="220"/>
      <c r="C219" s="213">
        <v>12576394.310000002</v>
      </c>
      <c r="D219" s="196">
        <v>0.10832865530826409</v>
      </c>
      <c r="E219" s="221">
        <v>601</v>
      </c>
      <c r="F219" s="196">
        <v>0.11573271711919893</v>
      </c>
      <c r="G219" s="220"/>
      <c r="H219" s="220" t="s">
        <v>13</v>
      </c>
      <c r="I219" s="220"/>
      <c r="J219" s="213">
        <v>60275.399999999994</v>
      </c>
      <c r="K219" s="196">
        <v>7.5992759863854675E-2</v>
      </c>
      <c r="L219" s="221">
        <v>10</v>
      </c>
      <c r="M219" s="196">
        <v>0.10526315789473684</v>
      </c>
    </row>
    <row r="220" spans="1:13" s="190" customFormat="1" ht="13.8" x14ac:dyDescent="0.25">
      <c r="A220" s="220" t="s">
        <v>14</v>
      </c>
      <c r="B220" s="220"/>
      <c r="C220" s="213">
        <v>9148748.310000008</v>
      </c>
      <c r="D220" s="196">
        <v>7.8804113305195364E-2</v>
      </c>
      <c r="E220" s="221">
        <v>468</v>
      </c>
      <c r="F220" s="196">
        <v>9.0121317157712308E-2</v>
      </c>
      <c r="G220" s="220"/>
      <c r="H220" s="220" t="s">
        <v>14</v>
      </c>
      <c r="I220" s="220"/>
      <c r="J220" s="213">
        <v>62730.42</v>
      </c>
      <c r="K220" s="196">
        <v>7.9087948702434949E-2</v>
      </c>
      <c r="L220" s="221">
        <v>7</v>
      </c>
      <c r="M220" s="196">
        <v>7.3684210526315783E-2</v>
      </c>
    </row>
    <row r="221" spans="1:13" s="190" customFormat="1" ht="13.8" x14ac:dyDescent="0.25">
      <c r="A221" s="220" t="s">
        <v>15</v>
      </c>
      <c r="B221" s="220"/>
      <c r="C221" s="213">
        <v>8353916.8299999963</v>
      </c>
      <c r="D221" s="196">
        <v>7.1957713351226471E-2</v>
      </c>
      <c r="E221" s="221">
        <v>383</v>
      </c>
      <c r="F221" s="196">
        <v>7.3753129212401305E-2</v>
      </c>
      <c r="G221" s="220"/>
      <c r="H221" s="220" t="s">
        <v>15</v>
      </c>
      <c r="I221" s="220"/>
      <c r="J221" s="213">
        <v>111954.84999999999</v>
      </c>
      <c r="K221" s="196">
        <v>0.14114809742687517</v>
      </c>
      <c r="L221" s="221">
        <v>11</v>
      </c>
      <c r="M221" s="196">
        <v>0.11578947368421053</v>
      </c>
    </row>
    <row r="222" spans="1:13" s="190" customFormat="1" ht="13.8" x14ac:dyDescent="0.25">
      <c r="A222" s="220" t="s">
        <v>16</v>
      </c>
      <c r="B222" s="220"/>
      <c r="C222" s="213">
        <v>9970811.0199999847</v>
      </c>
      <c r="D222" s="196">
        <v>8.5885073535788267E-2</v>
      </c>
      <c r="E222" s="221">
        <v>453</v>
      </c>
      <c r="F222" s="196">
        <v>8.7232813402657428E-2</v>
      </c>
      <c r="G222" s="220"/>
      <c r="H222" s="220" t="s">
        <v>16</v>
      </c>
      <c r="I222" s="220"/>
      <c r="J222" s="213">
        <v>120274.23999999999</v>
      </c>
      <c r="K222" s="196">
        <v>0.15163684418730736</v>
      </c>
      <c r="L222" s="221">
        <v>13</v>
      </c>
      <c r="M222" s="196">
        <v>0.1368421052631579</v>
      </c>
    </row>
    <row r="223" spans="1:13" s="190" customFormat="1" ht="13.8" x14ac:dyDescent="0.25">
      <c r="A223" s="220" t="s">
        <v>17</v>
      </c>
      <c r="B223" s="220"/>
      <c r="C223" s="213">
        <v>4412801.4600000018</v>
      </c>
      <c r="D223" s="196">
        <v>3.8010326053791219E-2</v>
      </c>
      <c r="E223" s="221">
        <v>206</v>
      </c>
      <c r="F223" s="196">
        <v>3.9668784902753704E-2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29785554.81000001</v>
      </c>
      <c r="D224" s="196">
        <v>0.25656233580496712</v>
      </c>
      <c r="E224" s="221">
        <v>1184</v>
      </c>
      <c r="F224" s="196">
        <v>0.227999229732332</v>
      </c>
      <c r="G224" s="220"/>
      <c r="H224" s="220" t="s">
        <v>18</v>
      </c>
      <c r="I224" s="220"/>
      <c r="J224" s="213">
        <v>99885.79</v>
      </c>
      <c r="K224" s="196">
        <v>0.1259319200416989</v>
      </c>
      <c r="L224" s="221">
        <v>14</v>
      </c>
      <c r="M224" s="196">
        <v>0.14736842105263157</v>
      </c>
    </row>
    <row r="225" spans="1:13" s="190" customFormat="1" ht="13.8" x14ac:dyDescent="0.25">
      <c r="A225" s="220" t="s">
        <v>19</v>
      </c>
      <c r="B225" s="220"/>
      <c r="C225" s="213">
        <v>7931444.0199999996</v>
      </c>
      <c r="D225" s="196">
        <v>6.8318680550289793E-2</v>
      </c>
      <c r="E225" s="221">
        <v>336</v>
      </c>
      <c r="F225" s="196">
        <v>6.4702484113229347E-2</v>
      </c>
      <c r="G225" s="220"/>
      <c r="H225" s="220" t="s">
        <v>19</v>
      </c>
      <c r="I225" s="220"/>
      <c r="J225" s="213">
        <v>142091.53999999998</v>
      </c>
      <c r="K225" s="196">
        <v>0.17914320399209796</v>
      </c>
      <c r="L225" s="221">
        <v>17</v>
      </c>
      <c r="M225" s="196">
        <v>0.17894736842105263</v>
      </c>
    </row>
    <row r="226" spans="1:13" s="190" customFormat="1" ht="13.8" x14ac:dyDescent="0.25">
      <c r="A226" s="220" t="s">
        <v>20</v>
      </c>
      <c r="B226" s="220"/>
      <c r="C226" s="213">
        <v>4938061.2199999988</v>
      </c>
      <c r="D226" s="196">
        <v>4.2534729637662402E-2</v>
      </c>
      <c r="E226" s="221">
        <v>168</v>
      </c>
      <c r="F226" s="196">
        <v>3.2351242056614674E-2</v>
      </c>
      <c r="G226" s="220"/>
      <c r="H226" s="220" t="s">
        <v>20</v>
      </c>
      <c r="I226" s="220"/>
      <c r="J226" s="213">
        <v>31822.22</v>
      </c>
      <c r="K226" s="196">
        <v>4.0120153873632595E-2</v>
      </c>
      <c r="L226" s="221">
        <v>3</v>
      </c>
      <c r="M226" s="196">
        <v>3.1578947368421054E-2</v>
      </c>
    </row>
    <row r="227" spans="1:13" s="190" customFormat="1" ht="13.8" x14ac:dyDescent="0.25">
      <c r="A227" s="220" t="s">
        <v>21</v>
      </c>
      <c r="B227" s="220"/>
      <c r="C227" s="213">
        <v>6005222.6000000024</v>
      </c>
      <c r="D227" s="196">
        <v>5.1726883958109419E-2</v>
      </c>
      <c r="E227" s="221">
        <v>298</v>
      </c>
      <c r="F227" s="196">
        <v>5.7384941267090317E-2</v>
      </c>
      <c r="G227" s="220"/>
      <c r="H227" s="220" t="s">
        <v>21</v>
      </c>
      <c r="I227" s="220"/>
      <c r="J227" s="213">
        <v>83115.349999999991</v>
      </c>
      <c r="K227" s="196">
        <v>0.10478843497596423</v>
      </c>
      <c r="L227" s="221">
        <v>8</v>
      </c>
      <c r="M227" s="196">
        <v>8.4210526315789472E-2</v>
      </c>
    </row>
    <row r="228" spans="1:13" s="190" customFormat="1" ht="13.8" x14ac:dyDescent="0.25">
      <c r="A228" s="220" t="s">
        <v>22</v>
      </c>
      <c r="B228" s="220"/>
      <c r="C228" s="213">
        <v>10342851.560000001</v>
      </c>
      <c r="D228" s="196">
        <v>8.9089700428435545E-2</v>
      </c>
      <c r="E228" s="221">
        <v>524</v>
      </c>
      <c r="F228" s="196">
        <v>0.10090506450991719</v>
      </c>
      <c r="G228" s="220"/>
      <c r="H228" s="220" t="s">
        <v>22</v>
      </c>
      <c r="I228" s="220"/>
      <c r="J228" s="213">
        <v>39562.32</v>
      </c>
      <c r="K228" s="196">
        <v>4.9878555487263054E-2</v>
      </c>
      <c r="L228" s="221">
        <v>6</v>
      </c>
      <c r="M228" s="196">
        <v>6.3157894736842107E-2</v>
      </c>
    </row>
    <row r="229" spans="1:13" s="190" customFormat="1" ht="13.8" x14ac:dyDescent="0.25">
      <c r="A229" s="220" t="s">
        <v>23</v>
      </c>
      <c r="B229" s="220"/>
      <c r="C229" s="213">
        <v>6124749.1600000001</v>
      </c>
      <c r="D229" s="196">
        <v>5.2756443878008458E-2</v>
      </c>
      <c r="E229" s="221">
        <v>256</v>
      </c>
      <c r="F229" s="196">
        <v>4.9297130752936645E-2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77246.2</v>
      </c>
      <c r="D230" s="196">
        <v>6.6537170888634675E-4</v>
      </c>
      <c r="E230" s="221">
        <v>2</v>
      </c>
      <c r="F230" s="196">
        <v>3.8513383400731754E-4</v>
      </c>
      <c r="G230" s="220"/>
      <c r="H230" s="220" t="s">
        <v>70</v>
      </c>
      <c r="I230" s="220"/>
      <c r="J230" s="213">
        <v>1824.95</v>
      </c>
      <c r="K230" s="196">
        <v>2.3008223440000664E-3</v>
      </c>
      <c r="L230" s="221">
        <v>1</v>
      </c>
      <c r="M230" s="196">
        <v>1.0526315789473684E-2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116094806.81000002</v>
      </c>
      <c r="D232" s="237"/>
      <c r="E232" s="224">
        <v>5193</v>
      </c>
      <c r="F232" s="237"/>
      <c r="G232" s="220"/>
      <c r="H232" s="223"/>
      <c r="I232" s="220"/>
      <c r="J232" s="238">
        <v>793172.9299999997</v>
      </c>
      <c r="K232" s="247"/>
      <c r="L232" s="224">
        <v>95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19189.909999999996</v>
      </c>
      <c r="D240" s="196">
        <v>7.2329940355976535E-2</v>
      </c>
      <c r="E240" s="221">
        <v>18</v>
      </c>
      <c r="F240" s="196">
        <v>7.3469387755102047E-2</v>
      </c>
      <c r="G240" s="220"/>
      <c r="H240" s="220" t="s">
        <v>12</v>
      </c>
      <c r="I240" s="220"/>
      <c r="J240" s="213">
        <v>113178.37999999999</v>
      </c>
      <c r="K240" s="196">
        <v>7.4956860940813469E-2</v>
      </c>
      <c r="L240" s="221">
        <v>18</v>
      </c>
      <c r="M240" s="196">
        <v>3.7735849056603772E-2</v>
      </c>
    </row>
    <row r="241" spans="1:14" s="190" customFormat="1" ht="13.8" x14ac:dyDescent="0.25">
      <c r="A241" s="220" t="s">
        <v>13</v>
      </c>
      <c r="B241" s="220"/>
      <c r="C241" s="213">
        <v>22230.38</v>
      </c>
      <c r="D241" s="196">
        <v>8.3789973975422191E-2</v>
      </c>
      <c r="E241" s="221">
        <v>14</v>
      </c>
      <c r="F241" s="196">
        <v>5.7142857142857141E-2</v>
      </c>
      <c r="G241" s="220"/>
      <c r="H241" s="220" t="s">
        <v>13</v>
      </c>
      <c r="I241" s="220"/>
      <c r="J241" s="213">
        <v>142303.31</v>
      </c>
      <c r="K241" s="196">
        <v>9.4245998388450797E-2</v>
      </c>
      <c r="L241" s="221">
        <v>41</v>
      </c>
      <c r="M241" s="196">
        <v>8.5953878406708595E-2</v>
      </c>
    </row>
    <row r="242" spans="1:14" s="190" customFormat="1" ht="13.8" x14ac:dyDescent="0.25">
      <c r="A242" s="220" t="s">
        <v>14</v>
      </c>
      <c r="B242" s="220"/>
      <c r="C242" s="213">
        <v>22751.219999999998</v>
      </c>
      <c r="D242" s="196">
        <v>8.5753105961711151E-2</v>
      </c>
      <c r="E242" s="221">
        <v>38</v>
      </c>
      <c r="F242" s="196">
        <v>0.15510204081632653</v>
      </c>
      <c r="G242" s="220"/>
      <c r="H242" s="220" t="s">
        <v>14</v>
      </c>
      <c r="I242" s="220"/>
      <c r="J242" s="213">
        <v>98218.540000000023</v>
      </c>
      <c r="K242" s="196">
        <v>6.504911489800197E-2</v>
      </c>
      <c r="L242" s="221">
        <v>30</v>
      </c>
      <c r="M242" s="196">
        <v>6.2893081761006289E-2</v>
      </c>
    </row>
    <row r="243" spans="1:14" s="190" customFormat="1" ht="13.8" x14ac:dyDescent="0.25">
      <c r="A243" s="220" t="s">
        <v>15</v>
      </c>
      <c r="B243" s="220"/>
      <c r="C243" s="213">
        <v>11962.92</v>
      </c>
      <c r="D243" s="196">
        <v>4.5090221375885503E-2</v>
      </c>
      <c r="E243" s="221">
        <v>9</v>
      </c>
      <c r="F243" s="196">
        <v>3.6734693877551024E-2</v>
      </c>
      <c r="G243" s="220"/>
      <c r="H243" s="220" t="s">
        <v>15</v>
      </c>
      <c r="I243" s="220"/>
      <c r="J243" s="213">
        <v>124472.23000000003</v>
      </c>
      <c r="K243" s="196">
        <v>8.2436660032622427E-2</v>
      </c>
      <c r="L243" s="221">
        <v>28</v>
      </c>
      <c r="M243" s="196">
        <v>5.8700209643605873E-2</v>
      </c>
    </row>
    <row r="244" spans="1:14" s="190" customFormat="1" ht="13.8" x14ac:dyDescent="0.25">
      <c r="A244" s="220" t="s">
        <v>16</v>
      </c>
      <c r="B244" s="220"/>
      <c r="C244" s="213">
        <v>19372.96</v>
      </c>
      <c r="D244" s="196">
        <v>7.3019886040044973E-2</v>
      </c>
      <c r="E244" s="221">
        <v>24</v>
      </c>
      <c r="F244" s="196">
        <v>9.7959183673469383E-2</v>
      </c>
      <c r="G244" s="220"/>
      <c r="H244" s="220" t="s">
        <v>16</v>
      </c>
      <c r="I244" s="220"/>
      <c r="J244" s="213">
        <v>137293.46999999994</v>
      </c>
      <c r="K244" s="196">
        <v>9.0928033595035929E-2</v>
      </c>
      <c r="L244" s="221">
        <v>41</v>
      </c>
      <c r="M244" s="196">
        <v>8.5953878406708595E-2</v>
      </c>
    </row>
    <row r="245" spans="1:14" s="190" customFormat="1" ht="13.8" x14ac:dyDescent="0.25">
      <c r="A245" s="220" t="s">
        <v>17</v>
      </c>
      <c r="B245" s="220"/>
      <c r="C245" s="213">
        <v>27149.3</v>
      </c>
      <c r="D245" s="196">
        <v>0.10233019590537495</v>
      </c>
      <c r="E245" s="221">
        <v>12</v>
      </c>
      <c r="F245" s="196">
        <v>4.8979591836734691E-2</v>
      </c>
      <c r="G245" s="220"/>
      <c r="H245" s="220" t="s">
        <v>17</v>
      </c>
      <c r="I245" s="220"/>
      <c r="J245" s="213">
        <v>72025.650000000009</v>
      </c>
      <c r="K245" s="196">
        <v>4.7701836969407961E-2</v>
      </c>
      <c r="L245" s="221">
        <v>21</v>
      </c>
      <c r="M245" s="196">
        <v>4.40251572327044E-2</v>
      </c>
    </row>
    <row r="246" spans="1:14" s="190" customFormat="1" ht="13.8" x14ac:dyDescent="0.25">
      <c r="A246" s="220" t="s">
        <v>18</v>
      </c>
      <c r="B246" s="220"/>
      <c r="C246" s="213">
        <v>84398.36</v>
      </c>
      <c r="D246" s="196">
        <v>0.3181113587787664</v>
      </c>
      <c r="E246" s="221">
        <v>72</v>
      </c>
      <c r="F246" s="196">
        <v>0.29387755102040819</v>
      </c>
      <c r="G246" s="220"/>
      <c r="H246" s="220" t="s">
        <v>18</v>
      </c>
      <c r="I246" s="220"/>
      <c r="J246" s="213">
        <v>366604.18999999965</v>
      </c>
      <c r="K246" s="196">
        <v>0.24279813238314188</v>
      </c>
      <c r="L246" s="221">
        <v>122</v>
      </c>
      <c r="M246" s="196">
        <v>0.25576519916142559</v>
      </c>
    </row>
    <row r="247" spans="1:14" s="190" customFormat="1" ht="13.8" x14ac:dyDescent="0.25">
      <c r="A247" s="220" t="s">
        <v>19</v>
      </c>
      <c r="B247" s="220"/>
      <c r="C247" s="213">
        <v>18716.439999999999</v>
      </c>
      <c r="D247" s="196">
        <v>7.0545353723712803E-2</v>
      </c>
      <c r="E247" s="221">
        <v>16</v>
      </c>
      <c r="F247" s="196">
        <v>6.5306122448979598E-2</v>
      </c>
      <c r="G247" s="220"/>
      <c r="H247" s="220" t="s">
        <v>19</v>
      </c>
      <c r="I247" s="220"/>
      <c r="J247" s="213">
        <v>101910.36999999998</v>
      </c>
      <c r="K247" s="196">
        <v>6.7494175411565771E-2</v>
      </c>
      <c r="L247" s="221">
        <v>34</v>
      </c>
      <c r="M247" s="196">
        <v>7.1278825995807121E-2</v>
      </c>
    </row>
    <row r="248" spans="1:14" s="190" customFormat="1" ht="13.8" x14ac:dyDescent="0.25">
      <c r="A248" s="220" t="s">
        <v>20</v>
      </c>
      <c r="B248" s="220"/>
      <c r="C248" s="213">
        <v>6958.4199999999992</v>
      </c>
      <c r="D248" s="196">
        <v>2.6227434290824411E-2</v>
      </c>
      <c r="E248" s="221">
        <v>8</v>
      </c>
      <c r="F248" s="196">
        <v>3.2653061224489799E-2</v>
      </c>
      <c r="G248" s="220"/>
      <c r="H248" s="220" t="s">
        <v>20</v>
      </c>
      <c r="I248" s="220"/>
      <c r="J248" s="213">
        <v>45118.899999999994</v>
      </c>
      <c r="K248" s="196">
        <v>2.9881777006372318E-2</v>
      </c>
      <c r="L248" s="221">
        <v>17</v>
      </c>
      <c r="M248" s="196">
        <v>3.5639412997903561E-2</v>
      </c>
    </row>
    <row r="249" spans="1:14" s="190" customFormat="1" ht="13.8" x14ac:dyDescent="0.25">
      <c r="A249" s="220" t="s">
        <v>21</v>
      </c>
      <c r="B249" s="220"/>
      <c r="C249" s="213">
        <v>16845.379999999997</v>
      </c>
      <c r="D249" s="196">
        <v>6.3493019543799836E-2</v>
      </c>
      <c r="E249" s="221">
        <v>16</v>
      </c>
      <c r="F249" s="196">
        <v>6.5306122448979598E-2</v>
      </c>
      <c r="G249" s="220"/>
      <c r="H249" s="220" t="s">
        <v>21</v>
      </c>
      <c r="I249" s="220"/>
      <c r="J249" s="213">
        <v>121182.84999999998</v>
      </c>
      <c r="K249" s="196">
        <v>8.0258137957633396E-2</v>
      </c>
      <c r="L249" s="221">
        <v>42</v>
      </c>
      <c r="M249" s="196">
        <v>8.8050314465408799E-2</v>
      </c>
    </row>
    <row r="250" spans="1:14" s="190" customFormat="1" ht="13.8" x14ac:dyDescent="0.25">
      <c r="A250" s="220" t="s">
        <v>22</v>
      </c>
      <c r="B250" s="220"/>
      <c r="C250" s="213">
        <v>9041.4500000000007</v>
      </c>
      <c r="D250" s="196">
        <v>3.4078718411474793E-2</v>
      </c>
      <c r="E250" s="221">
        <v>16</v>
      </c>
      <c r="F250" s="196">
        <v>6.5306122448979598E-2</v>
      </c>
      <c r="G250" s="220"/>
      <c r="H250" s="220" t="s">
        <v>22</v>
      </c>
      <c r="I250" s="220"/>
      <c r="J250" s="213">
        <v>171477.82999999996</v>
      </c>
      <c r="K250" s="196">
        <v>0.11356797877600341</v>
      </c>
      <c r="L250" s="221">
        <v>74</v>
      </c>
      <c r="M250" s="196">
        <v>0.15513626834381553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6694</v>
      </c>
      <c r="D252" s="196">
        <v>2.5230791637006478E-2</v>
      </c>
      <c r="E252" s="221">
        <v>2</v>
      </c>
      <c r="F252" s="196">
        <v>8.1632653061224497E-3</v>
      </c>
      <c r="G252" s="220"/>
      <c r="H252" s="220" t="s">
        <v>70</v>
      </c>
      <c r="I252" s="220"/>
      <c r="J252" s="213">
        <v>16127.83</v>
      </c>
      <c r="K252" s="196">
        <v>1.0681293640950504E-2</v>
      </c>
      <c r="L252" s="221">
        <v>9</v>
      </c>
      <c r="M252" s="196">
        <v>1.8867924528301886E-2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265310.74</v>
      </c>
      <c r="D254" s="237"/>
      <c r="E254" s="224">
        <v>245</v>
      </c>
      <c r="F254" s="237"/>
      <c r="G254" s="220"/>
      <c r="H254" s="223"/>
      <c r="I254" s="220"/>
      <c r="J254" s="238">
        <v>1509913.5499999998</v>
      </c>
      <c r="K254" s="247"/>
      <c r="L254" s="224">
        <v>477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304744.25</v>
      </c>
      <c r="D268" s="196">
        <v>2.6249602232315387E-3</v>
      </c>
      <c r="E268" s="221">
        <v>23</v>
      </c>
      <c r="F268" s="196">
        <v>4.4290390910841516E-3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1034621.97</v>
      </c>
      <c r="D269" s="196">
        <v>8.9118712406598462E-3</v>
      </c>
      <c r="E269" s="221">
        <v>51</v>
      </c>
      <c r="F269" s="196">
        <v>9.8209127671865966E-3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5137168.1199999982</v>
      </c>
      <c r="D270" s="196">
        <v>4.4249766730801776E-2</v>
      </c>
      <c r="E270" s="221">
        <v>241</v>
      </c>
      <c r="F270" s="196">
        <v>4.6408626997881765E-2</v>
      </c>
      <c r="G270" s="220"/>
      <c r="H270" s="243">
        <v>2003</v>
      </c>
      <c r="I270" s="220"/>
      <c r="J270" s="213">
        <v>0</v>
      </c>
      <c r="K270" s="196">
        <v>0</v>
      </c>
      <c r="L270" s="221">
        <v>0</v>
      </c>
      <c r="M270" s="196">
        <v>0</v>
      </c>
    </row>
    <row r="271" spans="1:13" s="190" customFormat="1" ht="13.8" x14ac:dyDescent="0.25">
      <c r="A271" s="243">
        <v>2004</v>
      </c>
      <c r="B271" s="220"/>
      <c r="C271" s="213">
        <v>8013752.1700000027</v>
      </c>
      <c r="D271" s="196">
        <v>6.9027654123368809E-2</v>
      </c>
      <c r="E271" s="221">
        <v>343</v>
      </c>
      <c r="F271" s="196">
        <v>6.6050452532254958E-2</v>
      </c>
      <c r="G271" s="220"/>
      <c r="H271" s="243">
        <v>2004</v>
      </c>
      <c r="I271" s="220"/>
      <c r="J271" s="213">
        <v>9282.59</v>
      </c>
      <c r="K271" s="196">
        <v>1.1703109938459447E-2</v>
      </c>
      <c r="L271" s="221">
        <v>6</v>
      </c>
      <c r="M271" s="196">
        <v>6.3157894736842107E-2</v>
      </c>
    </row>
    <row r="272" spans="1:13" s="190" customFormat="1" ht="13.8" x14ac:dyDescent="0.25">
      <c r="A272" s="220">
        <v>2005</v>
      </c>
      <c r="B272" s="220"/>
      <c r="C272" s="213">
        <v>9119383.0299999975</v>
      </c>
      <c r="D272" s="196">
        <v>7.8551171069389164E-2</v>
      </c>
      <c r="E272" s="221">
        <v>354</v>
      </c>
      <c r="F272" s="196">
        <v>6.8168688619295204E-2</v>
      </c>
      <c r="G272" s="220"/>
      <c r="H272" s="220">
        <v>2005</v>
      </c>
      <c r="I272" s="220"/>
      <c r="J272" s="213">
        <v>94804.6</v>
      </c>
      <c r="K272" s="196">
        <v>0.11952576344227986</v>
      </c>
      <c r="L272" s="221">
        <v>18</v>
      </c>
      <c r="M272" s="196">
        <v>0.18947368421052632</v>
      </c>
    </row>
    <row r="273" spans="1:13" s="190" customFormat="1" ht="13.8" x14ac:dyDescent="0.25">
      <c r="A273" s="220">
        <v>2006</v>
      </c>
      <c r="B273" s="220"/>
      <c r="C273" s="213">
        <v>10932309.469999997</v>
      </c>
      <c r="D273" s="196">
        <v>9.4167084388983399E-2</v>
      </c>
      <c r="E273" s="221">
        <v>451</v>
      </c>
      <c r="F273" s="196">
        <v>8.684767956865011E-2</v>
      </c>
      <c r="G273" s="220"/>
      <c r="H273" s="220">
        <v>2006</v>
      </c>
      <c r="I273" s="220"/>
      <c r="J273" s="213">
        <v>179410.66999999998</v>
      </c>
      <c r="K273" s="196">
        <v>0.22619363724377226</v>
      </c>
      <c r="L273" s="221">
        <v>25</v>
      </c>
      <c r="M273" s="196">
        <v>0.26315789473684209</v>
      </c>
    </row>
    <row r="274" spans="1:13" s="190" customFormat="1" ht="13.8" x14ac:dyDescent="0.25">
      <c r="A274" s="220">
        <v>2007</v>
      </c>
      <c r="B274" s="220"/>
      <c r="C274" s="213">
        <v>23221187.349999964</v>
      </c>
      <c r="D274" s="196">
        <v>0.20001917388090928</v>
      </c>
      <c r="E274" s="221">
        <v>942</v>
      </c>
      <c r="F274" s="196">
        <v>0.18139803581744657</v>
      </c>
      <c r="G274" s="220"/>
      <c r="H274" s="220">
        <v>2007</v>
      </c>
      <c r="I274" s="220"/>
      <c r="J274" s="213">
        <v>469339.41000000003</v>
      </c>
      <c r="K274" s="196">
        <v>0.59172393843546833</v>
      </c>
      <c r="L274" s="221">
        <v>42</v>
      </c>
      <c r="M274" s="196">
        <v>0.44210526315789472</v>
      </c>
    </row>
    <row r="275" spans="1:13" s="190" customFormat="1" ht="13.8" x14ac:dyDescent="0.25">
      <c r="A275" s="220">
        <v>2008</v>
      </c>
      <c r="B275" s="220"/>
      <c r="C275" s="213">
        <v>50079217.540000059</v>
      </c>
      <c r="D275" s="196">
        <v>0.43136483806686865</v>
      </c>
      <c r="E275" s="221">
        <v>2423</v>
      </c>
      <c r="F275" s="196">
        <v>0.46658963989986518</v>
      </c>
      <c r="G275" s="220"/>
      <c r="H275" s="220">
        <v>2008</v>
      </c>
      <c r="I275" s="220"/>
      <c r="J275" s="213">
        <v>40335.660000000003</v>
      </c>
      <c r="K275" s="196">
        <v>5.0853550940020108E-2</v>
      </c>
      <c r="L275" s="221">
        <v>4</v>
      </c>
      <c r="M275" s="196">
        <v>4.2105263157894736E-2</v>
      </c>
    </row>
    <row r="276" spans="1:13" s="190" customFormat="1" ht="13.8" x14ac:dyDescent="0.25">
      <c r="A276" s="220">
        <v>2009</v>
      </c>
      <c r="B276" s="220"/>
      <c r="C276" s="213">
        <v>8252422.9099999992</v>
      </c>
      <c r="D276" s="196">
        <v>7.1083480275787522E-2</v>
      </c>
      <c r="E276" s="221">
        <v>365</v>
      </c>
      <c r="F276" s="196">
        <v>7.0286924706335449E-2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116094806.81000002</v>
      </c>
      <c r="D278" s="220"/>
      <c r="E278" s="224">
        <v>5193</v>
      </c>
      <c r="F278" s="220"/>
      <c r="G278" s="220"/>
      <c r="H278" s="220"/>
      <c r="I278" s="220"/>
      <c r="J278" s="222">
        <v>793172.93</v>
      </c>
      <c r="K278" s="220"/>
      <c r="L278" s="224">
        <v>95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184832.23</v>
      </c>
      <c r="K286" s="196">
        <v>0.12241245864705301</v>
      </c>
      <c r="L286" s="221">
        <v>24</v>
      </c>
      <c r="M286" s="196">
        <v>5.0314465408805034E-2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42035.499999999993</v>
      </c>
      <c r="K287" s="196">
        <v>2.7839673337589421E-2</v>
      </c>
      <c r="L287" s="221">
        <v>8</v>
      </c>
      <c r="M287" s="196">
        <v>1.6771488469601678E-2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74421.190000000017</v>
      </c>
      <c r="K288" s="196">
        <v>4.9288378132642106E-2</v>
      </c>
      <c r="L288" s="221">
        <v>13</v>
      </c>
      <c r="M288" s="196">
        <v>2.7253668763102725E-2</v>
      </c>
    </row>
    <row r="289" spans="1:13" s="190" customFormat="1" ht="13.8" x14ac:dyDescent="0.25">
      <c r="A289" s="243">
        <v>1999</v>
      </c>
      <c r="B289" s="220"/>
      <c r="C289" s="213">
        <v>298.62</v>
      </c>
      <c r="D289" s="196">
        <v>1.12554810257587E-3</v>
      </c>
      <c r="E289" s="221">
        <v>1</v>
      </c>
      <c r="F289" s="196">
        <v>4.0816326530612249E-3</v>
      </c>
      <c r="G289" s="220"/>
      <c r="H289" s="220">
        <v>1996</v>
      </c>
      <c r="I289" s="220"/>
      <c r="J289" s="245">
        <v>181992.96000000002</v>
      </c>
      <c r="K289" s="196">
        <v>0.12053203973167868</v>
      </c>
      <c r="L289" s="221">
        <v>27</v>
      </c>
      <c r="M289" s="196">
        <v>5.6603773584905662E-2</v>
      </c>
    </row>
    <row r="290" spans="1:13" s="190" customFormat="1" ht="13.8" x14ac:dyDescent="0.25">
      <c r="A290" s="243">
        <v>2000</v>
      </c>
      <c r="B290" s="220"/>
      <c r="C290" s="213">
        <v>1603.1799999999998</v>
      </c>
      <c r="D290" s="196">
        <v>6.0426502146124937E-3</v>
      </c>
      <c r="E290" s="221">
        <v>2</v>
      </c>
      <c r="F290" s="196">
        <v>8.1632653061224497E-3</v>
      </c>
      <c r="G290" s="220"/>
      <c r="H290" s="220">
        <v>1997</v>
      </c>
      <c r="I290" s="220"/>
      <c r="J290" s="245">
        <v>200880.81999999995</v>
      </c>
      <c r="K290" s="196">
        <v>0.1330412724622545</v>
      </c>
      <c r="L290" s="221">
        <v>30</v>
      </c>
      <c r="M290" s="196">
        <v>6.2893081761006289E-2</v>
      </c>
    </row>
    <row r="291" spans="1:13" s="190" customFormat="1" ht="13.8" x14ac:dyDescent="0.25">
      <c r="A291" s="243">
        <v>2001</v>
      </c>
      <c r="B291" s="220"/>
      <c r="C291" s="213">
        <v>534.53</v>
      </c>
      <c r="D291" s="196">
        <v>2.0147318574438408E-3</v>
      </c>
      <c r="E291" s="221">
        <v>1</v>
      </c>
      <c r="F291" s="196">
        <v>4.0816326530612249E-3</v>
      </c>
      <c r="G291" s="220"/>
      <c r="H291" s="220">
        <v>1998</v>
      </c>
      <c r="I291" s="220"/>
      <c r="J291" s="245">
        <v>214639.07</v>
      </c>
      <c r="K291" s="196">
        <v>0.14215321797728089</v>
      </c>
      <c r="L291" s="221">
        <v>33</v>
      </c>
      <c r="M291" s="196">
        <v>6.9182389937106917E-2</v>
      </c>
    </row>
    <row r="292" spans="1:13" s="190" customFormat="1" ht="13.8" x14ac:dyDescent="0.25">
      <c r="A292" s="243">
        <v>2002</v>
      </c>
      <c r="B292" s="220"/>
      <c r="C292" s="213">
        <v>11938.18</v>
      </c>
      <c r="D292" s="196">
        <v>4.499697222962025E-2</v>
      </c>
      <c r="E292" s="221">
        <v>14</v>
      </c>
      <c r="F292" s="196">
        <v>5.7142857142857141E-2</v>
      </c>
      <c r="G292" s="220"/>
      <c r="H292" s="220">
        <v>1999</v>
      </c>
      <c r="I292" s="220"/>
      <c r="J292" s="245">
        <v>46301.73</v>
      </c>
      <c r="K292" s="196">
        <v>3.0665152981771707E-2</v>
      </c>
      <c r="L292" s="221">
        <v>29</v>
      </c>
      <c r="M292" s="196">
        <v>6.0796645702306078E-2</v>
      </c>
    </row>
    <row r="293" spans="1:13" s="190" customFormat="1" ht="13.8" x14ac:dyDescent="0.25">
      <c r="A293" s="243">
        <v>2003</v>
      </c>
      <c r="B293" s="220"/>
      <c r="C293" s="213">
        <v>15010.709999999997</v>
      </c>
      <c r="D293" s="196">
        <v>5.6577845284363514E-2</v>
      </c>
      <c r="E293" s="221">
        <v>19</v>
      </c>
      <c r="F293" s="196">
        <v>7.7551020408163265E-2</v>
      </c>
      <c r="G293" s="220"/>
      <c r="H293" s="220">
        <v>2000</v>
      </c>
      <c r="I293" s="220"/>
      <c r="J293" s="245">
        <v>27408.059999999998</v>
      </c>
      <c r="K293" s="196">
        <v>1.8152072348777845E-2</v>
      </c>
      <c r="L293" s="221">
        <v>38</v>
      </c>
      <c r="M293" s="196">
        <v>7.9664570230607967E-2</v>
      </c>
    </row>
    <row r="294" spans="1:13" s="190" customFormat="1" ht="13.8" x14ac:dyDescent="0.25">
      <c r="A294" s="243">
        <v>2004</v>
      </c>
      <c r="B294" s="220"/>
      <c r="C294" s="213">
        <v>10737.569999999998</v>
      </c>
      <c r="D294" s="196">
        <v>4.0471674836834712E-2</v>
      </c>
      <c r="E294" s="221">
        <v>14</v>
      </c>
      <c r="F294" s="196">
        <v>5.7142857142857141E-2</v>
      </c>
      <c r="G294" s="220"/>
      <c r="H294" s="220">
        <v>2001</v>
      </c>
      <c r="I294" s="220"/>
      <c r="J294" s="245">
        <v>54669.130000000005</v>
      </c>
      <c r="K294" s="196">
        <v>3.6206794753249283E-2</v>
      </c>
      <c r="L294" s="221">
        <v>36</v>
      </c>
      <c r="M294" s="196">
        <v>7.5471698113207544E-2</v>
      </c>
    </row>
    <row r="295" spans="1:13" s="190" customFormat="1" ht="13.8" x14ac:dyDescent="0.25">
      <c r="A295" s="220">
        <v>2005</v>
      </c>
      <c r="B295" s="220"/>
      <c r="C295" s="213">
        <v>69369.27</v>
      </c>
      <c r="D295" s="196">
        <v>0.26146423623860832</v>
      </c>
      <c r="E295" s="221">
        <v>52</v>
      </c>
      <c r="F295" s="196">
        <v>0.21224489795918366</v>
      </c>
      <c r="G295" s="220"/>
      <c r="H295" s="220">
        <v>2002</v>
      </c>
      <c r="I295" s="220"/>
      <c r="J295" s="245">
        <v>28956.740000000005</v>
      </c>
      <c r="K295" s="196">
        <v>1.9177746964387468E-2</v>
      </c>
      <c r="L295" s="221">
        <v>27</v>
      </c>
      <c r="M295" s="196">
        <v>5.6603773584905662E-2</v>
      </c>
    </row>
    <row r="296" spans="1:13" s="190" customFormat="1" ht="13.8" x14ac:dyDescent="0.25">
      <c r="A296" s="220">
        <v>2006</v>
      </c>
      <c r="B296" s="220"/>
      <c r="C296" s="213">
        <v>58015.900000000009</v>
      </c>
      <c r="D296" s="196">
        <v>0.21867150949109712</v>
      </c>
      <c r="E296" s="221">
        <v>51</v>
      </c>
      <c r="F296" s="196">
        <v>0.20816326530612245</v>
      </c>
      <c r="G296" s="220"/>
      <c r="H296" s="220">
        <v>2003</v>
      </c>
      <c r="I296" s="220"/>
      <c r="J296" s="245">
        <v>8986.7099999999991</v>
      </c>
      <c r="K296" s="196">
        <v>5.9518043268106304E-3</v>
      </c>
      <c r="L296" s="221">
        <v>7</v>
      </c>
      <c r="M296" s="196">
        <v>1.4675052410901468E-2</v>
      </c>
    </row>
    <row r="297" spans="1:13" s="190" customFormat="1" ht="13.8" x14ac:dyDescent="0.25">
      <c r="A297" s="220">
        <v>2007</v>
      </c>
      <c r="B297" s="220"/>
      <c r="C297" s="213">
        <v>80177.830000000016</v>
      </c>
      <c r="D297" s="196">
        <v>0.30220348411074499</v>
      </c>
      <c r="E297" s="221">
        <v>84</v>
      </c>
      <c r="F297" s="196">
        <v>0.34285714285714286</v>
      </c>
      <c r="G297" s="220"/>
      <c r="H297" s="220">
        <v>2004</v>
      </c>
      <c r="I297" s="220"/>
      <c r="J297" s="245">
        <v>293.13</v>
      </c>
      <c r="K297" s="196">
        <v>1.9413694247594505E-4</v>
      </c>
      <c r="L297" s="221">
        <v>2</v>
      </c>
      <c r="M297" s="196">
        <v>4.1928721174004195E-3</v>
      </c>
    </row>
    <row r="298" spans="1:13" s="190" customFormat="1" ht="13.8" x14ac:dyDescent="0.25">
      <c r="A298" s="220">
        <v>2008</v>
      </c>
      <c r="B298" s="220"/>
      <c r="C298" s="213">
        <v>17624.95</v>
      </c>
      <c r="D298" s="196">
        <v>6.6431347634098789E-2</v>
      </c>
      <c r="E298" s="221">
        <v>7</v>
      </c>
      <c r="F298" s="196">
        <v>2.8571428571428571E-2</v>
      </c>
      <c r="G298" s="220"/>
      <c r="H298" s="220">
        <v>2005</v>
      </c>
      <c r="I298" s="220"/>
      <c r="J298" s="245">
        <v>3238.46</v>
      </c>
      <c r="K298" s="196">
        <v>2.1447982899418312E-3</v>
      </c>
      <c r="L298" s="221">
        <v>2</v>
      </c>
      <c r="M298" s="196">
        <v>4.1928721174004195E-3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166315.51999999999</v>
      </c>
      <c r="K299" s="196">
        <v>0.11014903469142322</v>
      </c>
      <c r="L299" s="221">
        <v>108</v>
      </c>
      <c r="M299" s="196">
        <v>0.22641509433962265</v>
      </c>
    </row>
    <row r="300" spans="1:13" s="190" customFormat="1" ht="14.4" thickBot="1" x14ac:dyDescent="0.3">
      <c r="A300" s="220"/>
      <c r="B300" s="220"/>
      <c r="C300" s="222">
        <v>265310.74000000005</v>
      </c>
      <c r="D300" s="220"/>
      <c r="E300" s="224">
        <v>245</v>
      </c>
      <c r="F300" s="220"/>
      <c r="G300" s="220"/>
      <c r="H300" s="220">
        <v>2007</v>
      </c>
      <c r="I300" s="220"/>
      <c r="J300" s="194">
        <v>265950.35000000015</v>
      </c>
      <c r="K300" s="196">
        <v>0.1761361436884914</v>
      </c>
      <c r="L300" s="218">
        <v>89</v>
      </c>
      <c r="M300" s="196">
        <v>0.18658280922431866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8991.9500000000007</v>
      </c>
      <c r="K301" s="196">
        <v>5.9552747241721224E-3</v>
      </c>
      <c r="L301" s="218">
        <v>4</v>
      </c>
      <c r="M301" s="196">
        <v>8.385744234800839E-3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1509913.55</v>
      </c>
      <c r="K303" s="220"/>
      <c r="L303" s="224">
        <v>477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100658363.72000031</v>
      </c>
      <c r="D310" s="196">
        <v>0.86703588632295037</v>
      </c>
      <c r="E310" s="221">
        <v>4549</v>
      </c>
      <c r="F310" s="196">
        <v>0.87598690544964375</v>
      </c>
      <c r="G310" s="220"/>
      <c r="H310" s="220" t="s">
        <v>31</v>
      </c>
      <c r="I310" s="220"/>
      <c r="J310" s="213">
        <v>685126.17000000016</v>
      </c>
      <c r="K310" s="196">
        <v>0.86377906265661397</v>
      </c>
      <c r="L310" s="221">
        <v>82</v>
      </c>
      <c r="M310" s="196">
        <v>0.86315789473684212</v>
      </c>
    </row>
    <row r="311" spans="1:13" s="190" customFormat="1" ht="13.8" x14ac:dyDescent="0.25">
      <c r="A311" s="220" t="s">
        <v>32</v>
      </c>
      <c r="B311" s="220"/>
      <c r="C311" s="213">
        <v>3032878.82</v>
      </c>
      <c r="D311" s="196">
        <v>2.6124155794182778E-2</v>
      </c>
      <c r="E311" s="221">
        <v>136</v>
      </c>
      <c r="F311" s="196">
        <v>2.6189100712497592E-2</v>
      </c>
      <c r="G311" s="220"/>
      <c r="H311" s="220" t="s">
        <v>32</v>
      </c>
      <c r="I311" s="220"/>
      <c r="J311" s="213">
        <v>99942.19</v>
      </c>
      <c r="K311" s="196">
        <v>0.12600302685569462</v>
      </c>
      <c r="L311" s="221">
        <v>10</v>
      </c>
      <c r="M311" s="196">
        <v>0.10526315789473684</v>
      </c>
    </row>
    <row r="312" spans="1:13" s="190" customFormat="1" ht="13.8" x14ac:dyDescent="0.25">
      <c r="A312" s="220" t="s">
        <v>33</v>
      </c>
      <c r="B312" s="220"/>
      <c r="C312" s="213">
        <v>2120546.7899999996</v>
      </c>
      <c r="D312" s="196">
        <v>1.8265647260781153E-2</v>
      </c>
      <c r="E312" s="221">
        <v>100</v>
      </c>
      <c r="F312" s="196">
        <v>1.9256691700365876E-2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2181124.0399999996</v>
      </c>
      <c r="D313" s="196">
        <v>1.8787438473192062E-2</v>
      </c>
      <c r="E313" s="221">
        <v>85</v>
      </c>
      <c r="F313" s="196">
        <v>1.6368187945310995E-2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1824034.2300000002</v>
      </c>
      <c r="D314" s="196">
        <v>1.5711591931801029E-2</v>
      </c>
      <c r="E314" s="221">
        <v>66</v>
      </c>
      <c r="F314" s="196">
        <v>1.2709416522241479E-2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1411926.7500000002</v>
      </c>
      <c r="D315" s="196">
        <v>1.2161842452701148E-2</v>
      </c>
      <c r="E315" s="221">
        <v>59</v>
      </c>
      <c r="F315" s="196">
        <v>1.1361448103215868E-2</v>
      </c>
      <c r="G315" s="220"/>
      <c r="H315" s="220" t="s">
        <v>36</v>
      </c>
      <c r="I315" s="220"/>
      <c r="J315" s="213">
        <v>4244.8999999999996</v>
      </c>
      <c r="K315" s="196">
        <v>5.3517963604733706E-3</v>
      </c>
      <c r="L315" s="221">
        <v>1</v>
      </c>
      <c r="M315" s="196">
        <v>1.0526315789473684E-2</v>
      </c>
    </row>
    <row r="316" spans="1:13" s="190" customFormat="1" ht="13.8" x14ac:dyDescent="0.25">
      <c r="A316" s="220" t="s">
        <v>45</v>
      </c>
      <c r="B316" s="220"/>
      <c r="C316" s="213">
        <v>730942.55</v>
      </c>
      <c r="D316" s="196">
        <v>6.2960830900580583E-3</v>
      </c>
      <c r="E316" s="221">
        <v>33</v>
      </c>
      <c r="F316" s="196">
        <v>6.3547082611207393E-3</v>
      </c>
      <c r="G316" s="220"/>
      <c r="H316" s="220" t="s">
        <v>45</v>
      </c>
      <c r="I316" s="220"/>
      <c r="J316" s="213">
        <v>0</v>
      </c>
      <c r="K316" s="196">
        <v>0</v>
      </c>
      <c r="L316" s="221">
        <v>0</v>
      </c>
      <c r="M316" s="196">
        <v>0</v>
      </c>
    </row>
    <row r="317" spans="1:13" s="190" customFormat="1" ht="13.8" x14ac:dyDescent="0.25">
      <c r="A317" s="220" t="s">
        <v>46</v>
      </c>
      <c r="B317" s="220"/>
      <c r="C317" s="213">
        <v>1051226.22</v>
      </c>
      <c r="D317" s="196">
        <v>9.0548944339984734E-3</v>
      </c>
      <c r="E317" s="221">
        <v>39</v>
      </c>
      <c r="F317" s="196">
        <v>7.5101097631426923E-3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819423.27</v>
      </c>
      <c r="D318" s="196">
        <v>7.0582250189800523E-3</v>
      </c>
      <c r="E318" s="221">
        <v>36</v>
      </c>
      <c r="F318" s="196">
        <v>6.9324090121317154E-3</v>
      </c>
      <c r="G318" s="220"/>
      <c r="H318" s="220" t="s">
        <v>47</v>
      </c>
      <c r="I318" s="220"/>
      <c r="J318" s="213">
        <v>2034.72</v>
      </c>
      <c r="K318" s="196">
        <v>2.565291783218068E-3</v>
      </c>
      <c r="L318" s="221">
        <v>1</v>
      </c>
      <c r="M318" s="196">
        <v>1.0526315789473684E-2</v>
      </c>
    </row>
    <row r="319" spans="1:13" s="190" customFormat="1" ht="13.8" x14ac:dyDescent="0.25">
      <c r="A319" s="220" t="s">
        <v>48</v>
      </c>
      <c r="B319" s="220"/>
      <c r="C319" s="213">
        <v>892199.5299999998</v>
      </c>
      <c r="D319" s="196">
        <v>7.6850942304436173E-3</v>
      </c>
      <c r="E319" s="221">
        <v>36</v>
      </c>
      <c r="F319" s="196">
        <v>6.9324090121317154E-3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13.8" x14ac:dyDescent="0.25">
      <c r="A320" s="220" t="s">
        <v>49</v>
      </c>
      <c r="B320" s="223"/>
      <c r="C320" s="213">
        <v>623732.34000000008</v>
      </c>
      <c r="D320" s="196">
        <v>5.3726118948696361E-3</v>
      </c>
      <c r="E320" s="221">
        <v>24</v>
      </c>
      <c r="F320" s="196">
        <v>4.6216060080878103E-3</v>
      </c>
      <c r="G320" s="223"/>
      <c r="H320" s="220" t="s">
        <v>49</v>
      </c>
      <c r="I320" s="223"/>
      <c r="J320" s="213">
        <v>0</v>
      </c>
      <c r="K320" s="196">
        <v>0</v>
      </c>
      <c r="L320" s="221">
        <v>0</v>
      </c>
      <c r="M320" s="196">
        <v>0</v>
      </c>
    </row>
    <row r="321" spans="1:24" s="190" customFormat="1" ht="13.8" x14ac:dyDescent="0.25">
      <c r="A321" s="220" t="s">
        <v>50</v>
      </c>
      <c r="B321" s="220"/>
      <c r="C321" s="213">
        <v>748408.54999999993</v>
      </c>
      <c r="D321" s="196">
        <v>6.4465290960416376E-3</v>
      </c>
      <c r="E321" s="221">
        <v>30</v>
      </c>
      <c r="F321" s="196">
        <v>5.7770075101097633E-3</v>
      </c>
      <c r="G321" s="220"/>
      <c r="H321" s="220" t="s">
        <v>50</v>
      </c>
      <c r="I321" s="220"/>
      <c r="J321" s="213">
        <v>1824.95</v>
      </c>
      <c r="K321" s="196">
        <v>2.3008223440000655E-3</v>
      </c>
      <c r="L321" s="221">
        <v>1</v>
      </c>
      <c r="M321" s="196">
        <v>1.0526315789473684E-2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116094806.81000032</v>
      </c>
      <c r="D323" s="223"/>
      <c r="E323" s="224">
        <v>5193</v>
      </c>
      <c r="F323" s="247"/>
      <c r="G323" s="220"/>
      <c r="H323" s="220"/>
      <c r="I323" s="220"/>
      <c r="J323" s="222">
        <v>793172.93</v>
      </c>
      <c r="K323" s="223"/>
      <c r="L323" s="224">
        <v>95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132161.29000000004</v>
      </c>
      <c r="D332" s="196">
        <v>0.4981377308736164</v>
      </c>
      <c r="E332" s="221">
        <v>69</v>
      </c>
      <c r="F332" s="196">
        <v>0.28163265306122448</v>
      </c>
      <c r="G332" s="220"/>
      <c r="H332" s="220" t="s">
        <v>31</v>
      </c>
      <c r="I332" s="220"/>
      <c r="J332" s="213">
        <v>1224298.7499999998</v>
      </c>
      <c r="K332" s="196">
        <v>0.81084029612158914</v>
      </c>
      <c r="L332" s="221">
        <v>328</v>
      </c>
      <c r="M332" s="196">
        <v>0.68763102725366876</v>
      </c>
    </row>
    <row r="333" spans="1:24" s="190" customFormat="1" ht="13.8" x14ac:dyDescent="0.25">
      <c r="A333" s="220" t="s">
        <v>32</v>
      </c>
      <c r="B333" s="220"/>
      <c r="C333" s="213">
        <v>1563.67</v>
      </c>
      <c r="D333" s="196">
        <v>5.8937304988105638E-3</v>
      </c>
      <c r="E333" s="221">
        <v>6</v>
      </c>
      <c r="F333" s="196">
        <v>2.4489795918367346E-2</v>
      </c>
      <c r="G333" s="220"/>
      <c r="H333" s="220" t="s">
        <v>32</v>
      </c>
      <c r="I333" s="220"/>
      <c r="J333" s="213">
        <v>14189.89</v>
      </c>
      <c r="K333" s="196">
        <v>9.3978161862313253E-3</v>
      </c>
      <c r="L333" s="221">
        <v>6</v>
      </c>
      <c r="M333" s="196">
        <v>1.2578616352201259E-2</v>
      </c>
    </row>
    <row r="334" spans="1:24" s="190" customFormat="1" ht="13.8" x14ac:dyDescent="0.25">
      <c r="A334" s="220" t="s">
        <v>33</v>
      </c>
      <c r="B334" s="220"/>
      <c r="C334" s="213">
        <v>2994.98</v>
      </c>
      <c r="D334" s="196">
        <v>1.1288574295936906E-2</v>
      </c>
      <c r="E334" s="221">
        <v>12</v>
      </c>
      <c r="F334" s="196">
        <v>4.8979591836734691E-2</v>
      </c>
      <c r="G334" s="220"/>
      <c r="H334" s="220" t="s">
        <v>33</v>
      </c>
      <c r="I334" s="220"/>
      <c r="J334" s="213">
        <v>36579.57</v>
      </c>
      <c r="K334" s="196">
        <v>2.4226267788642605E-2</v>
      </c>
      <c r="L334" s="221">
        <v>17</v>
      </c>
      <c r="M334" s="196">
        <v>3.5639412997903561E-2</v>
      </c>
    </row>
    <row r="335" spans="1:24" s="190" customFormat="1" ht="13.8" x14ac:dyDescent="0.25">
      <c r="A335" s="220" t="s">
        <v>34</v>
      </c>
      <c r="B335" s="220"/>
      <c r="C335" s="213">
        <v>11020.08</v>
      </c>
      <c r="D335" s="196">
        <v>4.1536501688548298E-2</v>
      </c>
      <c r="E335" s="221">
        <v>19</v>
      </c>
      <c r="F335" s="196">
        <v>7.7551020408163265E-2</v>
      </c>
      <c r="G335" s="220"/>
      <c r="H335" s="220" t="s">
        <v>34</v>
      </c>
      <c r="I335" s="220"/>
      <c r="J335" s="213">
        <v>23578.879999999997</v>
      </c>
      <c r="K335" s="196">
        <v>1.5616046362389424E-2</v>
      </c>
      <c r="L335" s="221">
        <v>14</v>
      </c>
      <c r="M335" s="196">
        <v>2.9350104821802937E-2</v>
      </c>
    </row>
    <row r="336" spans="1:24" s="190" customFormat="1" ht="13.8" x14ac:dyDescent="0.25">
      <c r="A336" s="220" t="s">
        <v>35</v>
      </c>
      <c r="B336" s="220"/>
      <c r="C336" s="213">
        <v>10751.499999999996</v>
      </c>
      <c r="D336" s="196">
        <v>4.0524179307629971E-2</v>
      </c>
      <c r="E336" s="221">
        <v>15</v>
      </c>
      <c r="F336" s="196">
        <v>6.1224489795918366E-2</v>
      </c>
      <c r="G336" s="220"/>
      <c r="H336" s="220" t="s">
        <v>35</v>
      </c>
      <c r="I336" s="220"/>
      <c r="J336" s="213">
        <v>29125.819999999996</v>
      </c>
      <c r="K336" s="196">
        <v>1.9289726885357111E-2</v>
      </c>
      <c r="L336" s="221">
        <v>16</v>
      </c>
      <c r="M336" s="196">
        <v>3.3542976939203356E-2</v>
      </c>
    </row>
    <row r="337" spans="1:22" s="190" customFormat="1" ht="13.8" x14ac:dyDescent="0.25">
      <c r="A337" s="220" t="s">
        <v>36</v>
      </c>
      <c r="B337" s="220"/>
      <c r="C337" s="213">
        <v>12403.460000000001</v>
      </c>
      <c r="D337" s="196">
        <v>4.6750689399155117E-2</v>
      </c>
      <c r="E337" s="221">
        <v>24</v>
      </c>
      <c r="F337" s="196">
        <v>9.7959183673469383E-2</v>
      </c>
      <c r="G337" s="220"/>
      <c r="H337" s="220" t="s">
        <v>36</v>
      </c>
      <c r="I337" s="220"/>
      <c r="J337" s="213">
        <v>7093.95</v>
      </c>
      <c r="K337" s="196">
        <v>4.6982491149907234E-3</v>
      </c>
      <c r="L337" s="221">
        <v>10</v>
      </c>
      <c r="M337" s="196">
        <v>2.0964360587002098E-2</v>
      </c>
    </row>
    <row r="338" spans="1:22" s="190" customFormat="1" ht="13.8" x14ac:dyDescent="0.25">
      <c r="A338" s="220" t="s">
        <v>45</v>
      </c>
      <c r="B338" s="220"/>
      <c r="C338" s="213">
        <v>17875.130000000005</v>
      </c>
      <c r="D338" s="196">
        <v>6.7374317375919271E-2</v>
      </c>
      <c r="E338" s="221">
        <v>21</v>
      </c>
      <c r="F338" s="196">
        <v>8.5714285714285715E-2</v>
      </c>
      <c r="G338" s="220"/>
      <c r="H338" s="220" t="s">
        <v>45</v>
      </c>
      <c r="I338" s="220"/>
      <c r="J338" s="213">
        <v>17570.03</v>
      </c>
      <c r="K338" s="196">
        <v>1.1636447662847983E-2</v>
      </c>
      <c r="L338" s="221">
        <v>20</v>
      </c>
      <c r="M338" s="196">
        <v>4.1928721174004195E-2</v>
      </c>
    </row>
    <row r="339" spans="1:22" s="190" customFormat="1" ht="13.8" x14ac:dyDescent="0.25">
      <c r="A339" s="220" t="s">
        <v>46</v>
      </c>
      <c r="B339" s="220"/>
      <c r="C339" s="213">
        <v>13133.35</v>
      </c>
      <c r="D339" s="196">
        <v>4.9501765363889901E-2</v>
      </c>
      <c r="E339" s="221">
        <v>16</v>
      </c>
      <c r="F339" s="196">
        <v>6.5306122448979598E-2</v>
      </c>
      <c r="G339" s="220"/>
      <c r="H339" s="220" t="s">
        <v>46</v>
      </c>
      <c r="I339" s="220"/>
      <c r="J339" s="213">
        <v>11072.250000000002</v>
      </c>
      <c r="K339" s="196">
        <v>7.3330357224756365E-3</v>
      </c>
      <c r="L339" s="221">
        <v>8</v>
      </c>
      <c r="M339" s="196">
        <v>1.6771488469601678E-2</v>
      </c>
    </row>
    <row r="340" spans="1:22" s="190" customFormat="1" ht="13.8" x14ac:dyDescent="0.25">
      <c r="A340" s="220" t="s">
        <v>47</v>
      </c>
      <c r="B340" s="220"/>
      <c r="C340" s="213">
        <v>10628.14</v>
      </c>
      <c r="D340" s="196">
        <v>4.0059215092461006E-2</v>
      </c>
      <c r="E340" s="221">
        <v>15</v>
      </c>
      <c r="F340" s="196">
        <v>6.1224489795918366E-2</v>
      </c>
      <c r="G340" s="220"/>
      <c r="H340" s="220" t="s">
        <v>47</v>
      </c>
      <c r="I340" s="220"/>
      <c r="J340" s="213">
        <v>32466.53</v>
      </c>
      <c r="K340" s="196">
        <v>2.1502244284118122E-2</v>
      </c>
      <c r="L340" s="221">
        <v>12</v>
      </c>
      <c r="M340" s="196">
        <v>2.5157232704402517E-2</v>
      </c>
    </row>
    <row r="341" spans="1:22" s="190" customFormat="1" ht="13.8" x14ac:dyDescent="0.25">
      <c r="A341" s="220" t="s">
        <v>48</v>
      </c>
      <c r="B341" s="220"/>
      <c r="C341" s="213">
        <v>13470.01</v>
      </c>
      <c r="D341" s="196">
        <v>5.0770692509470208E-2</v>
      </c>
      <c r="E341" s="221">
        <v>15</v>
      </c>
      <c r="F341" s="196">
        <v>6.1224489795918366E-2</v>
      </c>
      <c r="G341" s="220"/>
      <c r="H341" s="220" t="s">
        <v>48</v>
      </c>
      <c r="I341" s="220"/>
      <c r="J341" s="213">
        <v>44838.020000000004</v>
      </c>
      <c r="K341" s="196">
        <v>2.9695753111163226E-2</v>
      </c>
      <c r="L341" s="221">
        <v>13</v>
      </c>
      <c r="M341" s="196">
        <v>2.7253668763102725E-2</v>
      </c>
    </row>
    <row r="342" spans="1:22" s="190" customFormat="1" ht="13.8" x14ac:dyDescent="0.25">
      <c r="A342" s="220" t="s">
        <v>49</v>
      </c>
      <c r="B342" s="223"/>
      <c r="C342" s="213">
        <v>18663.96</v>
      </c>
      <c r="D342" s="196">
        <v>7.0347547935677227E-2</v>
      </c>
      <c r="E342" s="221">
        <v>16</v>
      </c>
      <c r="F342" s="196">
        <v>6.5306122448979598E-2</v>
      </c>
      <c r="G342" s="220"/>
      <c r="H342" s="220" t="s">
        <v>49</v>
      </c>
      <c r="I342" s="223"/>
      <c r="J342" s="213">
        <v>47088.130000000005</v>
      </c>
      <c r="K342" s="196">
        <v>3.1185977501824533E-2</v>
      </c>
      <c r="L342" s="221">
        <v>18</v>
      </c>
      <c r="M342" s="196">
        <v>3.7735849056603772E-2</v>
      </c>
    </row>
    <row r="343" spans="1:22" s="190" customFormat="1" ht="13.8" x14ac:dyDescent="0.25">
      <c r="A343" s="220" t="s">
        <v>50</v>
      </c>
      <c r="B343" s="220"/>
      <c r="C343" s="213">
        <v>20645.170000000002</v>
      </c>
      <c r="D343" s="196">
        <v>7.7815055658885121E-2</v>
      </c>
      <c r="E343" s="221">
        <v>17</v>
      </c>
      <c r="F343" s="196">
        <v>6.9387755102040816E-2</v>
      </c>
      <c r="G343" s="220"/>
      <c r="H343" s="220" t="s">
        <v>50</v>
      </c>
      <c r="I343" s="220"/>
      <c r="J343" s="213">
        <v>22011.730000000003</v>
      </c>
      <c r="K343" s="196">
        <v>1.4578139258370128E-2</v>
      </c>
      <c r="L343" s="221">
        <v>15</v>
      </c>
      <c r="M343" s="196">
        <v>3.1446540880503145E-2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265310.74000000005</v>
      </c>
      <c r="D345" s="223"/>
      <c r="E345" s="224">
        <v>245</v>
      </c>
      <c r="F345" s="247"/>
      <c r="G345" s="220"/>
      <c r="H345" s="220"/>
      <c r="I345" s="220"/>
      <c r="J345" s="222">
        <v>1509913.5499999998</v>
      </c>
      <c r="K345" s="223"/>
      <c r="L345" s="224">
        <v>477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232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61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111145711.51999997</v>
      </c>
      <c r="D9" s="194">
        <f>+J323</f>
        <v>647296.17999999993</v>
      </c>
      <c r="E9" s="194">
        <f>+C345</f>
        <v>238567.20000000007</v>
      </c>
      <c r="F9" s="194">
        <f>+J345</f>
        <v>1431013.7500000002</v>
      </c>
      <c r="G9" s="194">
        <f>SUM(C9:F9)</f>
        <v>113462588.64999998</v>
      </c>
      <c r="H9" s="195"/>
      <c r="I9" s="246"/>
    </row>
    <row r="10" spans="1:13" s="190" customFormat="1" x14ac:dyDescent="0.3">
      <c r="A10" s="193" t="s">
        <v>51</v>
      </c>
      <c r="B10" s="193"/>
      <c r="C10" s="196">
        <v>0.8019242481147687</v>
      </c>
      <c r="D10" s="197" t="s">
        <v>96</v>
      </c>
      <c r="E10" s="197" t="s">
        <v>96</v>
      </c>
      <c r="F10" s="197" t="s">
        <v>96</v>
      </c>
      <c r="G10" s="198">
        <f>+C10</f>
        <v>0.8019242481147687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0.78585290462346979</v>
      </c>
      <c r="D11" s="197" t="s">
        <v>96</v>
      </c>
      <c r="E11" s="197" t="s">
        <v>96</v>
      </c>
      <c r="F11" s="197" t="s">
        <v>96</v>
      </c>
      <c r="G11" s="198">
        <f>+C11</f>
        <v>0.78585290462346979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0.83164797208082897</v>
      </c>
      <c r="D12" s="197" t="s">
        <v>96</v>
      </c>
      <c r="E12" s="197" t="s">
        <v>96</v>
      </c>
      <c r="F12" s="197" t="s">
        <v>96</v>
      </c>
      <c r="G12" s="198">
        <f>+C12</f>
        <v>0.83164797208082897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22242.487796678015</v>
      </c>
      <c r="D13" s="199">
        <v>7615.2491764705892</v>
      </c>
      <c r="E13" s="199">
        <v>1010.8779661016946</v>
      </c>
      <c r="F13" s="199">
        <v>3097.4323593073591</v>
      </c>
      <c r="G13" s="194">
        <f>+G9/(E45+L45+L81+L125)</f>
        <v>19630.205648788924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84.322166046177813</v>
      </c>
      <c r="D14" s="202">
        <v>83.813497709811912</v>
      </c>
      <c r="E14" s="202">
        <v>57.680806917296259</v>
      </c>
      <c r="F14" s="202">
        <v>178.97735697450278</v>
      </c>
      <c r="G14" s="203">
        <f>+((C9*C14)+(D9*D14)+(E9*E14)+(F9*F14))/G9</f>
        <v>85.457058769293212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9.1009903967446779E-2</v>
      </c>
      <c r="D15" s="206">
        <v>9.4883158238628931E-2</v>
      </c>
      <c r="E15" s="206">
        <v>0.1151861830503103</v>
      </c>
      <c r="F15" s="206">
        <v>8.8593005215917675E-2</v>
      </c>
      <c r="G15" s="207">
        <f>+((C9*C15)+(D9*D15)+(E9*E15)+(F9*F15))/G9</f>
        <v>9.1052351390977559E-2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146.90648276044266</v>
      </c>
      <c r="D16" s="202">
        <v>27.554734294894189</v>
      </c>
      <c r="E16" s="202">
        <v>12.591635480485161</v>
      </c>
      <c r="F16" s="202">
        <v>27.584430260311859</v>
      </c>
      <c r="G16" s="194">
        <f>+((C9*C16)+(D9*D16)+(E9*E16)+(F9*F16))/G9</f>
        <v>144.43826350835187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0.97958025497596335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96673714.86999996</v>
      </c>
      <c r="D18" s="194">
        <f>+J310</f>
        <v>544573.14</v>
      </c>
      <c r="E18" s="194">
        <f>+C332</f>
        <v>117451.48000000005</v>
      </c>
      <c r="F18" s="213">
        <f>+J332</f>
        <v>1141027.5500000003</v>
      </c>
      <c r="G18" s="194">
        <f>SUM(C18:F18)</f>
        <v>98476767.039999962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0.86979257722061676</v>
      </c>
      <c r="D19" s="211">
        <f>+K310</f>
        <v>0.8413044241972818</v>
      </c>
      <c r="E19" s="211">
        <f>+D332</f>
        <v>0.49232031897092315</v>
      </c>
      <c r="F19" s="211">
        <f>+K332</f>
        <v>0.79735610506887167</v>
      </c>
      <c r="G19" s="211">
        <f>+G18/G9</f>
        <v>0.86792279474402756</v>
      </c>
      <c r="H19" s="189"/>
    </row>
    <row r="20" spans="1:13" s="190" customFormat="1" x14ac:dyDescent="0.3">
      <c r="A20" s="193" t="s">
        <v>159</v>
      </c>
      <c r="B20" s="188"/>
      <c r="C20" s="214">
        <v>0.6897677203637349</v>
      </c>
      <c r="D20" s="215">
        <v>0.40535641005073852</v>
      </c>
      <c r="E20" s="215">
        <v>4.0297858382512706</v>
      </c>
      <c r="F20" s="215">
        <v>2.298628391696397</v>
      </c>
      <c r="G20" s="215">
        <f>+((C9*C20)+(D9*D20)+(E9*E20)+(F9*F20))/G9</f>
        <v>0.71545920328170876</v>
      </c>
      <c r="H20" s="189"/>
    </row>
    <row r="21" spans="1:13" s="190" customFormat="1" x14ac:dyDescent="0.3">
      <c r="A21" s="193" t="s">
        <v>160</v>
      </c>
      <c r="B21" s="188"/>
      <c r="C21" s="214">
        <v>6.7412460580484463</v>
      </c>
      <c r="D21" s="214">
        <v>4.3690025902985035</v>
      </c>
      <c r="E21" s="214">
        <v>7.8246219874038703</v>
      </c>
      <c r="F21" s="249">
        <v>7.8280575985039871</v>
      </c>
      <c r="G21" s="215">
        <f>+((C9*C21)+(D9*D21)+(E9*E21)+(F9*F21))/G9</f>
        <v>6.743697580516506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681043.82</v>
      </c>
      <c r="D28" s="196">
        <v>6.1274862582300377E-3</v>
      </c>
      <c r="E28" s="221">
        <v>55</v>
      </c>
      <c r="F28" s="196">
        <v>1.1006603962377426E-2</v>
      </c>
      <c r="G28" s="193"/>
      <c r="H28" s="220" t="s">
        <v>72</v>
      </c>
      <c r="I28" s="220"/>
      <c r="J28" s="213">
        <v>111145711.51999982</v>
      </c>
      <c r="K28" s="196">
        <v>1</v>
      </c>
      <c r="L28" s="221">
        <v>4997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8305769.9200000018</v>
      </c>
      <c r="D29" s="196">
        <v>7.4728658500741424E-2</v>
      </c>
      <c r="E29" s="221">
        <v>471</v>
      </c>
      <c r="F29" s="196">
        <v>9.4256553932359419E-2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3634209.1799999992</v>
      </c>
      <c r="D30" s="196">
        <v>3.269770043575676E-2</v>
      </c>
      <c r="E30" s="221">
        <v>182</v>
      </c>
      <c r="F30" s="196">
        <v>3.6421853111867117E-2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4523804.0999999996</v>
      </c>
      <c r="D31" s="196">
        <v>4.0701562283723097E-2</v>
      </c>
      <c r="E31" s="221">
        <v>229</v>
      </c>
      <c r="F31" s="196">
        <v>4.5827496497898738E-2</v>
      </c>
      <c r="G31" s="193"/>
      <c r="H31" s="220"/>
      <c r="I31" s="220"/>
      <c r="J31" s="222">
        <v>111145711.51999982</v>
      </c>
      <c r="K31" s="223"/>
      <c r="L31" s="224">
        <v>4997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6300459.8399999961</v>
      </c>
      <c r="D32" s="196">
        <v>5.6686486179597373E-2</v>
      </c>
      <c r="E32" s="221">
        <v>292</v>
      </c>
      <c r="F32" s="196">
        <v>5.8435061036621973E-2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9704880.6100000069</v>
      </c>
      <c r="D33" s="196">
        <v>8.7316734737477225E-2</v>
      </c>
      <c r="E33" s="221">
        <v>447</v>
      </c>
      <c r="F33" s="196">
        <v>8.9453672203321996E-2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10438775.119999992</v>
      </c>
      <c r="D34" s="196">
        <v>9.3919729130724022E-2</v>
      </c>
      <c r="E34" s="221">
        <v>463</v>
      </c>
      <c r="F34" s="196">
        <v>9.2655593356013602E-2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11781871.419999996</v>
      </c>
      <c r="D35" s="196">
        <v>0.10600383279637307</v>
      </c>
      <c r="E35" s="221">
        <v>540</v>
      </c>
      <c r="F35" s="196">
        <v>0.10806483890334201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9612281.6500000041</v>
      </c>
      <c r="D36" s="196">
        <v>8.6483603537598777E-2</v>
      </c>
      <c r="E36" s="221">
        <v>444</v>
      </c>
      <c r="F36" s="196">
        <v>8.8853311987192318E-2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9997246.0000000075</v>
      </c>
      <c r="D37" s="196">
        <v>8.9947204109634624E-2</v>
      </c>
      <c r="E37" s="221">
        <v>492</v>
      </c>
      <c r="F37" s="196">
        <v>9.8459075445267163E-2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11236547.079999998</v>
      </c>
      <c r="D38" s="196">
        <v>0.10109744160464572</v>
      </c>
      <c r="E38" s="221">
        <v>516</v>
      </c>
      <c r="F38" s="196">
        <v>0.10326195717430459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7942598.7499999991</v>
      </c>
      <c r="D39" s="196">
        <v>7.1461135489431601E-2</v>
      </c>
      <c r="E39" s="221">
        <v>340</v>
      </c>
      <c r="F39" s="196">
        <v>6.8040824494696825E-2</v>
      </c>
      <c r="G39" s="132"/>
      <c r="H39" s="225" t="s">
        <v>150</v>
      </c>
      <c r="I39" s="226"/>
      <c r="J39" s="227">
        <v>24.01</v>
      </c>
      <c r="K39" s="228">
        <v>1.0064250240603067E-4</v>
      </c>
      <c r="L39" s="229">
        <v>1</v>
      </c>
      <c r="M39" s="228">
        <v>4.2372881355932203E-3</v>
      </c>
    </row>
    <row r="40" spans="1:13" ht="13.8" x14ac:dyDescent="0.25">
      <c r="A40" s="193" t="s">
        <v>75</v>
      </c>
      <c r="B40" s="193"/>
      <c r="C40" s="213">
        <v>7972718.9400000013</v>
      </c>
      <c r="D40" s="196">
        <v>7.1732132809868773E-2</v>
      </c>
      <c r="E40" s="221">
        <v>277</v>
      </c>
      <c r="F40" s="196">
        <v>5.5433259955973584E-2</v>
      </c>
      <c r="G40" s="132"/>
      <c r="H40" s="225" t="s">
        <v>132</v>
      </c>
      <c r="I40" s="226"/>
      <c r="J40" s="227">
        <v>118160.55</v>
      </c>
      <c r="K40" s="228">
        <v>0.49529252135247426</v>
      </c>
      <c r="L40" s="229">
        <v>141</v>
      </c>
      <c r="M40" s="228">
        <v>0.59745762711864403</v>
      </c>
    </row>
    <row r="41" spans="1:13" ht="13.8" x14ac:dyDescent="0.25">
      <c r="A41" s="193" t="s">
        <v>76</v>
      </c>
      <c r="B41" s="193"/>
      <c r="C41" s="213">
        <v>5660559.0600000015</v>
      </c>
      <c r="D41" s="196">
        <v>5.0929172008417241E-2</v>
      </c>
      <c r="E41" s="221">
        <v>163</v>
      </c>
      <c r="F41" s="196">
        <v>3.2619571743045826E-2</v>
      </c>
      <c r="G41" s="132"/>
      <c r="H41" s="225" t="s">
        <v>151</v>
      </c>
      <c r="I41" s="226"/>
      <c r="J41" s="227">
        <v>85653.17</v>
      </c>
      <c r="K41" s="228">
        <v>0.35903162714740333</v>
      </c>
      <c r="L41" s="229">
        <v>53</v>
      </c>
      <c r="M41" s="228">
        <v>0.22457627118644069</v>
      </c>
    </row>
    <row r="42" spans="1:13" ht="13.8" x14ac:dyDescent="0.25">
      <c r="A42" s="193" t="s">
        <v>77</v>
      </c>
      <c r="B42" s="193"/>
      <c r="C42" s="213">
        <v>3137878.6199999992</v>
      </c>
      <c r="D42" s="196">
        <v>2.8232115995184905E-2</v>
      </c>
      <c r="E42" s="221">
        <v>81</v>
      </c>
      <c r="F42" s="196">
        <v>1.6209725835501301E-2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215067.41</v>
      </c>
      <c r="D43" s="196">
        <v>1.9350041225954088E-3</v>
      </c>
      <c r="E43" s="221">
        <v>5</v>
      </c>
      <c r="F43" s="196">
        <v>1.0006003602161296E-3</v>
      </c>
      <c r="G43" s="132"/>
      <c r="H43" s="225" t="s">
        <v>133</v>
      </c>
      <c r="I43" s="226"/>
      <c r="J43" s="227">
        <v>34729.470000000045</v>
      </c>
      <c r="K43" s="228">
        <v>0.14557520899771656</v>
      </c>
      <c r="L43" s="229">
        <v>41</v>
      </c>
      <c r="M43" s="228">
        <v>0.17372881355932204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111145711.52</v>
      </c>
      <c r="D45" s="193"/>
      <c r="E45" s="224">
        <v>4997</v>
      </c>
      <c r="F45" s="193"/>
      <c r="G45" s="132"/>
      <c r="H45" s="233"/>
      <c r="I45" s="226"/>
      <c r="J45" s="234">
        <v>238567.2</v>
      </c>
      <c r="K45" s="225"/>
      <c r="L45" s="235">
        <v>236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233</v>
      </c>
      <c r="B49" s="136"/>
      <c r="C49" s="137"/>
      <c r="D49" s="136"/>
      <c r="E49" s="143"/>
      <c r="F49" s="136"/>
      <c r="G49" s="132"/>
      <c r="H49" s="217" t="s">
        <v>234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1026747.7200000002</v>
      </c>
      <c r="D53" s="196">
        <v>9.2378527786494344E-3</v>
      </c>
      <c r="E53" s="221">
        <v>75</v>
      </c>
      <c r="F53" s="196">
        <v>1.5009005403241946E-2</v>
      </c>
      <c r="G53" s="193"/>
      <c r="H53" s="193" t="s">
        <v>53</v>
      </c>
      <c r="I53" s="193"/>
      <c r="J53" s="213">
        <v>923214.53000000014</v>
      </c>
      <c r="K53" s="196">
        <v>8.3063441438662559E-3</v>
      </c>
      <c r="L53" s="221">
        <v>63</v>
      </c>
      <c r="M53" s="196">
        <v>1.2607564538723234E-2</v>
      </c>
    </row>
    <row r="54" spans="1:13" s="190" customFormat="1" ht="13.8" x14ac:dyDescent="0.25">
      <c r="A54" s="193" t="s">
        <v>54</v>
      </c>
      <c r="B54" s="193"/>
      <c r="C54" s="213">
        <v>11414418.669999996</v>
      </c>
      <c r="D54" s="196">
        <v>0.10269778756102563</v>
      </c>
      <c r="E54" s="221">
        <v>623</v>
      </c>
      <c r="F54" s="196">
        <v>0.12467480488292976</v>
      </c>
      <c r="G54" s="193"/>
      <c r="H54" s="193" t="s">
        <v>54</v>
      </c>
      <c r="I54" s="193"/>
      <c r="J54" s="213">
        <v>9370503.4699999969</v>
      </c>
      <c r="K54" s="196">
        <v>8.4308277322187403E-2</v>
      </c>
      <c r="L54" s="221">
        <v>539</v>
      </c>
      <c r="M54" s="196">
        <v>0.10786471883129878</v>
      </c>
    </row>
    <row r="55" spans="1:13" s="190" customFormat="1" ht="13.8" x14ac:dyDescent="0.25">
      <c r="A55" s="193" t="s">
        <v>55</v>
      </c>
      <c r="B55" s="193"/>
      <c r="C55" s="213">
        <v>4664102.7599999979</v>
      </c>
      <c r="D55" s="196">
        <v>4.1963857140459457E-2</v>
      </c>
      <c r="E55" s="221">
        <v>216</v>
      </c>
      <c r="F55" s="196">
        <v>4.3225935561336803E-2</v>
      </c>
      <c r="G55" s="193"/>
      <c r="H55" s="193" t="s">
        <v>55</v>
      </c>
      <c r="I55" s="193"/>
      <c r="J55" s="213">
        <v>4178317.7100000009</v>
      </c>
      <c r="K55" s="196">
        <v>3.7593152743892765E-2</v>
      </c>
      <c r="L55" s="221">
        <v>190</v>
      </c>
      <c r="M55" s="196">
        <v>3.8022813688212927E-2</v>
      </c>
    </row>
    <row r="56" spans="1:13" s="190" customFormat="1" ht="13.8" x14ac:dyDescent="0.25">
      <c r="A56" s="193" t="s">
        <v>56</v>
      </c>
      <c r="B56" s="193"/>
      <c r="C56" s="213">
        <v>6599206.0799999982</v>
      </c>
      <c r="D56" s="196">
        <v>5.9374365324140393E-2</v>
      </c>
      <c r="E56" s="221">
        <v>309</v>
      </c>
      <c r="F56" s="196">
        <v>6.1837102261356816E-2</v>
      </c>
      <c r="G56" s="193"/>
      <c r="H56" s="193" t="s">
        <v>56</v>
      </c>
      <c r="I56" s="193"/>
      <c r="J56" s="213">
        <v>4768266.7699999958</v>
      </c>
      <c r="K56" s="196">
        <v>4.2901041387835966E-2</v>
      </c>
      <c r="L56" s="221">
        <v>239</v>
      </c>
      <c r="M56" s="196">
        <v>4.7828697218330996E-2</v>
      </c>
    </row>
    <row r="57" spans="1:13" s="190" customFormat="1" ht="13.8" x14ac:dyDescent="0.25">
      <c r="A57" s="193" t="s">
        <v>57</v>
      </c>
      <c r="B57" s="193"/>
      <c r="C57" s="213">
        <v>8671006.3400000036</v>
      </c>
      <c r="D57" s="196">
        <v>7.801476297571508E-2</v>
      </c>
      <c r="E57" s="221">
        <v>368</v>
      </c>
      <c r="F57" s="196">
        <v>7.3644186511907142E-2</v>
      </c>
      <c r="G57" s="193"/>
      <c r="H57" s="193" t="s">
        <v>57</v>
      </c>
      <c r="I57" s="193"/>
      <c r="J57" s="213">
        <v>7497283.75</v>
      </c>
      <c r="K57" s="196">
        <v>6.7454548155471666E-2</v>
      </c>
      <c r="L57" s="221">
        <v>337</v>
      </c>
      <c r="M57" s="196">
        <v>6.7440464278567147E-2</v>
      </c>
    </row>
    <row r="58" spans="1:13" s="190" customFormat="1" ht="13.8" x14ac:dyDescent="0.25">
      <c r="A58" s="193" t="s">
        <v>58</v>
      </c>
      <c r="B58" s="193"/>
      <c r="C58" s="213">
        <v>8589084.7300000023</v>
      </c>
      <c r="D58" s="196">
        <v>7.7277698010457654E-2</v>
      </c>
      <c r="E58" s="221">
        <v>387</v>
      </c>
      <c r="F58" s="196">
        <v>7.744646788072844E-2</v>
      </c>
      <c r="G58" s="193"/>
      <c r="H58" s="193" t="s">
        <v>58</v>
      </c>
      <c r="I58" s="193"/>
      <c r="J58" s="213">
        <v>8064101.7200000007</v>
      </c>
      <c r="K58" s="196">
        <v>7.255432179719247E-2</v>
      </c>
      <c r="L58" s="221">
        <v>337</v>
      </c>
      <c r="M58" s="196">
        <v>6.7440464278567147E-2</v>
      </c>
    </row>
    <row r="59" spans="1:13" s="190" customFormat="1" ht="13.8" x14ac:dyDescent="0.25">
      <c r="A59" s="193" t="s">
        <v>59</v>
      </c>
      <c r="B59" s="193"/>
      <c r="C59" s="213">
        <v>9883923.5699999984</v>
      </c>
      <c r="D59" s="196">
        <v>8.8927619741958716E-2</v>
      </c>
      <c r="E59" s="221">
        <v>416</v>
      </c>
      <c r="F59" s="196">
        <v>8.3249949969981987E-2</v>
      </c>
      <c r="G59" s="193"/>
      <c r="H59" s="193" t="s">
        <v>59</v>
      </c>
      <c r="I59" s="193"/>
      <c r="J59" s="213">
        <v>8439207.5000000019</v>
      </c>
      <c r="K59" s="196">
        <v>7.5929222860581708E-2</v>
      </c>
      <c r="L59" s="221">
        <v>369</v>
      </c>
      <c r="M59" s="196">
        <v>7.3844306583950373E-2</v>
      </c>
    </row>
    <row r="60" spans="1:13" s="190" customFormat="1" ht="13.8" x14ac:dyDescent="0.25">
      <c r="A60" s="193" t="s">
        <v>60</v>
      </c>
      <c r="B60" s="193"/>
      <c r="C60" s="213">
        <v>7715755.6700000037</v>
      </c>
      <c r="D60" s="196">
        <v>6.9420183329444982E-2</v>
      </c>
      <c r="E60" s="221">
        <v>351</v>
      </c>
      <c r="F60" s="196">
        <v>7.0242145287172306E-2</v>
      </c>
      <c r="G60" s="193"/>
      <c r="H60" s="193" t="s">
        <v>60</v>
      </c>
      <c r="I60" s="193"/>
      <c r="J60" s="213">
        <v>8041960.6399999969</v>
      </c>
      <c r="K60" s="196">
        <v>7.2355114111198937E-2</v>
      </c>
      <c r="L60" s="221">
        <v>348</v>
      </c>
      <c r="M60" s="196">
        <v>6.9641785071042628E-2</v>
      </c>
    </row>
    <row r="61" spans="1:13" s="190" customFormat="1" ht="13.8" x14ac:dyDescent="0.25">
      <c r="A61" s="193" t="s">
        <v>61</v>
      </c>
      <c r="B61" s="193"/>
      <c r="C61" s="213">
        <v>9000979.1899999976</v>
      </c>
      <c r="D61" s="196">
        <v>8.0983594120771163E-2</v>
      </c>
      <c r="E61" s="221">
        <v>416</v>
      </c>
      <c r="F61" s="196">
        <v>8.3249949969981987E-2</v>
      </c>
      <c r="G61" s="193"/>
      <c r="H61" s="193" t="s">
        <v>61</v>
      </c>
      <c r="I61" s="193"/>
      <c r="J61" s="213">
        <v>7937357.4200000074</v>
      </c>
      <c r="K61" s="196">
        <v>7.1413978204383791E-2</v>
      </c>
      <c r="L61" s="221">
        <v>366</v>
      </c>
      <c r="M61" s="196">
        <v>7.3243946367820695E-2</v>
      </c>
    </row>
    <row r="62" spans="1:13" s="190" customFormat="1" ht="13.8" x14ac:dyDescent="0.25">
      <c r="A62" s="193" t="s">
        <v>62</v>
      </c>
      <c r="B62" s="193"/>
      <c r="C62" s="213">
        <v>8798736.7800000012</v>
      </c>
      <c r="D62" s="196">
        <v>7.9163979065595552E-2</v>
      </c>
      <c r="E62" s="221">
        <v>411</v>
      </c>
      <c r="F62" s="196">
        <v>8.2249349609765862E-2</v>
      </c>
      <c r="G62" s="193"/>
      <c r="H62" s="193" t="s">
        <v>62</v>
      </c>
      <c r="I62" s="193"/>
      <c r="J62" s="213">
        <v>8640872.0900000017</v>
      </c>
      <c r="K62" s="196">
        <v>7.7743639154670668E-2</v>
      </c>
      <c r="L62" s="221">
        <v>367</v>
      </c>
      <c r="M62" s="196">
        <v>7.3444066439863911E-2</v>
      </c>
    </row>
    <row r="63" spans="1:13" s="190" customFormat="1" ht="13.8" x14ac:dyDescent="0.25">
      <c r="A63" s="193" t="s">
        <v>63</v>
      </c>
      <c r="B63" s="193"/>
      <c r="C63" s="213">
        <v>7929490.7400000002</v>
      </c>
      <c r="D63" s="196">
        <v>7.1343200124938139E-2</v>
      </c>
      <c r="E63" s="221">
        <v>363</v>
      </c>
      <c r="F63" s="196">
        <v>7.2643586151691017E-2</v>
      </c>
      <c r="G63" s="193"/>
      <c r="H63" s="193" t="s">
        <v>63</v>
      </c>
      <c r="I63" s="193"/>
      <c r="J63" s="213">
        <v>7959547.8699999936</v>
      </c>
      <c r="K63" s="196">
        <v>7.161363008205425E-2</v>
      </c>
      <c r="L63" s="221">
        <v>372</v>
      </c>
      <c r="M63" s="196">
        <v>7.444466680008005E-2</v>
      </c>
    </row>
    <row r="64" spans="1:13" s="190" customFormat="1" ht="13.8" x14ac:dyDescent="0.25">
      <c r="A64" s="193" t="s">
        <v>64</v>
      </c>
      <c r="B64" s="193"/>
      <c r="C64" s="213">
        <v>7368235.8599999985</v>
      </c>
      <c r="D64" s="196">
        <v>6.6293478706770714E-2</v>
      </c>
      <c r="E64" s="221">
        <v>338</v>
      </c>
      <c r="F64" s="196">
        <v>6.7640584350610364E-2</v>
      </c>
      <c r="G64" s="193"/>
      <c r="H64" s="193" t="s">
        <v>64</v>
      </c>
      <c r="I64" s="193"/>
      <c r="J64" s="213">
        <v>7011326.8400000017</v>
      </c>
      <c r="K64" s="196">
        <v>6.3082297500415538E-2</v>
      </c>
      <c r="L64" s="221">
        <v>345</v>
      </c>
      <c r="M64" s="196">
        <v>6.904142485491295E-2</v>
      </c>
    </row>
    <row r="65" spans="1:16" s="190" customFormat="1" ht="13.8" x14ac:dyDescent="0.25">
      <c r="A65" s="193" t="s">
        <v>75</v>
      </c>
      <c r="B65" s="193"/>
      <c r="C65" s="213">
        <v>9357644.560000008</v>
      </c>
      <c r="D65" s="196">
        <v>8.419258315977543E-2</v>
      </c>
      <c r="E65" s="221">
        <v>386</v>
      </c>
      <c r="F65" s="196">
        <v>7.7246347808685209E-2</v>
      </c>
      <c r="G65" s="193"/>
      <c r="H65" s="193" t="s">
        <v>75</v>
      </c>
      <c r="I65" s="193"/>
      <c r="J65" s="213">
        <v>13070883.129999997</v>
      </c>
      <c r="K65" s="196">
        <v>0.11760132668409769</v>
      </c>
      <c r="L65" s="221">
        <v>575</v>
      </c>
      <c r="M65" s="196">
        <v>0.11506904142485491</v>
      </c>
    </row>
    <row r="66" spans="1:16" s="190" customFormat="1" ht="13.8" x14ac:dyDescent="0.25">
      <c r="A66" s="193" t="s">
        <v>76</v>
      </c>
      <c r="B66" s="193"/>
      <c r="C66" s="213">
        <v>5057220.3199999984</v>
      </c>
      <c r="D66" s="196">
        <v>4.5500813759152402E-2</v>
      </c>
      <c r="E66" s="221">
        <v>178</v>
      </c>
      <c r="F66" s="196">
        <v>3.5621372823694215E-2</v>
      </c>
      <c r="G66" s="193"/>
      <c r="H66" s="193" t="s">
        <v>76</v>
      </c>
      <c r="I66" s="193"/>
      <c r="J66" s="213">
        <v>7156239.1700000037</v>
      </c>
      <c r="K66" s="196">
        <v>6.4386102460752909E-2</v>
      </c>
      <c r="L66" s="221">
        <v>286</v>
      </c>
      <c r="M66" s="196">
        <v>5.7234340604362617E-2</v>
      </c>
    </row>
    <row r="67" spans="1:16" s="190" customFormat="1" ht="13.8" x14ac:dyDescent="0.25">
      <c r="A67" s="193" t="s">
        <v>77</v>
      </c>
      <c r="B67" s="193"/>
      <c r="C67" s="213">
        <v>3158754.4999999986</v>
      </c>
      <c r="D67" s="196">
        <v>2.8419940425965965E-2</v>
      </c>
      <c r="E67" s="221">
        <v>100</v>
      </c>
      <c r="F67" s="196">
        <v>2.0012007204322592E-2</v>
      </c>
      <c r="G67" s="193"/>
      <c r="H67" s="193" t="s">
        <v>77</v>
      </c>
      <c r="I67" s="193"/>
      <c r="J67" s="213">
        <v>3794847.2899999991</v>
      </c>
      <c r="K67" s="196">
        <v>3.4142993356222652E-2</v>
      </c>
      <c r="L67" s="221">
        <v>129</v>
      </c>
      <c r="M67" s="196">
        <v>2.5815489293576147E-2</v>
      </c>
    </row>
    <row r="68" spans="1:16" s="190" customFormat="1" ht="13.8" x14ac:dyDescent="0.25">
      <c r="A68" s="193" t="s">
        <v>78</v>
      </c>
      <c r="B68" s="193"/>
      <c r="C68" s="213">
        <v>1910404.0299999998</v>
      </c>
      <c r="D68" s="196">
        <v>1.7188283775179527E-2</v>
      </c>
      <c r="E68" s="221">
        <v>60</v>
      </c>
      <c r="F68" s="196">
        <v>1.2007204322593557E-2</v>
      </c>
      <c r="G68" s="193"/>
      <c r="H68" s="193" t="s">
        <v>78</v>
      </c>
      <c r="I68" s="193"/>
      <c r="J68" s="213">
        <v>4291781.6199999992</v>
      </c>
      <c r="K68" s="196">
        <v>3.8614010035175492E-2</v>
      </c>
      <c r="L68" s="221">
        <v>135</v>
      </c>
      <c r="M68" s="196">
        <v>2.7016209725835502E-2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111145711.51999998</v>
      </c>
      <c r="D70" s="193"/>
      <c r="E70" s="224">
        <v>4997</v>
      </c>
      <c r="F70" s="193"/>
      <c r="G70" s="193"/>
      <c r="H70" s="193"/>
      <c r="I70" s="193"/>
      <c r="J70" s="222">
        <v>111145711.51999998</v>
      </c>
      <c r="K70" s="193"/>
      <c r="L70" s="224">
        <v>4997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575499.19999999995</v>
      </c>
      <c r="K77" s="196">
        <v>0.88908171835650263</v>
      </c>
      <c r="L77" s="221">
        <v>74</v>
      </c>
      <c r="M77" s="196">
        <v>0.87058823529411766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238567.20000000007</v>
      </c>
      <c r="D79" s="196">
        <v>1</v>
      </c>
      <c r="E79" s="221">
        <v>236</v>
      </c>
      <c r="F79" s="196">
        <v>1</v>
      </c>
      <c r="G79" s="220"/>
      <c r="H79" s="220" t="s">
        <v>146</v>
      </c>
      <c r="I79" s="220"/>
      <c r="J79" s="213">
        <v>71796.98</v>
      </c>
      <c r="K79" s="196">
        <v>0.11091828164349742</v>
      </c>
      <c r="L79" s="221">
        <v>11</v>
      </c>
      <c r="M79" s="196">
        <v>0.12941176470588237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238567.20000000007</v>
      </c>
      <c r="D81" s="220"/>
      <c r="E81" s="224">
        <v>236</v>
      </c>
      <c r="F81" s="220"/>
      <c r="G81" s="220"/>
      <c r="H81" s="220"/>
      <c r="I81" s="223"/>
      <c r="J81" s="222">
        <v>647296.17999999993</v>
      </c>
      <c r="K81" s="236"/>
      <c r="L81" s="224">
        <v>85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27041175.880000025</v>
      </c>
      <c r="D88" s="196">
        <v>0.24329482001772168</v>
      </c>
      <c r="E88" s="221">
        <v>2528</v>
      </c>
      <c r="F88" s="196">
        <v>0.50590354212527522</v>
      </c>
      <c r="G88" s="220"/>
      <c r="H88" s="220" t="s">
        <v>99</v>
      </c>
      <c r="I88" s="220"/>
      <c r="J88" s="213">
        <v>10000.73</v>
      </c>
      <c r="K88" s="196">
        <v>1.5450006208904243E-2</v>
      </c>
      <c r="L88" s="221">
        <v>15</v>
      </c>
      <c r="M88" s="196">
        <v>0.17647058823529413</v>
      </c>
    </row>
    <row r="89" spans="1:13" s="190" customFormat="1" ht="13.8" x14ac:dyDescent="0.25">
      <c r="A89" s="220" t="s">
        <v>80</v>
      </c>
      <c r="B89" s="220"/>
      <c r="C89" s="213">
        <v>29570954.31000001</v>
      </c>
      <c r="D89" s="196">
        <v>0.26605573805408483</v>
      </c>
      <c r="E89" s="221">
        <v>1194</v>
      </c>
      <c r="F89" s="196">
        <v>0.23894336601961177</v>
      </c>
      <c r="G89" s="220"/>
      <c r="H89" s="220" t="s">
        <v>100</v>
      </c>
      <c r="I89" s="220"/>
      <c r="J89" s="213">
        <v>33251.199999999997</v>
      </c>
      <c r="K89" s="196">
        <v>5.136937468099996E-2</v>
      </c>
      <c r="L89" s="221">
        <v>12</v>
      </c>
      <c r="M89" s="196">
        <v>0.14117647058823529</v>
      </c>
    </row>
    <row r="90" spans="1:13" s="190" customFormat="1" ht="13.8" x14ac:dyDescent="0.25">
      <c r="A90" s="220" t="s">
        <v>81</v>
      </c>
      <c r="B90" s="220"/>
      <c r="C90" s="213">
        <v>22892257.740000017</v>
      </c>
      <c r="D90" s="196">
        <v>0.20596618103327077</v>
      </c>
      <c r="E90" s="221">
        <v>660</v>
      </c>
      <c r="F90" s="196">
        <v>0.13207924754852912</v>
      </c>
      <c r="G90" s="220"/>
      <c r="H90" s="220" t="s">
        <v>101</v>
      </c>
      <c r="I90" s="220"/>
      <c r="J90" s="213">
        <v>48148.37000000001</v>
      </c>
      <c r="K90" s="196">
        <v>7.4383831525160565E-2</v>
      </c>
      <c r="L90" s="221">
        <v>10</v>
      </c>
      <c r="M90" s="196">
        <v>0.11764705882352941</v>
      </c>
    </row>
    <row r="91" spans="1:13" s="190" customFormat="1" ht="13.8" x14ac:dyDescent="0.25">
      <c r="A91" s="220" t="s">
        <v>82</v>
      </c>
      <c r="B91" s="220"/>
      <c r="C91" s="213">
        <v>16386651.219999995</v>
      </c>
      <c r="D91" s="196">
        <v>0.14743394950556693</v>
      </c>
      <c r="E91" s="221">
        <v>368</v>
      </c>
      <c r="F91" s="196">
        <v>7.3644186511907142E-2</v>
      </c>
      <c r="G91" s="220"/>
      <c r="H91" s="220" t="s">
        <v>102</v>
      </c>
      <c r="I91" s="220"/>
      <c r="J91" s="213">
        <v>84961.610000000015</v>
      </c>
      <c r="K91" s="196">
        <v>0.13125615850227945</v>
      </c>
      <c r="L91" s="221">
        <v>12</v>
      </c>
      <c r="M91" s="196">
        <v>0.14117647058823529</v>
      </c>
    </row>
    <row r="92" spans="1:13" s="190" customFormat="1" ht="13.8" x14ac:dyDescent="0.25">
      <c r="A92" s="220" t="s">
        <v>83</v>
      </c>
      <c r="B92" s="220"/>
      <c r="C92" s="213">
        <v>7440485.4800000004</v>
      </c>
      <c r="D92" s="196">
        <v>6.6943522860629018E-2</v>
      </c>
      <c r="E92" s="221">
        <v>137</v>
      </c>
      <c r="F92" s="196">
        <v>2.7416449869921953E-2</v>
      </c>
      <c r="G92" s="220"/>
      <c r="H92" s="220" t="s">
        <v>103</v>
      </c>
      <c r="I92" s="220"/>
      <c r="J92" s="213">
        <v>124805.63</v>
      </c>
      <c r="K92" s="196">
        <v>0.19281070065947245</v>
      </c>
      <c r="L92" s="221">
        <v>14</v>
      </c>
      <c r="M92" s="196">
        <v>0.16470588235294117</v>
      </c>
    </row>
    <row r="93" spans="1:13" s="190" customFormat="1" ht="13.8" x14ac:dyDescent="0.25">
      <c r="A93" s="220" t="s">
        <v>84</v>
      </c>
      <c r="B93" s="220"/>
      <c r="C93" s="213">
        <v>4288057.32</v>
      </c>
      <c r="D93" s="196">
        <v>3.8580501769772638E-2</v>
      </c>
      <c r="E93" s="221">
        <v>67</v>
      </c>
      <c r="F93" s="196">
        <v>1.3408044826896138E-2</v>
      </c>
      <c r="G93" s="220"/>
      <c r="H93" s="220" t="s">
        <v>104</v>
      </c>
      <c r="I93" s="220"/>
      <c r="J93" s="213">
        <v>41771.009999999995</v>
      </c>
      <c r="K93" s="196">
        <v>6.45315255838525E-2</v>
      </c>
      <c r="L93" s="221">
        <v>4</v>
      </c>
      <c r="M93" s="196">
        <v>4.7058823529411764E-2</v>
      </c>
    </row>
    <row r="94" spans="1:13" s="190" customFormat="1" ht="13.8" x14ac:dyDescent="0.25">
      <c r="A94" s="220" t="s">
        <v>85</v>
      </c>
      <c r="B94" s="220"/>
      <c r="C94" s="213">
        <v>2005599.7099999997</v>
      </c>
      <c r="D94" s="196">
        <v>1.8044778179670058E-2</v>
      </c>
      <c r="E94" s="221">
        <v>27</v>
      </c>
      <c r="F94" s="196">
        <v>5.4032419451671004E-3</v>
      </c>
      <c r="G94" s="220"/>
      <c r="H94" s="220" t="s">
        <v>105</v>
      </c>
      <c r="I94" s="220"/>
      <c r="J94" s="213">
        <v>75676.28</v>
      </c>
      <c r="K94" s="196">
        <v>0.11691136505702844</v>
      </c>
      <c r="L94" s="221">
        <v>6</v>
      </c>
      <c r="M94" s="196">
        <v>7.0588235294117646E-2</v>
      </c>
    </row>
    <row r="95" spans="1:13" s="190" customFormat="1" ht="13.8" x14ac:dyDescent="0.25">
      <c r="A95" s="220" t="s">
        <v>86</v>
      </c>
      <c r="B95" s="220"/>
      <c r="C95" s="213">
        <v>844189.36</v>
      </c>
      <c r="D95" s="196">
        <v>7.5953390234772388E-3</v>
      </c>
      <c r="E95" s="221">
        <v>10</v>
      </c>
      <c r="F95" s="196">
        <v>2.0012007204322593E-3</v>
      </c>
      <c r="G95" s="220"/>
      <c r="H95" s="220" t="s">
        <v>106</v>
      </c>
      <c r="I95" s="220"/>
      <c r="J95" s="213">
        <v>45313.85</v>
      </c>
      <c r="K95" s="196">
        <v>7.0004816033365114E-2</v>
      </c>
      <c r="L95" s="221">
        <v>3</v>
      </c>
      <c r="M95" s="196">
        <v>3.5294117647058823E-2</v>
      </c>
    </row>
    <row r="96" spans="1:13" s="190" customFormat="1" ht="13.8" x14ac:dyDescent="0.25">
      <c r="A96" s="220" t="s">
        <v>87</v>
      </c>
      <c r="B96" s="220"/>
      <c r="C96" s="213">
        <v>288555.62</v>
      </c>
      <c r="D96" s="196">
        <v>2.5961921162210209E-3</v>
      </c>
      <c r="E96" s="221">
        <v>3</v>
      </c>
      <c r="F96" s="196">
        <v>6.0036021612967783E-4</v>
      </c>
      <c r="G96" s="220"/>
      <c r="H96" s="220" t="s">
        <v>107</v>
      </c>
      <c r="I96" s="220"/>
      <c r="J96" s="213">
        <v>48750.19</v>
      </c>
      <c r="K96" s="196">
        <v>7.5313575927483459E-2</v>
      </c>
      <c r="L96" s="221">
        <v>3</v>
      </c>
      <c r="M96" s="196">
        <v>3.5294117647058823E-2</v>
      </c>
    </row>
    <row r="97" spans="1:13" s="190" customFormat="1" ht="13.8" x14ac:dyDescent="0.25">
      <c r="A97" s="220" t="s">
        <v>88</v>
      </c>
      <c r="B97" s="220"/>
      <c r="C97" s="213">
        <v>387784.88</v>
      </c>
      <c r="D97" s="196">
        <v>3.488977439585875E-3</v>
      </c>
      <c r="E97" s="221">
        <v>3</v>
      </c>
      <c r="F97" s="196">
        <v>6.0036021612967783E-4</v>
      </c>
      <c r="G97" s="220"/>
      <c r="H97" s="220" t="s">
        <v>108</v>
      </c>
      <c r="I97" s="220"/>
      <c r="J97" s="213">
        <v>18073.27</v>
      </c>
      <c r="K97" s="196">
        <v>2.7921175125736102E-2</v>
      </c>
      <c r="L97" s="221">
        <v>1</v>
      </c>
      <c r="M97" s="196">
        <v>1.1764705882352941E-2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87068.409999999989</v>
      </c>
      <c r="K98" s="196">
        <v>0.13451092821218252</v>
      </c>
      <c r="L98" s="221">
        <v>4</v>
      </c>
      <c r="M98" s="196">
        <v>4.7058823529411764E-2</v>
      </c>
    </row>
    <row r="99" spans="1:13" s="190" customFormat="1" ht="14.4" thickBot="1" x14ac:dyDescent="0.3">
      <c r="A99" s="220"/>
      <c r="B99" s="223"/>
      <c r="C99" s="222">
        <v>111145711.52000004</v>
      </c>
      <c r="D99" s="237"/>
      <c r="E99" s="224">
        <v>4997</v>
      </c>
      <c r="F99" s="223"/>
      <c r="G99" s="220"/>
      <c r="H99" s="220" t="s">
        <v>110</v>
      </c>
      <c r="I99" s="220"/>
      <c r="J99" s="213">
        <v>29475.63</v>
      </c>
      <c r="K99" s="196">
        <v>4.5536542483535121E-2</v>
      </c>
      <c r="L99" s="221">
        <v>1</v>
      </c>
      <c r="M99" s="196">
        <v>1.1764705882352941E-2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647296.18000000005</v>
      </c>
      <c r="K103" s="247"/>
      <c r="L103" s="224">
        <v>85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155591.92999999993</v>
      </c>
      <c r="D110" s="196">
        <v>0.65219330234835293</v>
      </c>
      <c r="E110" s="221">
        <v>212</v>
      </c>
      <c r="F110" s="196">
        <v>0.89830508474576276</v>
      </c>
      <c r="G110" s="220"/>
      <c r="H110" s="220" t="s">
        <v>99</v>
      </c>
      <c r="I110" s="220"/>
      <c r="J110" s="213">
        <v>228356.74999999994</v>
      </c>
      <c r="K110" s="196">
        <v>0.15957690832809954</v>
      </c>
      <c r="L110" s="221">
        <v>277</v>
      </c>
      <c r="M110" s="196">
        <v>0.59956709956709953</v>
      </c>
    </row>
    <row r="111" spans="1:13" s="190" customFormat="1" ht="13.8" x14ac:dyDescent="0.25">
      <c r="A111" s="220" t="s">
        <v>100</v>
      </c>
      <c r="B111" s="220"/>
      <c r="C111" s="213">
        <v>44978.51999999999</v>
      </c>
      <c r="D111" s="196">
        <v>0.18853606027987085</v>
      </c>
      <c r="E111" s="221">
        <v>17</v>
      </c>
      <c r="F111" s="196">
        <v>7.2033898305084748E-2</v>
      </c>
      <c r="G111" s="220"/>
      <c r="H111" s="220" t="s">
        <v>100</v>
      </c>
      <c r="I111" s="220"/>
      <c r="J111" s="213">
        <v>208996.14000000004</v>
      </c>
      <c r="K111" s="196">
        <v>0.14604761135244163</v>
      </c>
      <c r="L111" s="221">
        <v>76</v>
      </c>
      <c r="M111" s="196">
        <v>0.16450216450216451</v>
      </c>
    </row>
    <row r="112" spans="1:13" s="190" customFormat="1" ht="13.8" x14ac:dyDescent="0.25">
      <c r="A112" s="220" t="s">
        <v>101</v>
      </c>
      <c r="B112" s="220"/>
      <c r="C112" s="213">
        <v>23820.87</v>
      </c>
      <c r="D112" s="196">
        <v>9.9849727875416266E-2</v>
      </c>
      <c r="E112" s="221">
        <v>5</v>
      </c>
      <c r="F112" s="196">
        <v>2.1186440677966101E-2</v>
      </c>
      <c r="G112" s="220"/>
      <c r="H112" s="220" t="s">
        <v>101</v>
      </c>
      <c r="I112" s="220"/>
      <c r="J112" s="213">
        <v>146424.34000000005</v>
      </c>
      <c r="K112" s="196">
        <v>0.10232210557026447</v>
      </c>
      <c r="L112" s="221">
        <v>30</v>
      </c>
      <c r="M112" s="196">
        <v>6.4935064935064929E-2</v>
      </c>
    </row>
    <row r="113" spans="1:13" s="190" customFormat="1" ht="13.8" x14ac:dyDescent="0.25">
      <c r="A113" s="220" t="s">
        <v>102</v>
      </c>
      <c r="B113" s="220"/>
      <c r="C113" s="213">
        <v>6050.66</v>
      </c>
      <c r="D113" s="196">
        <v>2.5362497443068458E-2</v>
      </c>
      <c r="E113" s="221">
        <v>1</v>
      </c>
      <c r="F113" s="196">
        <v>4.2372881355932203E-3</v>
      </c>
      <c r="G113" s="220"/>
      <c r="H113" s="220" t="s">
        <v>102</v>
      </c>
      <c r="I113" s="220"/>
      <c r="J113" s="213">
        <v>190296.64000000004</v>
      </c>
      <c r="K113" s="196">
        <v>0.13298030155195925</v>
      </c>
      <c r="L113" s="221">
        <v>28</v>
      </c>
      <c r="M113" s="196">
        <v>6.0606060606060608E-2</v>
      </c>
    </row>
    <row r="114" spans="1:13" s="190" customFormat="1" ht="13.8" x14ac:dyDescent="0.25">
      <c r="A114" s="220" t="s">
        <v>103</v>
      </c>
      <c r="B114" s="220"/>
      <c r="C114" s="213">
        <v>8125.22</v>
      </c>
      <c r="D114" s="196">
        <v>3.4058412053291492E-2</v>
      </c>
      <c r="E114" s="221">
        <v>1</v>
      </c>
      <c r="F114" s="196">
        <v>4.2372881355932203E-3</v>
      </c>
      <c r="G114" s="220"/>
      <c r="H114" s="220" t="s">
        <v>103</v>
      </c>
      <c r="I114" s="220"/>
      <c r="J114" s="213">
        <v>142592.69</v>
      </c>
      <c r="K114" s="196">
        <v>9.9644528223436016E-2</v>
      </c>
      <c r="L114" s="221">
        <v>16</v>
      </c>
      <c r="M114" s="196">
        <v>3.4632034632034632E-2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98965.3</v>
      </c>
      <c r="K115" s="196">
        <v>6.9157476648983987E-2</v>
      </c>
      <c r="L115" s="221">
        <v>9</v>
      </c>
      <c r="M115" s="196">
        <v>1.948051948051948E-2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52733.14</v>
      </c>
      <c r="K116" s="196">
        <v>3.6850197980277964E-2</v>
      </c>
      <c r="L116" s="221">
        <v>4</v>
      </c>
      <c r="M116" s="196">
        <v>8.658008658008658E-3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132908.76</v>
      </c>
      <c r="K117" s="196">
        <v>9.2877346566376459E-2</v>
      </c>
      <c r="L117" s="221">
        <v>9</v>
      </c>
      <c r="M117" s="196">
        <v>1.948051948051948E-2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152476.20000000001</v>
      </c>
      <c r="K118" s="196">
        <v>0.10655117744326358</v>
      </c>
      <c r="L118" s="221">
        <v>9</v>
      </c>
      <c r="M118" s="196">
        <v>1.948051948051948E-2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56824.08</v>
      </c>
      <c r="K119" s="196">
        <v>3.9708968554634787E-2</v>
      </c>
      <c r="L119" s="221">
        <v>3</v>
      </c>
      <c r="M119" s="196">
        <v>6.4935064935064939E-3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20439.71</v>
      </c>
      <c r="K120" s="196">
        <v>1.4283377780262419E-2</v>
      </c>
      <c r="L120" s="221">
        <v>1</v>
      </c>
      <c r="M120" s="196">
        <v>2.1645021645021645E-3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238567.19999999992</v>
      </c>
      <c r="D125" s="247"/>
      <c r="E125" s="224">
        <v>236</v>
      </c>
      <c r="F125" s="220"/>
      <c r="G125" s="220"/>
      <c r="H125" s="223"/>
      <c r="I125" s="220"/>
      <c r="J125" s="222">
        <v>1431013.75</v>
      </c>
      <c r="K125" s="247"/>
      <c r="L125" s="224">
        <v>462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12848009.339999992</v>
      </c>
      <c r="D132" s="196">
        <v>0.1155960870131104</v>
      </c>
      <c r="E132" s="221">
        <v>400</v>
      </c>
      <c r="F132" s="196">
        <v>8.0048028817290368E-2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20502155.499999978</v>
      </c>
      <c r="D133" s="196">
        <v>0.18446195736765544</v>
      </c>
      <c r="E133" s="221">
        <v>724</v>
      </c>
      <c r="F133" s="196">
        <v>0.14488693215929557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22998155.730000015</v>
      </c>
      <c r="D134" s="196">
        <v>0.20691896624245038</v>
      </c>
      <c r="E134" s="221">
        <v>858</v>
      </c>
      <c r="F134" s="196">
        <v>0.17170302181308786</v>
      </c>
      <c r="G134" s="220"/>
      <c r="H134" s="220" t="s">
        <v>122</v>
      </c>
      <c r="I134" s="220"/>
      <c r="J134" s="213">
        <v>24123.43</v>
      </c>
      <c r="K134" s="196">
        <v>3.7267993764461896E-2</v>
      </c>
      <c r="L134" s="221">
        <v>3</v>
      </c>
      <c r="M134" s="196">
        <v>3.5294117647058823E-2</v>
      </c>
    </row>
    <row r="135" spans="1:13" s="190" customFormat="1" ht="13.8" x14ac:dyDescent="0.25">
      <c r="A135" s="220" t="s">
        <v>44</v>
      </c>
      <c r="B135" s="220"/>
      <c r="C135" s="213">
        <v>27606981.080000024</v>
      </c>
      <c r="D135" s="196">
        <v>0.24838548156698159</v>
      </c>
      <c r="E135" s="221">
        <v>1514</v>
      </c>
      <c r="F135" s="196">
        <v>0.30298178907344409</v>
      </c>
      <c r="G135" s="220"/>
      <c r="H135" s="220" t="s">
        <v>42</v>
      </c>
      <c r="I135" s="220"/>
      <c r="J135" s="213">
        <v>53824.639999999999</v>
      </c>
      <c r="K135" s="196">
        <v>8.3153032047864089E-2</v>
      </c>
      <c r="L135" s="221">
        <v>10</v>
      </c>
      <c r="M135" s="196">
        <v>0.11764705882352941</v>
      </c>
    </row>
    <row r="136" spans="1:13" s="190" customFormat="1" ht="13.8" x14ac:dyDescent="0.25">
      <c r="A136" s="220" t="s">
        <v>25</v>
      </c>
      <c r="B136" s="220"/>
      <c r="C136" s="213">
        <v>13276661.30000001</v>
      </c>
      <c r="D136" s="196">
        <v>0.11945275367292017</v>
      </c>
      <c r="E136" s="221">
        <v>718</v>
      </c>
      <c r="F136" s="196">
        <v>0.14368621172703622</v>
      </c>
      <c r="G136" s="220"/>
      <c r="H136" s="220" t="s">
        <v>43</v>
      </c>
      <c r="I136" s="220"/>
      <c r="J136" s="213">
        <v>130559.26</v>
      </c>
      <c r="K136" s="196">
        <v>0.20169941370579386</v>
      </c>
      <c r="L136" s="221">
        <v>21</v>
      </c>
      <c r="M136" s="196">
        <v>0.24705882352941178</v>
      </c>
    </row>
    <row r="137" spans="1:13" s="190" customFormat="1" ht="13.8" x14ac:dyDescent="0.25">
      <c r="A137" s="220" t="s">
        <v>26</v>
      </c>
      <c r="B137" s="220"/>
      <c r="C137" s="213">
        <v>10052460.180000002</v>
      </c>
      <c r="D137" s="196">
        <v>9.0443977032718156E-2</v>
      </c>
      <c r="E137" s="221">
        <v>524</v>
      </c>
      <c r="F137" s="196">
        <v>0.10486291775065039</v>
      </c>
      <c r="G137" s="220"/>
      <c r="H137" s="220" t="s">
        <v>44</v>
      </c>
      <c r="I137" s="220"/>
      <c r="J137" s="213">
        <v>180687.09999999998</v>
      </c>
      <c r="K137" s="196">
        <v>0.27914130437167106</v>
      </c>
      <c r="L137" s="221">
        <v>21</v>
      </c>
      <c r="M137" s="196">
        <v>0.24705882352941178</v>
      </c>
    </row>
    <row r="138" spans="1:13" s="190" customFormat="1" ht="13.8" x14ac:dyDescent="0.25">
      <c r="A138" s="220" t="s">
        <v>27</v>
      </c>
      <c r="B138" s="220"/>
      <c r="C138" s="213">
        <v>2271994.04</v>
      </c>
      <c r="D138" s="196">
        <v>2.0441580776521168E-2</v>
      </c>
      <c r="E138" s="221">
        <v>174</v>
      </c>
      <c r="F138" s="196">
        <v>3.4820892535521314E-2</v>
      </c>
      <c r="G138" s="220"/>
      <c r="H138" s="220" t="s">
        <v>25</v>
      </c>
      <c r="I138" s="220"/>
      <c r="J138" s="213">
        <v>201556.05000000002</v>
      </c>
      <c r="K138" s="196">
        <v>0.31138149154533867</v>
      </c>
      <c r="L138" s="221">
        <v>23</v>
      </c>
      <c r="M138" s="196">
        <v>0.27058823529411763</v>
      </c>
    </row>
    <row r="139" spans="1:13" s="190" customFormat="1" ht="13.8" x14ac:dyDescent="0.25">
      <c r="A139" s="220" t="s">
        <v>28</v>
      </c>
      <c r="B139" s="220"/>
      <c r="C139" s="213">
        <v>679363.74999999988</v>
      </c>
      <c r="D139" s="196">
        <v>6.1123703353840354E-3</v>
      </c>
      <c r="E139" s="221">
        <v>42</v>
      </c>
      <c r="F139" s="196">
        <v>8.4050430258154896E-3</v>
      </c>
      <c r="G139" s="220"/>
      <c r="H139" s="220" t="s">
        <v>26</v>
      </c>
      <c r="I139" s="220"/>
      <c r="J139" s="213">
        <v>36747.03</v>
      </c>
      <c r="K139" s="196">
        <v>5.6770039952962495E-2</v>
      </c>
      <c r="L139" s="221">
        <v>4</v>
      </c>
      <c r="M139" s="196">
        <v>4.7058823529411764E-2</v>
      </c>
    </row>
    <row r="140" spans="1:13" s="190" customFormat="1" ht="13.8" x14ac:dyDescent="0.25">
      <c r="A140" s="220" t="s">
        <v>29</v>
      </c>
      <c r="B140" s="220"/>
      <c r="C140" s="213">
        <v>900933.45000000007</v>
      </c>
      <c r="D140" s="196">
        <v>8.1058768501192438E-3</v>
      </c>
      <c r="E140" s="221">
        <v>42</v>
      </c>
      <c r="F140" s="196">
        <v>8.4050430258154896E-3</v>
      </c>
      <c r="G140" s="220"/>
      <c r="H140" s="220" t="s">
        <v>27</v>
      </c>
      <c r="I140" s="220"/>
      <c r="J140" s="213">
        <v>19464.439999999999</v>
      </c>
      <c r="K140" s="196">
        <v>3.0070376747781829E-2</v>
      </c>
      <c r="L140" s="221">
        <v>2</v>
      </c>
      <c r="M140" s="196">
        <v>2.3529411764705882E-2</v>
      </c>
    </row>
    <row r="141" spans="1:13" s="190" customFormat="1" ht="13.8" x14ac:dyDescent="0.25">
      <c r="A141" s="220" t="s">
        <v>65</v>
      </c>
      <c r="B141" s="220"/>
      <c r="C141" s="213">
        <v>8997.15</v>
      </c>
      <c r="D141" s="196">
        <v>8.0949142139244968E-5</v>
      </c>
      <c r="E141" s="221">
        <v>1</v>
      </c>
      <c r="F141" s="196">
        <v>2.0012007204322593E-4</v>
      </c>
      <c r="G141" s="220"/>
      <c r="H141" s="220" t="s">
        <v>28</v>
      </c>
      <c r="I141" s="220"/>
      <c r="J141" s="213">
        <v>334.23</v>
      </c>
      <c r="K141" s="196">
        <v>5.1634786412612548E-4</v>
      </c>
      <c r="L141" s="221">
        <v>1</v>
      </c>
      <c r="M141" s="196">
        <v>1.1764705882352941E-2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111145711.52000004</v>
      </c>
      <c r="D143" s="223"/>
      <c r="E143" s="224">
        <v>4997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647296.17999999993</v>
      </c>
      <c r="K145" s="220"/>
      <c r="L145" s="224">
        <v>85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28673.73</v>
      </c>
      <c r="D152" s="196">
        <v>0.12019141776405141</v>
      </c>
      <c r="E152" s="221">
        <v>18</v>
      </c>
      <c r="F152" s="196">
        <v>7.6271186440677971E-2</v>
      </c>
      <c r="G152" s="220"/>
      <c r="H152" s="220" t="s">
        <v>113</v>
      </c>
      <c r="I152" s="220"/>
      <c r="J152" s="213">
        <v>959673.69000000006</v>
      </c>
      <c r="K152" s="196">
        <v>0.67062506562218582</v>
      </c>
      <c r="L152" s="221">
        <v>207</v>
      </c>
      <c r="M152" s="196">
        <v>0.44805194805194803</v>
      </c>
    </row>
    <row r="153" spans="1:14" s="190" customFormat="1" ht="13.8" x14ac:dyDescent="0.25">
      <c r="A153" s="220" t="s">
        <v>42</v>
      </c>
      <c r="B153" s="220"/>
      <c r="C153" s="213">
        <v>33716.76</v>
      </c>
      <c r="D153" s="196">
        <v>0.14133024154200582</v>
      </c>
      <c r="E153" s="221">
        <v>29</v>
      </c>
      <c r="F153" s="196">
        <v>0.1228813559322034</v>
      </c>
      <c r="G153" s="220"/>
      <c r="H153" s="220" t="s">
        <v>25</v>
      </c>
      <c r="I153" s="220"/>
      <c r="J153" s="213">
        <v>21774.07</v>
      </c>
      <c r="K153" s="196">
        <v>1.5215835627016165E-2</v>
      </c>
      <c r="L153" s="221">
        <v>7</v>
      </c>
      <c r="M153" s="196">
        <v>1.5151515151515152E-2</v>
      </c>
    </row>
    <row r="154" spans="1:14" s="190" customFormat="1" ht="13.8" x14ac:dyDescent="0.25">
      <c r="A154" s="220" t="s">
        <v>43</v>
      </c>
      <c r="B154" s="220"/>
      <c r="C154" s="213">
        <v>13866.45</v>
      </c>
      <c r="D154" s="196">
        <v>5.8123874530949783E-2</v>
      </c>
      <c r="E154" s="221">
        <v>25</v>
      </c>
      <c r="F154" s="196">
        <v>0.1059322033898305</v>
      </c>
      <c r="G154" s="220"/>
      <c r="H154" s="220" t="s">
        <v>26</v>
      </c>
      <c r="I154" s="220"/>
      <c r="J154" s="213">
        <v>6790.3600000000006</v>
      </c>
      <c r="K154" s="196">
        <v>4.7451395907272039E-3</v>
      </c>
      <c r="L154" s="221">
        <v>4</v>
      </c>
      <c r="M154" s="196">
        <v>8.658008658008658E-3</v>
      </c>
    </row>
    <row r="155" spans="1:14" s="190" customFormat="1" ht="13.8" x14ac:dyDescent="0.25">
      <c r="A155" s="220" t="s">
        <v>44</v>
      </c>
      <c r="B155" s="220"/>
      <c r="C155" s="213">
        <v>78412.539999999994</v>
      </c>
      <c r="D155" s="196">
        <v>0.3286811430909195</v>
      </c>
      <c r="E155" s="221">
        <v>57</v>
      </c>
      <c r="F155" s="196">
        <v>0.24152542372881355</v>
      </c>
      <c r="G155" s="220"/>
      <c r="H155" s="220" t="s">
        <v>27</v>
      </c>
      <c r="I155" s="220"/>
      <c r="J155" s="213">
        <v>12908.83</v>
      </c>
      <c r="K155" s="196">
        <v>9.0207588850910771E-3</v>
      </c>
      <c r="L155" s="221">
        <v>9</v>
      </c>
      <c r="M155" s="196">
        <v>1.948051948051948E-2</v>
      </c>
    </row>
    <row r="156" spans="1:14" s="190" customFormat="1" ht="13.8" x14ac:dyDescent="0.25">
      <c r="A156" s="220" t="s">
        <v>25</v>
      </c>
      <c r="B156" s="220"/>
      <c r="C156" s="213">
        <v>12581.720000000001</v>
      </c>
      <c r="D156" s="196">
        <v>5.2738683272469992E-2</v>
      </c>
      <c r="E156" s="221">
        <v>21</v>
      </c>
      <c r="F156" s="196">
        <v>8.8983050847457626E-2</v>
      </c>
      <c r="G156" s="220"/>
      <c r="H156" s="220" t="s">
        <v>28</v>
      </c>
      <c r="I156" s="220"/>
      <c r="J156" s="213">
        <v>9213.73</v>
      </c>
      <c r="K156" s="196">
        <v>6.438603402657732E-3</v>
      </c>
      <c r="L156" s="221">
        <v>15</v>
      </c>
      <c r="M156" s="196">
        <v>3.2467532467532464E-2</v>
      </c>
    </row>
    <row r="157" spans="1:14" s="190" customFormat="1" ht="13.8" x14ac:dyDescent="0.25">
      <c r="A157" s="220" t="s">
        <v>26</v>
      </c>
      <c r="B157" s="220"/>
      <c r="C157" s="213">
        <v>1518.5900000000001</v>
      </c>
      <c r="D157" s="196">
        <v>6.3654601303112937E-3</v>
      </c>
      <c r="E157" s="221">
        <v>5</v>
      </c>
      <c r="F157" s="196">
        <v>2.1186440677966101E-2</v>
      </c>
      <c r="G157" s="220"/>
      <c r="H157" s="220" t="s">
        <v>29</v>
      </c>
      <c r="I157" s="220"/>
      <c r="J157" s="213">
        <v>15167.38</v>
      </c>
      <c r="K157" s="196">
        <v>1.0599045606654724E-2</v>
      </c>
      <c r="L157" s="221">
        <v>19</v>
      </c>
      <c r="M157" s="196">
        <v>4.1125541125541128E-2</v>
      </c>
    </row>
    <row r="158" spans="1:14" s="190" customFormat="1" ht="13.8" x14ac:dyDescent="0.25">
      <c r="A158" s="220" t="s">
        <v>27</v>
      </c>
      <c r="B158" s="220"/>
      <c r="C158" s="213">
        <v>4524.18</v>
      </c>
      <c r="D158" s="196">
        <v>1.8963964870275549E-2</v>
      </c>
      <c r="E158" s="221">
        <v>7</v>
      </c>
      <c r="F158" s="196">
        <v>2.9661016949152543E-2</v>
      </c>
      <c r="G158" s="220"/>
      <c r="H158" s="220" t="s">
        <v>114</v>
      </c>
      <c r="I158" s="220"/>
      <c r="J158" s="213">
        <v>16641.57</v>
      </c>
      <c r="K158" s="196">
        <v>1.1629217399203888E-2</v>
      </c>
      <c r="L158" s="221">
        <v>1</v>
      </c>
      <c r="M158" s="196">
        <v>2.1645021645021645E-3</v>
      </c>
    </row>
    <row r="159" spans="1:14" s="190" customFormat="1" ht="13.8" x14ac:dyDescent="0.25">
      <c r="A159" s="220" t="s">
        <v>28</v>
      </c>
      <c r="B159" s="220"/>
      <c r="C159" s="213">
        <v>1662.0500000000002</v>
      </c>
      <c r="D159" s="196">
        <v>6.9668001301100924E-3</v>
      </c>
      <c r="E159" s="221">
        <v>3</v>
      </c>
      <c r="F159" s="196">
        <v>1.2711864406779662E-2</v>
      </c>
      <c r="G159" s="220"/>
      <c r="H159" s="220" t="s">
        <v>115</v>
      </c>
      <c r="I159" s="220"/>
      <c r="J159" s="213">
        <v>21986.92</v>
      </c>
      <c r="K159" s="196">
        <v>1.5364576336181258E-2</v>
      </c>
      <c r="L159" s="221">
        <v>31</v>
      </c>
      <c r="M159" s="196">
        <v>6.7099567099567103E-2</v>
      </c>
    </row>
    <row r="160" spans="1:14" s="190" customFormat="1" ht="13.8" x14ac:dyDescent="0.25">
      <c r="A160" s="220" t="s">
        <v>29</v>
      </c>
      <c r="B160" s="220"/>
      <c r="C160" s="213">
        <v>27893.699999999993</v>
      </c>
      <c r="D160" s="196">
        <v>0.11692177298471877</v>
      </c>
      <c r="E160" s="221">
        <v>12</v>
      </c>
      <c r="F160" s="196">
        <v>5.0847457627118647E-2</v>
      </c>
      <c r="G160" s="220"/>
      <c r="H160" s="220" t="s">
        <v>116</v>
      </c>
      <c r="I160" s="220"/>
      <c r="J160" s="213">
        <v>9715.6099999999988</v>
      </c>
      <c r="K160" s="196">
        <v>6.789319809121331E-3</v>
      </c>
      <c r="L160" s="221">
        <v>6</v>
      </c>
      <c r="M160" s="196">
        <v>1.2987012987012988E-2</v>
      </c>
    </row>
    <row r="161" spans="1:16" s="190" customFormat="1" ht="13.8" x14ac:dyDescent="0.25">
      <c r="A161" s="220" t="s">
        <v>114</v>
      </c>
      <c r="B161" s="220"/>
      <c r="C161" s="213">
        <v>5097.1799999999994</v>
      </c>
      <c r="D161" s="196">
        <v>2.1365803848978404E-2</v>
      </c>
      <c r="E161" s="221">
        <v>13</v>
      </c>
      <c r="F161" s="196">
        <v>5.5084745762711863E-2</v>
      </c>
      <c r="G161" s="220"/>
      <c r="H161" s="220" t="s">
        <v>117</v>
      </c>
      <c r="I161" s="220"/>
      <c r="J161" s="213">
        <v>4584.99</v>
      </c>
      <c r="K161" s="196">
        <v>3.2040153352824183E-3</v>
      </c>
      <c r="L161" s="221">
        <v>2</v>
      </c>
      <c r="M161" s="196">
        <v>4.329004329004329E-3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2537.29</v>
      </c>
      <c r="D163" s="196">
        <v>1.0635535815485115E-2</v>
      </c>
      <c r="E163" s="221">
        <v>3</v>
      </c>
      <c r="F163" s="196">
        <v>1.2711864406779662E-2</v>
      </c>
      <c r="G163" s="223"/>
      <c r="H163" s="220" t="s">
        <v>119</v>
      </c>
      <c r="I163" s="220"/>
      <c r="J163" s="213">
        <v>352556.59999999992</v>
      </c>
      <c r="K163" s="196">
        <v>0.24636842238587853</v>
      </c>
      <c r="L163" s="221">
        <v>161</v>
      </c>
      <c r="M163" s="196">
        <v>0.34848484848484851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2214.67</v>
      </c>
      <c r="D165" s="196">
        <v>9.2832124449630984E-3</v>
      </c>
      <c r="E165" s="221">
        <v>3</v>
      </c>
      <c r="F165" s="196">
        <v>1.2711864406779662E-2</v>
      </c>
      <c r="G165" s="220"/>
      <c r="H165" s="223"/>
      <c r="I165" s="220"/>
      <c r="J165" s="238">
        <v>1431013.7499999998</v>
      </c>
      <c r="K165" s="220"/>
      <c r="L165" s="241">
        <v>462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25868.34</v>
      </c>
      <c r="D166" s="196">
        <v>0.10843208957476135</v>
      </c>
      <c r="E166" s="221">
        <v>40</v>
      </c>
      <c r="F166" s="196">
        <v>0.16949152542372881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238567.19999999995</v>
      </c>
      <c r="D168" s="220"/>
      <c r="E168" s="224">
        <v>236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399781.61999999994</v>
      </c>
      <c r="D175" s="196">
        <v>3.5969144875919188E-3</v>
      </c>
      <c r="E175" s="221">
        <v>191</v>
      </c>
      <c r="F175" s="196">
        <v>3.822293376025615E-2</v>
      </c>
      <c r="G175" s="220"/>
      <c r="H175" s="220" t="s">
        <v>6</v>
      </c>
      <c r="I175" s="220"/>
      <c r="J175" s="213">
        <v>110563.29000000001</v>
      </c>
      <c r="K175" s="196">
        <v>0.17080788272224937</v>
      </c>
      <c r="L175" s="221">
        <v>31</v>
      </c>
      <c r="M175" s="196">
        <v>0.36470588235294116</v>
      </c>
      <c r="P175" s="213"/>
    </row>
    <row r="176" spans="1:16" s="190" customFormat="1" ht="13.8" x14ac:dyDescent="0.25">
      <c r="A176" s="220" t="s">
        <v>7</v>
      </c>
      <c r="B176" s="220"/>
      <c r="C176" s="213">
        <v>1268348.1699999995</v>
      </c>
      <c r="D176" s="196">
        <v>1.1411579922017667E-2</v>
      </c>
      <c r="E176" s="221">
        <v>219</v>
      </c>
      <c r="F176" s="196">
        <v>4.3826295777466481E-2</v>
      </c>
      <c r="G176" s="220"/>
      <c r="H176" s="220" t="s">
        <v>7</v>
      </c>
      <c r="I176" s="220"/>
      <c r="J176" s="213">
        <v>103114.90000000001</v>
      </c>
      <c r="K176" s="196">
        <v>0.15930095555329868</v>
      </c>
      <c r="L176" s="221">
        <v>15</v>
      </c>
      <c r="M176" s="196">
        <v>0.17647058823529413</v>
      </c>
      <c r="P176" s="213"/>
    </row>
    <row r="177" spans="1:16" s="190" customFormat="1" ht="13.8" x14ac:dyDescent="0.25">
      <c r="A177" s="220" t="s">
        <v>8</v>
      </c>
      <c r="B177" s="220"/>
      <c r="C177" s="213">
        <v>2302332.2299999995</v>
      </c>
      <c r="D177" s="196">
        <v>2.0714539486174501E-2</v>
      </c>
      <c r="E177" s="221">
        <v>225</v>
      </c>
      <c r="F177" s="196">
        <v>4.5027016209725837E-2</v>
      </c>
      <c r="G177" s="220"/>
      <c r="H177" s="220" t="s">
        <v>8</v>
      </c>
      <c r="I177" s="220"/>
      <c r="J177" s="213">
        <v>185120.07999999996</v>
      </c>
      <c r="K177" s="196">
        <v>0.28598976128671111</v>
      </c>
      <c r="L177" s="221">
        <v>20</v>
      </c>
      <c r="M177" s="196">
        <v>0.23529411764705882</v>
      </c>
      <c r="P177" s="213"/>
    </row>
    <row r="178" spans="1:16" s="190" customFormat="1" ht="13.8" x14ac:dyDescent="0.25">
      <c r="A178" s="220" t="s">
        <v>9</v>
      </c>
      <c r="B178" s="220"/>
      <c r="C178" s="213">
        <v>4967510.669999999</v>
      </c>
      <c r="D178" s="196">
        <v>4.4693678254118928E-2</v>
      </c>
      <c r="E178" s="221">
        <v>429</v>
      </c>
      <c r="F178" s="196">
        <v>8.5851510906543929E-2</v>
      </c>
      <c r="G178" s="220"/>
      <c r="H178" s="220" t="s">
        <v>9</v>
      </c>
      <c r="I178" s="220"/>
      <c r="J178" s="213">
        <v>248497.91</v>
      </c>
      <c r="K178" s="196">
        <v>0.3839014004377409</v>
      </c>
      <c r="L178" s="221">
        <v>19</v>
      </c>
      <c r="M178" s="196">
        <v>0.22352941176470589</v>
      </c>
      <c r="P178" s="213"/>
    </row>
    <row r="179" spans="1:16" s="190" customFormat="1" ht="13.8" x14ac:dyDescent="0.25">
      <c r="A179" s="220" t="s">
        <v>10</v>
      </c>
      <c r="B179" s="220"/>
      <c r="C179" s="213">
        <v>6203906.3899999997</v>
      </c>
      <c r="D179" s="196">
        <v>5.5817775649253415E-2</v>
      </c>
      <c r="E179" s="221">
        <v>423</v>
      </c>
      <c r="F179" s="196">
        <v>8.4650790474284573E-2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2305554.7599999988</v>
      </c>
      <c r="D180" s="196">
        <v>2.0743533227416774E-2</v>
      </c>
      <c r="E180" s="221">
        <v>122</v>
      </c>
      <c r="F180" s="196">
        <v>2.4414648789273564E-2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4254649.3200000031</v>
      </c>
      <c r="D181" s="196">
        <v>3.8279923370992189E-2</v>
      </c>
      <c r="E181" s="221">
        <v>199</v>
      </c>
      <c r="F181" s="196">
        <v>3.982389433660196E-2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4705078.4099999992</v>
      </c>
      <c r="D182" s="196">
        <v>4.2332523186496038E-2</v>
      </c>
      <c r="E182" s="221">
        <v>194</v>
      </c>
      <c r="F182" s="196">
        <v>3.8823293976385828E-2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7734944.7399999974</v>
      </c>
      <c r="D183" s="196">
        <v>6.959283119626386E-2</v>
      </c>
      <c r="E183" s="221">
        <v>368</v>
      </c>
      <c r="F183" s="196">
        <v>7.3644186511907142E-2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7944041.3199999956</v>
      </c>
      <c r="D184" s="196">
        <v>7.1474114577695744E-2</v>
      </c>
      <c r="E184" s="221">
        <v>329</v>
      </c>
      <c r="F184" s="196">
        <v>6.583950370222133E-2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30977972.549999997</v>
      </c>
      <c r="D185" s="196">
        <v>0.27871496008575825</v>
      </c>
      <c r="E185" s="221">
        <v>1060</v>
      </c>
      <c r="F185" s="196">
        <v>0.21212727636581949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38081591.340000011</v>
      </c>
      <c r="D186" s="196">
        <v>0.34262762655622087</v>
      </c>
      <c r="E186" s="221">
        <v>1238</v>
      </c>
      <c r="F186" s="196">
        <v>0.2477486491895137</v>
      </c>
      <c r="G186" s="220"/>
      <c r="H186" s="223"/>
      <c r="I186" s="220"/>
      <c r="J186" s="238">
        <v>647296.17999999993</v>
      </c>
      <c r="K186" s="220"/>
      <c r="L186" s="224">
        <v>85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111145711.51999998</v>
      </c>
      <c r="D190" s="223"/>
      <c r="E190" s="224">
        <v>4997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123689.55999999994</v>
      </c>
      <c r="D198" s="196">
        <v>0.51846842315288932</v>
      </c>
      <c r="E198" s="221">
        <v>181</v>
      </c>
      <c r="F198" s="196">
        <v>0.76694915254237284</v>
      </c>
      <c r="G198" s="220"/>
      <c r="H198" s="220" t="s">
        <v>6</v>
      </c>
      <c r="I198" s="220"/>
      <c r="J198" s="213">
        <v>1013866.8800000002</v>
      </c>
      <c r="K198" s="196">
        <v>0.70849555428800037</v>
      </c>
      <c r="L198" s="221">
        <v>272</v>
      </c>
      <c r="M198" s="196">
        <v>0.58874458874458879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68206.430000000008</v>
      </c>
      <c r="D199" s="196">
        <v>0.28590028302298065</v>
      </c>
      <c r="E199" s="221">
        <v>44</v>
      </c>
      <c r="F199" s="196">
        <v>0.1864406779661017</v>
      </c>
      <c r="G199" s="220"/>
      <c r="H199" s="220" t="s">
        <v>7</v>
      </c>
      <c r="I199" s="220"/>
      <c r="J199" s="213">
        <v>60413.810000000012</v>
      </c>
      <c r="K199" s="196">
        <v>4.2217490922082337E-2</v>
      </c>
      <c r="L199" s="221">
        <v>51</v>
      </c>
      <c r="M199" s="196">
        <v>0.11038961038961038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17177.61</v>
      </c>
      <c r="D200" s="196">
        <v>7.2003234308823702E-2</v>
      </c>
      <c r="E200" s="221">
        <v>5</v>
      </c>
      <c r="F200" s="196">
        <v>2.1186440677966101E-2</v>
      </c>
      <c r="G200" s="220"/>
      <c r="H200" s="220" t="s">
        <v>8</v>
      </c>
      <c r="I200" s="220"/>
      <c r="J200" s="213">
        <v>263118.31000000006</v>
      </c>
      <c r="K200" s="196">
        <v>0.1838684708654966</v>
      </c>
      <c r="L200" s="221">
        <v>115</v>
      </c>
      <c r="M200" s="196">
        <v>0.24891774891774893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29493.600000000002</v>
      </c>
      <c r="D201" s="196">
        <v>0.12362805951530642</v>
      </c>
      <c r="E201" s="221">
        <v>6</v>
      </c>
      <c r="F201" s="196">
        <v>2.5423728813559324E-2</v>
      </c>
      <c r="G201" s="220"/>
      <c r="H201" s="220" t="s">
        <v>9</v>
      </c>
      <c r="I201" s="220"/>
      <c r="J201" s="213">
        <v>92496.48000000001</v>
      </c>
      <c r="K201" s="196">
        <v>6.4637030916020202E-2</v>
      </c>
      <c r="L201" s="221">
        <v>23</v>
      </c>
      <c r="M201" s="196">
        <v>4.9783549783549784E-2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1118.27</v>
      </c>
      <c r="K207" s="196">
        <v>7.8145300840051313E-4</v>
      </c>
      <c r="L207" s="221">
        <v>1</v>
      </c>
      <c r="M207" s="196">
        <v>2.1645021645021645E-3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238567.19999999992</v>
      </c>
      <c r="D209" s="223"/>
      <c r="E209" s="224">
        <v>236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1431013.7500000002</v>
      </c>
      <c r="K210" s="220"/>
      <c r="L210" s="224">
        <v>462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6166290.75</v>
      </c>
      <c r="D218" s="196">
        <v>5.5479340279273058E-2</v>
      </c>
      <c r="E218" s="221">
        <v>303</v>
      </c>
      <c r="F218" s="196">
        <v>6.063638182909746E-2</v>
      </c>
      <c r="G218" s="220"/>
      <c r="H218" s="220" t="s">
        <v>12</v>
      </c>
      <c r="I218" s="220"/>
      <c r="J218" s="213">
        <v>25543.850000000002</v>
      </c>
      <c r="K218" s="196">
        <v>3.9462383355946887E-2</v>
      </c>
      <c r="L218" s="221">
        <v>4</v>
      </c>
      <c r="M218" s="196">
        <v>4.7058823529411764E-2</v>
      </c>
    </row>
    <row r="219" spans="1:13" s="190" customFormat="1" ht="13.8" x14ac:dyDescent="0.25">
      <c r="A219" s="220" t="s">
        <v>13</v>
      </c>
      <c r="B219" s="220"/>
      <c r="C219" s="213">
        <v>12136815.75999999</v>
      </c>
      <c r="D219" s="196">
        <v>0.1091973373872913</v>
      </c>
      <c r="E219" s="221">
        <v>583</v>
      </c>
      <c r="F219" s="196">
        <v>0.11667000200120071</v>
      </c>
      <c r="G219" s="220"/>
      <c r="H219" s="220" t="s">
        <v>13</v>
      </c>
      <c r="I219" s="220"/>
      <c r="J219" s="213">
        <v>54310.570000000007</v>
      </c>
      <c r="K219" s="196">
        <v>8.3903739397936813E-2</v>
      </c>
      <c r="L219" s="221">
        <v>9</v>
      </c>
      <c r="M219" s="196">
        <v>0.10588235294117647</v>
      </c>
    </row>
    <row r="220" spans="1:13" s="190" customFormat="1" ht="13.8" x14ac:dyDescent="0.25">
      <c r="A220" s="220" t="s">
        <v>14</v>
      </c>
      <c r="B220" s="220"/>
      <c r="C220" s="213">
        <v>8844150.8400000017</v>
      </c>
      <c r="D220" s="196">
        <v>7.9572578366269658E-2</v>
      </c>
      <c r="E220" s="221">
        <v>456</v>
      </c>
      <c r="F220" s="196">
        <v>9.125475285171103E-2</v>
      </c>
      <c r="G220" s="220"/>
      <c r="H220" s="220" t="s">
        <v>14</v>
      </c>
      <c r="I220" s="220"/>
      <c r="J220" s="213">
        <v>44651.68</v>
      </c>
      <c r="K220" s="196">
        <v>6.8981837649652128E-2</v>
      </c>
      <c r="L220" s="221">
        <v>6</v>
      </c>
      <c r="M220" s="196">
        <v>7.0588235294117646E-2</v>
      </c>
    </row>
    <row r="221" spans="1:13" s="190" customFormat="1" ht="13.8" x14ac:dyDescent="0.25">
      <c r="A221" s="220" t="s">
        <v>15</v>
      </c>
      <c r="B221" s="220"/>
      <c r="C221" s="213">
        <v>7952783.0200000023</v>
      </c>
      <c r="D221" s="196">
        <v>7.1552765385544781E-2</v>
      </c>
      <c r="E221" s="221">
        <v>365</v>
      </c>
      <c r="F221" s="196">
        <v>7.3043826295777464E-2</v>
      </c>
      <c r="G221" s="220"/>
      <c r="H221" s="220" t="s">
        <v>15</v>
      </c>
      <c r="I221" s="220"/>
      <c r="J221" s="213">
        <v>94802.37000000001</v>
      </c>
      <c r="K221" s="196">
        <v>0.14645902900276656</v>
      </c>
      <c r="L221" s="221">
        <v>9</v>
      </c>
      <c r="M221" s="196">
        <v>0.10588235294117647</v>
      </c>
    </row>
    <row r="222" spans="1:13" s="190" customFormat="1" ht="13.8" x14ac:dyDescent="0.25">
      <c r="A222" s="220" t="s">
        <v>16</v>
      </c>
      <c r="B222" s="220"/>
      <c r="C222" s="213">
        <v>9546981.6899999976</v>
      </c>
      <c r="D222" s="196">
        <v>8.5896086852456519E-2</v>
      </c>
      <c r="E222" s="221">
        <v>435</v>
      </c>
      <c r="F222" s="196">
        <v>8.7052231338803285E-2</v>
      </c>
      <c r="G222" s="220"/>
      <c r="H222" s="220" t="s">
        <v>16</v>
      </c>
      <c r="I222" s="220"/>
      <c r="J222" s="213">
        <v>86794.38</v>
      </c>
      <c r="K222" s="196">
        <v>0.13408758259626991</v>
      </c>
      <c r="L222" s="221">
        <v>11</v>
      </c>
      <c r="M222" s="196">
        <v>0.12941176470588237</v>
      </c>
    </row>
    <row r="223" spans="1:13" s="190" customFormat="1" ht="13.8" x14ac:dyDescent="0.25">
      <c r="A223" s="220" t="s">
        <v>17</v>
      </c>
      <c r="B223" s="220"/>
      <c r="C223" s="213">
        <v>4130005.419999999</v>
      </c>
      <c r="D223" s="196">
        <v>3.7158477493365358E-2</v>
      </c>
      <c r="E223" s="221">
        <v>195</v>
      </c>
      <c r="F223" s="196">
        <v>3.9023414048429059E-2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28778187.140000027</v>
      </c>
      <c r="D224" s="196">
        <v>0.2589230546679398</v>
      </c>
      <c r="E224" s="221">
        <v>1141</v>
      </c>
      <c r="F224" s="196">
        <v>0.2283370022013208</v>
      </c>
      <c r="G224" s="220"/>
      <c r="H224" s="220" t="s">
        <v>18</v>
      </c>
      <c r="I224" s="220"/>
      <c r="J224" s="213">
        <v>88070.23</v>
      </c>
      <c r="K224" s="196">
        <v>0.13605862775213656</v>
      </c>
      <c r="L224" s="221">
        <v>14</v>
      </c>
      <c r="M224" s="196">
        <v>0.16470588235294117</v>
      </c>
    </row>
    <row r="225" spans="1:13" s="190" customFormat="1" ht="13.8" x14ac:dyDescent="0.25">
      <c r="A225" s="220" t="s">
        <v>19</v>
      </c>
      <c r="B225" s="220"/>
      <c r="C225" s="213">
        <v>7449938.9199999981</v>
      </c>
      <c r="D225" s="196">
        <v>6.7028577334352898E-2</v>
      </c>
      <c r="E225" s="221">
        <v>318</v>
      </c>
      <c r="F225" s="196">
        <v>6.363818290974585E-2</v>
      </c>
      <c r="G225" s="220"/>
      <c r="H225" s="220" t="s">
        <v>19</v>
      </c>
      <c r="I225" s="220"/>
      <c r="J225" s="213">
        <v>127384.74000000002</v>
      </c>
      <c r="K225" s="196">
        <v>0.19679513634701198</v>
      </c>
      <c r="L225" s="221">
        <v>17</v>
      </c>
      <c r="M225" s="196">
        <v>0.2</v>
      </c>
    </row>
    <row r="226" spans="1:13" s="190" customFormat="1" ht="13.8" x14ac:dyDescent="0.25">
      <c r="A226" s="220" t="s">
        <v>20</v>
      </c>
      <c r="B226" s="220"/>
      <c r="C226" s="213">
        <v>4564372.3099999987</v>
      </c>
      <c r="D226" s="196">
        <v>4.106656251130901E-2</v>
      </c>
      <c r="E226" s="221">
        <v>160</v>
      </c>
      <c r="F226" s="196">
        <v>3.2019211526916148E-2</v>
      </c>
      <c r="G226" s="220"/>
      <c r="H226" s="220" t="s">
        <v>20</v>
      </c>
      <c r="I226" s="220"/>
      <c r="J226" s="213">
        <v>31430.600000000002</v>
      </c>
      <c r="K226" s="196">
        <v>4.8556751872071917E-2</v>
      </c>
      <c r="L226" s="221">
        <v>2</v>
      </c>
      <c r="M226" s="196">
        <v>2.3529411764705882E-2</v>
      </c>
    </row>
    <row r="227" spans="1:13" s="190" customFormat="1" ht="13.8" x14ac:dyDescent="0.25">
      <c r="A227" s="220" t="s">
        <v>21</v>
      </c>
      <c r="B227" s="220"/>
      <c r="C227" s="213">
        <v>5803836.3999999994</v>
      </c>
      <c r="D227" s="196">
        <v>5.2218266639605194E-2</v>
      </c>
      <c r="E227" s="221">
        <v>289</v>
      </c>
      <c r="F227" s="196">
        <v>5.7834700820492295E-2</v>
      </c>
      <c r="G227" s="220"/>
      <c r="H227" s="220" t="s">
        <v>21</v>
      </c>
      <c r="I227" s="220"/>
      <c r="J227" s="213">
        <v>57903.000000000007</v>
      </c>
      <c r="K227" s="196">
        <v>8.9453640835637255E-2</v>
      </c>
      <c r="L227" s="221">
        <v>7</v>
      </c>
      <c r="M227" s="196">
        <v>8.2352941176470587E-2</v>
      </c>
    </row>
    <row r="228" spans="1:13" s="190" customFormat="1" ht="13.8" x14ac:dyDescent="0.25">
      <c r="A228" s="220" t="s">
        <v>22</v>
      </c>
      <c r="B228" s="220"/>
      <c r="C228" s="213">
        <v>9938046.0200000014</v>
      </c>
      <c r="D228" s="196">
        <v>8.9414570153808492E-2</v>
      </c>
      <c r="E228" s="221">
        <v>505</v>
      </c>
      <c r="F228" s="196">
        <v>0.10106063638182909</v>
      </c>
      <c r="G228" s="220"/>
      <c r="H228" s="220" t="s">
        <v>22</v>
      </c>
      <c r="I228" s="220"/>
      <c r="J228" s="213">
        <v>36404.759999999995</v>
      </c>
      <c r="K228" s="196">
        <v>5.6241271190569965E-2</v>
      </c>
      <c r="L228" s="221">
        <v>6</v>
      </c>
      <c r="M228" s="196">
        <v>7.0588235294117646E-2</v>
      </c>
    </row>
    <row r="229" spans="1:13" s="190" customFormat="1" ht="13.8" x14ac:dyDescent="0.25">
      <c r="A229" s="220" t="s">
        <v>23</v>
      </c>
      <c r="B229" s="220"/>
      <c r="C229" s="213">
        <v>5784583.509999997</v>
      </c>
      <c r="D229" s="196">
        <v>5.2045044571594611E-2</v>
      </c>
      <c r="E229" s="221">
        <v>246</v>
      </c>
      <c r="F229" s="196">
        <v>4.9229537722633582E-2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49719.74</v>
      </c>
      <c r="D230" s="196">
        <v>4.4733835718936601E-4</v>
      </c>
      <c r="E230" s="221">
        <v>1</v>
      </c>
      <c r="F230" s="196">
        <v>2.0012007204322593E-4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111145711.52000001</v>
      </c>
      <c r="D232" s="237"/>
      <c r="E232" s="224">
        <v>4997</v>
      </c>
      <c r="F232" s="237"/>
      <c r="G232" s="220"/>
      <c r="H232" s="223"/>
      <c r="I232" s="220"/>
      <c r="J232" s="238">
        <v>647296.18000000005</v>
      </c>
      <c r="K232" s="247"/>
      <c r="L232" s="224">
        <v>85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13679.53</v>
      </c>
      <c r="D240" s="196">
        <v>5.7340363637583047E-2</v>
      </c>
      <c r="E240" s="221">
        <v>15</v>
      </c>
      <c r="F240" s="196">
        <v>6.3559322033898302E-2</v>
      </c>
      <c r="G240" s="220"/>
      <c r="H240" s="220" t="s">
        <v>12</v>
      </c>
      <c r="I240" s="220"/>
      <c r="J240" s="213">
        <v>115945.48</v>
      </c>
      <c r="K240" s="196">
        <v>8.1023316512507326E-2</v>
      </c>
      <c r="L240" s="221">
        <v>19</v>
      </c>
      <c r="M240" s="196">
        <v>4.1125541125541128E-2</v>
      </c>
    </row>
    <row r="241" spans="1:14" s="190" customFormat="1" ht="13.8" x14ac:dyDescent="0.25">
      <c r="A241" s="220" t="s">
        <v>13</v>
      </c>
      <c r="B241" s="220"/>
      <c r="C241" s="213">
        <v>21809.609999999997</v>
      </c>
      <c r="D241" s="196">
        <v>9.1419147309437329E-2</v>
      </c>
      <c r="E241" s="221">
        <v>15</v>
      </c>
      <c r="F241" s="196">
        <v>6.3559322033898302E-2</v>
      </c>
      <c r="G241" s="220"/>
      <c r="H241" s="220" t="s">
        <v>13</v>
      </c>
      <c r="I241" s="220"/>
      <c r="J241" s="213">
        <v>126525.73</v>
      </c>
      <c r="K241" s="196">
        <v>8.8416851340526972E-2</v>
      </c>
      <c r="L241" s="221">
        <v>39</v>
      </c>
      <c r="M241" s="196">
        <v>8.4415584415584416E-2</v>
      </c>
    </row>
    <row r="242" spans="1:14" s="190" customFormat="1" ht="13.8" x14ac:dyDescent="0.25">
      <c r="A242" s="220" t="s">
        <v>14</v>
      </c>
      <c r="B242" s="220"/>
      <c r="C242" s="213">
        <v>21887.609999999997</v>
      </c>
      <c r="D242" s="196">
        <v>9.1746099212297413E-2</v>
      </c>
      <c r="E242" s="221">
        <v>36</v>
      </c>
      <c r="F242" s="196">
        <v>0.15254237288135594</v>
      </c>
      <c r="G242" s="220"/>
      <c r="H242" s="220" t="s">
        <v>14</v>
      </c>
      <c r="I242" s="220"/>
      <c r="J242" s="213">
        <v>92334.659999999989</v>
      </c>
      <c r="K242" s="196">
        <v>6.4523950241568276E-2</v>
      </c>
      <c r="L242" s="221">
        <v>27</v>
      </c>
      <c r="M242" s="196">
        <v>5.844155844155844E-2</v>
      </c>
    </row>
    <row r="243" spans="1:14" s="190" customFormat="1" ht="13.8" x14ac:dyDescent="0.25">
      <c r="A243" s="220" t="s">
        <v>15</v>
      </c>
      <c r="B243" s="220"/>
      <c r="C243" s="213">
        <v>10333.01</v>
      </c>
      <c r="D243" s="196">
        <v>4.3312785663745898E-2</v>
      </c>
      <c r="E243" s="221">
        <v>9</v>
      </c>
      <c r="F243" s="196">
        <v>3.8135593220338986E-2</v>
      </c>
      <c r="G243" s="220"/>
      <c r="H243" s="220" t="s">
        <v>15</v>
      </c>
      <c r="I243" s="220"/>
      <c r="J243" s="213">
        <v>122118.50999999998</v>
      </c>
      <c r="K243" s="196">
        <v>8.5337062624310928E-2</v>
      </c>
      <c r="L243" s="221">
        <v>27</v>
      </c>
      <c r="M243" s="196">
        <v>5.844155844155844E-2</v>
      </c>
    </row>
    <row r="244" spans="1:14" s="190" customFormat="1" ht="13.8" x14ac:dyDescent="0.25">
      <c r="A244" s="220" t="s">
        <v>16</v>
      </c>
      <c r="B244" s="220"/>
      <c r="C244" s="213">
        <v>17943.449999999997</v>
      </c>
      <c r="D244" s="196">
        <v>7.5213398991982122E-2</v>
      </c>
      <c r="E244" s="221">
        <v>23</v>
      </c>
      <c r="F244" s="196">
        <v>9.7457627118644072E-2</v>
      </c>
      <c r="G244" s="220"/>
      <c r="H244" s="220" t="s">
        <v>16</v>
      </c>
      <c r="I244" s="220"/>
      <c r="J244" s="213">
        <v>131106.51999999993</v>
      </c>
      <c r="K244" s="196">
        <v>9.1617931693528429E-2</v>
      </c>
      <c r="L244" s="221">
        <v>39</v>
      </c>
      <c r="M244" s="196">
        <v>8.4415584415584416E-2</v>
      </c>
    </row>
    <row r="245" spans="1:14" s="190" customFormat="1" ht="13.8" x14ac:dyDescent="0.25">
      <c r="A245" s="220" t="s">
        <v>17</v>
      </c>
      <c r="B245" s="220"/>
      <c r="C245" s="213">
        <v>25160.769999999997</v>
      </c>
      <c r="D245" s="196">
        <v>0.10546617472980359</v>
      </c>
      <c r="E245" s="221">
        <v>12</v>
      </c>
      <c r="F245" s="196">
        <v>5.0847457627118647E-2</v>
      </c>
      <c r="G245" s="220"/>
      <c r="H245" s="220" t="s">
        <v>17</v>
      </c>
      <c r="I245" s="220"/>
      <c r="J245" s="213">
        <v>70434.03</v>
      </c>
      <c r="K245" s="196">
        <v>4.9219673815153783E-2</v>
      </c>
      <c r="L245" s="221">
        <v>20</v>
      </c>
      <c r="M245" s="196">
        <v>4.3290043290043288E-2</v>
      </c>
    </row>
    <row r="246" spans="1:14" s="190" customFormat="1" ht="13.8" x14ac:dyDescent="0.25">
      <c r="A246" s="220" t="s">
        <v>18</v>
      </c>
      <c r="B246" s="220"/>
      <c r="C246" s="213">
        <v>72126.159999999989</v>
      </c>
      <c r="D246" s="196">
        <v>0.30233058023064358</v>
      </c>
      <c r="E246" s="221">
        <v>71</v>
      </c>
      <c r="F246" s="196">
        <v>0.30084745762711862</v>
      </c>
      <c r="G246" s="220"/>
      <c r="H246" s="220" t="s">
        <v>18</v>
      </c>
      <c r="I246" s="220"/>
      <c r="J246" s="213">
        <v>335560.50999999983</v>
      </c>
      <c r="K246" s="196">
        <v>0.23449146452995295</v>
      </c>
      <c r="L246" s="221">
        <v>119</v>
      </c>
      <c r="M246" s="196">
        <v>0.25757575757575757</v>
      </c>
    </row>
    <row r="247" spans="1:14" s="190" customFormat="1" ht="13.8" x14ac:dyDescent="0.25">
      <c r="A247" s="220" t="s">
        <v>19</v>
      </c>
      <c r="B247" s="220"/>
      <c r="C247" s="213">
        <v>17678.080000000002</v>
      </c>
      <c r="D247" s="196">
        <v>7.4101049934777299E-2</v>
      </c>
      <c r="E247" s="221">
        <v>16</v>
      </c>
      <c r="F247" s="196">
        <v>6.7796610169491525E-2</v>
      </c>
      <c r="G247" s="220"/>
      <c r="H247" s="220" t="s">
        <v>19</v>
      </c>
      <c r="I247" s="220"/>
      <c r="J247" s="213">
        <v>101034.21</v>
      </c>
      <c r="K247" s="196">
        <v>7.0603241932511163E-2</v>
      </c>
      <c r="L247" s="221">
        <v>33</v>
      </c>
      <c r="M247" s="196">
        <v>7.1428571428571425E-2</v>
      </c>
    </row>
    <row r="248" spans="1:14" s="190" customFormat="1" ht="13.8" x14ac:dyDescent="0.25">
      <c r="A248" s="220" t="s">
        <v>20</v>
      </c>
      <c r="B248" s="220"/>
      <c r="C248" s="213">
        <v>6907.29</v>
      </c>
      <c r="D248" s="196">
        <v>2.8953225757773912E-2</v>
      </c>
      <c r="E248" s="221">
        <v>8</v>
      </c>
      <c r="F248" s="196">
        <v>3.3898305084745763E-2</v>
      </c>
      <c r="G248" s="220"/>
      <c r="H248" s="220" t="s">
        <v>20</v>
      </c>
      <c r="I248" s="220"/>
      <c r="J248" s="213">
        <v>42234.65</v>
      </c>
      <c r="K248" s="196">
        <v>2.9513797473993533E-2</v>
      </c>
      <c r="L248" s="221">
        <v>16</v>
      </c>
      <c r="M248" s="196">
        <v>3.4632034632034632E-2</v>
      </c>
    </row>
    <row r="249" spans="1:14" s="190" customFormat="1" ht="13.8" x14ac:dyDescent="0.25">
      <c r="A249" s="220" t="s">
        <v>21</v>
      </c>
      <c r="B249" s="220"/>
      <c r="C249" s="213">
        <v>15990.36</v>
      </c>
      <c r="D249" s="196">
        <v>6.7026649095097743E-2</v>
      </c>
      <c r="E249" s="221">
        <v>14</v>
      </c>
      <c r="F249" s="196">
        <v>5.9322033898305086E-2</v>
      </c>
      <c r="G249" s="220"/>
      <c r="H249" s="220" t="s">
        <v>21</v>
      </c>
      <c r="I249" s="220"/>
      <c r="J249" s="213">
        <v>117263.03000000001</v>
      </c>
      <c r="K249" s="196">
        <v>8.1944027442084358E-2</v>
      </c>
      <c r="L249" s="221">
        <v>39</v>
      </c>
      <c r="M249" s="196">
        <v>8.4415584415584416E-2</v>
      </c>
    </row>
    <row r="250" spans="1:14" s="190" customFormat="1" ht="13.8" x14ac:dyDescent="0.25">
      <c r="A250" s="220" t="s">
        <v>22</v>
      </c>
      <c r="B250" s="220"/>
      <c r="C250" s="213">
        <v>8720.9599999999991</v>
      </c>
      <c r="D250" s="196">
        <v>3.6555570086751241E-2</v>
      </c>
      <c r="E250" s="221">
        <v>15</v>
      </c>
      <c r="F250" s="196">
        <v>6.3559322033898302E-2</v>
      </c>
      <c r="G250" s="220"/>
      <c r="H250" s="220" t="s">
        <v>22</v>
      </c>
      <c r="I250" s="220"/>
      <c r="J250" s="213">
        <v>160913.40999999997</v>
      </c>
      <c r="K250" s="196">
        <v>0.11244714455049787</v>
      </c>
      <c r="L250" s="221">
        <v>75</v>
      </c>
      <c r="M250" s="196">
        <v>0.16233766233766234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6330.37</v>
      </c>
      <c r="D252" s="196">
        <v>2.6534955350106807E-2</v>
      </c>
      <c r="E252" s="221">
        <v>2</v>
      </c>
      <c r="F252" s="196">
        <v>8.4745762711864406E-3</v>
      </c>
      <c r="G252" s="220"/>
      <c r="H252" s="220" t="s">
        <v>70</v>
      </c>
      <c r="I252" s="220"/>
      <c r="J252" s="213">
        <v>15543.010000000002</v>
      </c>
      <c r="K252" s="196">
        <v>1.0861537843364542E-2</v>
      </c>
      <c r="L252" s="221">
        <v>9</v>
      </c>
      <c r="M252" s="196">
        <v>1.948051948051948E-2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238567.19999999998</v>
      </c>
      <c r="D254" s="237"/>
      <c r="E254" s="224">
        <v>236</v>
      </c>
      <c r="F254" s="237"/>
      <c r="G254" s="220"/>
      <c r="H254" s="223"/>
      <c r="I254" s="220"/>
      <c r="J254" s="238">
        <v>1431013.7499999995</v>
      </c>
      <c r="K254" s="247"/>
      <c r="L254" s="224">
        <v>462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252904.25</v>
      </c>
      <c r="D268" s="196">
        <v>2.2754296728263006E-3</v>
      </c>
      <c r="E268" s="221">
        <v>22</v>
      </c>
      <c r="F268" s="196">
        <v>4.402641584950971E-3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991509.78000000014</v>
      </c>
      <c r="D269" s="196">
        <v>8.9208100469228089E-3</v>
      </c>
      <c r="E269" s="221">
        <v>50</v>
      </c>
      <c r="F269" s="196">
        <v>1.0006003602161296E-2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4963721.3</v>
      </c>
      <c r="D270" s="196">
        <v>4.4659584541026656E-2</v>
      </c>
      <c r="E270" s="221">
        <v>233</v>
      </c>
      <c r="F270" s="196">
        <v>4.662797678607164E-2</v>
      </c>
      <c r="G270" s="220"/>
      <c r="H270" s="243">
        <v>2003</v>
      </c>
      <c r="I270" s="220"/>
      <c r="J270" s="213">
        <v>1235.95</v>
      </c>
      <c r="K270" s="196">
        <v>1.9094041308879654E-3</v>
      </c>
      <c r="L270" s="221">
        <v>1</v>
      </c>
      <c r="M270" s="196">
        <v>1.1764705882352941E-2</v>
      </c>
    </row>
    <row r="271" spans="1:13" s="190" customFormat="1" ht="13.8" x14ac:dyDescent="0.25">
      <c r="A271" s="243">
        <v>2004</v>
      </c>
      <c r="B271" s="220"/>
      <c r="C271" s="213">
        <v>7650988.0799999982</v>
      </c>
      <c r="D271" s="196">
        <v>6.8837456482729431E-2</v>
      </c>
      <c r="E271" s="221">
        <v>315</v>
      </c>
      <c r="F271" s="196">
        <v>6.3037822693616172E-2</v>
      </c>
      <c r="G271" s="220"/>
      <c r="H271" s="243">
        <v>2004</v>
      </c>
      <c r="I271" s="220"/>
      <c r="J271" s="213">
        <v>4598.3999999999996</v>
      </c>
      <c r="K271" s="196">
        <v>7.1040122622073858E-3</v>
      </c>
      <c r="L271" s="221">
        <v>7</v>
      </c>
      <c r="M271" s="196">
        <v>8.2352941176470587E-2</v>
      </c>
    </row>
    <row r="272" spans="1:13" s="190" customFormat="1" ht="13.8" x14ac:dyDescent="0.25">
      <c r="A272" s="220">
        <v>2005</v>
      </c>
      <c r="B272" s="220"/>
      <c r="C272" s="213">
        <v>8857200.4200000018</v>
      </c>
      <c r="D272" s="196">
        <v>7.968998802447004E-2</v>
      </c>
      <c r="E272" s="221">
        <v>349</v>
      </c>
      <c r="F272" s="196">
        <v>6.9841905143085858E-2</v>
      </c>
      <c r="G272" s="220"/>
      <c r="H272" s="220">
        <v>2005</v>
      </c>
      <c r="I272" s="220"/>
      <c r="J272" s="213">
        <v>76472.27</v>
      </c>
      <c r="K272" s="196">
        <v>0.11814108033203595</v>
      </c>
      <c r="L272" s="221">
        <v>17</v>
      </c>
      <c r="M272" s="196">
        <v>0.2</v>
      </c>
    </row>
    <row r="273" spans="1:13" s="190" customFormat="1" ht="13.8" x14ac:dyDescent="0.25">
      <c r="A273" s="220">
        <v>2006</v>
      </c>
      <c r="B273" s="220"/>
      <c r="C273" s="213">
        <v>10453038.419999998</v>
      </c>
      <c r="D273" s="196">
        <v>9.4048058868371517E-2</v>
      </c>
      <c r="E273" s="221">
        <v>435</v>
      </c>
      <c r="F273" s="196">
        <v>8.7052231338803285E-2</v>
      </c>
      <c r="G273" s="220"/>
      <c r="H273" s="220">
        <v>2006</v>
      </c>
      <c r="I273" s="220"/>
      <c r="J273" s="213">
        <v>117931.58000000002</v>
      </c>
      <c r="K273" s="196">
        <v>0.18219106437488941</v>
      </c>
      <c r="L273" s="221">
        <v>19</v>
      </c>
      <c r="M273" s="196">
        <v>0.22352941176470589</v>
      </c>
    </row>
    <row r="274" spans="1:13" s="190" customFormat="1" ht="13.8" x14ac:dyDescent="0.25">
      <c r="A274" s="220">
        <v>2007</v>
      </c>
      <c r="B274" s="220"/>
      <c r="C274" s="213">
        <v>22337005.530000012</v>
      </c>
      <c r="D274" s="196">
        <v>0.20097046682705885</v>
      </c>
      <c r="E274" s="221">
        <v>916</v>
      </c>
      <c r="F274" s="196">
        <v>0.18330998599159495</v>
      </c>
      <c r="G274" s="220"/>
      <c r="H274" s="220">
        <v>2007</v>
      </c>
      <c r="I274" s="220"/>
      <c r="J274" s="213">
        <v>420912.13</v>
      </c>
      <c r="K274" s="196">
        <v>0.65026203306189756</v>
      </c>
      <c r="L274" s="221">
        <v>37</v>
      </c>
      <c r="M274" s="196">
        <v>0.43529411764705883</v>
      </c>
    </row>
    <row r="275" spans="1:13" s="190" customFormat="1" ht="13.8" x14ac:dyDescent="0.25">
      <c r="A275" s="220">
        <v>2008</v>
      </c>
      <c r="B275" s="220"/>
      <c r="C275" s="213">
        <v>47773317.939999983</v>
      </c>
      <c r="D275" s="196">
        <v>0.42982601205808524</v>
      </c>
      <c r="E275" s="221">
        <v>2332</v>
      </c>
      <c r="F275" s="196">
        <v>0.46668000800480286</v>
      </c>
      <c r="G275" s="220"/>
      <c r="H275" s="220">
        <v>2008</v>
      </c>
      <c r="I275" s="220"/>
      <c r="J275" s="213">
        <v>26145.85</v>
      </c>
      <c r="K275" s="196">
        <v>4.0392405838081721E-2</v>
      </c>
      <c r="L275" s="221">
        <v>4</v>
      </c>
      <c r="M275" s="196">
        <v>4.7058823529411764E-2</v>
      </c>
    </row>
    <row r="276" spans="1:13" s="190" customFormat="1" ht="13.8" x14ac:dyDescent="0.25">
      <c r="A276" s="220">
        <v>2009</v>
      </c>
      <c r="B276" s="220"/>
      <c r="C276" s="213">
        <v>7866025.7999999933</v>
      </c>
      <c r="D276" s="196">
        <v>7.0772193478509063E-2</v>
      </c>
      <c r="E276" s="221">
        <v>345</v>
      </c>
      <c r="F276" s="196">
        <v>6.904142485491295E-2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111145711.52</v>
      </c>
      <c r="D278" s="220"/>
      <c r="E278" s="224">
        <v>4997</v>
      </c>
      <c r="F278" s="220"/>
      <c r="G278" s="220"/>
      <c r="H278" s="220"/>
      <c r="I278" s="220"/>
      <c r="J278" s="222">
        <v>647296.18000000005</v>
      </c>
      <c r="K278" s="220"/>
      <c r="L278" s="224">
        <v>85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183072.31</v>
      </c>
      <c r="K286" s="196">
        <v>0.12793190142302963</v>
      </c>
      <c r="L286" s="221">
        <v>24</v>
      </c>
      <c r="M286" s="196">
        <v>5.1948051948051951E-2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40075.929999999993</v>
      </c>
      <c r="K287" s="196">
        <v>2.8005272486026068E-2</v>
      </c>
      <c r="L287" s="221">
        <v>7</v>
      </c>
      <c r="M287" s="196">
        <v>1.5151515151515152E-2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73437.400000000009</v>
      </c>
      <c r="K288" s="196">
        <v>5.1318444703972968E-2</v>
      </c>
      <c r="L288" s="221">
        <v>13</v>
      </c>
      <c r="M288" s="196">
        <v>2.813852813852814E-2</v>
      </c>
    </row>
    <row r="289" spans="1:13" s="190" customFormat="1" ht="13.8" x14ac:dyDescent="0.25">
      <c r="A289" s="243">
        <v>1999</v>
      </c>
      <c r="B289" s="220"/>
      <c r="C289" s="213">
        <v>268.62</v>
      </c>
      <c r="D289" s="196">
        <v>1.1259720531573494E-3</v>
      </c>
      <c r="E289" s="221">
        <v>1</v>
      </c>
      <c r="F289" s="196">
        <v>4.2372881355932203E-3</v>
      </c>
      <c r="G289" s="220"/>
      <c r="H289" s="220">
        <v>1996</v>
      </c>
      <c r="I289" s="220"/>
      <c r="J289" s="245">
        <v>164013.87</v>
      </c>
      <c r="K289" s="196">
        <v>0.1146137624463776</v>
      </c>
      <c r="L289" s="221">
        <v>26</v>
      </c>
      <c r="M289" s="196">
        <v>5.627705627705628E-2</v>
      </c>
    </row>
    <row r="290" spans="1:13" s="190" customFormat="1" ht="13.8" x14ac:dyDescent="0.25">
      <c r="A290" s="243">
        <v>2000</v>
      </c>
      <c r="B290" s="220"/>
      <c r="C290" s="213">
        <v>1600.1799999999998</v>
      </c>
      <c r="D290" s="196">
        <v>6.7074602040850546E-3</v>
      </c>
      <c r="E290" s="221">
        <v>2</v>
      </c>
      <c r="F290" s="196">
        <v>8.4745762711864406E-3</v>
      </c>
      <c r="G290" s="220"/>
      <c r="H290" s="220">
        <v>1997</v>
      </c>
      <c r="I290" s="220"/>
      <c r="J290" s="245">
        <v>198211.42999999996</v>
      </c>
      <c r="K290" s="196">
        <v>0.13851119879176557</v>
      </c>
      <c r="L290" s="221">
        <v>29</v>
      </c>
      <c r="M290" s="196">
        <v>6.2770562770562768E-2</v>
      </c>
    </row>
    <row r="291" spans="1:13" s="190" customFormat="1" ht="13.8" x14ac:dyDescent="0.25">
      <c r="A291" s="243">
        <v>2001</v>
      </c>
      <c r="B291" s="220"/>
      <c r="C291" s="213">
        <v>544.53</v>
      </c>
      <c r="D291" s="196">
        <v>2.282501534158929E-3</v>
      </c>
      <c r="E291" s="221">
        <v>1</v>
      </c>
      <c r="F291" s="196">
        <v>4.2372881355932203E-3</v>
      </c>
      <c r="G291" s="220"/>
      <c r="H291" s="220">
        <v>1998</v>
      </c>
      <c r="I291" s="220"/>
      <c r="J291" s="245">
        <v>210559.54000000004</v>
      </c>
      <c r="K291" s="196">
        <v>0.14714012356624806</v>
      </c>
      <c r="L291" s="221">
        <v>32</v>
      </c>
      <c r="M291" s="196">
        <v>6.9264069264069264E-2</v>
      </c>
    </row>
    <row r="292" spans="1:13" s="190" customFormat="1" ht="13.8" x14ac:dyDescent="0.25">
      <c r="A292" s="243">
        <v>2002</v>
      </c>
      <c r="B292" s="220"/>
      <c r="C292" s="213">
        <v>11944.59</v>
      </c>
      <c r="D292" s="196">
        <v>5.0068031145941272E-2</v>
      </c>
      <c r="E292" s="221">
        <v>14</v>
      </c>
      <c r="F292" s="196">
        <v>5.9322033898305086E-2</v>
      </c>
      <c r="G292" s="220"/>
      <c r="H292" s="220">
        <v>1999</v>
      </c>
      <c r="I292" s="220"/>
      <c r="J292" s="245">
        <v>48970.469999999979</v>
      </c>
      <c r="K292" s="196">
        <v>3.422082422338707E-2</v>
      </c>
      <c r="L292" s="221">
        <v>29</v>
      </c>
      <c r="M292" s="196">
        <v>6.2770562770562768E-2</v>
      </c>
    </row>
    <row r="293" spans="1:13" s="190" customFormat="1" ht="13.8" x14ac:dyDescent="0.25">
      <c r="A293" s="243">
        <v>2003</v>
      </c>
      <c r="B293" s="220"/>
      <c r="C293" s="213">
        <v>15035.999999999998</v>
      </c>
      <c r="D293" s="196">
        <v>6.302626681287285E-2</v>
      </c>
      <c r="E293" s="221">
        <v>19</v>
      </c>
      <c r="F293" s="196">
        <v>8.050847457627118E-2</v>
      </c>
      <c r="G293" s="220"/>
      <c r="H293" s="220">
        <v>2000</v>
      </c>
      <c r="I293" s="220"/>
      <c r="J293" s="245">
        <v>30271.16</v>
      </c>
      <c r="K293" s="196">
        <v>2.1153647195912683E-2</v>
      </c>
      <c r="L293" s="221">
        <v>37</v>
      </c>
      <c r="M293" s="196">
        <v>8.0086580086580081E-2</v>
      </c>
    </row>
    <row r="294" spans="1:13" s="190" customFormat="1" ht="13.8" x14ac:dyDescent="0.25">
      <c r="A294" s="243">
        <v>2004</v>
      </c>
      <c r="B294" s="220"/>
      <c r="C294" s="213">
        <v>10647.149999999998</v>
      </c>
      <c r="D294" s="196">
        <v>4.4629563494059526E-2</v>
      </c>
      <c r="E294" s="221">
        <v>14</v>
      </c>
      <c r="F294" s="196">
        <v>5.9322033898305086E-2</v>
      </c>
      <c r="G294" s="220"/>
      <c r="H294" s="220">
        <v>2001</v>
      </c>
      <c r="I294" s="220"/>
      <c r="J294" s="245">
        <v>53461.45</v>
      </c>
      <c r="K294" s="196">
        <v>3.7359144871948288E-2</v>
      </c>
      <c r="L294" s="221">
        <v>39</v>
      </c>
      <c r="M294" s="196">
        <v>8.4415584415584416E-2</v>
      </c>
    </row>
    <row r="295" spans="1:13" s="190" customFormat="1" ht="13.8" x14ac:dyDescent="0.25">
      <c r="A295" s="220">
        <v>2005</v>
      </c>
      <c r="B295" s="220"/>
      <c r="C295" s="213">
        <v>56541.520000000004</v>
      </c>
      <c r="D295" s="196">
        <v>0.23700458403334579</v>
      </c>
      <c r="E295" s="221">
        <v>48</v>
      </c>
      <c r="F295" s="196">
        <v>0.20338983050847459</v>
      </c>
      <c r="G295" s="220"/>
      <c r="H295" s="220">
        <v>2002</v>
      </c>
      <c r="I295" s="220"/>
      <c r="J295" s="245">
        <v>21881.799999999996</v>
      </c>
      <c r="K295" s="196">
        <v>1.5291117922521703E-2</v>
      </c>
      <c r="L295" s="221">
        <v>24</v>
      </c>
      <c r="M295" s="196">
        <v>5.1948051948051951E-2</v>
      </c>
    </row>
    <row r="296" spans="1:13" s="190" customFormat="1" ht="13.8" x14ac:dyDescent="0.25">
      <c r="A296" s="220">
        <v>2006</v>
      </c>
      <c r="B296" s="220"/>
      <c r="C296" s="213">
        <v>49052.970000000016</v>
      </c>
      <c r="D296" s="196">
        <v>0.20561489592869439</v>
      </c>
      <c r="E296" s="221">
        <v>49</v>
      </c>
      <c r="F296" s="196">
        <v>0.2076271186440678</v>
      </c>
      <c r="G296" s="220"/>
      <c r="H296" s="220">
        <v>2003</v>
      </c>
      <c r="I296" s="220"/>
      <c r="J296" s="245">
        <v>8175.9199999999992</v>
      </c>
      <c r="K296" s="196">
        <v>5.7133762690959452E-3</v>
      </c>
      <c r="L296" s="221">
        <v>6</v>
      </c>
      <c r="M296" s="196">
        <v>1.2987012987012988E-2</v>
      </c>
    </row>
    <row r="297" spans="1:13" s="190" customFormat="1" ht="13.8" x14ac:dyDescent="0.25">
      <c r="A297" s="220">
        <v>2007</v>
      </c>
      <c r="B297" s="220"/>
      <c r="C297" s="213">
        <v>75442.039999999979</v>
      </c>
      <c r="D297" s="196">
        <v>0.31622972479033157</v>
      </c>
      <c r="E297" s="221">
        <v>81</v>
      </c>
      <c r="F297" s="196">
        <v>0.34322033898305082</v>
      </c>
      <c r="G297" s="220"/>
      <c r="H297" s="220">
        <v>2004</v>
      </c>
      <c r="I297" s="220"/>
      <c r="J297" s="245">
        <v>149.31</v>
      </c>
      <c r="K297" s="196">
        <v>1.0433862008663437E-4</v>
      </c>
      <c r="L297" s="221">
        <v>1</v>
      </c>
      <c r="M297" s="196">
        <v>2.1645021645021645E-3</v>
      </c>
    </row>
    <row r="298" spans="1:13" s="190" customFormat="1" ht="13.8" x14ac:dyDescent="0.25">
      <c r="A298" s="220">
        <v>2008</v>
      </c>
      <c r="B298" s="220"/>
      <c r="C298" s="213">
        <v>17489.600000000002</v>
      </c>
      <c r="D298" s="196">
        <v>7.3311000003353374E-2</v>
      </c>
      <c r="E298" s="221">
        <v>7</v>
      </c>
      <c r="F298" s="196">
        <v>2.9661016949152543E-2</v>
      </c>
      <c r="G298" s="220"/>
      <c r="H298" s="220">
        <v>2005</v>
      </c>
      <c r="I298" s="220"/>
      <c r="J298" s="245">
        <v>2875.62</v>
      </c>
      <c r="K298" s="196">
        <v>2.0094985111079465E-3</v>
      </c>
      <c r="L298" s="221">
        <v>2</v>
      </c>
      <c r="M298" s="196">
        <v>4.329004329004329E-3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151716.89000000001</v>
      </c>
      <c r="K299" s="196">
        <v>0.10602056758713883</v>
      </c>
      <c r="L299" s="221">
        <v>104</v>
      </c>
      <c r="M299" s="196">
        <v>0.22510822510822512</v>
      </c>
    </row>
    <row r="300" spans="1:13" s="190" customFormat="1" ht="14.4" thickBot="1" x14ac:dyDescent="0.3">
      <c r="A300" s="220"/>
      <c r="B300" s="220"/>
      <c r="C300" s="222">
        <v>238567.19999999998</v>
      </c>
      <c r="D300" s="220"/>
      <c r="E300" s="224">
        <v>236</v>
      </c>
      <c r="F300" s="220"/>
      <c r="G300" s="220"/>
      <c r="H300" s="220">
        <v>2007</v>
      </c>
      <c r="I300" s="220"/>
      <c r="J300" s="194">
        <v>235741.41000000006</v>
      </c>
      <c r="K300" s="196">
        <v>0.16473734791157668</v>
      </c>
      <c r="L300" s="218">
        <v>85</v>
      </c>
      <c r="M300" s="196">
        <v>0.18398268398268397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8399.24</v>
      </c>
      <c r="K301" s="196">
        <v>5.8694334698041846E-3</v>
      </c>
      <c r="L301" s="218">
        <v>4</v>
      </c>
      <c r="M301" s="196">
        <v>8.658008658008658E-3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1431013.7500000002</v>
      </c>
      <c r="K303" s="220"/>
      <c r="L303" s="224">
        <v>462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96673714.86999996</v>
      </c>
      <c r="D310" s="196">
        <v>0.86979257722061676</v>
      </c>
      <c r="E310" s="221">
        <v>4398</v>
      </c>
      <c r="F310" s="196">
        <v>0.88012807684610761</v>
      </c>
      <c r="G310" s="220"/>
      <c r="H310" s="220" t="s">
        <v>31</v>
      </c>
      <c r="I310" s="220"/>
      <c r="J310" s="213">
        <v>544573.14</v>
      </c>
      <c r="K310" s="196">
        <v>0.8413044241972818</v>
      </c>
      <c r="L310" s="221">
        <v>72</v>
      </c>
      <c r="M310" s="196">
        <v>0.84705882352941175</v>
      </c>
    </row>
    <row r="311" spans="1:13" s="190" customFormat="1" ht="13.8" x14ac:dyDescent="0.25">
      <c r="A311" s="220" t="s">
        <v>32</v>
      </c>
      <c r="B311" s="220"/>
      <c r="C311" s="213">
        <v>2705459.1499999994</v>
      </c>
      <c r="D311" s="196">
        <v>2.4341552301036549E-2</v>
      </c>
      <c r="E311" s="221">
        <v>118</v>
      </c>
      <c r="F311" s="196">
        <v>2.3614168501100659E-2</v>
      </c>
      <c r="G311" s="220"/>
      <c r="H311" s="220" t="s">
        <v>32</v>
      </c>
      <c r="I311" s="220"/>
      <c r="J311" s="213">
        <v>72670.77</v>
      </c>
      <c r="K311" s="196">
        <v>0.11226818919277418</v>
      </c>
      <c r="L311" s="221">
        <v>8</v>
      </c>
      <c r="M311" s="196">
        <v>9.4117647058823528E-2</v>
      </c>
    </row>
    <row r="312" spans="1:13" s="190" customFormat="1" ht="13.8" x14ac:dyDescent="0.25">
      <c r="A312" s="220" t="s">
        <v>33</v>
      </c>
      <c r="B312" s="220"/>
      <c r="C312" s="213">
        <v>1965990.8100000003</v>
      </c>
      <c r="D312" s="196">
        <v>1.7688409054327146E-2</v>
      </c>
      <c r="E312" s="221">
        <v>82</v>
      </c>
      <c r="F312" s="196">
        <v>1.6409845907544528E-2</v>
      </c>
      <c r="G312" s="220"/>
      <c r="H312" s="220" t="s">
        <v>33</v>
      </c>
      <c r="I312" s="220"/>
      <c r="J312" s="213">
        <v>22616.45</v>
      </c>
      <c r="K312" s="196">
        <v>3.4939878681193519E-2</v>
      </c>
      <c r="L312" s="221">
        <v>2</v>
      </c>
      <c r="M312" s="196">
        <v>2.3529411764705882E-2</v>
      </c>
    </row>
    <row r="313" spans="1:13" s="190" customFormat="1" ht="13.8" x14ac:dyDescent="0.25">
      <c r="A313" s="220" t="s">
        <v>34</v>
      </c>
      <c r="B313" s="220"/>
      <c r="C313" s="213">
        <v>1879758.3499999999</v>
      </c>
      <c r="D313" s="196">
        <v>1.6912558517039582E-2</v>
      </c>
      <c r="E313" s="221">
        <v>81</v>
      </c>
      <c r="F313" s="196">
        <v>1.6209725835501301E-2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1287065.5599999998</v>
      </c>
      <c r="D314" s="196">
        <v>1.157998399037106E-2</v>
      </c>
      <c r="E314" s="221">
        <v>53</v>
      </c>
      <c r="F314" s="196">
        <v>1.0606363818290974E-2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1238773.6899999997</v>
      </c>
      <c r="D315" s="196">
        <v>1.1145492462631724E-2</v>
      </c>
      <c r="E315" s="221">
        <v>50</v>
      </c>
      <c r="F315" s="196">
        <v>1.0006003602161296E-2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1282359.58</v>
      </c>
      <c r="D316" s="196">
        <v>1.1537643355400605E-2</v>
      </c>
      <c r="E316" s="221">
        <v>51</v>
      </c>
      <c r="F316" s="196">
        <v>1.0206123674204523E-2</v>
      </c>
      <c r="G316" s="220"/>
      <c r="H316" s="220" t="s">
        <v>45</v>
      </c>
      <c r="I316" s="220"/>
      <c r="J316" s="213">
        <v>1235.95</v>
      </c>
      <c r="K316" s="196">
        <v>1.9094041308879656E-3</v>
      </c>
      <c r="L316" s="221">
        <v>1</v>
      </c>
      <c r="M316" s="196">
        <v>1.1764705882352941E-2</v>
      </c>
    </row>
    <row r="317" spans="1:13" s="190" customFormat="1" ht="13.8" x14ac:dyDescent="0.25">
      <c r="A317" s="220" t="s">
        <v>46</v>
      </c>
      <c r="B317" s="220"/>
      <c r="C317" s="213">
        <v>1097199.9100000001</v>
      </c>
      <c r="D317" s="196">
        <v>9.8717250984763898E-3</v>
      </c>
      <c r="E317" s="221">
        <v>42</v>
      </c>
      <c r="F317" s="196">
        <v>8.4050430258154896E-3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914889.04000000015</v>
      </c>
      <c r="D318" s="196">
        <v>8.23143805989646E-3</v>
      </c>
      <c r="E318" s="221">
        <v>38</v>
      </c>
      <c r="F318" s="196">
        <v>7.6045627376425855E-3</v>
      </c>
      <c r="G318" s="220"/>
      <c r="H318" s="220" t="s">
        <v>47</v>
      </c>
      <c r="I318" s="220"/>
      <c r="J318" s="213">
        <v>6199.87</v>
      </c>
      <c r="K318" s="196">
        <v>9.5781037978626728E-3</v>
      </c>
      <c r="L318" s="221">
        <v>2</v>
      </c>
      <c r="M318" s="196">
        <v>2.3529411764705882E-2</v>
      </c>
    </row>
    <row r="319" spans="1:13" s="190" customFormat="1" ht="13.8" x14ac:dyDescent="0.25">
      <c r="A319" s="220" t="s">
        <v>48</v>
      </c>
      <c r="B319" s="220"/>
      <c r="C319" s="213">
        <v>760728.40999999992</v>
      </c>
      <c r="D319" s="196">
        <v>6.844424311082049E-3</v>
      </c>
      <c r="E319" s="221">
        <v>31</v>
      </c>
      <c r="F319" s="196">
        <v>6.2037222333400036E-3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13.8" x14ac:dyDescent="0.25">
      <c r="A320" s="220" t="s">
        <v>49</v>
      </c>
      <c r="B320" s="223"/>
      <c r="C320" s="213">
        <v>736101.37</v>
      </c>
      <c r="D320" s="196">
        <v>6.6228499501534361E-3</v>
      </c>
      <c r="E320" s="221">
        <v>30</v>
      </c>
      <c r="F320" s="196">
        <v>6.0036021612967783E-3</v>
      </c>
      <c r="G320" s="223"/>
      <c r="H320" s="220" t="s">
        <v>49</v>
      </c>
      <c r="I320" s="223"/>
      <c r="J320" s="213">
        <v>0</v>
      </c>
      <c r="K320" s="196">
        <v>0</v>
      </c>
      <c r="L320" s="221">
        <v>0</v>
      </c>
      <c r="M320" s="196">
        <v>0</v>
      </c>
    </row>
    <row r="321" spans="1:24" s="190" customFormat="1" ht="13.8" x14ac:dyDescent="0.25">
      <c r="A321" s="220" t="s">
        <v>50</v>
      </c>
      <c r="B321" s="220"/>
      <c r="C321" s="213">
        <v>603670.78</v>
      </c>
      <c r="D321" s="196">
        <v>5.4313456789682191E-3</v>
      </c>
      <c r="E321" s="221">
        <v>23</v>
      </c>
      <c r="F321" s="196">
        <v>4.6027616569941964E-3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111145711.51999997</v>
      </c>
      <c r="D323" s="223"/>
      <c r="E323" s="224">
        <v>4997</v>
      </c>
      <c r="F323" s="247"/>
      <c r="G323" s="220"/>
      <c r="H323" s="220"/>
      <c r="I323" s="220"/>
      <c r="J323" s="222">
        <v>647296.17999999993</v>
      </c>
      <c r="K323" s="223"/>
      <c r="L323" s="224">
        <v>85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117451.48000000005</v>
      </c>
      <c r="D332" s="196">
        <v>0.49232031897092315</v>
      </c>
      <c r="E332" s="221">
        <v>66</v>
      </c>
      <c r="F332" s="196">
        <v>0.27966101694915252</v>
      </c>
      <c r="G332" s="220"/>
      <c r="H332" s="220" t="s">
        <v>31</v>
      </c>
      <c r="I332" s="220"/>
      <c r="J332" s="213">
        <v>1141027.5500000003</v>
      </c>
      <c r="K332" s="196">
        <v>0.79735610506887167</v>
      </c>
      <c r="L332" s="221">
        <v>312</v>
      </c>
      <c r="M332" s="196">
        <v>0.67532467532467533</v>
      </c>
    </row>
    <row r="333" spans="1:24" s="190" customFormat="1" ht="13.8" x14ac:dyDescent="0.25">
      <c r="A333" s="220" t="s">
        <v>32</v>
      </c>
      <c r="B333" s="220"/>
      <c r="C333" s="213">
        <v>1760.4899999999998</v>
      </c>
      <c r="D333" s="196">
        <v>7.3794301982837507E-3</v>
      </c>
      <c r="E333" s="221">
        <v>9</v>
      </c>
      <c r="F333" s="196">
        <v>3.8135593220338986E-2</v>
      </c>
      <c r="G333" s="220"/>
      <c r="H333" s="220" t="s">
        <v>32</v>
      </c>
      <c r="I333" s="220"/>
      <c r="J333" s="213">
        <v>16424.07</v>
      </c>
      <c r="K333" s="196">
        <v>1.1477227245370631E-2</v>
      </c>
      <c r="L333" s="221">
        <v>10</v>
      </c>
      <c r="M333" s="196">
        <v>2.1645021645021644E-2</v>
      </c>
    </row>
    <row r="334" spans="1:24" s="190" customFormat="1" ht="13.8" x14ac:dyDescent="0.25">
      <c r="A334" s="220" t="s">
        <v>33</v>
      </c>
      <c r="B334" s="220"/>
      <c r="C334" s="213">
        <v>3395.8200000000006</v>
      </c>
      <c r="D334" s="196">
        <v>1.4234228343208956E-2</v>
      </c>
      <c r="E334" s="221">
        <v>13</v>
      </c>
      <c r="F334" s="196">
        <v>5.5084745762711863E-2</v>
      </c>
      <c r="G334" s="220"/>
      <c r="H334" s="220" t="s">
        <v>33</v>
      </c>
      <c r="I334" s="220"/>
      <c r="J334" s="213">
        <v>9939.9</v>
      </c>
      <c r="K334" s="196">
        <v>6.9460548509753996E-3</v>
      </c>
      <c r="L334" s="221">
        <v>15</v>
      </c>
      <c r="M334" s="196">
        <v>3.2467532467532464E-2</v>
      </c>
    </row>
    <row r="335" spans="1:24" s="190" customFormat="1" ht="13.8" x14ac:dyDescent="0.25">
      <c r="A335" s="220" t="s">
        <v>34</v>
      </c>
      <c r="B335" s="220"/>
      <c r="C335" s="213">
        <v>10481.720000000001</v>
      </c>
      <c r="D335" s="196">
        <v>4.3936132041621806E-2</v>
      </c>
      <c r="E335" s="221">
        <v>17</v>
      </c>
      <c r="F335" s="196">
        <v>7.2033898305084748E-2</v>
      </c>
      <c r="G335" s="220"/>
      <c r="H335" s="220" t="s">
        <v>34</v>
      </c>
      <c r="I335" s="220"/>
      <c r="J335" s="213">
        <v>29623.009999999995</v>
      </c>
      <c r="K335" s="196">
        <v>2.0700716537489589E-2</v>
      </c>
      <c r="L335" s="221">
        <v>12</v>
      </c>
      <c r="M335" s="196">
        <v>2.5974025974025976E-2</v>
      </c>
    </row>
    <row r="336" spans="1:24" s="190" customFormat="1" ht="13.8" x14ac:dyDescent="0.25">
      <c r="A336" s="220" t="s">
        <v>35</v>
      </c>
      <c r="B336" s="220"/>
      <c r="C336" s="213">
        <v>8889.0699999999979</v>
      </c>
      <c r="D336" s="196">
        <v>3.7260235271235925E-2</v>
      </c>
      <c r="E336" s="221">
        <v>11</v>
      </c>
      <c r="F336" s="196">
        <v>4.6610169491525424E-2</v>
      </c>
      <c r="G336" s="220"/>
      <c r="H336" s="220" t="s">
        <v>35</v>
      </c>
      <c r="I336" s="220"/>
      <c r="J336" s="213">
        <v>25498.069999999996</v>
      </c>
      <c r="K336" s="196">
        <v>1.7818186582763438E-2</v>
      </c>
      <c r="L336" s="221">
        <v>15</v>
      </c>
      <c r="M336" s="196">
        <v>3.2467532467532464E-2</v>
      </c>
    </row>
    <row r="337" spans="1:22" s="190" customFormat="1" ht="13.8" x14ac:dyDescent="0.25">
      <c r="A337" s="220" t="s">
        <v>36</v>
      </c>
      <c r="B337" s="220"/>
      <c r="C337" s="213">
        <v>12078.460000000001</v>
      </c>
      <c r="D337" s="196">
        <v>5.0629172828452515E-2</v>
      </c>
      <c r="E337" s="221">
        <v>21</v>
      </c>
      <c r="F337" s="196">
        <v>8.8983050847457626E-2</v>
      </c>
      <c r="G337" s="220"/>
      <c r="H337" s="220" t="s">
        <v>36</v>
      </c>
      <c r="I337" s="220"/>
      <c r="J337" s="213">
        <v>3972.9100000000003</v>
      </c>
      <c r="K337" s="196">
        <v>2.7762905842099697E-3</v>
      </c>
      <c r="L337" s="221">
        <v>7</v>
      </c>
      <c r="M337" s="196">
        <v>1.5151515151515152E-2</v>
      </c>
    </row>
    <row r="338" spans="1:22" s="190" customFormat="1" ht="13.8" x14ac:dyDescent="0.25">
      <c r="A338" s="220" t="s">
        <v>45</v>
      </c>
      <c r="B338" s="220"/>
      <c r="C338" s="213">
        <v>15655.860000000004</v>
      </c>
      <c r="D338" s="196">
        <v>6.5624528434755483E-2</v>
      </c>
      <c r="E338" s="221">
        <v>19</v>
      </c>
      <c r="F338" s="196">
        <v>8.050847457627118E-2</v>
      </c>
      <c r="G338" s="220"/>
      <c r="H338" s="220" t="s">
        <v>45</v>
      </c>
      <c r="I338" s="220"/>
      <c r="J338" s="213">
        <v>44274.649999999994</v>
      </c>
      <c r="K338" s="196">
        <v>3.0939360296153681E-2</v>
      </c>
      <c r="L338" s="221">
        <v>22</v>
      </c>
      <c r="M338" s="196">
        <v>4.7619047619047616E-2</v>
      </c>
    </row>
    <row r="339" spans="1:22" s="190" customFormat="1" ht="13.8" x14ac:dyDescent="0.25">
      <c r="A339" s="220" t="s">
        <v>46</v>
      </c>
      <c r="B339" s="220"/>
      <c r="C339" s="213">
        <v>16850.430000000004</v>
      </c>
      <c r="D339" s="196">
        <v>7.063179682705753E-2</v>
      </c>
      <c r="E339" s="221">
        <v>24</v>
      </c>
      <c r="F339" s="196">
        <v>0.10169491525423729</v>
      </c>
      <c r="G339" s="220"/>
      <c r="H339" s="220" t="s">
        <v>46</v>
      </c>
      <c r="I339" s="220"/>
      <c r="J339" s="213">
        <v>44626.359999999993</v>
      </c>
      <c r="K339" s="196">
        <v>3.1185137109968359E-2</v>
      </c>
      <c r="L339" s="221">
        <v>12</v>
      </c>
      <c r="M339" s="196">
        <v>2.5974025974025976E-2</v>
      </c>
    </row>
    <row r="340" spans="1:22" s="190" customFormat="1" ht="13.8" x14ac:dyDescent="0.25">
      <c r="A340" s="220" t="s">
        <v>47</v>
      </c>
      <c r="B340" s="220"/>
      <c r="C340" s="213">
        <v>8734.7000000000025</v>
      </c>
      <c r="D340" s="196">
        <v>3.6613163921947356E-2</v>
      </c>
      <c r="E340" s="221">
        <v>11</v>
      </c>
      <c r="F340" s="196">
        <v>4.6610169491525424E-2</v>
      </c>
      <c r="G340" s="220"/>
      <c r="H340" s="220" t="s">
        <v>47</v>
      </c>
      <c r="I340" s="220"/>
      <c r="J340" s="213">
        <v>16629.79</v>
      </c>
      <c r="K340" s="196">
        <v>1.1620985472711214E-2</v>
      </c>
      <c r="L340" s="221">
        <v>16</v>
      </c>
      <c r="M340" s="196">
        <v>3.4632034632034632E-2</v>
      </c>
    </row>
    <row r="341" spans="1:22" s="190" customFormat="1" ht="13.8" x14ac:dyDescent="0.25">
      <c r="A341" s="220" t="s">
        <v>48</v>
      </c>
      <c r="B341" s="220"/>
      <c r="C341" s="213">
        <v>12285.24</v>
      </c>
      <c r="D341" s="196">
        <v>5.1495930706316695E-2</v>
      </c>
      <c r="E341" s="221">
        <v>15</v>
      </c>
      <c r="F341" s="196">
        <v>6.3559322033898302E-2</v>
      </c>
      <c r="G341" s="220"/>
      <c r="H341" s="220" t="s">
        <v>48</v>
      </c>
      <c r="I341" s="220"/>
      <c r="J341" s="213">
        <v>35789.499999999993</v>
      </c>
      <c r="K341" s="196">
        <v>2.5009892462598621E-2</v>
      </c>
      <c r="L341" s="221">
        <v>12</v>
      </c>
      <c r="M341" s="196">
        <v>2.5974025974025976E-2</v>
      </c>
    </row>
    <row r="342" spans="1:22" s="190" customFormat="1" ht="13.8" x14ac:dyDescent="0.25">
      <c r="A342" s="220" t="s">
        <v>49</v>
      </c>
      <c r="B342" s="223"/>
      <c r="C342" s="213">
        <v>13003.560000000001</v>
      </c>
      <c r="D342" s="196">
        <v>5.4506906230194246E-2</v>
      </c>
      <c r="E342" s="221">
        <v>15</v>
      </c>
      <c r="F342" s="196">
        <v>6.3559322033898302E-2</v>
      </c>
      <c r="G342" s="220"/>
      <c r="H342" s="220" t="s">
        <v>49</v>
      </c>
      <c r="I342" s="223"/>
      <c r="J342" s="213">
        <v>13378.890000000003</v>
      </c>
      <c r="K342" s="196">
        <v>9.3492393067501987E-3</v>
      </c>
      <c r="L342" s="221">
        <v>12</v>
      </c>
      <c r="M342" s="196">
        <v>2.5974025974025976E-2</v>
      </c>
    </row>
    <row r="343" spans="1:22" s="190" customFormat="1" ht="13.8" x14ac:dyDescent="0.25">
      <c r="A343" s="220" t="s">
        <v>50</v>
      </c>
      <c r="B343" s="220"/>
      <c r="C343" s="213">
        <v>17980.370000000003</v>
      </c>
      <c r="D343" s="196">
        <v>7.5368156226002556E-2</v>
      </c>
      <c r="E343" s="221">
        <v>15</v>
      </c>
      <c r="F343" s="196">
        <v>6.3559322033898302E-2</v>
      </c>
      <c r="G343" s="220"/>
      <c r="H343" s="220" t="s">
        <v>50</v>
      </c>
      <c r="I343" s="220"/>
      <c r="J343" s="213">
        <v>49829.049999999988</v>
      </c>
      <c r="K343" s="196">
        <v>3.4820804482137209E-2</v>
      </c>
      <c r="L343" s="221">
        <v>17</v>
      </c>
      <c r="M343" s="196">
        <v>3.67965367965368E-2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238567.20000000007</v>
      </c>
      <c r="D345" s="223"/>
      <c r="E345" s="224">
        <v>236</v>
      </c>
      <c r="F345" s="247"/>
      <c r="G345" s="220"/>
      <c r="H345" s="220"/>
      <c r="I345" s="220"/>
      <c r="J345" s="222">
        <v>1431013.7500000002</v>
      </c>
      <c r="K345" s="223"/>
      <c r="L345" s="224">
        <v>462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235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64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106012859.41999993</v>
      </c>
      <c r="D9" s="194">
        <f>+J323</f>
        <v>529607.64</v>
      </c>
      <c r="E9" s="194">
        <f>+C345</f>
        <v>220887.1</v>
      </c>
      <c r="F9" s="194">
        <f>+J345</f>
        <v>1329049.2400000002</v>
      </c>
      <c r="G9" s="194">
        <f>SUM(C9:F9)</f>
        <v>108092403.39999992</v>
      </c>
      <c r="H9" s="195"/>
      <c r="I9" s="246"/>
    </row>
    <row r="10" spans="1:13" s="190" customFormat="1" x14ac:dyDescent="0.3">
      <c r="A10" s="193" t="s">
        <v>51</v>
      </c>
      <c r="B10" s="193"/>
      <c r="C10" s="196">
        <v>0.80092159650757044</v>
      </c>
      <c r="D10" s="197" t="s">
        <v>96</v>
      </c>
      <c r="E10" s="197" t="s">
        <v>96</v>
      </c>
      <c r="F10" s="197" t="s">
        <v>96</v>
      </c>
      <c r="G10" s="198">
        <f>+C10</f>
        <v>0.80092159650757044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0.74572404979326479</v>
      </c>
      <c r="D11" s="197" t="s">
        <v>96</v>
      </c>
      <c r="E11" s="197" t="s">
        <v>96</v>
      </c>
      <c r="F11" s="197" t="s">
        <v>96</v>
      </c>
      <c r="G11" s="198">
        <f>+C11</f>
        <v>0.74572404979326479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0.809379584821319</v>
      </c>
      <c r="D12" s="197" t="s">
        <v>96</v>
      </c>
      <c r="E12" s="197" t="s">
        <v>96</v>
      </c>
      <c r="F12" s="197" t="s">
        <v>96</v>
      </c>
      <c r="G12" s="198">
        <f>+C12</f>
        <v>0.809379584821319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22021.782181138344</v>
      </c>
      <c r="D13" s="199">
        <v>7254.8991780821907</v>
      </c>
      <c r="E13" s="199">
        <v>964.57248908296958</v>
      </c>
      <c r="F13" s="199">
        <v>3027.4470159453303</v>
      </c>
      <c r="G13" s="194">
        <f>+G9/(E45+L45+L81+L125)</f>
        <v>19458.578469846969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87.281677921182165</v>
      </c>
      <c r="D14" s="202">
        <v>84.568378337593501</v>
      </c>
      <c r="E14" s="202">
        <v>56.825715897397323</v>
      </c>
      <c r="F14" s="202">
        <v>183.69457627314804</v>
      </c>
      <c r="G14" s="203">
        <f>+((C9*C14)+(D9*D14)+(E9*E14)+(F9*F14))/G9</f>
        <v>88.391591034305307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9.1013050039915944E-2</v>
      </c>
      <c r="D15" s="206">
        <v>9.5590683768648044E-2</v>
      </c>
      <c r="E15" s="206">
        <v>0.11611182097551184</v>
      </c>
      <c r="F15" s="206">
        <v>8.2685703196971078E-2</v>
      </c>
      <c r="G15" s="207">
        <f>+((C9*C15)+(D9*D15)+(E9*E15)+(F9*F15))/G9</f>
        <v>9.0984379112321018E-2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145.43611855177681</v>
      </c>
      <c r="D16" s="202">
        <v>25.312193060507976</v>
      </c>
      <c r="E16" s="202">
        <v>10.900973076291006</v>
      </c>
      <c r="F16" s="202">
        <v>25.103257085861156</v>
      </c>
      <c r="G16" s="194">
        <f>+((C9*C16)+(D9*D16)+(E9*E16)+(F9*F16))/G9</f>
        <v>143.09308687766173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0.98076142342487871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92178541.719999909</v>
      </c>
      <c r="D18" s="194">
        <f>+J310</f>
        <v>438695.60999999993</v>
      </c>
      <c r="E18" s="194">
        <f>+C332</f>
        <v>89000.799999999988</v>
      </c>
      <c r="F18" s="213">
        <f>+J332</f>
        <v>1075389.3900000004</v>
      </c>
      <c r="G18" s="194">
        <f>SUM(C18:F18)</f>
        <v>93781627.519999906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0.86950340009987415</v>
      </c>
      <c r="D19" s="211">
        <f>+K310</f>
        <v>0.82834078828621116</v>
      </c>
      <c r="E19" s="211">
        <f>+D332</f>
        <v>0.40292438988062224</v>
      </c>
      <c r="F19" s="211">
        <f>+K332</f>
        <v>0.80914187197458554</v>
      </c>
      <c r="G19" s="211">
        <f>+G18/G9</f>
        <v>0.86760609043872905</v>
      </c>
      <c r="H19" s="189"/>
    </row>
    <row r="20" spans="1:13" s="190" customFormat="1" x14ac:dyDescent="0.3">
      <c r="A20" s="193" t="s">
        <v>159</v>
      </c>
      <c r="B20" s="188"/>
      <c r="C20" s="214">
        <v>0.68443590944784394</v>
      </c>
      <c r="D20" s="215">
        <v>0.61514496657448658</v>
      </c>
      <c r="E20" s="215">
        <v>4.4870017958540975</v>
      </c>
      <c r="F20" s="215">
        <v>2.3353319228334697</v>
      </c>
      <c r="G20" s="215">
        <f>+((C9*C20)+(D9*D20)+(E9*E20)+(F9*F20))/G9</f>
        <v>0.71216554387271669</v>
      </c>
      <c r="H20" s="189"/>
    </row>
    <row r="21" spans="1:13" s="190" customFormat="1" x14ac:dyDescent="0.3">
      <c r="A21" s="193" t="s">
        <v>160</v>
      </c>
      <c r="B21" s="188"/>
      <c r="C21" s="214">
        <v>6.8638818024758663</v>
      </c>
      <c r="D21" s="214">
        <v>6.7956088323477717</v>
      </c>
      <c r="E21" s="214">
        <v>7.831490443195432</v>
      </c>
      <c r="F21" s="249">
        <v>8.3053877461647971</v>
      </c>
      <c r="G21" s="215">
        <f>+((C9*C21)+(D9*D21)+(E9*E21)+(F9*F21))/G9</f>
        <v>6.883248628386534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637847.90999999992</v>
      </c>
      <c r="D28" s="196">
        <v>6.0167031951565845E-3</v>
      </c>
      <c r="E28" s="221">
        <v>50</v>
      </c>
      <c r="F28" s="196">
        <v>1.038637307852098E-2</v>
      </c>
      <c r="G28" s="193"/>
      <c r="H28" s="220" t="s">
        <v>72</v>
      </c>
      <c r="I28" s="220"/>
      <c r="J28" s="213">
        <v>106012859.42000012</v>
      </c>
      <c r="K28" s="196">
        <v>1</v>
      </c>
      <c r="L28" s="221">
        <v>4814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7992928.9900000058</v>
      </c>
      <c r="D29" s="196">
        <v>7.5395843803568674E-2</v>
      </c>
      <c r="E29" s="221">
        <v>461</v>
      </c>
      <c r="F29" s="196">
        <v>9.5762359783963441E-2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3552980.7200000007</v>
      </c>
      <c r="D30" s="196">
        <v>3.3514620202100762E-2</v>
      </c>
      <c r="E30" s="221">
        <v>184</v>
      </c>
      <c r="F30" s="196">
        <v>3.822185292895721E-2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4412101.4700000035</v>
      </c>
      <c r="D31" s="196">
        <v>4.1618549807436206E-2</v>
      </c>
      <c r="E31" s="221">
        <v>227</v>
      </c>
      <c r="F31" s="196">
        <v>4.7154133776485252E-2</v>
      </c>
      <c r="G31" s="193"/>
      <c r="H31" s="220"/>
      <c r="I31" s="220"/>
      <c r="J31" s="222">
        <v>106012859.42000012</v>
      </c>
      <c r="K31" s="223"/>
      <c r="L31" s="224">
        <v>4814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6095896.8199999994</v>
      </c>
      <c r="D32" s="196">
        <v>5.7501484757140404E-2</v>
      </c>
      <c r="E32" s="221">
        <v>283</v>
      </c>
      <c r="F32" s="196">
        <v>5.8786871624428749E-2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9340070.8700000029</v>
      </c>
      <c r="D33" s="196">
        <v>8.8103187868904309E-2</v>
      </c>
      <c r="E33" s="221">
        <v>427</v>
      </c>
      <c r="F33" s="196">
        <v>8.8699626090569167E-2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9650607.4000000022</v>
      </c>
      <c r="D34" s="196">
        <v>9.1032422413646855E-2</v>
      </c>
      <c r="E34" s="221">
        <v>438</v>
      </c>
      <c r="F34" s="196">
        <v>9.0984628167843792E-2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11394145.299999997</v>
      </c>
      <c r="D35" s="196">
        <v>0.10747889795952827</v>
      </c>
      <c r="E35" s="221">
        <v>528</v>
      </c>
      <c r="F35" s="196">
        <v>0.10968009970918155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8928025.1299999934</v>
      </c>
      <c r="D36" s="196">
        <v>8.4216435429112321E-2</v>
      </c>
      <c r="E36" s="221">
        <v>419</v>
      </c>
      <c r="F36" s="196">
        <v>8.7037806398005818E-2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9946586.9000000041</v>
      </c>
      <c r="D37" s="196">
        <v>9.3824343144955441E-2</v>
      </c>
      <c r="E37" s="221">
        <v>490</v>
      </c>
      <c r="F37" s="196">
        <v>0.10178645616950562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10462639.629999999</v>
      </c>
      <c r="D38" s="196">
        <v>9.8692174583738787E-2</v>
      </c>
      <c r="E38" s="221">
        <v>489</v>
      </c>
      <c r="F38" s="196">
        <v>0.10157872870793519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7518468.2599999979</v>
      </c>
      <c r="D39" s="196">
        <v>7.0920342127679559E-2</v>
      </c>
      <c r="E39" s="221">
        <v>321</v>
      </c>
      <c r="F39" s="196">
        <v>6.6680515164104698E-2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7595097.8999999994</v>
      </c>
      <c r="D40" s="196">
        <v>7.1643175569011536E-2</v>
      </c>
      <c r="E40" s="221">
        <v>261</v>
      </c>
      <c r="F40" s="196">
        <v>5.4216867469879519E-2</v>
      </c>
      <c r="G40" s="132"/>
      <c r="H40" s="225" t="s">
        <v>132</v>
      </c>
      <c r="I40" s="226"/>
      <c r="J40" s="227">
        <v>115436.29000000005</v>
      </c>
      <c r="K40" s="228">
        <v>0.52260313073964026</v>
      </c>
      <c r="L40" s="229">
        <v>141</v>
      </c>
      <c r="M40" s="228">
        <v>0.61572052401746724</v>
      </c>
    </row>
    <row r="41" spans="1:13" ht="13.8" x14ac:dyDescent="0.25">
      <c r="A41" s="193" t="s">
        <v>76</v>
      </c>
      <c r="B41" s="193"/>
      <c r="C41" s="213">
        <v>5305725.3899999969</v>
      </c>
      <c r="D41" s="196">
        <v>5.0047941533015922E-2</v>
      </c>
      <c r="E41" s="221">
        <v>155</v>
      </c>
      <c r="F41" s="196">
        <v>3.2197756543415036E-2</v>
      </c>
      <c r="G41" s="132"/>
      <c r="H41" s="225" t="s">
        <v>151</v>
      </c>
      <c r="I41" s="226"/>
      <c r="J41" s="227">
        <v>71129.41</v>
      </c>
      <c r="K41" s="228">
        <v>0.32201703947401172</v>
      </c>
      <c r="L41" s="229">
        <v>47</v>
      </c>
      <c r="M41" s="228">
        <v>0.20524017467248909</v>
      </c>
    </row>
    <row r="42" spans="1:13" ht="13.8" x14ac:dyDescent="0.25">
      <c r="A42" s="193" t="s">
        <v>77</v>
      </c>
      <c r="B42" s="193"/>
      <c r="C42" s="213">
        <v>2966041.1999999997</v>
      </c>
      <c r="D42" s="196">
        <v>2.7978126580372537E-2</v>
      </c>
      <c r="E42" s="221">
        <v>76</v>
      </c>
      <c r="F42" s="196">
        <v>1.578728707935189E-2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213695.53</v>
      </c>
      <c r="D43" s="196">
        <v>2.015751024631687E-3</v>
      </c>
      <c r="E43" s="221">
        <v>5</v>
      </c>
      <c r="F43" s="196">
        <v>1.038637307852098E-3</v>
      </c>
      <c r="G43" s="132"/>
      <c r="H43" s="225" t="s">
        <v>133</v>
      </c>
      <c r="I43" s="226"/>
      <c r="J43" s="227">
        <v>34321.400000000009</v>
      </c>
      <c r="K43" s="228">
        <v>0.15537982978634785</v>
      </c>
      <c r="L43" s="229">
        <v>41</v>
      </c>
      <c r="M43" s="228">
        <v>0.17903930131004367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106012859.42000002</v>
      </c>
      <c r="D45" s="193"/>
      <c r="E45" s="224">
        <v>4814</v>
      </c>
      <c r="F45" s="193"/>
      <c r="G45" s="132"/>
      <c r="H45" s="233"/>
      <c r="I45" s="226"/>
      <c r="J45" s="234">
        <v>220887.10000000009</v>
      </c>
      <c r="K45" s="225"/>
      <c r="L45" s="235">
        <v>229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236</v>
      </c>
      <c r="B49" s="136"/>
      <c r="C49" s="137"/>
      <c r="D49" s="136"/>
      <c r="E49" s="143"/>
      <c r="F49" s="136"/>
      <c r="G49" s="132"/>
      <c r="H49" s="217" t="s">
        <v>237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1057754.6500000001</v>
      </c>
      <c r="D53" s="196">
        <v>9.9776070166111216E-3</v>
      </c>
      <c r="E53" s="221">
        <v>78</v>
      </c>
      <c r="F53" s="196">
        <v>1.6202742002492731E-2</v>
      </c>
      <c r="G53" s="193"/>
      <c r="H53" s="193" t="s">
        <v>53</v>
      </c>
      <c r="I53" s="193"/>
      <c r="J53" s="213">
        <v>897871.55</v>
      </c>
      <c r="K53" s="196">
        <v>8.469458845957803E-3</v>
      </c>
      <c r="L53" s="221">
        <v>63</v>
      </c>
      <c r="M53" s="196">
        <v>1.3086830078936436E-2</v>
      </c>
    </row>
    <row r="54" spans="1:13" s="190" customFormat="1" ht="13.8" x14ac:dyDescent="0.25">
      <c r="A54" s="193" t="s">
        <v>54</v>
      </c>
      <c r="B54" s="193"/>
      <c r="C54" s="213">
        <v>13830081.030000005</v>
      </c>
      <c r="D54" s="196">
        <v>0.13045663616343203</v>
      </c>
      <c r="E54" s="221">
        <v>733</v>
      </c>
      <c r="F54" s="196">
        <v>0.15226422933111758</v>
      </c>
      <c r="G54" s="193"/>
      <c r="H54" s="193" t="s">
        <v>54</v>
      </c>
      <c r="I54" s="193"/>
      <c r="J54" s="213">
        <v>10563598.70000001</v>
      </c>
      <c r="K54" s="196">
        <v>9.9644503108338195E-2</v>
      </c>
      <c r="L54" s="221">
        <v>597</v>
      </c>
      <c r="M54" s="196">
        <v>0.12401329455754051</v>
      </c>
    </row>
    <row r="55" spans="1:13" s="190" customFormat="1" ht="13.8" x14ac:dyDescent="0.25">
      <c r="A55" s="193" t="s">
        <v>55</v>
      </c>
      <c r="B55" s="193"/>
      <c r="C55" s="213">
        <v>5798002.4999999972</v>
      </c>
      <c r="D55" s="196">
        <v>5.4691501877423832E-2</v>
      </c>
      <c r="E55" s="221">
        <v>270</v>
      </c>
      <c r="F55" s="196">
        <v>5.6086414624013294E-2</v>
      </c>
      <c r="G55" s="193"/>
      <c r="H55" s="193" t="s">
        <v>55</v>
      </c>
      <c r="I55" s="193"/>
      <c r="J55" s="213">
        <v>4320528.26</v>
      </c>
      <c r="K55" s="196">
        <v>4.0754756391231765E-2</v>
      </c>
      <c r="L55" s="221">
        <v>211</v>
      </c>
      <c r="M55" s="196">
        <v>4.383049439135854E-2</v>
      </c>
    </row>
    <row r="56" spans="1:13" s="190" customFormat="1" ht="13.8" x14ac:dyDescent="0.25">
      <c r="A56" s="193" t="s">
        <v>56</v>
      </c>
      <c r="B56" s="193"/>
      <c r="C56" s="213">
        <v>8142406.4900000002</v>
      </c>
      <c r="D56" s="196">
        <v>7.6805837844082209E-2</v>
      </c>
      <c r="E56" s="221">
        <v>356</v>
      </c>
      <c r="F56" s="196">
        <v>7.3950976319069384E-2</v>
      </c>
      <c r="G56" s="193"/>
      <c r="H56" s="193" t="s">
        <v>56</v>
      </c>
      <c r="I56" s="193"/>
      <c r="J56" s="213">
        <v>5912150.0699999994</v>
      </c>
      <c r="K56" s="196">
        <v>5.5768235121150166E-2</v>
      </c>
      <c r="L56" s="221">
        <v>284</v>
      </c>
      <c r="M56" s="196">
        <v>5.8994599085999168E-2</v>
      </c>
    </row>
    <row r="57" spans="1:13" s="190" customFormat="1" ht="13.8" x14ac:dyDescent="0.25">
      <c r="A57" s="193" t="s">
        <v>57</v>
      </c>
      <c r="B57" s="193"/>
      <c r="C57" s="213">
        <v>8218620.3699999945</v>
      </c>
      <c r="D57" s="196">
        <v>7.7524749497036027E-2</v>
      </c>
      <c r="E57" s="221">
        <v>374</v>
      </c>
      <c r="F57" s="196">
        <v>7.7690070627336932E-2</v>
      </c>
      <c r="G57" s="193"/>
      <c r="H57" s="193" t="s">
        <v>57</v>
      </c>
      <c r="I57" s="193"/>
      <c r="J57" s="213">
        <v>8009680.3099999996</v>
      </c>
      <c r="K57" s="196">
        <v>7.5553855955034471E-2</v>
      </c>
      <c r="L57" s="221">
        <v>341</v>
      </c>
      <c r="M57" s="196">
        <v>7.0835064395513084E-2</v>
      </c>
    </row>
    <row r="58" spans="1:13" s="190" customFormat="1" ht="13.8" x14ac:dyDescent="0.25">
      <c r="A58" s="193" t="s">
        <v>58</v>
      </c>
      <c r="B58" s="193"/>
      <c r="C58" s="213">
        <v>9834870.4200000111</v>
      </c>
      <c r="D58" s="196">
        <v>9.2770541930544348E-2</v>
      </c>
      <c r="E58" s="221">
        <v>429</v>
      </c>
      <c r="F58" s="196">
        <v>8.9115081013710018E-2</v>
      </c>
      <c r="G58" s="193"/>
      <c r="H58" s="193" t="s">
        <v>58</v>
      </c>
      <c r="I58" s="193"/>
      <c r="J58" s="213">
        <v>8151852.2500000009</v>
      </c>
      <c r="K58" s="196">
        <v>7.689493797827042E-2</v>
      </c>
      <c r="L58" s="221">
        <v>355</v>
      </c>
      <c r="M58" s="196">
        <v>7.3743248857498958E-2</v>
      </c>
    </row>
    <row r="59" spans="1:13" s="190" customFormat="1" ht="13.8" x14ac:dyDescent="0.25">
      <c r="A59" s="193" t="s">
        <v>59</v>
      </c>
      <c r="B59" s="193"/>
      <c r="C59" s="213">
        <v>7587513.8899999959</v>
      </c>
      <c r="D59" s="196">
        <v>7.1571636983584319E-2</v>
      </c>
      <c r="E59" s="221">
        <v>336</v>
      </c>
      <c r="F59" s="196">
        <v>6.9796427087660984E-2</v>
      </c>
      <c r="G59" s="193"/>
      <c r="H59" s="193" t="s">
        <v>59</v>
      </c>
      <c r="I59" s="193"/>
      <c r="J59" s="213">
        <v>8405343.3000000007</v>
      </c>
      <c r="K59" s="196">
        <v>7.9286072897061008E-2</v>
      </c>
      <c r="L59" s="221">
        <v>358</v>
      </c>
      <c r="M59" s="196">
        <v>7.4366431242210221E-2</v>
      </c>
    </row>
    <row r="60" spans="1:13" s="190" customFormat="1" ht="13.8" x14ac:dyDescent="0.25">
      <c r="A60" s="193" t="s">
        <v>60</v>
      </c>
      <c r="B60" s="193"/>
      <c r="C60" s="213">
        <v>8245154.6300000055</v>
      </c>
      <c r="D60" s="196">
        <v>7.7775042340236203E-2</v>
      </c>
      <c r="E60" s="221">
        <v>389</v>
      </c>
      <c r="F60" s="196">
        <v>8.0805982550893232E-2</v>
      </c>
      <c r="G60" s="193"/>
      <c r="H60" s="193" t="s">
        <v>60</v>
      </c>
      <c r="I60" s="193"/>
      <c r="J60" s="213">
        <v>6987499.2799999937</v>
      </c>
      <c r="K60" s="196">
        <v>6.5911808418609233E-2</v>
      </c>
      <c r="L60" s="221">
        <v>318</v>
      </c>
      <c r="M60" s="196">
        <v>6.6057332779393435E-2</v>
      </c>
    </row>
    <row r="61" spans="1:13" s="190" customFormat="1" ht="13.8" x14ac:dyDescent="0.25">
      <c r="A61" s="193" t="s">
        <v>61</v>
      </c>
      <c r="B61" s="193"/>
      <c r="C61" s="213">
        <v>8931793.7800000031</v>
      </c>
      <c r="D61" s="196">
        <v>8.4251984418363554E-2</v>
      </c>
      <c r="E61" s="221">
        <v>404</v>
      </c>
      <c r="F61" s="196">
        <v>8.3921894474449518E-2</v>
      </c>
      <c r="G61" s="193"/>
      <c r="H61" s="193" t="s">
        <v>61</v>
      </c>
      <c r="I61" s="193"/>
      <c r="J61" s="213">
        <v>8328629.4000000013</v>
      </c>
      <c r="K61" s="196">
        <v>7.8562444646491175E-2</v>
      </c>
      <c r="L61" s="221">
        <v>378</v>
      </c>
      <c r="M61" s="196">
        <v>7.8520980473618607E-2</v>
      </c>
    </row>
    <row r="62" spans="1:13" s="190" customFormat="1" ht="13.8" x14ac:dyDescent="0.25">
      <c r="A62" s="193" t="s">
        <v>62</v>
      </c>
      <c r="B62" s="193"/>
      <c r="C62" s="213">
        <v>8746164.8199999928</v>
      </c>
      <c r="D62" s="196">
        <v>8.2500980238157551E-2</v>
      </c>
      <c r="E62" s="221">
        <v>401</v>
      </c>
      <c r="F62" s="196">
        <v>8.3298712089738269E-2</v>
      </c>
      <c r="G62" s="193"/>
      <c r="H62" s="193" t="s">
        <v>62</v>
      </c>
      <c r="I62" s="193"/>
      <c r="J62" s="213">
        <v>7398840.200000003</v>
      </c>
      <c r="K62" s="196">
        <v>6.9791912419675431E-2</v>
      </c>
      <c r="L62" s="221">
        <v>357</v>
      </c>
      <c r="M62" s="196">
        <v>7.4158703780639795E-2</v>
      </c>
    </row>
    <row r="63" spans="1:13" s="190" customFormat="1" ht="13.8" x14ac:dyDescent="0.25">
      <c r="A63" s="193" t="s">
        <v>63</v>
      </c>
      <c r="B63" s="193"/>
      <c r="C63" s="213">
        <v>6433754.9299999932</v>
      </c>
      <c r="D63" s="196">
        <v>6.068843879128711E-2</v>
      </c>
      <c r="E63" s="221">
        <v>304</v>
      </c>
      <c r="F63" s="196">
        <v>6.3149148317407561E-2</v>
      </c>
      <c r="G63" s="193"/>
      <c r="H63" s="193" t="s">
        <v>63</v>
      </c>
      <c r="I63" s="193"/>
      <c r="J63" s="213">
        <v>7922737.7599999914</v>
      </c>
      <c r="K63" s="196">
        <v>7.4733742711455595E-2</v>
      </c>
      <c r="L63" s="221">
        <v>372</v>
      </c>
      <c r="M63" s="196">
        <v>7.7274615704196095E-2</v>
      </c>
    </row>
    <row r="64" spans="1:13" s="190" customFormat="1" ht="13.8" x14ac:dyDescent="0.25">
      <c r="A64" s="193" t="s">
        <v>64</v>
      </c>
      <c r="B64" s="193"/>
      <c r="C64" s="213">
        <v>5486491.0999999968</v>
      </c>
      <c r="D64" s="196">
        <v>5.1753071561476405E-2</v>
      </c>
      <c r="E64" s="221">
        <v>241</v>
      </c>
      <c r="F64" s="196">
        <v>5.0062318238471126E-2</v>
      </c>
      <c r="G64" s="193"/>
      <c r="H64" s="193" t="s">
        <v>64</v>
      </c>
      <c r="I64" s="193"/>
      <c r="J64" s="213">
        <v>6620450.3899999978</v>
      </c>
      <c r="K64" s="196">
        <v>6.244950307180383E-2</v>
      </c>
      <c r="L64" s="221">
        <v>290</v>
      </c>
      <c r="M64" s="196">
        <v>6.0240963855421686E-2</v>
      </c>
    </row>
    <row r="65" spans="1:16" s="190" customFormat="1" ht="13.8" x14ac:dyDescent="0.25">
      <c r="A65" s="193" t="s">
        <v>75</v>
      </c>
      <c r="B65" s="193"/>
      <c r="C65" s="213">
        <v>6694440.8200000003</v>
      </c>
      <c r="D65" s="196">
        <v>6.3147441325755366E-2</v>
      </c>
      <c r="E65" s="221">
        <v>274</v>
      </c>
      <c r="F65" s="196">
        <v>5.6917324470294975E-2</v>
      </c>
      <c r="G65" s="193"/>
      <c r="H65" s="193" t="s">
        <v>75</v>
      </c>
      <c r="I65" s="193"/>
      <c r="J65" s="213">
        <v>10082482.719999997</v>
      </c>
      <c r="K65" s="196">
        <v>9.5106223670992432E-2</v>
      </c>
      <c r="L65" s="221">
        <v>450</v>
      </c>
      <c r="M65" s="196">
        <v>9.3477357706688829E-2</v>
      </c>
    </row>
    <row r="66" spans="1:16" s="190" customFormat="1" ht="13.8" x14ac:dyDescent="0.25">
      <c r="A66" s="193" t="s">
        <v>76</v>
      </c>
      <c r="B66" s="193"/>
      <c r="C66" s="213">
        <v>3890245.3199999989</v>
      </c>
      <c r="D66" s="196">
        <v>3.6695975764484287E-2</v>
      </c>
      <c r="E66" s="221">
        <v>128</v>
      </c>
      <c r="F66" s="196">
        <v>2.658911508101371E-2</v>
      </c>
      <c r="G66" s="193"/>
      <c r="H66" s="193" t="s">
        <v>76</v>
      </c>
      <c r="I66" s="193"/>
      <c r="J66" s="213">
        <v>4947417.6899999985</v>
      </c>
      <c r="K66" s="196">
        <v>4.6668090239877412E-2</v>
      </c>
      <c r="L66" s="221">
        <v>190</v>
      </c>
      <c r="M66" s="196">
        <v>3.9468217698379729E-2</v>
      </c>
    </row>
    <row r="67" spans="1:16" s="190" customFormat="1" ht="13.8" x14ac:dyDescent="0.25">
      <c r="A67" s="193" t="s">
        <v>77</v>
      </c>
      <c r="B67" s="193"/>
      <c r="C67" s="213">
        <v>2101688.62</v>
      </c>
      <c r="D67" s="196">
        <v>1.9824846075263053E-2</v>
      </c>
      <c r="E67" s="221">
        <v>64</v>
      </c>
      <c r="F67" s="196">
        <v>1.3294557540506855E-2</v>
      </c>
      <c r="G67" s="193"/>
      <c r="H67" s="193" t="s">
        <v>77</v>
      </c>
      <c r="I67" s="193"/>
      <c r="J67" s="213">
        <v>3674484.8400000008</v>
      </c>
      <c r="K67" s="196">
        <v>3.4660746442490405E-2</v>
      </c>
      <c r="L67" s="221">
        <v>113</v>
      </c>
      <c r="M67" s="196">
        <v>2.3473203157457417E-2</v>
      </c>
    </row>
    <row r="68" spans="1:16" s="190" customFormat="1" ht="13.8" x14ac:dyDescent="0.25">
      <c r="A68" s="193" t="s">
        <v>78</v>
      </c>
      <c r="B68" s="193"/>
      <c r="C68" s="213">
        <v>1013876.05</v>
      </c>
      <c r="D68" s="196">
        <v>9.5637081722627897E-3</v>
      </c>
      <c r="E68" s="221">
        <v>33</v>
      </c>
      <c r="F68" s="196">
        <v>6.8550062318238469E-3</v>
      </c>
      <c r="G68" s="193"/>
      <c r="H68" s="193" t="s">
        <v>78</v>
      </c>
      <c r="I68" s="193"/>
      <c r="J68" s="213">
        <v>3789292.6999999993</v>
      </c>
      <c r="K68" s="196">
        <v>3.5743708081560577E-2</v>
      </c>
      <c r="L68" s="221">
        <v>137</v>
      </c>
      <c r="M68" s="196">
        <v>2.8458662235147487E-2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106012859.41999997</v>
      </c>
      <c r="D70" s="193"/>
      <c r="E70" s="224">
        <v>4814</v>
      </c>
      <c r="F70" s="193"/>
      <c r="G70" s="193"/>
      <c r="H70" s="193"/>
      <c r="I70" s="193"/>
      <c r="J70" s="222">
        <v>106012859.42</v>
      </c>
      <c r="K70" s="193"/>
      <c r="L70" s="224">
        <v>4814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460422.3</v>
      </c>
      <c r="K77" s="196">
        <v>0.86936491324029985</v>
      </c>
      <c r="L77" s="221">
        <v>63</v>
      </c>
      <c r="M77" s="196">
        <v>0.86301369863013699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220887.10000000003</v>
      </c>
      <c r="D79" s="196">
        <v>1</v>
      </c>
      <c r="E79" s="221">
        <v>229</v>
      </c>
      <c r="F79" s="196">
        <v>1</v>
      </c>
      <c r="G79" s="220"/>
      <c r="H79" s="220" t="s">
        <v>146</v>
      </c>
      <c r="I79" s="220"/>
      <c r="J79" s="213">
        <v>69185.34</v>
      </c>
      <c r="K79" s="196">
        <v>0.13063508675970006</v>
      </c>
      <c r="L79" s="221">
        <v>10</v>
      </c>
      <c r="M79" s="196">
        <v>0.13698630136986301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220887.10000000003</v>
      </c>
      <c r="D81" s="220"/>
      <c r="E81" s="224">
        <v>229</v>
      </c>
      <c r="F81" s="220"/>
      <c r="G81" s="220"/>
      <c r="H81" s="220"/>
      <c r="I81" s="223"/>
      <c r="J81" s="222">
        <v>529607.64</v>
      </c>
      <c r="K81" s="236"/>
      <c r="L81" s="224">
        <v>73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26506815.460000008</v>
      </c>
      <c r="D88" s="196">
        <v>0.25003396385136401</v>
      </c>
      <c r="E88" s="221">
        <v>2481</v>
      </c>
      <c r="F88" s="196">
        <v>0.51537183215621107</v>
      </c>
      <c r="G88" s="220"/>
      <c r="H88" s="220" t="s">
        <v>99</v>
      </c>
      <c r="I88" s="220"/>
      <c r="J88" s="213">
        <v>17417.78</v>
      </c>
      <c r="K88" s="196">
        <v>3.2888082958924085E-2</v>
      </c>
      <c r="L88" s="221">
        <v>16</v>
      </c>
      <c r="M88" s="196">
        <v>0.21917808219178081</v>
      </c>
    </row>
    <row r="89" spans="1:13" s="190" customFormat="1" ht="13.8" x14ac:dyDescent="0.25">
      <c r="A89" s="220" t="s">
        <v>80</v>
      </c>
      <c r="B89" s="220"/>
      <c r="C89" s="213">
        <v>27603894.889999975</v>
      </c>
      <c r="D89" s="196">
        <v>0.26038251435742643</v>
      </c>
      <c r="E89" s="221">
        <v>1115</v>
      </c>
      <c r="F89" s="196">
        <v>0.23161611965101786</v>
      </c>
      <c r="G89" s="220"/>
      <c r="H89" s="220" t="s">
        <v>100</v>
      </c>
      <c r="I89" s="220"/>
      <c r="J89" s="213">
        <v>22494.929999999997</v>
      </c>
      <c r="K89" s="196">
        <v>4.2474708257607463E-2</v>
      </c>
      <c r="L89" s="221">
        <v>8</v>
      </c>
      <c r="M89" s="196">
        <v>0.1095890410958904</v>
      </c>
    </row>
    <row r="90" spans="1:13" s="190" customFormat="1" ht="13.8" x14ac:dyDescent="0.25">
      <c r="A90" s="220" t="s">
        <v>81</v>
      </c>
      <c r="B90" s="220"/>
      <c r="C90" s="213">
        <v>22132428.110000014</v>
      </c>
      <c r="D90" s="196">
        <v>0.2087711644708698</v>
      </c>
      <c r="E90" s="221">
        <v>639</v>
      </c>
      <c r="F90" s="196">
        <v>0.13273784794349813</v>
      </c>
      <c r="G90" s="220"/>
      <c r="H90" s="220" t="s">
        <v>101</v>
      </c>
      <c r="I90" s="220"/>
      <c r="J90" s="213">
        <v>61233.680000000008</v>
      </c>
      <c r="K90" s="196">
        <v>0.11562083960873377</v>
      </c>
      <c r="L90" s="221">
        <v>12</v>
      </c>
      <c r="M90" s="196">
        <v>0.16438356164383561</v>
      </c>
    </row>
    <row r="91" spans="1:13" s="190" customFormat="1" ht="13.8" x14ac:dyDescent="0.25">
      <c r="A91" s="220" t="s">
        <v>82</v>
      </c>
      <c r="B91" s="220"/>
      <c r="C91" s="213">
        <v>15602884.599999992</v>
      </c>
      <c r="D91" s="196">
        <v>0.14717916944570605</v>
      </c>
      <c r="E91" s="221">
        <v>350</v>
      </c>
      <c r="F91" s="196">
        <v>7.2704611549646858E-2</v>
      </c>
      <c r="G91" s="220"/>
      <c r="H91" s="220" t="s">
        <v>102</v>
      </c>
      <c r="I91" s="220"/>
      <c r="J91" s="213">
        <v>81167.05</v>
      </c>
      <c r="K91" s="196">
        <v>0.15325883516332964</v>
      </c>
      <c r="L91" s="221">
        <v>11</v>
      </c>
      <c r="M91" s="196">
        <v>0.15068493150684931</v>
      </c>
    </row>
    <row r="92" spans="1:13" s="190" customFormat="1" ht="13.8" x14ac:dyDescent="0.25">
      <c r="A92" s="220" t="s">
        <v>83</v>
      </c>
      <c r="B92" s="220"/>
      <c r="C92" s="213">
        <v>7032309.0599999949</v>
      </c>
      <c r="D92" s="196">
        <v>6.6334490914347566E-2</v>
      </c>
      <c r="E92" s="221">
        <v>129</v>
      </c>
      <c r="F92" s="196">
        <v>2.6796842542584128E-2</v>
      </c>
      <c r="G92" s="220"/>
      <c r="H92" s="220" t="s">
        <v>103</v>
      </c>
      <c r="I92" s="220"/>
      <c r="J92" s="213">
        <v>71320.600000000006</v>
      </c>
      <c r="K92" s="196">
        <v>0.13466686394478755</v>
      </c>
      <c r="L92" s="221">
        <v>8</v>
      </c>
      <c r="M92" s="196">
        <v>0.1095890410958904</v>
      </c>
    </row>
    <row r="93" spans="1:13" s="190" customFormat="1" ht="13.8" x14ac:dyDescent="0.25">
      <c r="A93" s="220" t="s">
        <v>84</v>
      </c>
      <c r="B93" s="220"/>
      <c r="C93" s="213">
        <v>3848811.9299999997</v>
      </c>
      <c r="D93" s="196">
        <v>3.6305142140840109E-2</v>
      </c>
      <c r="E93" s="221">
        <v>60</v>
      </c>
      <c r="F93" s="196">
        <v>1.2463647694225177E-2</v>
      </c>
      <c r="G93" s="220"/>
      <c r="H93" s="220" t="s">
        <v>104</v>
      </c>
      <c r="I93" s="220"/>
      <c r="J93" s="213">
        <v>68218.84</v>
      </c>
      <c r="K93" s="196">
        <v>0.12881015085054287</v>
      </c>
      <c r="L93" s="221">
        <v>6</v>
      </c>
      <c r="M93" s="196">
        <v>8.2191780821917804E-2</v>
      </c>
    </row>
    <row r="94" spans="1:13" s="190" customFormat="1" ht="13.8" x14ac:dyDescent="0.25">
      <c r="A94" s="220" t="s">
        <v>85</v>
      </c>
      <c r="B94" s="220"/>
      <c r="C94" s="213">
        <v>1858985.9900000002</v>
      </c>
      <c r="D94" s="196">
        <v>1.7535476357968049E-2</v>
      </c>
      <c r="E94" s="221">
        <v>25</v>
      </c>
      <c r="F94" s="196">
        <v>5.1931865392604902E-3</v>
      </c>
      <c r="G94" s="220"/>
      <c r="H94" s="220" t="s">
        <v>105</v>
      </c>
      <c r="I94" s="220"/>
      <c r="J94" s="213">
        <v>26441.89</v>
      </c>
      <c r="K94" s="196">
        <v>4.9927319779601374E-2</v>
      </c>
      <c r="L94" s="221">
        <v>2</v>
      </c>
      <c r="M94" s="196">
        <v>2.7397260273972601E-2</v>
      </c>
    </row>
    <row r="95" spans="1:13" s="190" customFormat="1" ht="13.8" x14ac:dyDescent="0.25">
      <c r="A95" s="220" t="s">
        <v>86</v>
      </c>
      <c r="B95" s="220"/>
      <c r="C95" s="213">
        <v>755786.9800000001</v>
      </c>
      <c r="D95" s="196">
        <v>7.1292009680234717E-3</v>
      </c>
      <c r="E95" s="221">
        <v>9</v>
      </c>
      <c r="F95" s="196">
        <v>1.8695471541337765E-3</v>
      </c>
      <c r="G95" s="220"/>
      <c r="H95" s="220" t="s">
        <v>106</v>
      </c>
      <c r="I95" s="220"/>
      <c r="J95" s="213">
        <v>74700.349999999991</v>
      </c>
      <c r="K95" s="196">
        <v>0.14104847505598675</v>
      </c>
      <c r="L95" s="221">
        <v>5</v>
      </c>
      <c r="M95" s="196">
        <v>6.8493150684931503E-2</v>
      </c>
    </row>
    <row r="96" spans="1:13" s="190" customFormat="1" ht="13.8" x14ac:dyDescent="0.25">
      <c r="A96" s="220" t="s">
        <v>87</v>
      </c>
      <c r="B96" s="220"/>
      <c r="C96" s="213">
        <v>284575</v>
      </c>
      <c r="D96" s="196">
        <v>2.6843441593493436E-3</v>
      </c>
      <c r="E96" s="221">
        <v>3</v>
      </c>
      <c r="F96" s="196">
        <v>6.2318238471125885E-4</v>
      </c>
      <c r="G96" s="220"/>
      <c r="H96" s="220" t="s">
        <v>107</v>
      </c>
      <c r="I96" s="220"/>
      <c r="J96" s="213">
        <v>17028.490000000002</v>
      </c>
      <c r="K96" s="196">
        <v>3.2153029363398165E-2</v>
      </c>
      <c r="L96" s="221">
        <v>1</v>
      </c>
      <c r="M96" s="196">
        <v>1.3698630136986301E-2</v>
      </c>
    </row>
    <row r="97" spans="1:13" s="190" customFormat="1" ht="13.8" x14ac:dyDescent="0.25">
      <c r="A97" s="220" t="s">
        <v>88</v>
      </c>
      <c r="B97" s="220"/>
      <c r="C97" s="213">
        <v>386367.4</v>
      </c>
      <c r="D97" s="196">
        <v>3.644533334105215E-3</v>
      </c>
      <c r="E97" s="221">
        <v>3</v>
      </c>
      <c r="F97" s="196">
        <v>6.2318238471125885E-4</v>
      </c>
      <c r="G97" s="220"/>
      <c r="H97" s="220" t="s">
        <v>108</v>
      </c>
      <c r="I97" s="220"/>
      <c r="J97" s="213">
        <v>39746.04</v>
      </c>
      <c r="K97" s="196">
        <v>7.5048086541953982E-2</v>
      </c>
      <c r="L97" s="221">
        <v>2</v>
      </c>
      <c r="M97" s="196">
        <v>2.7397260273972601E-2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20362.36</v>
      </c>
      <c r="K98" s="196">
        <v>3.8448010304383079E-2</v>
      </c>
      <c r="L98" s="221">
        <v>1</v>
      </c>
      <c r="M98" s="196">
        <v>1.3698630136986301E-2</v>
      </c>
    </row>
    <row r="99" spans="1:13" s="190" customFormat="1" ht="14.4" thickBot="1" x14ac:dyDescent="0.3">
      <c r="A99" s="220"/>
      <c r="B99" s="223"/>
      <c r="C99" s="222">
        <v>106012859.41999999</v>
      </c>
      <c r="D99" s="237"/>
      <c r="E99" s="224">
        <v>4814</v>
      </c>
      <c r="F99" s="223"/>
      <c r="G99" s="220"/>
      <c r="H99" s="220" t="s">
        <v>110</v>
      </c>
      <c r="I99" s="220"/>
      <c r="J99" s="213">
        <v>29475.63</v>
      </c>
      <c r="K99" s="196">
        <v>5.5655598170751476E-2</v>
      </c>
      <c r="L99" s="221">
        <v>1</v>
      </c>
      <c r="M99" s="196">
        <v>1.3698630136986301E-2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529607.6399999999</v>
      </c>
      <c r="K103" s="247"/>
      <c r="L103" s="224">
        <v>73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147886.62000000002</v>
      </c>
      <c r="D110" s="196">
        <v>0.66951225309219053</v>
      </c>
      <c r="E110" s="221">
        <v>208</v>
      </c>
      <c r="F110" s="196">
        <v>0.90829694323144106</v>
      </c>
      <c r="G110" s="220"/>
      <c r="H110" s="220" t="s">
        <v>99</v>
      </c>
      <c r="I110" s="220"/>
      <c r="J110" s="213">
        <v>229639.68999999989</v>
      </c>
      <c r="K110" s="196">
        <v>0.1727849375994526</v>
      </c>
      <c r="L110" s="221">
        <v>274</v>
      </c>
      <c r="M110" s="196">
        <v>0.62414578587699321</v>
      </c>
    </row>
    <row r="111" spans="1:13" s="190" customFormat="1" ht="13.8" x14ac:dyDescent="0.25">
      <c r="A111" s="220" t="s">
        <v>100</v>
      </c>
      <c r="B111" s="220"/>
      <c r="C111" s="213">
        <v>44398.28</v>
      </c>
      <c r="D111" s="196">
        <v>0.20099987731288968</v>
      </c>
      <c r="E111" s="221">
        <v>16</v>
      </c>
      <c r="F111" s="196">
        <v>6.9868995633187769E-2</v>
      </c>
      <c r="G111" s="220"/>
      <c r="H111" s="220" t="s">
        <v>100</v>
      </c>
      <c r="I111" s="220"/>
      <c r="J111" s="213">
        <v>172411.01999999996</v>
      </c>
      <c r="K111" s="196">
        <v>0.12972508076525438</v>
      </c>
      <c r="L111" s="221">
        <v>63</v>
      </c>
      <c r="M111" s="196">
        <v>0.14350797266514806</v>
      </c>
    </row>
    <row r="112" spans="1:13" s="190" customFormat="1" ht="13.8" x14ac:dyDescent="0.25">
      <c r="A112" s="220" t="s">
        <v>101</v>
      </c>
      <c r="B112" s="220"/>
      <c r="C112" s="213">
        <v>20977.69</v>
      </c>
      <c r="D112" s="196">
        <v>9.4970190653958494E-2</v>
      </c>
      <c r="E112" s="221">
        <v>4</v>
      </c>
      <c r="F112" s="196">
        <v>1.7467248908296942E-2</v>
      </c>
      <c r="G112" s="220"/>
      <c r="H112" s="220" t="s">
        <v>101</v>
      </c>
      <c r="I112" s="220"/>
      <c r="J112" s="213">
        <v>136961.03</v>
      </c>
      <c r="K112" s="196">
        <v>0.10305188542149123</v>
      </c>
      <c r="L112" s="221">
        <v>28</v>
      </c>
      <c r="M112" s="196">
        <v>6.3781321184510256E-2</v>
      </c>
    </row>
    <row r="113" spans="1:13" s="190" customFormat="1" ht="13.8" x14ac:dyDescent="0.25">
      <c r="A113" s="220" t="s">
        <v>102</v>
      </c>
      <c r="B113" s="220"/>
      <c r="C113" s="213">
        <v>7624.51</v>
      </c>
      <c r="D113" s="196">
        <v>3.4517678940961236E-2</v>
      </c>
      <c r="E113" s="221">
        <v>1</v>
      </c>
      <c r="F113" s="196">
        <v>4.3668122270742356E-3</v>
      </c>
      <c r="G113" s="220"/>
      <c r="H113" s="220" t="s">
        <v>102</v>
      </c>
      <c r="I113" s="220"/>
      <c r="J113" s="213">
        <v>169113.61000000002</v>
      </c>
      <c r="K113" s="196">
        <v>0.12724405154469673</v>
      </c>
      <c r="L113" s="221">
        <v>25</v>
      </c>
      <c r="M113" s="196">
        <v>5.6947608200455579E-2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150525.15</v>
      </c>
      <c r="K114" s="196">
        <v>0.11325776763545645</v>
      </c>
      <c r="L114" s="221">
        <v>17</v>
      </c>
      <c r="M114" s="196">
        <v>3.8724373576309798E-2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77816.41</v>
      </c>
      <c r="K115" s="196">
        <v>5.8550434143433243E-2</v>
      </c>
      <c r="L115" s="221">
        <v>7</v>
      </c>
      <c r="M115" s="196">
        <v>1.5945330296127564E-2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94252.56</v>
      </c>
      <c r="K116" s="196">
        <v>7.0917282191892306E-2</v>
      </c>
      <c r="L116" s="221">
        <v>7</v>
      </c>
      <c r="M116" s="196">
        <v>1.5945330296127564E-2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103397.96999999999</v>
      </c>
      <c r="K117" s="196">
        <v>7.7798449363697009E-2</v>
      </c>
      <c r="L117" s="221">
        <v>7</v>
      </c>
      <c r="M117" s="196">
        <v>1.5945330296127564E-2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118578.49</v>
      </c>
      <c r="K118" s="196">
        <v>8.9220539338331822E-2</v>
      </c>
      <c r="L118" s="221">
        <v>7</v>
      </c>
      <c r="M118" s="196">
        <v>1.5945330296127564E-2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56230.090000000004</v>
      </c>
      <c r="K119" s="196">
        <v>4.230850769682544E-2</v>
      </c>
      <c r="L119" s="221">
        <v>3</v>
      </c>
      <c r="M119" s="196">
        <v>6.8337129840546698E-3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20123.22</v>
      </c>
      <c r="K120" s="196">
        <v>1.5141064299468696E-2</v>
      </c>
      <c r="L120" s="221">
        <v>1</v>
      </c>
      <c r="M120" s="196">
        <v>2.2779043280182231E-3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220887.10000000003</v>
      </c>
      <c r="D125" s="247"/>
      <c r="E125" s="224">
        <v>229</v>
      </c>
      <c r="F125" s="220"/>
      <c r="G125" s="220"/>
      <c r="H125" s="223"/>
      <c r="I125" s="220"/>
      <c r="J125" s="222">
        <v>1329049.24</v>
      </c>
      <c r="K125" s="247"/>
      <c r="L125" s="224">
        <v>439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12345849.470000004</v>
      </c>
      <c r="D132" s="196">
        <v>0.11645615010805835</v>
      </c>
      <c r="E132" s="221">
        <v>388</v>
      </c>
      <c r="F132" s="196">
        <v>8.0598255089322807E-2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19542949.600000001</v>
      </c>
      <c r="D133" s="196">
        <v>0.18434508518042203</v>
      </c>
      <c r="E133" s="221">
        <v>698</v>
      </c>
      <c r="F133" s="196">
        <v>0.14499376817615289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21764287.370000005</v>
      </c>
      <c r="D134" s="196">
        <v>0.20529855990181922</v>
      </c>
      <c r="E134" s="221">
        <v>823</v>
      </c>
      <c r="F134" s="196">
        <v>0.17095970087245535</v>
      </c>
      <c r="G134" s="220"/>
      <c r="H134" s="220" t="s">
        <v>122</v>
      </c>
      <c r="I134" s="220"/>
      <c r="J134" s="213">
        <v>20600.330000000002</v>
      </c>
      <c r="K134" s="196">
        <v>3.8897342946185597E-2</v>
      </c>
      <c r="L134" s="221">
        <v>3</v>
      </c>
      <c r="M134" s="196">
        <v>4.1095890410958902E-2</v>
      </c>
    </row>
    <row r="135" spans="1:13" s="190" customFormat="1" ht="13.8" x14ac:dyDescent="0.25">
      <c r="A135" s="220" t="s">
        <v>44</v>
      </c>
      <c r="B135" s="220"/>
      <c r="C135" s="213">
        <v>26270674.849999961</v>
      </c>
      <c r="D135" s="196">
        <v>0.24780649247391054</v>
      </c>
      <c r="E135" s="221">
        <v>1461</v>
      </c>
      <c r="F135" s="196">
        <v>0.30348982135438307</v>
      </c>
      <c r="G135" s="220"/>
      <c r="H135" s="220" t="s">
        <v>42</v>
      </c>
      <c r="I135" s="220"/>
      <c r="J135" s="213">
        <v>30847.47</v>
      </c>
      <c r="K135" s="196">
        <v>5.8245893129487331E-2</v>
      </c>
      <c r="L135" s="221">
        <v>7</v>
      </c>
      <c r="M135" s="196">
        <v>9.5890410958904104E-2</v>
      </c>
    </row>
    <row r="136" spans="1:13" s="190" customFormat="1" ht="13.8" x14ac:dyDescent="0.25">
      <c r="A136" s="220" t="s">
        <v>25</v>
      </c>
      <c r="B136" s="220"/>
      <c r="C136" s="213">
        <v>12778844.690000009</v>
      </c>
      <c r="D136" s="196">
        <v>0.1205405151781917</v>
      </c>
      <c r="E136" s="221">
        <v>692</v>
      </c>
      <c r="F136" s="196">
        <v>0.14374740340673037</v>
      </c>
      <c r="G136" s="220"/>
      <c r="H136" s="220" t="s">
        <v>43</v>
      </c>
      <c r="I136" s="220"/>
      <c r="J136" s="213">
        <v>104002.8</v>
      </c>
      <c r="K136" s="196">
        <v>0.19637707643341398</v>
      </c>
      <c r="L136" s="221">
        <v>19</v>
      </c>
      <c r="M136" s="196">
        <v>0.26027397260273971</v>
      </c>
    </row>
    <row r="137" spans="1:13" s="190" customFormat="1" ht="13.8" x14ac:dyDescent="0.25">
      <c r="A137" s="220" t="s">
        <v>26</v>
      </c>
      <c r="B137" s="220"/>
      <c r="C137" s="213">
        <v>9635011.9499999937</v>
      </c>
      <c r="D137" s="196">
        <v>9.08853133734292E-2</v>
      </c>
      <c r="E137" s="221">
        <v>503</v>
      </c>
      <c r="F137" s="196">
        <v>0.10448691316992106</v>
      </c>
      <c r="G137" s="220"/>
      <c r="H137" s="220" t="s">
        <v>44</v>
      </c>
      <c r="I137" s="220"/>
      <c r="J137" s="213">
        <v>166852.01999999999</v>
      </c>
      <c r="K137" s="196">
        <v>0.31504836297301148</v>
      </c>
      <c r="L137" s="221">
        <v>18</v>
      </c>
      <c r="M137" s="196">
        <v>0.24657534246575341</v>
      </c>
    </row>
    <row r="138" spans="1:13" s="190" customFormat="1" ht="13.8" x14ac:dyDescent="0.25">
      <c r="A138" s="220" t="s">
        <v>27</v>
      </c>
      <c r="B138" s="220"/>
      <c r="C138" s="213">
        <v>2158182.1000000006</v>
      </c>
      <c r="D138" s="196">
        <v>2.0357738785723636E-2</v>
      </c>
      <c r="E138" s="221">
        <v>165</v>
      </c>
      <c r="F138" s="196">
        <v>3.4275031159119236E-2</v>
      </c>
      <c r="G138" s="220"/>
      <c r="H138" s="220" t="s">
        <v>25</v>
      </c>
      <c r="I138" s="220"/>
      <c r="J138" s="213">
        <v>154084.37000000002</v>
      </c>
      <c r="K138" s="196">
        <v>0.29094061029784241</v>
      </c>
      <c r="L138" s="221">
        <v>19</v>
      </c>
      <c r="M138" s="196">
        <v>0.26027397260273971</v>
      </c>
    </row>
    <row r="139" spans="1:13" s="190" customFormat="1" ht="13.8" x14ac:dyDescent="0.25">
      <c r="A139" s="220" t="s">
        <v>28</v>
      </c>
      <c r="B139" s="220"/>
      <c r="C139" s="213">
        <v>665917.7300000001</v>
      </c>
      <c r="D139" s="196">
        <v>6.2814806962406171E-3</v>
      </c>
      <c r="E139" s="221">
        <v>42</v>
      </c>
      <c r="F139" s="196">
        <v>8.724553385957623E-3</v>
      </c>
      <c r="G139" s="220"/>
      <c r="H139" s="220" t="s">
        <v>26</v>
      </c>
      <c r="I139" s="220"/>
      <c r="J139" s="213">
        <v>35235.26</v>
      </c>
      <c r="K139" s="196">
        <v>6.6530875574226989E-2</v>
      </c>
      <c r="L139" s="221">
        <v>4</v>
      </c>
      <c r="M139" s="196">
        <v>5.4794520547945202E-2</v>
      </c>
    </row>
    <row r="140" spans="1:13" s="190" customFormat="1" ht="13.8" x14ac:dyDescent="0.25">
      <c r="A140" s="220" t="s">
        <v>29</v>
      </c>
      <c r="B140" s="220"/>
      <c r="C140" s="213">
        <v>842229.80999999982</v>
      </c>
      <c r="D140" s="196">
        <v>7.9446004438317036E-3</v>
      </c>
      <c r="E140" s="221">
        <v>41</v>
      </c>
      <c r="F140" s="196">
        <v>8.5168259243872044E-3</v>
      </c>
      <c r="G140" s="220"/>
      <c r="H140" s="220" t="s">
        <v>27</v>
      </c>
      <c r="I140" s="220"/>
      <c r="J140" s="213">
        <v>17651.16</v>
      </c>
      <c r="K140" s="196">
        <v>3.3328748807324608E-2</v>
      </c>
      <c r="L140" s="221">
        <v>2</v>
      </c>
      <c r="M140" s="196">
        <v>2.7397260273972601E-2</v>
      </c>
    </row>
    <row r="141" spans="1:13" s="190" customFormat="1" ht="13.8" x14ac:dyDescent="0.25">
      <c r="A141" s="220" t="s">
        <v>65</v>
      </c>
      <c r="B141" s="220"/>
      <c r="C141" s="213">
        <v>8911.85</v>
      </c>
      <c r="D141" s="196">
        <v>8.4063858373003425E-5</v>
      </c>
      <c r="E141" s="221">
        <v>1</v>
      </c>
      <c r="F141" s="196">
        <v>2.0772746157041961E-4</v>
      </c>
      <c r="G141" s="220"/>
      <c r="H141" s="220" t="s">
        <v>28</v>
      </c>
      <c r="I141" s="220"/>
      <c r="J141" s="213">
        <v>334.23</v>
      </c>
      <c r="K141" s="196">
        <v>6.3108983850761668E-4</v>
      </c>
      <c r="L141" s="221">
        <v>1</v>
      </c>
      <c r="M141" s="196">
        <v>1.3698630136986301E-2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106012859.41999997</v>
      </c>
      <c r="D143" s="223"/>
      <c r="E143" s="224">
        <v>4814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529607.64</v>
      </c>
      <c r="K145" s="220"/>
      <c r="L145" s="224">
        <v>73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27906.729999999996</v>
      </c>
      <c r="D152" s="196">
        <v>0.12633933806003156</v>
      </c>
      <c r="E152" s="221">
        <v>19</v>
      </c>
      <c r="F152" s="196">
        <v>8.296943231441048E-2</v>
      </c>
      <c r="G152" s="220"/>
      <c r="H152" s="220" t="s">
        <v>113</v>
      </c>
      <c r="I152" s="220"/>
      <c r="J152" s="213">
        <v>947873.2899999998</v>
      </c>
      <c r="K152" s="196">
        <v>0.71319651783556204</v>
      </c>
      <c r="L152" s="221">
        <v>210</v>
      </c>
      <c r="M152" s="196">
        <v>0.4783599088838269</v>
      </c>
    </row>
    <row r="153" spans="1:14" s="190" customFormat="1" ht="13.8" x14ac:dyDescent="0.25">
      <c r="A153" s="220" t="s">
        <v>42</v>
      </c>
      <c r="B153" s="220"/>
      <c r="C153" s="213">
        <v>33205.629999999997</v>
      </c>
      <c r="D153" s="196">
        <v>0.1503285162420078</v>
      </c>
      <c r="E153" s="221">
        <v>29</v>
      </c>
      <c r="F153" s="196">
        <v>0.12663755458515283</v>
      </c>
      <c r="G153" s="220"/>
      <c r="H153" s="220" t="s">
        <v>25</v>
      </c>
      <c r="I153" s="220"/>
      <c r="J153" s="213">
        <v>4175.95</v>
      </c>
      <c r="K153" s="196">
        <v>3.1420581527889825E-3</v>
      </c>
      <c r="L153" s="221">
        <v>4</v>
      </c>
      <c r="M153" s="196">
        <v>9.1116173120728925E-3</v>
      </c>
    </row>
    <row r="154" spans="1:14" s="190" customFormat="1" ht="13.8" x14ac:dyDescent="0.25">
      <c r="A154" s="220" t="s">
        <v>43</v>
      </c>
      <c r="B154" s="220"/>
      <c r="C154" s="213">
        <v>13615.599999999999</v>
      </c>
      <c r="D154" s="196">
        <v>6.1640539443000519E-2</v>
      </c>
      <c r="E154" s="221">
        <v>25</v>
      </c>
      <c r="F154" s="196">
        <v>0.1091703056768559</v>
      </c>
      <c r="G154" s="220"/>
      <c r="H154" s="220" t="s">
        <v>26</v>
      </c>
      <c r="I154" s="220"/>
      <c r="J154" s="213">
        <v>9395.59</v>
      </c>
      <c r="K154" s="196">
        <v>7.0694069995480401E-3</v>
      </c>
      <c r="L154" s="221">
        <v>4</v>
      </c>
      <c r="M154" s="196">
        <v>9.1116173120728925E-3</v>
      </c>
    </row>
    <row r="155" spans="1:14" s="190" customFormat="1" ht="13.8" x14ac:dyDescent="0.25">
      <c r="A155" s="220" t="s">
        <v>44</v>
      </c>
      <c r="B155" s="220"/>
      <c r="C155" s="213">
        <v>65321.65</v>
      </c>
      <c r="D155" s="196">
        <v>0.29572415048230527</v>
      </c>
      <c r="E155" s="221">
        <v>54</v>
      </c>
      <c r="F155" s="196">
        <v>0.23580786026200873</v>
      </c>
      <c r="G155" s="220"/>
      <c r="H155" s="220" t="s">
        <v>27</v>
      </c>
      <c r="I155" s="220"/>
      <c r="J155" s="213">
        <v>10457.939999999999</v>
      </c>
      <c r="K155" s="196">
        <v>7.868737805380336E-3</v>
      </c>
      <c r="L155" s="221">
        <v>6</v>
      </c>
      <c r="M155" s="196">
        <v>1.366742596810934E-2</v>
      </c>
    </row>
    <row r="156" spans="1:14" s="190" customFormat="1" ht="13.8" x14ac:dyDescent="0.25">
      <c r="A156" s="220" t="s">
        <v>25</v>
      </c>
      <c r="B156" s="220"/>
      <c r="C156" s="213">
        <v>11554.400000000001</v>
      </c>
      <c r="D156" s="196">
        <v>5.2309075541305955E-2</v>
      </c>
      <c r="E156" s="221">
        <v>20</v>
      </c>
      <c r="F156" s="196">
        <v>8.7336244541484712E-2</v>
      </c>
      <c r="G156" s="220"/>
      <c r="H156" s="220" t="s">
        <v>28</v>
      </c>
      <c r="I156" s="220"/>
      <c r="J156" s="213">
        <v>6071.6099999999988</v>
      </c>
      <c r="K156" s="196">
        <v>4.5683860441468674E-3</v>
      </c>
      <c r="L156" s="221">
        <v>11</v>
      </c>
      <c r="M156" s="196">
        <v>2.5056947608200455E-2</v>
      </c>
    </row>
    <row r="157" spans="1:14" s="190" customFormat="1" ht="13.8" x14ac:dyDescent="0.25">
      <c r="A157" s="220" t="s">
        <v>26</v>
      </c>
      <c r="B157" s="220"/>
      <c r="C157" s="213">
        <v>1516.93</v>
      </c>
      <c r="D157" s="196">
        <v>6.8674449526477561E-3</v>
      </c>
      <c r="E157" s="221">
        <v>4</v>
      </c>
      <c r="F157" s="196">
        <v>1.7467248908296942E-2</v>
      </c>
      <c r="G157" s="220"/>
      <c r="H157" s="220" t="s">
        <v>29</v>
      </c>
      <c r="I157" s="220"/>
      <c r="J157" s="213">
        <v>10067.57</v>
      </c>
      <c r="K157" s="196">
        <v>7.5750165584534722E-3</v>
      </c>
      <c r="L157" s="221">
        <v>13</v>
      </c>
      <c r="M157" s="196">
        <v>2.9612756264236904E-2</v>
      </c>
    </row>
    <row r="158" spans="1:14" s="190" customFormat="1" ht="13.8" x14ac:dyDescent="0.25">
      <c r="A158" s="220" t="s">
        <v>27</v>
      </c>
      <c r="B158" s="220"/>
      <c r="C158" s="213">
        <v>4506.1000000000004</v>
      </c>
      <c r="D158" s="196">
        <v>2.0400014305950873E-2</v>
      </c>
      <c r="E158" s="221">
        <v>7</v>
      </c>
      <c r="F158" s="196">
        <v>3.0567685589519649E-2</v>
      </c>
      <c r="G158" s="220"/>
      <c r="H158" s="220" t="s">
        <v>114</v>
      </c>
      <c r="I158" s="220"/>
      <c r="J158" s="213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1672.0500000000002</v>
      </c>
      <c r="D159" s="196">
        <v>7.5697041610850082E-3</v>
      </c>
      <c r="E159" s="221">
        <v>3</v>
      </c>
      <c r="F159" s="196">
        <v>1.3100436681222707E-2</v>
      </c>
      <c r="G159" s="220"/>
      <c r="H159" s="220" t="s">
        <v>115</v>
      </c>
      <c r="I159" s="220"/>
      <c r="J159" s="213">
        <v>16753.600000000002</v>
      </c>
      <c r="K159" s="196">
        <v>1.2605703006158002E-2</v>
      </c>
      <c r="L159" s="221">
        <v>25</v>
      </c>
      <c r="M159" s="196">
        <v>5.6947608200455579E-2</v>
      </c>
    </row>
    <row r="160" spans="1:14" s="190" customFormat="1" ht="13.8" x14ac:dyDescent="0.25">
      <c r="A160" s="220" t="s">
        <v>29</v>
      </c>
      <c r="B160" s="220"/>
      <c r="C160" s="213">
        <v>26767.649999999998</v>
      </c>
      <c r="D160" s="196">
        <v>0.12118249549204096</v>
      </c>
      <c r="E160" s="221">
        <v>13</v>
      </c>
      <c r="F160" s="196">
        <v>5.6768558951965066E-2</v>
      </c>
      <c r="G160" s="220"/>
      <c r="H160" s="220" t="s">
        <v>116</v>
      </c>
      <c r="I160" s="220"/>
      <c r="J160" s="213">
        <v>7988.8799999999992</v>
      </c>
      <c r="K160" s="196">
        <v>6.0109736791994269E-3</v>
      </c>
      <c r="L160" s="221">
        <v>6</v>
      </c>
      <c r="M160" s="196">
        <v>1.366742596810934E-2</v>
      </c>
    </row>
    <row r="161" spans="1:16" s="190" customFormat="1" ht="13.8" x14ac:dyDescent="0.25">
      <c r="A161" s="220" t="s">
        <v>114</v>
      </c>
      <c r="B161" s="220"/>
      <c r="C161" s="213">
        <v>4987.82</v>
      </c>
      <c r="D161" s="196">
        <v>2.2580856917402602E-2</v>
      </c>
      <c r="E161" s="221">
        <v>13</v>
      </c>
      <c r="F161" s="196">
        <v>5.6768558951965066E-2</v>
      </c>
      <c r="G161" s="220"/>
      <c r="H161" s="220" t="s">
        <v>117</v>
      </c>
      <c r="I161" s="220"/>
      <c r="J161" s="213">
        <v>3934.42</v>
      </c>
      <c r="K161" s="196">
        <v>2.9603267370289467E-3</v>
      </c>
      <c r="L161" s="221">
        <v>1</v>
      </c>
      <c r="M161" s="196">
        <v>2.2779043280182231E-3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2547.29</v>
      </c>
      <c r="D163" s="196">
        <v>1.1532090375581011E-2</v>
      </c>
      <c r="E163" s="221">
        <v>3</v>
      </c>
      <c r="F163" s="196">
        <v>1.3100436681222707E-2</v>
      </c>
      <c r="G163" s="223"/>
      <c r="H163" s="220" t="s">
        <v>119</v>
      </c>
      <c r="I163" s="220"/>
      <c r="J163" s="213">
        <v>312330.3899999999</v>
      </c>
      <c r="K163" s="196">
        <v>0.23500287318173405</v>
      </c>
      <c r="L163" s="221">
        <v>159</v>
      </c>
      <c r="M163" s="196">
        <v>0.36218678815489752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2218.86</v>
      </c>
      <c r="D165" s="196">
        <v>1.0045222197222021E-2</v>
      </c>
      <c r="E165" s="221">
        <v>3</v>
      </c>
      <c r="F165" s="196">
        <v>1.3100436681222707E-2</v>
      </c>
      <c r="G165" s="220"/>
      <c r="H165" s="223"/>
      <c r="I165" s="220"/>
      <c r="J165" s="238">
        <v>1329049.2399999995</v>
      </c>
      <c r="K165" s="220"/>
      <c r="L165" s="241">
        <v>439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25066.390000000007</v>
      </c>
      <c r="D166" s="196">
        <v>0.11348055182941878</v>
      </c>
      <c r="E166" s="221">
        <v>36</v>
      </c>
      <c r="F166" s="196">
        <v>0.15720524017467249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220887.09999999998</v>
      </c>
      <c r="D168" s="220"/>
      <c r="E168" s="224">
        <v>229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523430.3000000001</v>
      </c>
      <c r="D175" s="196">
        <v>4.9374227132793639E-3</v>
      </c>
      <c r="E175" s="221">
        <v>209</v>
      </c>
      <c r="F175" s="196">
        <v>4.3415039468217696E-2</v>
      </c>
      <c r="G175" s="220"/>
      <c r="H175" s="220" t="s">
        <v>6</v>
      </c>
      <c r="I175" s="220"/>
      <c r="J175" s="213">
        <v>107239.95000000003</v>
      </c>
      <c r="K175" s="196">
        <v>0.20248943161016336</v>
      </c>
      <c r="L175" s="221">
        <v>27</v>
      </c>
      <c r="M175" s="196">
        <v>0.36986301369863012</v>
      </c>
      <c r="P175" s="213"/>
    </row>
    <row r="176" spans="1:16" s="190" customFormat="1" ht="13.8" x14ac:dyDescent="0.25">
      <c r="A176" s="220" t="s">
        <v>7</v>
      </c>
      <c r="B176" s="220"/>
      <c r="C176" s="213">
        <v>998018.55000000051</v>
      </c>
      <c r="D176" s="196">
        <v>9.4141272621094691E-3</v>
      </c>
      <c r="E176" s="221">
        <v>175</v>
      </c>
      <c r="F176" s="196">
        <v>3.6352305774823429E-2</v>
      </c>
      <c r="G176" s="220"/>
      <c r="H176" s="220" t="s">
        <v>7</v>
      </c>
      <c r="I176" s="220"/>
      <c r="J176" s="213">
        <v>71743.62</v>
      </c>
      <c r="K176" s="196">
        <v>0.13546560619858125</v>
      </c>
      <c r="L176" s="221">
        <v>13</v>
      </c>
      <c r="M176" s="196">
        <v>0.17808219178082191</v>
      </c>
      <c r="P176" s="213"/>
    </row>
    <row r="177" spans="1:16" s="190" customFormat="1" ht="13.8" x14ac:dyDescent="0.25">
      <c r="A177" s="220" t="s">
        <v>8</v>
      </c>
      <c r="B177" s="220"/>
      <c r="C177" s="213">
        <v>2552572.129999999</v>
      </c>
      <c r="D177" s="196">
        <v>2.4077948127851745E-2</v>
      </c>
      <c r="E177" s="221">
        <v>253</v>
      </c>
      <c r="F177" s="196">
        <v>5.2555047777316163E-2</v>
      </c>
      <c r="G177" s="220"/>
      <c r="H177" s="220" t="s">
        <v>8</v>
      </c>
      <c r="I177" s="220"/>
      <c r="J177" s="213">
        <v>274622.01999999996</v>
      </c>
      <c r="K177" s="196">
        <v>0.51853862984302856</v>
      </c>
      <c r="L177" s="221">
        <v>27</v>
      </c>
      <c r="M177" s="196">
        <v>0.36986301369863012</v>
      </c>
      <c r="P177" s="213"/>
    </row>
    <row r="178" spans="1:16" s="190" customFormat="1" ht="13.8" x14ac:dyDescent="0.25">
      <c r="A178" s="220" t="s">
        <v>9</v>
      </c>
      <c r="B178" s="220"/>
      <c r="C178" s="213">
        <v>5551268.9299999988</v>
      </c>
      <c r="D178" s="196">
        <v>5.2364109037065718E-2</v>
      </c>
      <c r="E178" s="221">
        <v>501</v>
      </c>
      <c r="F178" s="196">
        <v>0.10407145824678023</v>
      </c>
      <c r="G178" s="220"/>
      <c r="H178" s="220" t="s">
        <v>9</v>
      </c>
      <c r="I178" s="220"/>
      <c r="J178" s="213">
        <v>76002.05</v>
      </c>
      <c r="K178" s="196">
        <v>0.14350633234822671</v>
      </c>
      <c r="L178" s="221">
        <v>6</v>
      </c>
      <c r="M178" s="196">
        <v>8.2191780821917804E-2</v>
      </c>
      <c r="P178" s="213"/>
    </row>
    <row r="179" spans="1:16" s="190" customFormat="1" ht="13.8" x14ac:dyDescent="0.25">
      <c r="A179" s="220" t="s">
        <v>10</v>
      </c>
      <c r="B179" s="220"/>
      <c r="C179" s="213">
        <v>4393351.1400000006</v>
      </c>
      <c r="D179" s="196">
        <v>4.1441681358621738E-2</v>
      </c>
      <c r="E179" s="221">
        <v>289</v>
      </c>
      <c r="F179" s="196">
        <v>6.0033236393851268E-2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2655335.69</v>
      </c>
      <c r="D180" s="196">
        <v>2.5047298078058014E-2</v>
      </c>
      <c r="E180" s="221">
        <v>141</v>
      </c>
      <c r="F180" s="196">
        <v>2.9289572081429165E-2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3692787.3600000003</v>
      </c>
      <c r="D181" s="196">
        <v>3.4833390781112472E-2</v>
      </c>
      <c r="E181" s="221">
        <v>167</v>
      </c>
      <c r="F181" s="196">
        <v>3.4690486082260073E-2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5339270.1199999992</v>
      </c>
      <c r="D182" s="196">
        <v>5.036436286325386E-2</v>
      </c>
      <c r="E182" s="221">
        <v>226</v>
      </c>
      <c r="F182" s="196">
        <v>4.6946406314914833E-2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8221602.4399999976</v>
      </c>
      <c r="D183" s="196">
        <v>7.7552878820368293E-2</v>
      </c>
      <c r="E183" s="221">
        <v>408</v>
      </c>
      <c r="F183" s="196">
        <v>8.4752804320731207E-2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5753628.320000004</v>
      </c>
      <c r="D184" s="196">
        <v>5.4272928317171176E-2</v>
      </c>
      <c r="E184" s="221">
        <v>226</v>
      </c>
      <c r="F184" s="196">
        <v>4.6946406314914833E-2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30019118.850000009</v>
      </c>
      <c r="D185" s="196">
        <v>0.28316488220613656</v>
      </c>
      <c r="E185" s="221">
        <v>1031</v>
      </c>
      <c r="F185" s="196">
        <v>0.21416701287910261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36312475.589999966</v>
      </c>
      <c r="D186" s="196">
        <v>0.34252897043497149</v>
      </c>
      <c r="E186" s="221">
        <v>1188</v>
      </c>
      <c r="F186" s="196">
        <v>0.24678022434565849</v>
      </c>
      <c r="G186" s="220"/>
      <c r="H186" s="223"/>
      <c r="I186" s="220"/>
      <c r="J186" s="238">
        <v>529607.64</v>
      </c>
      <c r="K186" s="220"/>
      <c r="L186" s="224">
        <v>73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106012859.41999999</v>
      </c>
      <c r="D190" s="223"/>
      <c r="E190" s="224">
        <v>4814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130925.63</v>
      </c>
      <c r="D198" s="196">
        <v>0.59272646523948203</v>
      </c>
      <c r="E198" s="221">
        <v>188</v>
      </c>
      <c r="F198" s="196">
        <v>0.82096069868995636</v>
      </c>
      <c r="G198" s="220"/>
      <c r="H198" s="220" t="s">
        <v>6</v>
      </c>
      <c r="I198" s="220"/>
      <c r="J198" s="213">
        <v>956938.04999999946</v>
      </c>
      <c r="K198" s="196">
        <v>0.72001700253031997</v>
      </c>
      <c r="L198" s="221">
        <v>252</v>
      </c>
      <c r="M198" s="196">
        <v>0.57403189066059224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45484.960000000014</v>
      </c>
      <c r="D199" s="196">
        <v>0.20591949461964962</v>
      </c>
      <c r="E199" s="221">
        <v>30</v>
      </c>
      <c r="F199" s="196">
        <v>0.13100436681222707</v>
      </c>
      <c r="G199" s="220"/>
      <c r="H199" s="220" t="s">
        <v>7</v>
      </c>
      <c r="I199" s="220"/>
      <c r="J199" s="213">
        <v>94261.599999999991</v>
      </c>
      <c r="K199" s="196">
        <v>7.0924084046728036E-2</v>
      </c>
      <c r="L199" s="221">
        <v>79</v>
      </c>
      <c r="M199" s="196">
        <v>0.17995444191343962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25798.260000000002</v>
      </c>
      <c r="D200" s="196">
        <v>0.11679387343126872</v>
      </c>
      <c r="E200" s="221">
        <v>8</v>
      </c>
      <c r="F200" s="196">
        <v>3.4934497816593885E-2</v>
      </c>
      <c r="G200" s="220"/>
      <c r="H200" s="220" t="s">
        <v>8</v>
      </c>
      <c r="I200" s="220"/>
      <c r="J200" s="213">
        <v>259989.52000000005</v>
      </c>
      <c r="K200" s="196">
        <v>0.19562068294775906</v>
      </c>
      <c r="L200" s="221">
        <v>103</v>
      </c>
      <c r="M200" s="196">
        <v>0.23462414578587698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18678.25</v>
      </c>
      <c r="D201" s="196">
        <v>8.4560166709599593E-2</v>
      </c>
      <c r="E201" s="221">
        <v>3</v>
      </c>
      <c r="F201" s="196">
        <v>1.3100436681222707E-2</v>
      </c>
      <c r="G201" s="220"/>
      <c r="H201" s="220" t="s">
        <v>9</v>
      </c>
      <c r="I201" s="220"/>
      <c r="J201" s="213">
        <v>16741.800000000003</v>
      </c>
      <c r="K201" s="196">
        <v>1.2596824478828195E-2</v>
      </c>
      <c r="L201" s="221">
        <v>4</v>
      </c>
      <c r="M201" s="196">
        <v>9.1116173120728925E-3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1118.27</v>
      </c>
      <c r="K207" s="196">
        <v>8.4140599636473999E-4</v>
      </c>
      <c r="L207" s="221">
        <v>1</v>
      </c>
      <c r="M207" s="196">
        <v>2.2779043280182231E-3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220887.10000000003</v>
      </c>
      <c r="D209" s="223"/>
      <c r="E209" s="224">
        <v>229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1329049.2399999995</v>
      </c>
      <c r="K210" s="220"/>
      <c r="L210" s="224">
        <v>439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5729464.1200000048</v>
      </c>
      <c r="D218" s="196">
        <v>5.4044991818408654E-2</v>
      </c>
      <c r="E218" s="221">
        <v>289</v>
      </c>
      <c r="F218" s="196">
        <v>6.0033236393851268E-2</v>
      </c>
      <c r="G218" s="220"/>
      <c r="H218" s="220" t="s">
        <v>12</v>
      </c>
      <c r="I218" s="220"/>
      <c r="J218" s="213">
        <v>22424.149999999998</v>
      </c>
      <c r="K218" s="196">
        <v>4.2341062149330012E-2</v>
      </c>
      <c r="L218" s="221">
        <v>3</v>
      </c>
      <c r="M218" s="196">
        <v>4.1095890410958902E-2</v>
      </c>
    </row>
    <row r="219" spans="1:13" s="190" customFormat="1" ht="13.8" x14ac:dyDescent="0.25">
      <c r="A219" s="220" t="s">
        <v>13</v>
      </c>
      <c r="B219" s="220"/>
      <c r="C219" s="213">
        <v>11598572.610000005</v>
      </c>
      <c r="D219" s="196">
        <v>0.10940722355246524</v>
      </c>
      <c r="E219" s="221">
        <v>564</v>
      </c>
      <c r="F219" s="196">
        <v>0.11715828832571666</v>
      </c>
      <c r="G219" s="220"/>
      <c r="H219" s="220" t="s">
        <v>13</v>
      </c>
      <c r="I219" s="220"/>
      <c r="J219" s="213">
        <v>48972.590000000004</v>
      </c>
      <c r="K219" s="196">
        <v>9.246956860365535E-2</v>
      </c>
      <c r="L219" s="221">
        <v>8</v>
      </c>
      <c r="M219" s="196">
        <v>0.1095890410958904</v>
      </c>
    </row>
    <row r="220" spans="1:13" s="190" customFormat="1" ht="13.8" x14ac:dyDescent="0.25">
      <c r="A220" s="220" t="s">
        <v>14</v>
      </c>
      <c r="B220" s="220"/>
      <c r="C220" s="213">
        <v>8466414.519999994</v>
      </c>
      <c r="D220" s="196">
        <v>7.9862146595422887E-2</v>
      </c>
      <c r="E220" s="221">
        <v>446</v>
      </c>
      <c r="F220" s="196">
        <v>9.2646447860407141E-2</v>
      </c>
      <c r="G220" s="220"/>
      <c r="H220" s="220" t="s">
        <v>14</v>
      </c>
      <c r="I220" s="220"/>
      <c r="J220" s="213">
        <v>39121.380000000005</v>
      </c>
      <c r="K220" s="196">
        <v>7.3868609599363033E-2</v>
      </c>
      <c r="L220" s="221">
        <v>5</v>
      </c>
      <c r="M220" s="196">
        <v>6.8493150684931503E-2</v>
      </c>
    </row>
    <row r="221" spans="1:13" s="190" customFormat="1" ht="13.8" x14ac:dyDescent="0.25">
      <c r="A221" s="220" t="s">
        <v>15</v>
      </c>
      <c r="B221" s="220"/>
      <c r="C221" s="213">
        <v>7656822.419999999</v>
      </c>
      <c r="D221" s="196">
        <v>7.2225411727320069E-2</v>
      </c>
      <c r="E221" s="221">
        <v>351</v>
      </c>
      <c r="F221" s="196">
        <v>7.2912339011217284E-2</v>
      </c>
      <c r="G221" s="220"/>
      <c r="H221" s="220" t="s">
        <v>15</v>
      </c>
      <c r="I221" s="220"/>
      <c r="J221" s="213">
        <v>85581.42</v>
      </c>
      <c r="K221" s="196">
        <v>0.16159400570580892</v>
      </c>
      <c r="L221" s="221">
        <v>9</v>
      </c>
      <c r="M221" s="196">
        <v>0.12328767123287671</v>
      </c>
    </row>
    <row r="222" spans="1:13" s="190" customFormat="1" ht="13.8" x14ac:dyDescent="0.25">
      <c r="A222" s="220" t="s">
        <v>16</v>
      </c>
      <c r="B222" s="220"/>
      <c r="C222" s="213">
        <v>9068404.5999999922</v>
      </c>
      <c r="D222" s="196">
        <v>8.5540609409212709E-2</v>
      </c>
      <c r="E222" s="221">
        <v>419</v>
      </c>
      <c r="F222" s="196">
        <v>8.7037806398005818E-2</v>
      </c>
      <c r="G222" s="220"/>
      <c r="H222" s="220" t="s">
        <v>16</v>
      </c>
      <c r="I222" s="220"/>
      <c r="J222" s="213">
        <v>56552.639999999999</v>
      </c>
      <c r="K222" s="196">
        <v>0.10678214536331085</v>
      </c>
      <c r="L222" s="221">
        <v>9</v>
      </c>
      <c r="M222" s="196">
        <v>0.12328767123287671</v>
      </c>
    </row>
    <row r="223" spans="1:13" s="190" customFormat="1" ht="13.8" x14ac:dyDescent="0.25">
      <c r="A223" s="220" t="s">
        <v>17</v>
      </c>
      <c r="B223" s="220"/>
      <c r="C223" s="213">
        <v>3970827.9000000018</v>
      </c>
      <c r="D223" s="196">
        <v>3.7456096569081707E-2</v>
      </c>
      <c r="E223" s="221">
        <v>186</v>
      </c>
      <c r="F223" s="196">
        <v>3.8637307852098048E-2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27463549.729999989</v>
      </c>
      <c r="D224" s="196">
        <v>0.25905866401730909</v>
      </c>
      <c r="E224" s="221">
        <v>1094</v>
      </c>
      <c r="F224" s="196">
        <v>0.22725384295803905</v>
      </c>
      <c r="G224" s="220"/>
      <c r="H224" s="220" t="s">
        <v>18</v>
      </c>
      <c r="I224" s="220"/>
      <c r="J224" s="213">
        <v>81329.55</v>
      </c>
      <c r="K224" s="196">
        <v>0.15356566608442432</v>
      </c>
      <c r="L224" s="221">
        <v>12</v>
      </c>
      <c r="M224" s="196">
        <v>0.16438356164383561</v>
      </c>
    </row>
    <row r="225" spans="1:13" s="190" customFormat="1" ht="13.8" x14ac:dyDescent="0.25">
      <c r="A225" s="220" t="s">
        <v>19</v>
      </c>
      <c r="B225" s="220"/>
      <c r="C225" s="213">
        <v>7090971.660000002</v>
      </c>
      <c r="D225" s="196">
        <v>6.6887844538813065E-2</v>
      </c>
      <c r="E225" s="221">
        <v>306</v>
      </c>
      <c r="F225" s="196">
        <v>6.3564603240548398E-2</v>
      </c>
      <c r="G225" s="220"/>
      <c r="H225" s="220" t="s">
        <v>19</v>
      </c>
      <c r="I225" s="220"/>
      <c r="J225" s="213">
        <v>100057.97000000002</v>
      </c>
      <c r="K225" s="196">
        <v>0.1889284867567243</v>
      </c>
      <c r="L225" s="221">
        <v>15</v>
      </c>
      <c r="M225" s="196">
        <v>0.20547945205479451</v>
      </c>
    </row>
    <row r="226" spans="1:13" s="190" customFormat="1" ht="13.8" x14ac:dyDescent="0.25">
      <c r="A226" s="220" t="s">
        <v>20</v>
      </c>
      <c r="B226" s="220"/>
      <c r="C226" s="213">
        <v>4309544.4100000011</v>
      </c>
      <c r="D226" s="196">
        <v>4.0651147734130262E-2</v>
      </c>
      <c r="E226" s="221">
        <v>153</v>
      </c>
      <c r="F226" s="196">
        <v>3.1782301620274199E-2</v>
      </c>
      <c r="G226" s="220"/>
      <c r="H226" s="220" t="s">
        <v>20</v>
      </c>
      <c r="I226" s="220"/>
      <c r="J226" s="213">
        <v>31430.600000000002</v>
      </c>
      <c r="K226" s="196">
        <v>5.9346953529597873E-2</v>
      </c>
      <c r="L226" s="221">
        <v>2</v>
      </c>
      <c r="M226" s="196">
        <v>2.7397260273972601E-2</v>
      </c>
    </row>
    <row r="227" spans="1:13" s="190" customFormat="1" ht="13.8" x14ac:dyDescent="0.25">
      <c r="A227" s="220" t="s">
        <v>21</v>
      </c>
      <c r="B227" s="220"/>
      <c r="C227" s="213">
        <v>5521606.2800000012</v>
      </c>
      <c r="D227" s="196">
        <v>5.2084306660615524E-2</v>
      </c>
      <c r="E227" s="221">
        <v>277</v>
      </c>
      <c r="F227" s="196">
        <v>5.7540506855006231E-2</v>
      </c>
      <c r="G227" s="220"/>
      <c r="H227" s="220" t="s">
        <v>21</v>
      </c>
      <c r="I227" s="220"/>
      <c r="J227" s="213">
        <v>40113.339999999997</v>
      </c>
      <c r="K227" s="196">
        <v>7.5741618833142205E-2</v>
      </c>
      <c r="L227" s="221">
        <v>5</v>
      </c>
      <c r="M227" s="196">
        <v>6.8493150684931503E-2</v>
      </c>
    </row>
    <row r="228" spans="1:13" s="190" customFormat="1" ht="13.8" x14ac:dyDescent="0.25">
      <c r="A228" s="220" t="s">
        <v>22</v>
      </c>
      <c r="B228" s="220"/>
      <c r="C228" s="213">
        <v>9563138.4199999925</v>
      </c>
      <c r="D228" s="196">
        <v>9.0207343451730815E-2</v>
      </c>
      <c r="E228" s="221">
        <v>489</v>
      </c>
      <c r="F228" s="196">
        <v>0.10157872870793519</v>
      </c>
      <c r="G228" s="220"/>
      <c r="H228" s="220" t="s">
        <v>22</v>
      </c>
      <c r="I228" s="220"/>
      <c r="J228" s="213">
        <v>24024</v>
      </c>
      <c r="K228" s="196">
        <v>4.5361883374643162E-2</v>
      </c>
      <c r="L228" s="221">
        <v>5</v>
      </c>
      <c r="M228" s="196">
        <v>6.8493150684931503E-2</v>
      </c>
    </row>
    <row r="229" spans="1:13" s="190" customFormat="1" ht="13.8" x14ac:dyDescent="0.25">
      <c r="A229" s="220" t="s">
        <v>23</v>
      </c>
      <c r="B229" s="220"/>
      <c r="C229" s="213">
        <v>5524712.3500000006</v>
      </c>
      <c r="D229" s="196">
        <v>5.2113605653369734E-2</v>
      </c>
      <c r="E229" s="221">
        <v>239</v>
      </c>
      <c r="F229" s="196">
        <v>4.9646863315330289E-2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48830.400000000001</v>
      </c>
      <c r="D230" s="196">
        <v>4.6060827212050331E-4</v>
      </c>
      <c r="E230" s="221">
        <v>1</v>
      </c>
      <c r="F230" s="196">
        <v>2.0772746157041961E-4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106012859.41999996</v>
      </c>
      <c r="D232" s="237"/>
      <c r="E232" s="224">
        <v>4814</v>
      </c>
      <c r="F232" s="237"/>
      <c r="G232" s="220"/>
      <c r="H232" s="223"/>
      <c r="I232" s="220"/>
      <c r="J232" s="238">
        <v>529607.64</v>
      </c>
      <c r="K232" s="247"/>
      <c r="L232" s="224">
        <v>73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13576.349999999999</v>
      </c>
      <c r="D240" s="196">
        <v>6.1462846857059557E-2</v>
      </c>
      <c r="E240" s="221">
        <v>15</v>
      </c>
      <c r="F240" s="196">
        <v>6.5502183406113537E-2</v>
      </c>
      <c r="G240" s="220"/>
      <c r="H240" s="220" t="s">
        <v>12</v>
      </c>
      <c r="I240" s="220"/>
      <c r="J240" s="213">
        <v>111850.89</v>
      </c>
      <c r="K240" s="196">
        <v>8.4158574892228985E-2</v>
      </c>
      <c r="L240" s="221">
        <v>18</v>
      </c>
      <c r="M240" s="196">
        <v>4.1002277904328019E-2</v>
      </c>
    </row>
    <row r="241" spans="1:14" s="190" customFormat="1" ht="13.8" x14ac:dyDescent="0.25">
      <c r="A241" s="220" t="s">
        <v>13</v>
      </c>
      <c r="B241" s="220"/>
      <c r="C241" s="213">
        <v>22646.809999999998</v>
      </c>
      <c r="D241" s="196">
        <v>0.10252663012009303</v>
      </c>
      <c r="E241" s="221">
        <v>16</v>
      </c>
      <c r="F241" s="196">
        <v>6.9868995633187769E-2</v>
      </c>
      <c r="G241" s="220"/>
      <c r="H241" s="220" t="s">
        <v>13</v>
      </c>
      <c r="I241" s="220"/>
      <c r="J241" s="213">
        <v>119386.29</v>
      </c>
      <c r="K241" s="196">
        <v>8.9828342251638479E-2</v>
      </c>
      <c r="L241" s="221">
        <v>38</v>
      </c>
      <c r="M241" s="196">
        <v>8.656036446469248E-2</v>
      </c>
    </row>
    <row r="242" spans="1:14" s="190" customFormat="1" ht="13.8" x14ac:dyDescent="0.25">
      <c r="A242" s="220" t="s">
        <v>14</v>
      </c>
      <c r="B242" s="220"/>
      <c r="C242" s="213">
        <v>21663.629999999994</v>
      </c>
      <c r="D242" s="196">
        <v>9.807557797626025E-2</v>
      </c>
      <c r="E242" s="221">
        <v>36</v>
      </c>
      <c r="F242" s="196">
        <v>0.15720524017467249</v>
      </c>
      <c r="G242" s="220"/>
      <c r="H242" s="220" t="s">
        <v>14</v>
      </c>
      <c r="I242" s="220"/>
      <c r="J242" s="213">
        <v>92326.049999999988</v>
      </c>
      <c r="K242" s="196">
        <v>6.9467742218489961E-2</v>
      </c>
      <c r="L242" s="221">
        <v>26</v>
      </c>
      <c r="M242" s="196">
        <v>5.9225512528473807E-2</v>
      </c>
    </row>
    <row r="243" spans="1:14" s="190" customFormat="1" ht="13.8" x14ac:dyDescent="0.25">
      <c r="A243" s="220" t="s">
        <v>15</v>
      </c>
      <c r="B243" s="220"/>
      <c r="C243" s="213">
        <v>8845.9500000000007</v>
      </c>
      <c r="D243" s="196">
        <v>4.0047381671451172E-2</v>
      </c>
      <c r="E243" s="221">
        <v>7</v>
      </c>
      <c r="F243" s="196">
        <v>3.0567685589519649E-2</v>
      </c>
      <c r="G243" s="220"/>
      <c r="H243" s="220" t="s">
        <v>15</v>
      </c>
      <c r="I243" s="220"/>
      <c r="J243" s="213">
        <v>131609.65999999997</v>
      </c>
      <c r="K243" s="196">
        <v>9.9025420608193568E-2</v>
      </c>
      <c r="L243" s="221">
        <v>26</v>
      </c>
      <c r="M243" s="196">
        <v>5.9225512528473807E-2</v>
      </c>
    </row>
    <row r="244" spans="1:14" s="190" customFormat="1" ht="13.8" x14ac:dyDescent="0.25">
      <c r="A244" s="220" t="s">
        <v>16</v>
      </c>
      <c r="B244" s="220"/>
      <c r="C244" s="213">
        <v>17123.45</v>
      </c>
      <c r="D244" s="196">
        <v>7.7521276706516595E-2</v>
      </c>
      <c r="E244" s="221">
        <v>23</v>
      </c>
      <c r="F244" s="196">
        <v>0.10043668122270742</v>
      </c>
      <c r="G244" s="220"/>
      <c r="H244" s="220" t="s">
        <v>16</v>
      </c>
      <c r="I244" s="220"/>
      <c r="J244" s="213">
        <v>108936.43999999999</v>
      </c>
      <c r="K244" s="196">
        <v>8.1965691504402055E-2</v>
      </c>
      <c r="L244" s="221">
        <v>37</v>
      </c>
      <c r="M244" s="196">
        <v>8.4282460136674259E-2</v>
      </c>
    </row>
    <row r="245" spans="1:14" s="190" customFormat="1" ht="13.8" x14ac:dyDescent="0.25">
      <c r="A245" s="220" t="s">
        <v>17</v>
      </c>
      <c r="B245" s="220"/>
      <c r="C245" s="213">
        <v>23508.95</v>
      </c>
      <c r="D245" s="196">
        <v>0.10642971001928135</v>
      </c>
      <c r="E245" s="221">
        <v>12</v>
      </c>
      <c r="F245" s="196">
        <v>5.2401746724890827E-2</v>
      </c>
      <c r="G245" s="220"/>
      <c r="H245" s="220" t="s">
        <v>17</v>
      </c>
      <c r="I245" s="220"/>
      <c r="J245" s="213">
        <v>67498.94</v>
      </c>
      <c r="K245" s="196">
        <v>5.0787388434156144E-2</v>
      </c>
      <c r="L245" s="221">
        <v>19</v>
      </c>
      <c r="M245" s="196">
        <v>4.328018223234624E-2</v>
      </c>
    </row>
    <row r="246" spans="1:14" s="190" customFormat="1" ht="13.8" x14ac:dyDescent="0.25">
      <c r="A246" s="220" t="s">
        <v>18</v>
      </c>
      <c r="B246" s="220"/>
      <c r="C246" s="213">
        <v>64560.160000000003</v>
      </c>
      <c r="D246" s="196">
        <v>0.29227673322706493</v>
      </c>
      <c r="E246" s="221">
        <v>72</v>
      </c>
      <c r="F246" s="196">
        <v>0.31441048034934499</v>
      </c>
      <c r="G246" s="220"/>
      <c r="H246" s="220" t="s">
        <v>18</v>
      </c>
      <c r="I246" s="220"/>
      <c r="J246" s="213">
        <v>285078.93999999983</v>
      </c>
      <c r="K246" s="196">
        <v>0.21449840338496404</v>
      </c>
      <c r="L246" s="221">
        <v>111</v>
      </c>
      <c r="M246" s="196">
        <v>0.2528473804100228</v>
      </c>
    </row>
    <row r="247" spans="1:14" s="190" customFormat="1" ht="13.8" x14ac:dyDescent="0.25">
      <c r="A247" s="220" t="s">
        <v>19</v>
      </c>
      <c r="B247" s="220"/>
      <c r="C247" s="213">
        <v>14031.46</v>
      </c>
      <c r="D247" s="196">
        <v>6.3523220686042783E-2</v>
      </c>
      <c r="E247" s="221">
        <v>14</v>
      </c>
      <c r="F247" s="196">
        <v>6.1135371179039298E-2</v>
      </c>
      <c r="G247" s="220"/>
      <c r="H247" s="220" t="s">
        <v>19</v>
      </c>
      <c r="I247" s="220"/>
      <c r="J247" s="213">
        <v>96982.379999999976</v>
      </c>
      <c r="K247" s="196">
        <v>7.2971246723710553E-2</v>
      </c>
      <c r="L247" s="221">
        <v>31</v>
      </c>
      <c r="M247" s="196">
        <v>7.0615034168564919E-2</v>
      </c>
    </row>
    <row r="248" spans="1:14" s="190" customFormat="1" ht="13.8" x14ac:dyDescent="0.25">
      <c r="A248" s="220" t="s">
        <v>20</v>
      </c>
      <c r="B248" s="220"/>
      <c r="C248" s="213">
        <v>6274.9800000000005</v>
      </c>
      <c r="D248" s="196">
        <v>2.8408087208352147E-2</v>
      </c>
      <c r="E248" s="221">
        <v>6</v>
      </c>
      <c r="F248" s="196">
        <v>2.6200873362445413E-2</v>
      </c>
      <c r="G248" s="220"/>
      <c r="H248" s="220" t="s">
        <v>20</v>
      </c>
      <c r="I248" s="220"/>
      <c r="J248" s="213">
        <v>39067.359999999993</v>
      </c>
      <c r="K248" s="196">
        <v>2.9394968090121328E-2</v>
      </c>
      <c r="L248" s="221">
        <v>14</v>
      </c>
      <c r="M248" s="196">
        <v>3.1890660592255128E-2</v>
      </c>
    </row>
    <row r="249" spans="1:14" s="190" customFormat="1" ht="13.8" x14ac:dyDescent="0.25">
      <c r="A249" s="220" t="s">
        <v>21</v>
      </c>
      <c r="B249" s="220"/>
      <c r="C249" s="213">
        <v>15201.960000000001</v>
      </c>
      <c r="D249" s="196">
        <v>6.8822307866779009E-2</v>
      </c>
      <c r="E249" s="221">
        <v>13</v>
      </c>
      <c r="F249" s="196">
        <v>5.6768558951965066E-2</v>
      </c>
      <c r="G249" s="220"/>
      <c r="H249" s="220" t="s">
        <v>21</v>
      </c>
      <c r="I249" s="220"/>
      <c r="J249" s="213">
        <v>113736.68999999997</v>
      </c>
      <c r="K249" s="196">
        <v>8.5577483946343472E-2</v>
      </c>
      <c r="L249" s="221">
        <v>37</v>
      </c>
      <c r="M249" s="196">
        <v>8.4282460136674259E-2</v>
      </c>
    </row>
    <row r="250" spans="1:14" s="190" customFormat="1" ht="13.8" x14ac:dyDescent="0.25">
      <c r="A250" s="220" t="s">
        <v>22</v>
      </c>
      <c r="B250" s="220"/>
      <c r="C250" s="213">
        <v>7491.4900000000007</v>
      </c>
      <c r="D250" s="196">
        <v>3.3915470844607956E-2</v>
      </c>
      <c r="E250" s="221">
        <v>13</v>
      </c>
      <c r="F250" s="196">
        <v>5.6768558951965066E-2</v>
      </c>
      <c r="G250" s="220"/>
      <c r="H250" s="220" t="s">
        <v>22</v>
      </c>
      <c r="I250" s="220"/>
      <c r="J250" s="213">
        <v>147684.39000000001</v>
      </c>
      <c r="K250" s="196">
        <v>0.11112032989838665</v>
      </c>
      <c r="L250" s="221">
        <v>73</v>
      </c>
      <c r="M250" s="196">
        <v>0.1662870159453303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5961.91</v>
      </c>
      <c r="D252" s="196">
        <v>2.6990756816491324E-2</v>
      </c>
      <c r="E252" s="221">
        <v>2</v>
      </c>
      <c r="F252" s="196">
        <v>8.7336244541484712E-3</v>
      </c>
      <c r="G252" s="220"/>
      <c r="H252" s="220" t="s">
        <v>70</v>
      </c>
      <c r="I252" s="220"/>
      <c r="J252" s="213">
        <v>14891.210000000003</v>
      </c>
      <c r="K252" s="196">
        <v>1.120440804736475E-2</v>
      </c>
      <c r="L252" s="221">
        <v>9</v>
      </c>
      <c r="M252" s="196">
        <v>2.0501138952164009E-2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220887.09999999998</v>
      </c>
      <c r="D254" s="237"/>
      <c r="E254" s="224">
        <v>229</v>
      </c>
      <c r="F254" s="237"/>
      <c r="G254" s="220"/>
      <c r="H254" s="223"/>
      <c r="I254" s="220"/>
      <c r="J254" s="238">
        <v>1329049.2399999998</v>
      </c>
      <c r="K254" s="247"/>
      <c r="L254" s="224">
        <v>439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242716.52999999997</v>
      </c>
      <c r="D268" s="196">
        <v>2.2895008334640758E-3</v>
      </c>
      <c r="E268" s="221">
        <v>22</v>
      </c>
      <c r="F268" s="196">
        <v>4.5700041545492318E-3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939426.21</v>
      </c>
      <c r="D269" s="196">
        <v>8.8614363874310424E-3</v>
      </c>
      <c r="E269" s="221">
        <v>48</v>
      </c>
      <c r="F269" s="196">
        <v>9.9709181553801415E-3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4836753.4800000023</v>
      </c>
      <c r="D270" s="196">
        <v>4.5624214896778044E-2</v>
      </c>
      <c r="E270" s="221">
        <v>233</v>
      </c>
      <c r="F270" s="196">
        <v>4.8400498545907771E-2</v>
      </c>
      <c r="G270" s="220"/>
      <c r="H270" s="243">
        <v>2003</v>
      </c>
      <c r="I270" s="220"/>
      <c r="J270" s="213">
        <v>1235.95</v>
      </c>
      <c r="K270" s="196">
        <v>2.3337087810893363E-3</v>
      </c>
      <c r="L270" s="221">
        <v>1</v>
      </c>
      <c r="M270" s="196">
        <v>1.3698630136986301E-2</v>
      </c>
    </row>
    <row r="271" spans="1:13" s="190" customFormat="1" ht="13.8" x14ac:dyDescent="0.25">
      <c r="A271" s="243">
        <v>2004</v>
      </c>
      <c r="B271" s="220"/>
      <c r="C271" s="213">
        <v>7193207.4800000014</v>
      </c>
      <c r="D271" s="196">
        <v>6.7852216413690616E-2</v>
      </c>
      <c r="E271" s="221">
        <v>293</v>
      </c>
      <c r="F271" s="196">
        <v>6.0864146240132942E-2</v>
      </c>
      <c r="G271" s="220"/>
      <c r="H271" s="243">
        <v>2004</v>
      </c>
      <c r="I271" s="220"/>
      <c r="J271" s="213">
        <v>1114.72</v>
      </c>
      <c r="K271" s="196">
        <v>2.1048034730012581E-3</v>
      </c>
      <c r="L271" s="221">
        <v>3</v>
      </c>
      <c r="M271" s="196">
        <v>4.1095890410958902E-2</v>
      </c>
    </row>
    <row r="272" spans="1:13" s="190" customFormat="1" ht="13.8" x14ac:dyDescent="0.25">
      <c r="A272" s="220">
        <v>2005</v>
      </c>
      <c r="B272" s="220"/>
      <c r="C272" s="213">
        <v>8239688.7899999935</v>
      </c>
      <c r="D272" s="196">
        <v>7.7723484066740692E-2</v>
      </c>
      <c r="E272" s="221">
        <v>330</v>
      </c>
      <c r="F272" s="196">
        <v>6.8550062318238472E-2</v>
      </c>
      <c r="G272" s="220"/>
      <c r="H272" s="220">
        <v>2005</v>
      </c>
      <c r="I272" s="220"/>
      <c r="J272" s="213">
        <v>52699.320000000007</v>
      </c>
      <c r="K272" s="196">
        <v>9.9506343979478856E-2</v>
      </c>
      <c r="L272" s="221">
        <v>16</v>
      </c>
      <c r="M272" s="196">
        <v>0.21917808219178081</v>
      </c>
    </row>
    <row r="273" spans="1:13" s="190" customFormat="1" ht="13.8" x14ac:dyDescent="0.25">
      <c r="A273" s="220">
        <v>2006</v>
      </c>
      <c r="B273" s="220"/>
      <c r="C273" s="213">
        <v>10005997.389999999</v>
      </c>
      <c r="D273" s="196">
        <v>9.4384751479614379E-2</v>
      </c>
      <c r="E273" s="221">
        <v>422</v>
      </c>
      <c r="F273" s="196">
        <v>8.7660988782717081E-2</v>
      </c>
      <c r="G273" s="220"/>
      <c r="H273" s="220">
        <v>2006</v>
      </c>
      <c r="I273" s="220"/>
      <c r="J273" s="213">
        <v>78129.280000000013</v>
      </c>
      <c r="K273" s="196">
        <v>0.14752294736533636</v>
      </c>
      <c r="L273" s="221">
        <v>17</v>
      </c>
      <c r="M273" s="196">
        <v>0.23287671232876711</v>
      </c>
    </row>
    <row r="274" spans="1:13" s="190" customFormat="1" ht="13.8" x14ac:dyDescent="0.25">
      <c r="A274" s="220">
        <v>2007</v>
      </c>
      <c r="B274" s="220"/>
      <c r="C274" s="213">
        <v>21375317.179999989</v>
      </c>
      <c r="D274" s="196">
        <v>0.2016294749235619</v>
      </c>
      <c r="E274" s="221">
        <v>881</v>
      </c>
      <c r="F274" s="196">
        <v>0.18300789364353967</v>
      </c>
      <c r="G274" s="220"/>
      <c r="H274" s="220">
        <v>2007</v>
      </c>
      <c r="I274" s="220"/>
      <c r="J274" s="213">
        <v>372623.76999999996</v>
      </c>
      <c r="K274" s="196">
        <v>0.70358458197468587</v>
      </c>
      <c r="L274" s="221">
        <v>34</v>
      </c>
      <c r="M274" s="196">
        <v>0.46575342465753422</v>
      </c>
    </row>
    <row r="275" spans="1:13" s="190" customFormat="1" ht="13.8" x14ac:dyDescent="0.25">
      <c r="A275" s="220">
        <v>2008</v>
      </c>
      <c r="B275" s="220"/>
      <c r="C275" s="213">
        <v>45690780.300000042</v>
      </c>
      <c r="D275" s="196">
        <v>0.43099281115494725</v>
      </c>
      <c r="E275" s="221">
        <v>2254</v>
      </c>
      <c r="F275" s="196">
        <v>0.46821769837972582</v>
      </c>
      <c r="G275" s="220"/>
      <c r="H275" s="220">
        <v>2008</v>
      </c>
      <c r="I275" s="220"/>
      <c r="J275" s="213">
        <v>23804.600000000002</v>
      </c>
      <c r="K275" s="196">
        <v>4.4947614426408204E-2</v>
      </c>
      <c r="L275" s="221">
        <v>2</v>
      </c>
      <c r="M275" s="196">
        <v>2.7397260273972601E-2</v>
      </c>
    </row>
    <row r="276" spans="1:13" s="190" customFormat="1" ht="13.8" x14ac:dyDescent="0.25">
      <c r="A276" s="220">
        <v>2009</v>
      </c>
      <c r="B276" s="220"/>
      <c r="C276" s="213">
        <v>7488972.0600000033</v>
      </c>
      <c r="D276" s="196">
        <v>7.0642109843772019E-2</v>
      </c>
      <c r="E276" s="221">
        <v>331</v>
      </c>
      <c r="F276" s="196">
        <v>6.8757789779808884E-2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106012859.42000003</v>
      </c>
      <c r="D278" s="220"/>
      <c r="E278" s="224">
        <v>4814</v>
      </c>
      <c r="F278" s="220"/>
      <c r="G278" s="220"/>
      <c r="H278" s="220"/>
      <c r="I278" s="220"/>
      <c r="J278" s="222">
        <v>529607.64</v>
      </c>
      <c r="K278" s="220"/>
      <c r="L278" s="224">
        <v>73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182116.45</v>
      </c>
      <c r="K286" s="196">
        <v>0.13702761682479125</v>
      </c>
      <c r="L286" s="221">
        <v>25</v>
      </c>
      <c r="M286" s="196">
        <v>5.6947608200455579E-2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33330.859999999993</v>
      </c>
      <c r="K287" s="196">
        <v>2.507872469796529E-2</v>
      </c>
      <c r="L287" s="221">
        <v>5</v>
      </c>
      <c r="M287" s="196">
        <v>1.1389521640091117E-2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72237.810000000012</v>
      </c>
      <c r="K288" s="196">
        <v>5.4352997485631174E-2</v>
      </c>
      <c r="L288" s="221">
        <v>13</v>
      </c>
      <c r="M288" s="196">
        <v>2.9612756264236904E-2</v>
      </c>
    </row>
    <row r="289" spans="1:13" s="190" customFormat="1" ht="13.8" x14ac:dyDescent="0.25">
      <c r="A289" s="243">
        <v>1999</v>
      </c>
      <c r="B289" s="220"/>
      <c r="C289" s="213">
        <v>278.62</v>
      </c>
      <c r="D289" s="196">
        <v>1.2613683642005349E-3</v>
      </c>
      <c r="E289" s="221">
        <v>1</v>
      </c>
      <c r="F289" s="196">
        <v>4.3668122270742356E-3</v>
      </c>
      <c r="G289" s="220"/>
      <c r="H289" s="220">
        <v>1996</v>
      </c>
      <c r="I289" s="220"/>
      <c r="J289" s="245">
        <v>157651.35</v>
      </c>
      <c r="K289" s="196">
        <v>0.11861964572508994</v>
      </c>
      <c r="L289" s="221">
        <v>23</v>
      </c>
      <c r="M289" s="196">
        <v>5.2391799544419138E-2</v>
      </c>
    </row>
    <row r="290" spans="1:13" s="190" customFormat="1" ht="13.8" x14ac:dyDescent="0.25">
      <c r="A290" s="243">
        <v>2000</v>
      </c>
      <c r="B290" s="220"/>
      <c r="C290" s="213">
        <v>1597.1799999999998</v>
      </c>
      <c r="D290" s="196">
        <v>7.2307527239028422E-3</v>
      </c>
      <c r="E290" s="221">
        <v>2</v>
      </c>
      <c r="F290" s="196">
        <v>8.7336244541484712E-3</v>
      </c>
      <c r="G290" s="220"/>
      <c r="H290" s="220">
        <v>1997</v>
      </c>
      <c r="I290" s="220"/>
      <c r="J290" s="245">
        <v>161983.38000000003</v>
      </c>
      <c r="K290" s="196">
        <v>0.1218791412122549</v>
      </c>
      <c r="L290" s="221">
        <v>26</v>
      </c>
      <c r="M290" s="196">
        <v>5.9225512528473807E-2</v>
      </c>
    </row>
    <row r="291" spans="1:13" s="190" customFormat="1" ht="13.8" x14ac:dyDescent="0.25">
      <c r="A291" s="243">
        <v>2001</v>
      </c>
      <c r="B291" s="220"/>
      <c r="C291" s="213">
        <v>1464.8899999999999</v>
      </c>
      <c r="D291" s="196">
        <v>6.6318494832880671E-3</v>
      </c>
      <c r="E291" s="221">
        <v>2</v>
      </c>
      <c r="F291" s="196">
        <v>8.7336244541484712E-3</v>
      </c>
      <c r="G291" s="220"/>
      <c r="H291" s="220">
        <v>1998</v>
      </c>
      <c r="I291" s="220"/>
      <c r="J291" s="245">
        <v>205736.57</v>
      </c>
      <c r="K291" s="196">
        <v>0.15479981012592134</v>
      </c>
      <c r="L291" s="221">
        <v>29</v>
      </c>
      <c r="M291" s="196">
        <v>6.6059225512528477E-2</v>
      </c>
    </row>
    <row r="292" spans="1:13" s="190" customFormat="1" ht="13.8" x14ac:dyDescent="0.25">
      <c r="A292" s="243">
        <v>2002</v>
      </c>
      <c r="B292" s="220"/>
      <c r="C292" s="213">
        <v>11954.64</v>
      </c>
      <c r="D292" s="196">
        <v>5.412104192594315E-2</v>
      </c>
      <c r="E292" s="221">
        <v>14</v>
      </c>
      <c r="F292" s="196">
        <v>6.1135371179039298E-2</v>
      </c>
      <c r="G292" s="220"/>
      <c r="H292" s="220">
        <v>1999</v>
      </c>
      <c r="I292" s="220"/>
      <c r="J292" s="245">
        <v>48849.999999999993</v>
      </c>
      <c r="K292" s="196">
        <v>3.675559831026276E-2</v>
      </c>
      <c r="L292" s="221">
        <v>29</v>
      </c>
      <c r="M292" s="196">
        <v>6.6059225512528477E-2</v>
      </c>
    </row>
    <row r="293" spans="1:13" s="190" customFormat="1" ht="13.8" x14ac:dyDescent="0.25">
      <c r="A293" s="243">
        <v>2003</v>
      </c>
      <c r="B293" s="220"/>
      <c r="C293" s="213">
        <v>14823.249999999998</v>
      </c>
      <c r="D293" s="196">
        <v>6.7107812090429889E-2</v>
      </c>
      <c r="E293" s="221">
        <v>17</v>
      </c>
      <c r="F293" s="196">
        <v>7.4235807860262015E-2</v>
      </c>
      <c r="G293" s="220"/>
      <c r="H293" s="220">
        <v>2000</v>
      </c>
      <c r="I293" s="220"/>
      <c r="J293" s="245">
        <v>31219.27</v>
      </c>
      <c r="K293" s="196">
        <v>2.3489927280647634E-2</v>
      </c>
      <c r="L293" s="221">
        <v>37</v>
      </c>
      <c r="M293" s="196">
        <v>8.4282460136674259E-2</v>
      </c>
    </row>
    <row r="294" spans="1:13" s="190" customFormat="1" ht="13.8" x14ac:dyDescent="0.25">
      <c r="A294" s="243">
        <v>2004</v>
      </c>
      <c r="B294" s="220"/>
      <c r="C294" s="213">
        <v>10572.929999999997</v>
      </c>
      <c r="D294" s="196">
        <v>4.7865764908860658E-2</v>
      </c>
      <c r="E294" s="221">
        <v>14</v>
      </c>
      <c r="F294" s="196">
        <v>6.1135371179039298E-2</v>
      </c>
      <c r="G294" s="220"/>
      <c r="H294" s="220">
        <v>2001</v>
      </c>
      <c r="I294" s="220"/>
      <c r="J294" s="245">
        <v>46432.039999999986</v>
      </c>
      <c r="K294" s="196">
        <v>3.4936282721925331E-2</v>
      </c>
      <c r="L294" s="221">
        <v>35</v>
      </c>
      <c r="M294" s="196">
        <v>7.9726651480637817E-2</v>
      </c>
    </row>
    <row r="295" spans="1:13" s="190" customFormat="1" ht="13.8" x14ac:dyDescent="0.25">
      <c r="A295" s="220">
        <v>2005</v>
      </c>
      <c r="B295" s="220"/>
      <c r="C295" s="213">
        <v>47832.88</v>
      </c>
      <c r="D295" s="196">
        <v>0.21654899720264328</v>
      </c>
      <c r="E295" s="221">
        <v>45</v>
      </c>
      <c r="F295" s="196">
        <v>0.1965065502183406</v>
      </c>
      <c r="G295" s="220"/>
      <c r="H295" s="220">
        <v>2002</v>
      </c>
      <c r="I295" s="220"/>
      <c r="J295" s="245">
        <v>28465.419999999995</v>
      </c>
      <c r="K295" s="196">
        <v>2.1417882154614529E-2</v>
      </c>
      <c r="L295" s="221">
        <v>20</v>
      </c>
      <c r="M295" s="196">
        <v>4.5558086560364468E-2</v>
      </c>
    </row>
    <row r="296" spans="1:13" s="190" customFormat="1" ht="13.8" x14ac:dyDescent="0.25">
      <c r="A296" s="220">
        <v>2006</v>
      </c>
      <c r="B296" s="220"/>
      <c r="C296" s="213">
        <v>45569.900000000038</v>
      </c>
      <c r="D296" s="196">
        <v>0.20630403495722488</v>
      </c>
      <c r="E296" s="221">
        <v>51</v>
      </c>
      <c r="F296" s="196">
        <v>0.22270742358078602</v>
      </c>
      <c r="G296" s="220"/>
      <c r="H296" s="220">
        <v>2003</v>
      </c>
      <c r="I296" s="220"/>
      <c r="J296" s="245">
        <v>7226.07</v>
      </c>
      <c r="K296" s="196">
        <v>5.4370220323815849E-3</v>
      </c>
      <c r="L296" s="221">
        <v>5</v>
      </c>
      <c r="M296" s="196">
        <v>1.1389521640091117E-2</v>
      </c>
    </row>
    <row r="297" spans="1:13" s="190" customFormat="1" ht="13.8" x14ac:dyDescent="0.25">
      <c r="A297" s="220">
        <v>2007</v>
      </c>
      <c r="B297" s="220"/>
      <c r="C297" s="213">
        <v>70300.200000000012</v>
      </c>
      <c r="D297" s="196">
        <v>0.31826304025902824</v>
      </c>
      <c r="E297" s="221">
        <v>76</v>
      </c>
      <c r="F297" s="196">
        <v>0.33187772925764192</v>
      </c>
      <c r="G297" s="220"/>
      <c r="H297" s="220">
        <v>2004</v>
      </c>
      <c r="I297" s="220"/>
      <c r="J297" s="245">
        <v>24.7</v>
      </c>
      <c r="K297" s="196">
        <v>1.8584713986970116E-5</v>
      </c>
      <c r="L297" s="221">
        <v>1</v>
      </c>
      <c r="M297" s="196">
        <v>2.2779043280182231E-3</v>
      </c>
    </row>
    <row r="298" spans="1:13" s="190" customFormat="1" ht="13.8" x14ac:dyDescent="0.25">
      <c r="A298" s="220">
        <v>2008</v>
      </c>
      <c r="B298" s="220"/>
      <c r="C298" s="213">
        <v>16492.609999999997</v>
      </c>
      <c r="D298" s="196">
        <v>7.4665338084478422E-2</v>
      </c>
      <c r="E298" s="221">
        <v>7</v>
      </c>
      <c r="F298" s="196">
        <v>3.0567685589519649E-2</v>
      </c>
      <c r="G298" s="220"/>
      <c r="H298" s="220">
        <v>2005</v>
      </c>
      <c r="I298" s="220"/>
      <c r="J298" s="245">
        <v>2496.12</v>
      </c>
      <c r="K298" s="196">
        <v>1.8781245456338401E-3</v>
      </c>
      <c r="L298" s="221">
        <v>2</v>
      </c>
      <c r="M298" s="196">
        <v>4.5558086560364463E-3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136821.44999999995</v>
      </c>
      <c r="K299" s="196">
        <v>0.10294686297702557</v>
      </c>
      <c r="L299" s="221">
        <v>102</v>
      </c>
      <c r="M299" s="196">
        <v>0.23234624145785876</v>
      </c>
    </row>
    <row r="300" spans="1:13" s="190" customFormat="1" ht="14.4" thickBot="1" x14ac:dyDescent="0.3">
      <c r="A300" s="220"/>
      <c r="B300" s="220"/>
      <c r="C300" s="222">
        <v>220887.10000000003</v>
      </c>
      <c r="D300" s="220"/>
      <c r="E300" s="224">
        <v>229</v>
      </c>
      <c r="F300" s="220"/>
      <c r="G300" s="220"/>
      <c r="H300" s="220">
        <v>2007</v>
      </c>
      <c r="I300" s="220"/>
      <c r="J300" s="194">
        <v>206680.30999999994</v>
      </c>
      <c r="K300" s="196">
        <v>0.1555098966837376</v>
      </c>
      <c r="L300" s="218">
        <v>83</v>
      </c>
      <c r="M300" s="196">
        <v>0.18906605922551253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7777.44</v>
      </c>
      <c r="K301" s="196">
        <v>5.851882508130399E-3</v>
      </c>
      <c r="L301" s="218">
        <v>4</v>
      </c>
      <c r="M301" s="196">
        <v>9.1116173120728925E-3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1329049.2399999998</v>
      </c>
      <c r="K303" s="220"/>
      <c r="L303" s="224">
        <v>439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92178541.719999909</v>
      </c>
      <c r="D310" s="196">
        <v>0.86950340009987415</v>
      </c>
      <c r="E310" s="221">
        <v>4233</v>
      </c>
      <c r="F310" s="196">
        <v>0.87931034482758619</v>
      </c>
      <c r="G310" s="220"/>
      <c r="H310" s="220" t="s">
        <v>31</v>
      </c>
      <c r="I310" s="220"/>
      <c r="J310" s="213">
        <v>438695.60999999993</v>
      </c>
      <c r="K310" s="196">
        <v>0.82834078828621116</v>
      </c>
      <c r="L310" s="221">
        <v>63</v>
      </c>
      <c r="M310" s="196">
        <v>0.86301369863013699</v>
      </c>
    </row>
    <row r="311" spans="1:13" s="190" customFormat="1" ht="13.8" x14ac:dyDescent="0.25">
      <c r="A311" s="220" t="s">
        <v>32</v>
      </c>
      <c r="B311" s="220"/>
      <c r="C311" s="213">
        <v>2595643.4899999998</v>
      </c>
      <c r="D311" s="196">
        <v>2.4484232424263022E-2</v>
      </c>
      <c r="E311" s="221">
        <v>116</v>
      </c>
      <c r="F311" s="196">
        <v>2.4096385542168676E-2</v>
      </c>
      <c r="G311" s="220"/>
      <c r="H311" s="220" t="s">
        <v>32</v>
      </c>
      <c r="I311" s="220"/>
      <c r="J311" s="213">
        <v>60859.760000000009</v>
      </c>
      <c r="K311" s="196">
        <v>0.11491480749786769</v>
      </c>
      <c r="L311" s="221">
        <v>5</v>
      </c>
      <c r="M311" s="196">
        <v>6.8493150684931503E-2</v>
      </c>
    </row>
    <row r="312" spans="1:13" s="190" customFormat="1" ht="13.8" x14ac:dyDescent="0.25">
      <c r="A312" s="220" t="s">
        <v>33</v>
      </c>
      <c r="B312" s="220"/>
      <c r="C312" s="213">
        <v>1898659.03</v>
      </c>
      <c r="D312" s="196">
        <v>1.7909704920588222E-2</v>
      </c>
      <c r="E312" s="221">
        <v>83</v>
      </c>
      <c r="F312" s="196">
        <v>1.7241379310344827E-2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1581223.5299999998</v>
      </c>
      <c r="D313" s="196">
        <v>1.4915393648005809E-2</v>
      </c>
      <c r="E313" s="221">
        <v>59</v>
      </c>
      <c r="F313" s="196">
        <v>1.2255920232654757E-2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1344725.2800000003</v>
      </c>
      <c r="D314" s="196">
        <v>1.2684548717552186E-2</v>
      </c>
      <c r="E314" s="221">
        <v>57</v>
      </c>
      <c r="F314" s="196">
        <v>1.1840465309513918E-2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1103123.6400000004</v>
      </c>
      <c r="D315" s="196">
        <v>1.0405564438458019E-2</v>
      </c>
      <c r="E315" s="221">
        <v>48</v>
      </c>
      <c r="F315" s="196">
        <v>9.9709181553801415E-3</v>
      </c>
      <c r="G315" s="220"/>
      <c r="H315" s="220" t="s">
        <v>36</v>
      </c>
      <c r="I315" s="220"/>
      <c r="J315" s="213">
        <v>22616.45</v>
      </c>
      <c r="K315" s="196">
        <v>4.27041611408778E-2</v>
      </c>
      <c r="L315" s="221">
        <v>2</v>
      </c>
      <c r="M315" s="196">
        <v>2.7397260273972601E-2</v>
      </c>
    </row>
    <row r="316" spans="1:13" s="190" customFormat="1" ht="13.8" x14ac:dyDescent="0.25">
      <c r="A316" s="220" t="s">
        <v>45</v>
      </c>
      <c r="B316" s="220"/>
      <c r="C316" s="213">
        <v>1066761.5300000005</v>
      </c>
      <c r="D316" s="196">
        <v>1.0062567275670991E-2</v>
      </c>
      <c r="E316" s="221">
        <v>45</v>
      </c>
      <c r="F316" s="196">
        <v>9.3477357706688823E-3</v>
      </c>
      <c r="G316" s="220"/>
      <c r="H316" s="220" t="s">
        <v>45</v>
      </c>
      <c r="I316" s="220"/>
      <c r="J316" s="213">
        <v>1235.95</v>
      </c>
      <c r="K316" s="196">
        <v>2.3337087810893363E-3</v>
      </c>
      <c r="L316" s="221">
        <v>1</v>
      </c>
      <c r="M316" s="196">
        <v>1.3698630136986301E-2</v>
      </c>
    </row>
    <row r="317" spans="1:13" s="190" customFormat="1" ht="13.8" x14ac:dyDescent="0.25">
      <c r="A317" s="220" t="s">
        <v>46</v>
      </c>
      <c r="B317" s="220"/>
      <c r="C317" s="213">
        <v>1141062.0000000002</v>
      </c>
      <c r="D317" s="196">
        <v>1.0763430080490145E-2</v>
      </c>
      <c r="E317" s="221">
        <v>46</v>
      </c>
      <c r="F317" s="196">
        <v>9.5554632322393026E-3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805587.36</v>
      </c>
      <c r="D318" s="196">
        <v>7.5989588848692198E-3</v>
      </c>
      <c r="E318" s="221">
        <v>37</v>
      </c>
      <c r="F318" s="196">
        <v>7.6859160781055256E-3</v>
      </c>
      <c r="G318" s="220"/>
      <c r="H318" s="220" t="s">
        <v>47</v>
      </c>
      <c r="I318" s="220"/>
      <c r="J318" s="213">
        <v>0</v>
      </c>
      <c r="K318" s="196">
        <v>0</v>
      </c>
      <c r="L318" s="221">
        <v>0</v>
      </c>
      <c r="M318" s="196">
        <v>0</v>
      </c>
    </row>
    <row r="319" spans="1:13" s="190" customFormat="1" ht="13.8" x14ac:dyDescent="0.25">
      <c r="A319" s="220" t="s">
        <v>48</v>
      </c>
      <c r="B319" s="220"/>
      <c r="C319" s="213">
        <v>888032.93000000017</v>
      </c>
      <c r="D319" s="196">
        <v>8.3766529349218535E-3</v>
      </c>
      <c r="E319" s="221">
        <v>30</v>
      </c>
      <c r="F319" s="196">
        <v>6.2318238471125885E-3</v>
      </c>
      <c r="G319" s="220"/>
      <c r="H319" s="220" t="s">
        <v>48</v>
      </c>
      <c r="I319" s="220"/>
      <c r="J319" s="213">
        <v>1954.97</v>
      </c>
      <c r="K319" s="196">
        <v>3.6913553588464095E-3</v>
      </c>
      <c r="L319" s="221">
        <v>1</v>
      </c>
      <c r="M319" s="196">
        <v>1.3698630136986301E-2</v>
      </c>
    </row>
    <row r="320" spans="1:13" s="190" customFormat="1" ht="13.8" x14ac:dyDescent="0.25">
      <c r="A320" s="220" t="s">
        <v>49</v>
      </c>
      <c r="B320" s="223"/>
      <c r="C320" s="213">
        <v>853510.23</v>
      </c>
      <c r="D320" s="196">
        <v>8.0510065917435338E-3</v>
      </c>
      <c r="E320" s="221">
        <v>35</v>
      </c>
      <c r="F320" s="196">
        <v>7.2704611549646867E-3</v>
      </c>
      <c r="G320" s="223"/>
      <c r="H320" s="220" t="s">
        <v>49</v>
      </c>
      <c r="I320" s="223"/>
      <c r="J320" s="213">
        <v>4244.8999999999996</v>
      </c>
      <c r="K320" s="196">
        <v>8.0151789351075066E-3</v>
      </c>
      <c r="L320" s="221">
        <v>1</v>
      </c>
      <c r="M320" s="196">
        <v>1.3698630136986301E-2</v>
      </c>
    </row>
    <row r="321" spans="1:24" s="190" customFormat="1" ht="13.8" x14ac:dyDescent="0.25">
      <c r="A321" s="220" t="s">
        <v>50</v>
      </c>
      <c r="B321" s="220"/>
      <c r="C321" s="213">
        <v>555988.67999999993</v>
      </c>
      <c r="D321" s="196">
        <v>5.2445399835626873E-3</v>
      </c>
      <c r="E321" s="221">
        <v>25</v>
      </c>
      <c r="F321" s="196">
        <v>5.1931865392604902E-3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106012859.41999993</v>
      </c>
      <c r="D323" s="223"/>
      <c r="E323" s="224">
        <v>4814</v>
      </c>
      <c r="F323" s="247"/>
      <c r="G323" s="220"/>
      <c r="H323" s="220"/>
      <c r="I323" s="220"/>
      <c r="J323" s="222">
        <v>529607.64</v>
      </c>
      <c r="K323" s="223"/>
      <c r="L323" s="224">
        <v>73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89000.799999999988</v>
      </c>
      <c r="D332" s="196">
        <v>0.40292438988062224</v>
      </c>
      <c r="E332" s="221">
        <v>58</v>
      </c>
      <c r="F332" s="196">
        <v>0.25327510917030566</v>
      </c>
      <c r="G332" s="220"/>
      <c r="H332" s="220" t="s">
        <v>31</v>
      </c>
      <c r="I332" s="220"/>
      <c r="J332" s="213">
        <v>1075389.3900000004</v>
      </c>
      <c r="K332" s="196">
        <v>0.80914187197458554</v>
      </c>
      <c r="L332" s="221">
        <v>300</v>
      </c>
      <c r="M332" s="196">
        <v>0.68337129840546695</v>
      </c>
    </row>
    <row r="333" spans="1:24" s="190" customFormat="1" ht="13.8" x14ac:dyDescent="0.25">
      <c r="A333" s="220" t="s">
        <v>32</v>
      </c>
      <c r="B333" s="220"/>
      <c r="C333" s="213">
        <v>10029.98</v>
      </c>
      <c r="D333" s="196">
        <v>4.5407721863341043E-2</v>
      </c>
      <c r="E333" s="221">
        <v>14</v>
      </c>
      <c r="F333" s="196">
        <v>6.1135371179039298E-2</v>
      </c>
      <c r="G333" s="220"/>
      <c r="H333" s="220" t="s">
        <v>32</v>
      </c>
      <c r="I333" s="220"/>
      <c r="J333" s="213">
        <v>4554.91</v>
      </c>
      <c r="K333" s="196">
        <v>3.4271943152384627E-3</v>
      </c>
      <c r="L333" s="221">
        <v>6</v>
      </c>
      <c r="M333" s="196">
        <v>1.366742596810934E-2</v>
      </c>
    </row>
    <row r="334" spans="1:24" s="190" customFormat="1" ht="13.8" x14ac:dyDescent="0.25">
      <c r="A334" s="220" t="s">
        <v>33</v>
      </c>
      <c r="B334" s="220"/>
      <c r="C334" s="213">
        <v>3351.3300000000004</v>
      </c>
      <c r="D334" s="196">
        <v>1.5172139975580286E-2</v>
      </c>
      <c r="E334" s="221">
        <v>12</v>
      </c>
      <c r="F334" s="196">
        <v>5.2401746724890827E-2</v>
      </c>
      <c r="G334" s="220"/>
      <c r="H334" s="220" t="s">
        <v>33</v>
      </c>
      <c r="I334" s="220"/>
      <c r="J334" s="213">
        <v>25953.760000000006</v>
      </c>
      <c r="K334" s="196">
        <v>1.9528065039937873E-2</v>
      </c>
      <c r="L334" s="221">
        <v>13</v>
      </c>
      <c r="M334" s="196">
        <v>2.9612756264236904E-2</v>
      </c>
    </row>
    <row r="335" spans="1:24" s="190" customFormat="1" ht="13.8" x14ac:dyDescent="0.25">
      <c r="A335" s="220" t="s">
        <v>34</v>
      </c>
      <c r="B335" s="220"/>
      <c r="C335" s="213">
        <v>14202.01</v>
      </c>
      <c r="D335" s="196">
        <v>6.4295334584953123E-2</v>
      </c>
      <c r="E335" s="221">
        <v>14</v>
      </c>
      <c r="F335" s="196">
        <v>6.1135371179039298E-2</v>
      </c>
      <c r="G335" s="220"/>
      <c r="H335" s="220" t="s">
        <v>34</v>
      </c>
      <c r="I335" s="220"/>
      <c r="J335" s="213">
        <v>10238.939999999999</v>
      </c>
      <c r="K335" s="196">
        <v>7.7039583574796651E-3</v>
      </c>
      <c r="L335" s="221">
        <v>12</v>
      </c>
      <c r="M335" s="196">
        <v>2.7334851936218679E-2</v>
      </c>
    </row>
    <row r="336" spans="1:24" s="190" customFormat="1" ht="13.8" x14ac:dyDescent="0.25">
      <c r="A336" s="220" t="s">
        <v>35</v>
      </c>
      <c r="B336" s="220"/>
      <c r="C336" s="213">
        <v>9735.4999999999982</v>
      </c>
      <c r="D336" s="196">
        <v>4.4074552112821429E-2</v>
      </c>
      <c r="E336" s="221">
        <v>13</v>
      </c>
      <c r="F336" s="196">
        <v>5.6768558951965066E-2</v>
      </c>
      <c r="G336" s="220"/>
      <c r="H336" s="220" t="s">
        <v>35</v>
      </c>
      <c r="I336" s="220"/>
      <c r="J336" s="213">
        <v>17338.29</v>
      </c>
      <c r="K336" s="196">
        <v>1.3045634035349961E-2</v>
      </c>
      <c r="L336" s="221">
        <v>12</v>
      </c>
      <c r="M336" s="196">
        <v>2.7334851936218679E-2</v>
      </c>
    </row>
    <row r="337" spans="1:22" s="190" customFormat="1" ht="13.8" x14ac:dyDescent="0.25">
      <c r="A337" s="220" t="s">
        <v>36</v>
      </c>
      <c r="B337" s="220"/>
      <c r="C337" s="213">
        <v>10784.81</v>
      </c>
      <c r="D337" s="196">
        <v>4.8824987968966949E-2</v>
      </c>
      <c r="E337" s="221">
        <v>18</v>
      </c>
      <c r="F337" s="196">
        <v>7.8602620087336247E-2</v>
      </c>
      <c r="G337" s="220"/>
      <c r="H337" s="220" t="s">
        <v>36</v>
      </c>
      <c r="I337" s="220"/>
      <c r="J337" s="213">
        <v>13824.629999999997</v>
      </c>
      <c r="K337" s="196">
        <v>1.0401894515209982E-2</v>
      </c>
      <c r="L337" s="221">
        <v>10</v>
      </c>
      <c r="M337" s="196">
        <v>2.2779043280182234E-2</v>
      </c>
    </row>
    <row r="338" spans="1:22" s="190" customFormat="1" ht="13.8" x14ac:dyDescent="0.25">
      <c r="A338" s="220" t="s">
        <v>45</v>
      </c>
      <c r="B338" s="220"/>
      <c r="C338" s="213">
        <v>12615.53</v>
      </c>
      <c r="D338" s="196">
        <v>5.7113022897217633E-2</v>
      </c>
      <c r="E338" s="221">
        <v>17</v>
      </c>
      <c r="F338" s="196">
        <v>7.4235807860262015E-2</v>
      </c>
      <c r="G338" s="220"/>
      <c r="H338" s="220" t="s">
        <v>45</v>
      </c>
      <c r="I338" s="220"/>
      <c r="J338" s="213">
        <v>29767.78</v>
      </c>
      <c r="K338" s="196">
        <v>2.2397800701499965E-2</v>
      </c>
      <c r="L338" s="221">
        <v>20</v>
      </c>
      <c r="M338" s="196">
        <v>4.5558086560364468E-2</v>
      </c>
    </row>
    <row r="339" spans="1:22" s="190" customFormat="1" ht="13.8" x14ac:dyDescent="0.25">
      <c r="A339" s="220" t="s">
        <v>46</v>
      </c>
      <c r="B339" s="220"/>
      <c r="C339" s="213">
        <v>17238.169999999998</v>
      </c>
      <c r="D339" s="196">
        <v>7.8040637049424794E-2</v>
      </c>
      <c r="E339" s="221">
        <v>23</v>
      </c>
      <c r="F339" s="196">
        <v>0.10043668122270742</v>
      </c>
      <c r="G339" s="220"/>
      <c r="H339" s="220" t="s">
        <v>46</v>
      </c>
      <c r="I339" s="220"/>
      <c r="J339" s="213">
        <v>41205.620000000003</v>
      </c>
      <c r="K339" s="196">
        <v>3.1003832484039491E-2</v>
      </c>
      <c r="L339" s="221">
        <v>13</v>
      </c>
      <c r="M339" s="196">
        <v>2.9612756264236904E-2</v>
      </c>
    </row>
    <row r="340" spans="1:22" s="190" customFormat="1" ht="13.8" x14ac:dyDescent="0.25">
      <c r="A340" s="220" t="s">
        <v>47</v>
      </c>
      <c r="B340" s="220"/>
      <c r="C340" s="213">
        <v>7968.37</v>
      </c>
      <c r="D340" s="196">
        <v>3.6074401809793329E-2</v>
      </c>
      <c r="E340" s="221">
        <v>11</v>
      </c>
      <c r="F340" s="196">
        <v>4.8034934497816595E-2</v>
      </c>
      <c r="G340" s="220"/>
      <c r="H340" s="220" t="s">
        <v>47</v>
      </c>
      <c r="I340" s="220"/>
      <c r="J340" s="213">
        <v>15059.83</v>
      </c>
      <c r="K340" s="196">
        <v>1.1331280698072554E-2</v>
      </c>
      <c r="L340" s="221">
        <v>16</v>
      </c>
      <c r="M340" s="196">
        <v>3.644646924829157E-2</v>
      </c>
    </row>
    <row r="341" spans="1:22" s="190" customFormat="1" ht="13.8" x14ac:dyDescent="0.25">
      <c r="A341" s="220" t="s">
        <v>48</v>
      </c>
      <c r="B341" s="220"/>
      <c r="C341" s="213">
        <v>10729.220000000001</v>
      </c>
      <c r="D341" s="196">
        <v>4.857332094087885E-2</v>
      </c>
      <c r="E341" s="221">
        <v>12</v>
      </c>
      <c r="F341" s="196">
        <v>5.2401746724890827E-2</v>
      </c>
      <c r="G341" s="220"/>
      <c r="H341" s="220" t="s">
        <v>48</v>
      </c>
      <c r="I341" s="220"/>
      <c r="J341" s="213">
        <v>28328.160000000003</v>
      </c>
      <c r="K341" s="196">
        <v>2.1314605318912036E-2</v>
      </c>
      <c r="L341" s="221">
        <v>9</v>
      </c>
      <c r="M341" s="196">
        <v>2.0501138952164009E-2</v>
      </c>
    </row>
    <row r="342" spans="1:22" s="190" customFormat="1" ht="13.8" x14ac:dyDescent="0.25">
      <c r="A342" s="220" t="s">
        <v>49</v>
      </c>
      <c r="B342" s="223"/>
      <c r="C342" s="213">
        <v>15262.909999999998</v>
      </c>
      <c r="D342" s="196">
        <v>6.9098240684947188E-2</v>
      </c>
      <c r="E342" s="221">
        <v>18</v>
      </c>
      <c r="F342" s="196">
        <v>7.8602620087336247E-2</v>
      </c>
      <c r="G342" s="220"/>
      <c r="H342" s="220" t="s">
        <v>49</v>
      </c>
      <c r="I342" s="223"/>
      <c r="J342" s="213">
        <v>16632.95</v>
      </c>
      <c r="K342" s="196">
        <v>1.2514923826298563E-2</v>
      </c>
      <c r="L342" s="221">
        <v>14</v>
      </c>
      <c r="M342" s="196">
        <v>3.1890660592255128E-2</v>
      </c>
    </row>
    <row r="343" spans="1:22" s="190" customFormat="1" ht="13.8" x14ac:dyDescent="0.25">
      <c r="A343" s="220" t="s">
        <v>50</v>
      </c>
      <c r="B343" s="220"/>
      <c r="C343" s="213">
        <v>19968.469999999994</v>
      </c>
      <c r="D343" s="196">
        <v>9.0401250231453054E-2</v>
      </c>
      <c r="E343" s="221">
        <v>19</v>
      </c>
      <c r="F343" s="196">
        <v>8.296943231441048E-2</v>
      </c>
      <c r="G343" s="220"/>
      <c r="H343" s="220" t="s">
        <v>50</v>
      </c>
      <c r="I343" s="220"/>
      <c r="J343" s="213">
        <v>50754.98000000001</v>
      </c>
      <c r="K343" s="196">
        <v>3.8188938733376053E-2</v>
      </c>
      <c r="L343" s="221">
        <v>14</v>
      </c>
      <c r="M343" s="196">
        <v>3.1890660592255128E-2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220887.1</v>
      </c>
      <c r="D345" s="223"/>
      <c r="E345" s="224">
        <v>229</v>
      </c>
      <c r="F345" s="247"/>
      <c r="G345" s="220"/>
      <c r="H345" s="220"/>
      <c r="I345" s="220"/>
      <c r="J345" s="222">
        <v>1329049.2400000002</v>
      </c>
      <c r="K345" s="223"/>
      <c r="L345" s="224">
        <v>439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238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65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101662316.51999964</v>
      </c>
      <c r="D9" s="194">
        <f>+J323</f>
        <v>466287.22000000003</v>
      </c>
      <c r="E9" s="194">
        <f>+C345</f>
        <v>207721.81000000003</v>
      </c>
      <c r="F9" s="194">
        <f>+J345</f>
        <v>1199580.4799999997</v>
      </c>
      <c r="G9" s="194">
        <f>SUM(C9:F9)</f>
        <v>103535906.02999964</v>
      </c>
      <c r="H9" s="266"/>
      <c r="I9" s="246"/>
    </row>
    <row r="10" spans="1:13" s="190" customFormat="1" x14ac:dyDescent="0.3">
      <c r="A10" s="193" t="s">
        <v>51</v>
      </c>
      <c r="B10" s="193"/>
      <c r="C10" s="196">
        <v>0.80044921854516216</v>
      </c>
      <c r="D10" s="197" t="s">
        <v>96</v>
      </c>
      <c r="E10" s="197" t="s">
        <v>96</v>
      </c>
      <c r="F10" s="197" t="s">
        <v>96</v>
      </c>
      <c r="G10" s="198">
        <f>+C10</f>
        <v>0.80044921854516216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0.74531057741091988</v>
      </c>
      <c r="D11" s="197" t="s">
        <v>96</v>
      </c>
      <c r="E11" s="197" t="s">
        <v>96</v>
      </c>
      <c r="F11" s="197" t="s">
        <v>96</v>
      </c>
      <c r="G11" s="198">
        <f>+C11</f>
        <v>0.74531057741091988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0.78090029413229256</v>
      </c>
      <c r="D12" s="197" t="s">
        <v>96</v>
      </c>
      <c r="E12" s="197" t="s">
        <v>96</v>
      </c>
      <c r="F12" s="197" t="s">
        <v>96</v>
      </c>
      <c r="G12" s="198">
        <f>+C12</f>
        <v>0.78090029413229256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21825.314838986687</v>
      </c>
      <c r="D13" s="199">
        <v>7064.9578787878781</v>
      </c>
      <c r="E13" s="199">
        <v>911.06057017543856</v>
      </c>
      <c r="F13" s="199">
        <v>2984.0310447761194</v>
      </c>
      <c r="G13" s="194">
        <f>+G9/(E45+L45+L81+L125)</f>
        <v>19338.047446768705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90.225865356171255</v>
      </c>
      <c r="D14" s="202">
        <v>85.856410733281507</v>
      </c>
      <c r="E14" s="202">
        <v>54.735228428829885</v>
      </c>
      <c r="F14" s="202">
        <v>188.66686865238822</v>
      </c>
      <c r="G14" s="203">
        <f>+((C9*C14)+(D9*D14)+(E9*E14)+(F9*F14))/G9</f>
        <v>91.275533147407302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9.0997527135696754E-2</v>
      </c>
      <c r="D15" s="206">
        <v>9.5920136986598112E-2</v>
      </c>
      <c r="E15" s="206">
        <v>0.11736935141764841</v>
      </c>
      <c r="F15" s="206">
        <v>8.1608648121383298E-2</v>
      </c>
      <c r="G15" s="207">
        <f>+((C9*C15)+(D9*D15)+(E9*E15)+(F9*F15))/G9</f>
        <v>9.0963825176704177E-2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143.90817135356036</v>
      </c>
      <c r="D16" s="202">
        <v>23.14466285393797</v>
      </c>
      <c r="E16" s="202">
        <v>9.0331027829961599</v>
      </c>
      <c r="F16" s="202">
        <v>22.348659558684517</v>
      </c>
      <c r="G16" s="194">
        <f>+((C9*C16)+(D9*D16)+(E9*E16)+(F9*F16))/G9</f>
        <v>141.68529621434183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0.98190396373740074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88748914.899999619</v>
      </c>
      <c r="D18" s="194">
        <f>+J310</f>
        <v>376661.82</v>
      </c>
      <c r="E18" s="194">
        <f>+C332</f>
        <v>74062.070000000007</v>
      </c>
      <c r="F18" s="213">
        <f>+J332</f>
        <v>1009890.1899999998</v>
      </c>
      <c r="G18" s="194">
        <f>SUM(C18:F18)</f>
        <v>90209528.979999602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0.87297749980486017</v>
      </c>
      <c r="D19" s="211">
        <f>+K310</f>
        <v>0.80778928489612045</v>
      </c>
      <c r="E19" s="211">
        <f>+D332</f>
        <v>0.35654450536513232</v>
      </c>
      <c r="F19" s="211">
        <f>+K332</f>
        <v>0.8418694759021087</v>
      </c>
      <c r="G19" s="211">
        <f>+G18/G9</f>
        <v>0.87128738655999483</v>
      </c>
      <c r="H19" s="189"/>
    </row>
    <row r="20" spans="1:13" s="190" customFormat="1" x14ac:dyDescent="0.3">
      <c r="A20" s="193" t="s">
        <v>159</v>
      </c>
      <c r="B20" s="188"/>
      <c r="C20" s="214">
        <v>0.68483119050391483</v>
      </c>
      <c r="D20" s="215">
        <v>0.81970782508228457</v>
      </c>
      <c r="E20" s="215">
        <v>4.9919724616733641</v>
      </c>
      <c r="F20" s="215">
        <v>1.9508377540419015</v>
      </c>
      <c r="G20" s="215">
        <f>+((C9*C20)+(D9*D20)+(E9*E20)+(F9*F20))/G9</f>
        <v>0.70874806425212022</v>
      </c>
      <c r="H20" s="189"/>
    </row>
    <row r="21" spans="1:13" s="190" customFormat="1" x14ac:dyDescent="0.3">
      <c r="A21" s="193" t="s">
        <v>160</v>
      </c>
      <c r="B21" s="188"/>
      <c r="C21" s="214">
        <v>7.0378193131358815</v>
      </c>
      <c r="D21" s="214">
        <v>9.0429997432912153</v>
      </c>
      <c r="E21" s="214">
        <v>7.9477933050316327</v>
      </c>
      <c r="F21" s="249">
        <v>8.1810778172951508</v>
      </c>
      <c r="G21" s="215">
        <f>+((C9*C21)+(D9*D21)+(E9*E21)+(F9*F21))/G9</f>
        <v>7.0619215027423117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594116.43999999994</v>
      </c>
      <c r="D28" s="196">
        <v>5.8440183180669455E-3</v>
      </c>
      <c r="E28" s="221">
        <v>48</v>
      </c>
      <c r="F28" s="196">
        <v>1.0304851867754402E-2</v>
      </c>
      <c r="G28" s="193"/>
      <c r="H28" s="220" t="s">
        <v>72</v>
      </c>
      <c r="I28" s="220"/>
      <c r="J28" s="213">
        <v>101662316.5199997</v>
      </c>
      <c r="K28" s="196">
        <v>1</v>
      </c>
      <c r="L28" s="221">
        <v>4658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7672440.8800000083</v>
      </c>
      <c r="D29" s="196">
        <v>7.54698608357071E-2</v>
      </c>
      <c r="E29" s="221">
        <v>448</v>
      </c>
      <c r="F29" s="196">
        <v>9.6178617432374408E-2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3434418.3599999994</v>
      </c>
      <c r="D30" s="196">
        <v>3.3782609698101332E-2</v>
      </c>
      <c r="E30" s="221">
        <v>179</v>
      </c>
      <c r="F30" s="196">
        <v>3.8428510090167456E-2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4135892.6999999993</v>
      </c>
      <c r="D31" s="196">
        <v>4.0682652545954386E-2</v>
      </c>
      <c r="E31" s="221">
        <v>220</v>
      </c>
      <c r="F31" s="196">
        <v>4.7230571060541002E-2</v>
      </c>
      <c r="G31" s="193"/>
      <c r="H31" s="220"/>
      <c r="I31" s="220"/>
      <c r="J31" s="222">
        <v>101662316.5199997</v>
      </c>
      <c r="K31" s="223"/>
      <c r="L31" s="224">
        <v>4658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6253732.7899999991</v>
      </c>
      <c r="D32" s="196">
        <v>6.1514757916909198E-2</v>
      </c>
      <c r="E32" s="221">
        <v>288</v>
      </c>
      <c r="F32" s="196">
        <v>6.1829111206526406E-2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8695872.1200000029</v>
      </c>
      <c r="D33" s="196">
        <v>8.5536828371299861E-2</v>
      </c>
      <c r="E33" s="221">
        <v>410</v>
      </c>
      <c r="F33" s="196">
        <v>8.8020609703735514E-2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9259100.2799999975</v>
      </c>
      <c r="D34" s="196">
        <v>9.1077014541356194E-2</v>
      </c>
      <c r="E34" s="221">
        <v>417</v>
      </c>
      <c r="F34" s="196">
        <v>8.9523400601116354E-2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10778631.430000002</v>
      </c>
      <c r="D35" s="196">
        <v>0.10602386212475813</v>
      </c>
      <c r="E35" s="221">
        <v>502</v>
      </c>
      <c r="F35" s="196">
        <v>0.10777157578359811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8857863.5100000035</v>
      </c>
      <c r="D36" s="196">
        <v>8.7130254485765113E-2</v>
      </c>
      <c r="E36" s="221">
        <v>414</v>
      </c>
      <c r="F36" s="196">
        <v>8.8879347359381702E-2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9544201.660000002</v>
      </c>
      <c r="D37" s="196">
        <v>9.3881410405618412E-2</v>
      </c>
      <c r="E37" s="221">
        <v>484</v>
      </c>
      <c r="F37" s="196">
        <v>0.10390725633319021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9829782.6800000053</v>
      </c>
      <c r="D38" s="196">
        <v>9.669052424224657E-2</v>
      </c>
      <c r="E38" s="221">
        <v>462</v>
      </c>
      <c r="F38" s="196">
        <v>9.9184199227136116E-2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7356556.5699999947</v>
      </c>
      <c r="D39" s="196">
        <v>7.2362669097282867E-2</v>
      </c>
      <c r="E39" s="221">
        <v>310</v>
      </c>
      <c r="F39" s="196">
        <v>6.6552168312580512E-2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7072359.8299999982</v>
      </c>
      <c r="D40" s="196">
        <v>6.9567171712132433E-2</v>
      </c>
      <c r="E40" s="221">
        <v>246</v>
      </c>
      <c r="F40" s="196">
        <v>5.2812365822241303E-2</v>
      </c>
      <c r="G40" s="132"/>
      <c r="H40" s="225" t="s">
        <v>132</v>
      </c>
      <c r="I40" s="226"/>
      <c r="J40" s="227">
        <v>114727.56</v>
      </c>
      <c r="K40" s="228">
        <v>0.55231350044561978</v>
      </c>
      <c r="L40" s="229">
        <v>141</v>
      </c>
      <c r="M40" s="228">
        <v>0.61842105263157898</v>
      </c>
    </row>
    <row r="41" spans="1:13" ht="13.8" x14ac:dyDescent="0.25">
      <c r="A41" s="193" t="s">
        <v>76</v>
      </c>
      <c r="B41" s="193"/>
      <c r="C41" s="213">
        <v>5244908.8599999975</v>
      </c>
      <c r="D41" s="196">
        <v>5.1591474988356846E-2</v>
      </c>
      <c r="E41" s="221">
        <v>155</v>
      </c>
      <c r="F41" s="196">
        <v>3.3276084156290256E-2</v>
      </c>
      <c r="G41" s="132"/>
      <c r="H41" s="225" t="s">
        <v>151</v>
      </c>
      <c r="I41" s="226"/>
      <c r="J41" s="227">
        <v>58260.070000000007</v>
      </c>
      <c r="K41" s="228">
        <v>0.28047160767566959</v>
      </c>
      <c r="L41" s="229">
        <v>44</v>
      </c>
      <c r="M41" s="228">
        <v>0.19298245614035087</v>
      </c>
    </row>
    <row r="42" spans="1:13" ht="13.8" x14ac:dyDescent="0.25">
      <c r="A42" s="193" t="s">
        <v>77</v>
      </c>
      <c r="B42" s="193"/>
      <c r="C42" s="213">
        <v>2720127.53</v>
      </c>
      <c r="D42" s="196">
        <v>2.6756497619891139E-2</v>
      </c>
      <c r="E42" s="221">
        <v>70</v>
      </c>
      <c r="F42" s="196">
        <v>1.5027908973808502E-2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212310.88</v>
      </c>
      <c r="D43" s="196">
        <v>2.0883930965534523E-3</v>
      </c>
      <c r="E43" s="221">
        <v>5</v>
      </c>
      <c r="F43" s="196">
        <v>1.0734220695577501E-3</v>
      </c>
      <c r="G43" s="132"/>
      <c r="H43" s="225" t="s">
        <v>133</v>
      </c>
      <c r="I43" s="226"/>
      <c r="J43" s="227">
        <v>34734.18000000008</v>
      </c>
      <c r="K43" s="228">
        <v>0.16721489187871061</v>
      </c>
      <c r="L43" s="229">
        <v>43</v>
      </c>
      <c r="M43" s="228">
        <v>0.18859649122807018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101662316.52000001</v>
      </c>
      <c r="D45" s="193"/>
      <c r="E45" s="224">
        <v>4658</v>
      </c>
      <c r="F45" s="193"/>
      <c r="G45" s="132"/>
      <c r="H45" s="233"/>
      <c r="I45" s="226"/>
      <c r="J45" s="234">
        <v>207721.81000000008</v>
      </c>
      <c r="K45" s="225"/>
      <c r="L45" s="235">
        <v>228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240</v>
      </c>
      <c r="B49" s="136"/>
      <c r="C49" s="137"/>
      <c r="D49" s="136"/>
      <c r="E49" s="143"/>
      <c r="F49" s="136"/>
      <c r="G49" s="132"/>
      <c r="H49" s="217" t="s">
        <v>239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1048192.49</v>
      </c>
      <c r="D53" s="196">
        <v>1.0310531235964798E-2</v>
      </c>
      <c r="E53" s="221">
        <v>79</v>
      </c>
      <c r="F53" s="196">
        <v>1.696006869901245E-2</v>
      </c>
      <c r="G53" s="193"/>
      <c r="H53" s="193" t="s">
        <v>53</v>
      </c>
      <c r="I53" s="193"/>
      <c r="J53" s="213">
        <v>920348.13</v>
      </c>
      <c r="K53" s="196">
        <v>9.0529919197635082E-3</v>
      </c>
      <c r="L53" s="221">
        <v>68</v>
      </c>
      <c r="M53" s="196">
        <v>1.4598540145985401E-2</v>
      </c>
    </row>
    <row r="54" spans="1:13" s="190" customFormat="1" ht="13.8" x14ac:dyDescent="0.25">
      <c r="A54" s="193" t="s">
        <v>54</v>
      </c>
      <c r="B54" s="193"/>
      <c r="C54" s="213">
        <v>13091224.430000007</v>
      </c>
      <c r="D54" s="196">
        <v>0.12877165185808623</v>
      </c>
      <c r="E54" s="221">
        <v>703</v>
      </c>
      <c r="F54" s="196">
        <v>0.15092314297981965</v>
      </c>
      <c r="G54" s="193"/>
      <c r="H54" s="193" t="s">
        <v>54</v>
      </c>
      <c r="I54" s="193"/>
      <c r="J54" s="213">
        <v>11678418.570000008</v>
      </c>
      <c r="K54" s="196">
        <v>0.11487460614477064</v>
      </c>
      <c r="L54" s="221">
        <v>636</v>
      </c>
      <c r="M54" s="196">
        <v>0.13653928724774581</v>
      </c>
    </row>
    <row r="55" spans="1:13" s="190" customFormat="1" ht="13.8" x14ac:dyDescent="0.25">
      <c r="A55" s="193" t="s">
        <v>55</v>
      </c>
      <c r="B55" s="193"/>
      <c r="C55" s="213">
        <v>5622091.5699999975</v>
      </c>
      <c r="D55" s="196">
        <v>5.5301627608436064E-2</v>
      </c>
      <c r="E55" s="221">
        <v>263</v>
      </c>
      <c r="F55" s="196">
        <v>5.6462000858737656E-2</v>
      </c>
      <c r="G55" s="193"/>
      <c r="H55" s="193" t="s">
        <v>55</v>
      </c>
      <c r="I55" s="193"/>
      <c r="J55" s="213">
        <v>4439024.4800000014</v>
      </c>
      <c r="K55" s="196">
        <v>4.3664404195695401E-2</v>
      </c>
      <c r="L55" s="221">
        <v>230</v>
      </c>
      <c r="M55" s="196">
        <v>4.9377415199656507E-2</v>
      </c>
    </row>
    <row r="56" spans="1:13" s="190" customFormat="1" ht="13.8" x14ac:dyDescent="0.25">
      <c r="A56" s="193" t="s">
        <v>56</v>
      </c>
      <c r="B56" s="193"/>
      <c r="C56" s="213">
        <v>7976971.0200000033</v>
      </c>
      <c r="D56" s="196">
        <v>7.846536743465507E-2</v>
      </c>
      <c r="E56" s="221">
        <v>347</v>
      </c>
      <c r="F56" s="196">
        <v>7.4495491627307855E-2</v>
      </c>
      <c r="G56" s="193"/>
      <c r="H56" s="193" t="s">
        <v>56</v>
      </c>
      <c r="I56" s="193"/>
      <c r="J56" s="213">
        <v>6753867.4800000079</v>
      </c>
      <c r="K56" s="196">
        <v>6.6434326023559795E-2</v>
      </c>
      <c r="L56" s="221">
        <v>301</v>
      </c>
      <c r="M56" s="196">
        <v>6.4620008587376557E-2</v>
      </c>
    </row>
    <row r="57" spans="1:13" s="190" customFormat="1" ht="13.8" x14ac:dyDescent="0.25">
      <c r="A57" s="193" t="s">
        <v>57</v>
      </c>
      <c r="B57" s="193"/>
      <c r="C57" s="213">
        <v>7782486.0499999933</v>
      </c>
      <c r="D57" s="196">
        <v>7.6552318660463997E-2</v>
      </c>
      <c r="E57" s="221">
        <v>356</v>
      </c>
      <c r="F57" s="196">
        <v>7.6427651352511811E-2</v>
      </c>
      <c r="G57" s="193"/>
      <c r="H57" s="193" t="s">
        <v>57</v>
      </c>
      <c r="I57" s="193"/>
      <c r="J57" s="213">
        <v>7913630.9599999934</v>
      </c>
      <c r="K57" s="196">
        <v>7.7842323792052762E-2</v>
      </c>
      <c r="L57" s="221">
        <v>345</v>
      </c>
      <c r="M57" s="196">
        <v>7.4066122799484754E-2</v>
      </c>
    </row>
    <row r="58" spans="1:13" s="190" customFormat="1" ht="13.8" x14ac:dyDescent="0.25">
      <c r="A58" s="193" t="s">
        <v>58</v>
      </c>
      <c r="B58" s="193"/>
      <c r="C58" s="213">
        <v>9559442.8899999913</v>
      </c>
      <c r="D58" s="196">
        <v>9.4031330558155879E-2</v>
      </c>
      <c r="E58" s="221">
        <v>426</v>
      </c>
      <c r="F58" s="196">
        <v>9.1455560326320309E-2</v>
      </c>
      <c r="G58" s="193"/>
      <c r="H58" s="193" t="s">
        <v>58</v>
      </c>
      <c r="I58" s="193"/>
      <c r="J58" s="213">
        <v>8602034.2500000019</v>
      </c>
      <c r="K58" s="196">
        <v>8.4613793433555365E-2</v>
      </c>
      <c r="L58" s="221">
        <v>378</v>
      </c>
      <c r="M58" s="196">
        <v>8.1150708458565909E-2</v>
      </c>
    </row>
    <row r="59" spans="1:13" s="190" customFormat="1" ht="13.8" x14ac:dyDescent="0.25">
      <c r="A59" s="193" t="s">
        <v>59</v>
      </c>
      <c r="B59" s="193"/>
      <c r="C59" s="213">
        <v>7397287.7999999998</v>
      </c>
      <c r="D59" s="196">
        <v>7.276332128970063E-2</v>
      </c>
      <c r="E59" s="221">
        <v>331</v>
      </c>
      <c r="F59" s="196">
        <v>7.106054100472306E-2</v>
      </c>
      <c r="G59" s="193"/>
      <c r="H59" s="193" t="s">
        <v>59</v>
      </c>
      <c r="I59" s="193"/>
      <c r="J59" s="213">
        <v>7323331.5199999949</v>
      </c>
      <c r="K59" s="196">
        <v>7.2035851342805865E-2</v>
      </c>
      <c r="L59" s="221">
        <v>323</v>
      </c>
      <c r="M59" s="196">
        <v>6.9343065693430656E-2</v>
      </c>
    </row>
    <row r="60" spans="1:13" s="190" customFormat="1" ht="13.8" x14ac:dyDescent="0.25">
      <c r="A60" s="193" t="s">
        <v>60</v>
      </c>
      <c r="B60" s="193"/>
      <c r="C60" s="213">
        <v>8080342.889999995</v>
      </c>
      <c r="D60" s="196">
        <v>7.9482183434314638E-2</v>
      </c>
      <c r="E60" s="221">
        <v>374</v>
      </c>
      <c r="F60" s="196">
        <v>8.0291970802919707E-2</v>
      </c>
      <c r="G60" s="193"/>
      <c r="H60" s="193" t="s">
        <v>60</v>
      </c>
      <c r="I60" s="193"/>
      <c r="J60" s="213">
        <v>7053865.1599999974</v>
      </c>
      <c r="K60" s="196">
        <v>6.9385249141084585E-2</v>
      </c>
      <c r="L60" s="221">
        <v>325</v>
      </c>
      <c r="M60" s="196">
        <v>6.9772434521253757E-2</v>
      </c>
    </row>
    <row r="61" spans="1:13" s="190" customFormat="1" ht="13.8" x14ac:dyDescent="0.25">
      <c r="A61" s="193" t="s">
        <v>61</v>
      </c>
      <c r="B61" s="193"/>
      <c r="C61" s="213">
        <v>8209528.9800000032</v>
      </c>
      <c r="D61" s="196">
        <v>8.0752920659494756E-2</v>
      </c>
      <c r="E61" s="221">
        <v>389</v>
      </c>
      <c r="F61" s="196">
        <v>8.3512237011592952E-2</v>
      </c>
      <c r="G61" s="193"/>
      <c r="H61" s="193" t="s">
        <v>61</v>
      </c>
      <c r="I61" s="193"/>
      <c r="J61" s="213">
        <v>8605222.4000000022</v>
      </c>
      <c r="K61" s="196">
        <v>8.4645153627864664E-2</v>
      </c>
      <c r="L61" s="221">
        <v>389</v>
      </c>
      <c r="M61" s="196">
        <v>8.3512237011592952E-2</v>
      </c>
    </row>
    <row r="62" spans="1:13" s="190" customFormat="1" ht="13.8" x14ac:dyDescent="0.25">
      <c r="A62" s="193" t="s">
        <v>62</v>
      </c>
      <c r="B62" s="193"/>
      <c r="C62" s="213">
        <v>8417444.9699999988</v>
      </c>
      <c r="D62" s="196">
        <v>8.2798083480067439E-2</v>
      </c>
      <c r="E62" s="221">
        <v>387</v>
      </c>
      <c r="F62" s="196">
        <v>8.3082868183769865E-2</v>
      </c>
      <c r="G62" s="193"/>
      <c r="H62" s="193" t="s">
        <v>62</v>
      </c>
      <c r="I62" s="193"/>
      <c r="J62" s="213">
        <v>7394736.1199999955</v>
      </c>
      <c r="K62" s="196">
        <v>7.2738221723928867E-2</v>
      </c>
      <c r="L62" s="221">
        <v>351</v>
      </c>
      <c r="M62" s="196">
        <v>7.5354229282954058E-2</v>
      </c>
    </row>
    <row r="63" spans="1:13" s="190" customFormat="1" ht="13.8" x14ac:dyDescent="0.25">
      <c r="A63" s="193" t="s">
        <v>63</v>
      </c>
      <c r="B63" s="193"/>
      <c r="C63" s="213">
        <v>6236244.1400000043</v>
      </c>
      <c r="D63" s="196">
        <v>6.1342731047970465E-2</v>
      </c>
      <c r="E63" s="221">
        <v>292</v>
      </c>
      <c r="F63" s="196">
        <v>6.2687848862172602E-2</v>
      </c>
      <c r="G63" s="193"/>
      <c r="H63" s="193" t="s">
        <v>63</v>
      </c>
      <c r="I63" s="193"/>
      <c r="J63" s="213">
        <v>7255385.8600000041</v>
      </c>
      <c r="K63" s="196">
        <v>7.1367504778160895E-2</v>
      </c>
      <c r="L63" s="221">
        <v>348</v>
      </c>
      <c r="M63" s="196">
        <v>7.4710176041219406E-2</v>
      </c>
    </row>
    <row r="64" spans="1:13" s="190" customFormat="1" ht="13.8" x14ac:dyDescent="0.25">
      <c r="A64" s="193" t="s">
        <v>64</v>
      </c>
      <c r="B64" s="193"/>
      <c r="C64" s="213">
        <v>5209459.4800000032</v>
      </c>
      <c r="D64" s="196">
        <v>5.1242777641951016E-2</v>
      </c>
      <c r="E64" s="221">
        <v>230</v>
      </c>
      <c r="F64" s="196">
        <v>4.9377415199656507E-2</v>
      </c>
      <c r="G64" s="193"/>
      <c r="H64" s="193" t="s">
        <v>64</v>
      </c>
      <c r="I64" s="193"/>
      <c r="J64" s="213">
        <v>5209704.330000001</v>
      </c>
      <c r="K64" s="196">
        <v>5.1245186105660874E-2</v>
      </c>
      <c r="L64" s="221">
        <v>240</v>
      </c>
      <c r="M64" s="196">
        <v>5.1524259338772006E-2</v>
      </c>
    </row>
    <row r="65" spans="1:16" s="190" customFormat="1" ht="13.8" x14ac:dyDescent="0.25">
      <c r="A65" s="193" t="s">
        <v>75</v>
      </c>
      <c r="B65" s="193"/>
      <c r="C65" s="213">
        <v>6384686.2199999997</v>
      </c>
      <c r="D65" s="196">
        <v>6.2802879558070485E-2</v>
      </c>
      <c r="E65" s="221">
        <v>265</v>
      </c>
      <c r="F65" s="196">
        <v>5.6891369686560757E-2</v>
      </c>
      <c r="G65" s="193"/>
      <c r="H65" s="193" t="s">
        <v>75</v>
      </c>
      <c r="I65" s="193"/>
      <c r="J65" s="213">
        <v>8934295.8000000007</v>
      </c>
      <c r="K65" s="196">
        <v>8.7882079671501107E-2</v>
      </c>
      <c r="L65" s="221">
        <v>384</v>
      </c>
      <c r="M65" s="196">
        <v>8.2438814942035213E-2</v>
      </c>
    </row>
    <row r="66" spans="1:16" s="190" customFormat="1" ht="13.8" x14ac:dyDescent="0.25">
      <c r="A66" s="193" t="s">
        <v>76</v>
      </c>
      <c r="B66" s="193"/>
      <c r="C66" s="213">
        <v>3603167.79</v>
      </c>
      <c r="D66" s="196">
        <v>3.5442511181526637E-2</v>
      </c>
      <c r="E66" s="221">
        <v>121</v>
      </c>
      <c r="F66" s="196">
        <v>2.5976814083297554E-2</v>
      </c>
      <c r="G66" s="193"/>
      <c r="H66" s="193" t="s">
        <v>76</v>
      </c>
      <c r="I66" s="193"/>
      <c r="J66" s="213">
        <v>4006231.88</v>
      </c>
      <c r="K66" s="196">
        <v>3.9407245645556935E-2</v>
      </c>
      <c r="L66" s="221">
        <v>156</v>
      </c>
      <c r="M66" s="196">
        <v>3.3490768570201807E-2</v>
      </c>
    </row>
    <row r="67" spans="1:16" s="190" customFormat="1" ht="13.8" x14ac:dyDescent="0.25">
      <c r="A67" s="193" t="s">
        <v>77</v>
      </c>
      <c r="B67" s="193"/>
      <c r="C67" s="213">
        <v>2038785.77</v>
      </c>
      <c r="D67" s="196">
        <v>2.0054488622624593E-2</v>
      </c>
      <c r="E67" s="221">
        <v>62</v>
      </c>
      <c r="F67" s="196">
        <v>1.3310433662516101E-2</v>
      </c>
      <c r="G67" s="193"/>
      <c r="H67" s="193" t="s">
        <v>77</v>
      </c>
      <c r="I67" s="193"/>
      <c r="J67" s="213">
        <v>3321752.0499999989</v>
      </c>
      <c r="K67" s="196">
        <v>3.2674369065223023E-2</v>
      </c>
      <c r="L67" s="221">
        <v>105</v>
      </c>
      <c r="M67" s="196">
        <v>2.2541863460712751E-2</v>
      </c>
    </row>
    <row r="68" spans="1:16" s="190" customFormat="1" ht="13.8" x14ac:dyDescent="0.25">
      <c r="A68" s="193" t="s">
        <v>78</v>
      </c>
      <c r="B68" s="193"/>
      <c r="C68" s="213">
        <v>1004960.03</v>
      </c>
      <c r="D68" s="196">
        <v>9.8852757285173079E-3</v>
      </c>
      <c r="E68" s="221">
        <v>33</v>
      </c>
      <c r="F68" s="196">
        <v>7.0845856590811508E-3</v>
      </c>
      <c r="G68" s="193"/>
      <c r="H68" s="193" t="s">
        <v>78</v>
      </c>
      <c r="I68" s="193"/>
      <c r="J68" s="213">
        <v>2250467.5299999998</v>
      </c>
      <c r="K68" s="196">
        <v>2.2136693388815968E-2</v>
      </c>
      <c r="L68" s="221">
        <v>79</v>
      </c>
      <c r="M68" s="196">
        <v>1.696006869901245E-2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101662316.52</v>
      </c>
      <c r="D70" s="193"/>
      <c r="E70" s="224">
        <v>4658</v>
      </c>
      <c r="F70" s="193"/>
      <c r="G70" s="193"/>
      <c r="H70" s="193"/>
      <c r="I70" s="193"/>
      <c r="J70" s="222">
        <v>101662316.51999998</v>
      </c>
      <c r="K70" s="193"/>
      <c r="L70" s="224">
        <v>4658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400004.14</v>
      </c>
      <c r="K77" s="196">
        <v>0.857849245793183</v>
      </c>
      <c r="L77" s="221">
        <v>57</v>
      </c>
      <c r="M77" s="196">
        <v>0.86363636363636365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207721.81000000006</v>
      </c>
      <c r="D79" s="196">
        <v>1</v>
      </c>
      <c r="E79" s="221">
        <v>228</v>
      </c>
      <c r="F79" s="196">
        <v>1</v>
      </c>
      <c r="G79" s="220"/>
      <c r="H79" s="220" t="s">
        <v>146</v>
      </c>
      <c r="I79" s="220"/>
      <c r="J79" s="213">
        <v>66283.08</v>
      </c>
      <c r="K79" s="196">
        <v>0.142150754206817</v>
      </c>
      <c r="L79" s="221">
        <v>9</v>
      </c>
      <c r="M79" s="196">
        <v>0.13636363636363635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207721.81000000006</v>
      </c>
      <c r="D81" s="220"/>
      <c r="E81" s="224">
        <v>228</v>
      </c>
      <c r="F81" s="220"/>
      <c r="G81" s="220"/>
      <c r="H81" s="220"/>
      <c r="I81" s="223"/>
      <c r="J81" s="222">
        <v>466287.22000000003</v>
      </c>
      <c r="K81" s="236"/>
      <c r="L81" s="224">
        <v>66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25581195.07</v>
      </c>
      <c r="D88" s="196">
        <v>0.25162907895146597</v>
      </c>
      <c r="E88" s="221">
        <v>2415</v>
      </c>
      <c r="F88" s="196">
        <v>0.51846285959639327</v>
      </c>
      <c r="G88" s="220"/>
      <c r="H88" s="220" t="s">
        <v>99</v>
      </c>
      <c r="I88" s="220"/>
      <c r="J88" s="213">
        <v>11432.149999999998</v>
      </c>
      <c r="K88" s="196">
        <v>2.4517399383152724E-2</v>
      </c>
      <c r="L88" s="221">
        <v>13</v>
      </c>
      <c r="M88" s="196">
        <v>0.19696969696969696</v>
      </c>
    </row>
    <row r="89" spans="1:13" s="190" customFormat="1" ht="13.8" x14ac:dyDescent="0.25">
      <c r="A89" s="220" t="s">
        <v>80</v>
      </c>
      <c r="B89" s="220"/>
      <c r="C89" s="213">
        <v>26773863.620000012</v>
      </c>
      <c r="D89" s="196">
        <v>0.26336074699549855</v>
      </c>
      <c r="E89" s="221">
        <v>1083</v>
      </c>
      <c r="F89" s="196">
        <v>0.23250322026620868</v>
      </c>
      <c r="G89" s="220"/>
      <c r="H89" s="220" t="s">
        <v>100</v>
      </c>
      <c r="I89" s="220"/>
      <c r="J89" s="213">
        <v>26816.519999999997</v>
      </c>
      <c r="K89" s="196">
        <v>5.7510733405903763E-2</v>
      </c>
      <c r="L89" s="221">
        <v>9</v>
      </c>
      <c r="M89" s="196">
        <v>0.13636363636363635</v>
      </c>
    </row>
    <row r="90" spans="1:13" s="190" customFormat="1" ht="13.8" x14ac:dyDescent="0.25">
      <c r="A90" s="220" t="s">
        <v>81</v>
      </c>
      <c r="B90" s="220"/>
      <c r="C90" s="213">
        <v>21250819.220000014</v>
      </c>
      <c r="D90" s="196">
        <v>0.20903339553372607</v>
      </c>
      <c r="E90" s="221">
        <v>614</v>
      </c>
      <c r="F90" s="196">
        <v>0.13181623014169172</v>
      </c>
      <c r="G90" s="220"/>
      <c r="H90" s="220" t="s">
        <v>101</v>
      </c>
      <c r="I90" s="220"/>
      <c r="J90" s="213">
        <v>43206.26</v>
      </c>
      <c r="K90" s="196">
        <v>9.2660184853447208E-2</v>
      </c>
      <c r="L90" s="221">
        <v>9</v>
      </c>
      <c r="M90" s="196">
        <v>0.13636363636363635</v>
      </c>
    </row>
    <row r="91" spans="1:13" s="190" customFormat="1" ht="13.8" x14ac:dyDescent="0.25">
      <c r="A91" s="220" t="s">
        <v>82</v>
      </c>
      <c r="B91" s="220"/>
      <c r="C91" s="213">
        <v>14863948.729999987</v>
      </c>
      <c r="D91" s="196">
        <v>0.14620903043337408</v>
      </c>
      <c r="E91" s="221">
        <v>333</v>
      </c>
      <c r="F91" s="196">
        <v>7.1489909832546161E-2</v>
      </c>
      <c r="G91" s="220"/>
      <c r="H91" s="220" t="s">
        <v>102</v>
      </c>
      <c r="I91" s="220"/>
      <c r="J91" s="213">
        <v>75518.75</v>
      </c>
      <c r="K91" s="196">
        <v>0.16195758056590101</v>
      </c>
      <c r="L91" s="221">
        <v>11</v>
      </c>
      <c r="M91" s="196">
        <v>0.16666666666666666</v>
      </c>
    </row>
    <row r="92" spans="1:13" s="190" customFormat="1" ht="13.8" x14ac:dyDescent="0.25">
      <c r="A92" s="220" t="s">
        <v>83</v>
      </c>
      <c r="B92" s="220"/>
      <c r="C92" s="213">
        <v>6618733.120000002</v>
      </c>
      <c r="D92" s="196">
        <v>6.5105078721060819E-2</v>
      </c>
      <c r="E92" s="221">
        <v>121</v>
      </c>
      <c r="F92" s="196">
        <v>2.5976814083297554E-2</v>
      </c>
      <c r="G92" s="220"/>
      <c r="H92" s="220" t="s">
        <v>103</v>
      </c>
      <c r="I92" s="220"/>
      <c r="J92" s="213">
        <v>60338.900000000009</v>
      </c>
      <c r="K92" s="196">
        <v>0.1294028603228714</v>
      </c>
      <c r="L92" s="221">
        <v>7</v>
      </c>
      <c r="M92" s="196">
        <v>0.10606060606060606</v>
      </c>
    </row>
    <row r="93" spans="1:13" s="190" customFormat="1" ht="13.8" x14ac:dyDescent="0.25">
      <c r="A93" s="220" t="s">
        <v>84</v>
      </c>
      <c r="B93" s="220"/>
      <c r="C93" s="213">
        <v>3461780.7999999989</v>
      </c>
      <c r="D93" s="196">
        <v>3.4051759968689713E-2</v>
      </c>
      <c r="E93" s="221">
        <v>54</v>
      </c>
      <c r="F93" s="196">
        <v>1.1592958351223702E-2</v>
      </c>
      <c r="G93" s="220"/>
      <c r="H93" s="220" t="s">
        <v>104</v>
      </c>
      <c r="I93" s="220"/>
      <c r="J93" s="213">
        <v>65162.53</v>
      </c>
      <c r="K93" s="196">
        <v>0.13974762164830509</v>
      </c>
      <c r="L93" s="221">
        <v>6</v>
      </c>
      <c r="M93" s="196">
        <v>9.0909090909090912E-2</v>
      </c>
    </row>
    <row r="94" spans="1:13" s="190" customFormat="1" ht="13.8" x14ac:dyDescent="0.25">
      <c r="A94" s="220" t="s">
        <v>85</v>
      </c>
      <c r="B94" s="220"/>
      <c r="C94" s="213">
        <v>1777375.0699999998</v>
      </c>
      <c r="D94" s="196">
        <v>1.7483125811424308E-2</v>
      </c>
      <c r="E94" s="221">
        <v>24</v>
      </c>
      <c r="F94" s="196">
        <v>5.1524259338772008E-3</v>
      </c>
      <c r="G94" s="220"/>
      <c r="H94" s="220" t="s">
        <v>105</v>
      </c>
      <c r="I94" s="220"/>
      <c r="J94" s="213">
        <v>54331.979999999996</v>
      </c>
      <c r="K94" s="196">
        <v>0.11652041417733902</v>
      </c>
      <c r="L94" s="221">
        <v>4</v>
      </c>
      <c r="M94" s="196">
        <v>6.0606060606060608E-2</v>
      </c>
    </row>
    <row r="95" spans="1:13" s="190" customFormat="1" ht="13.8" x14ac:dyDescent="0.25">
      <c r="A95" s="220" t="s">
        <v>86</v>
      </c>
      <c r="B95" s="220"/>
      <c r="C95" s="213">
        <v>669489.18999999994</v>
      </c>
      <c r="D95" s="196">
        <v>6.5854213529384954E-3</v>
      </c>
      <c r="E95" s="221">
        <v>8</v>
      </c>
      <c r="F95" s="196">
        <v>1.7174753112924003E-3</v>
      </c>
      <c r="G95" s="220"/>
      <c r="H95" s="220" t="s">
        <v>106</v>
      </c>
      <c r="I95" s="220"/>
      <c r="J95" s="213">
        <v>44669.760000000002</v>
      </c>
      <c r="K95" s="196">
        <v>9.5798808296740381E-2</v>
      </c>
      <c r="L95" s="221">
        <v>3</v>
      </c>
      <c r="M95" s="196">
        <v>4.5454545454545456E-2</v>
      </c>
    </row>
    <row r="96" spans="1:13" s="190" customFormat="1" ht="13.8" x14ac:dyDescent="0.25">
      <c r="A96" s="220" t="s">
        <v>87</v>
      </c>
      <c r="B96" s="220"/>
      <c r="C96" s="213">
        <v>280278.07</v>
      </c>
      <c r="D96" s="196">
        <v>2.7569514407520018E-3</v>
      </c>
      <c r="E96" s="221">
        <v>3</v>
      </c>
      <c r="F96" s="196">
        <v>6.440532417346501E-4</v>
      </c>
      <c r="G96" s="220"/>
      <c r="H96" s="220" t="s">
        <v>107</v>
      </c>
      <c r="I96" s="220"/>
      <c r="J96" s="213">
        <v>0</v>
      </c>
      <c r="K96" s="196">
        <v>0</v>
      </c>
      <c r="L96" s="221">
        <v>0</v>
      </c>
      <c r="M96" s="196">
        <v>0</v>
      </c>
    </row>
    <row r="97" spans="1:13" s="190" customFormat="1" ht="13.8" x14ac:dyDescent="0.25">
      <c r="A97" s="220" t="s">
        <v>88</v>
      </c>
      <c r="B97" s="220"/>
      <c r="C97" s="213">
        <v>384833.63</v>
      </c>
      <c r="D97" s="196">
        <v>3.785410791070178E-3</v>
      </c>
      <c r="E97" s="221">
        <v>3</v>
      </c>
      <c r="F97" s="196">
        <v>6.440532417346501E-4</v>
      </c>
      <c r="G97" s="220"/>
      <c r="H97" s="220" t="s">
        <v>108</v>
      </c>
      <c r="I97" s="220"/>
      <c r="J97" s="213">
        <v>55334.739999999991</v>
      </c>
      <c r="K97" s="196">
        <v>0.11867093419373577</v>
      </c>
      <c r="L97" s="221">
        <v>3</v>
      </c>
      <c r="M97" s="196">
        <v>4.5454545454545456E-2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0</v>
      </c>
      <c r="K98" s="196">
        <v>0</v>
      </c>
      <c r="L98" s="221">
        <v>0</v>
      </c>
      <c r="M98" s="196">
        <v>0</v>
      </c>
    </row>
    <row r="99" spans="1:13" s="190" customFormat="1" ht="14.4" thickBot="1" x14ac:dyDescent="0.3">
      <c r="A99" s="220"/>
      <c r="B99" s="223"/>
      <c r="C99" s="222">
        <v>101662316.52</v>
      </c>
      <c r="D99" s="237"/>
      <c r="E99" s="224">
        <v>4658</v>
      </c>
      <c r="F99" s="223"/>
      <c r="G99" s="220"/>
      <c r="H99" s="220" t="s">
        <v>110</v>
      </c>
      <c r="I99" s="220"/>
      <c r="J99" s="213">
        <v>29475.63</v>
      </c>
      <c r="K99" s="196">
        <v>6.3213463152603677E-2</v>
      </c>
      <c r="L99" s="221">
        <v>1</v>
      </c>
      <c r="M99" s="196">
        <v>1.5151515151515152E-2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466287.22</v>
      </c>
      <c r="K103" s="247"/>
      <c r="L103" s="224">
        <v>66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142170.5</v>
      </c>
      <c r="D110" s="196">
        <v>0.68442740798378365</v>
      </c>
      <c r="E110" s="221">
        <v>209</v>
      </c>
      <c r="F110" s="196">
        <v>0.91666666666666663</v>
      </c>
      <c r="G110" s="220"/>
      <c r="H110" s="220" t="s">
        <v>99</v>
      </c>
      <c r="I110" s="220"/>
      <c r="J110" s="213">
        <v>205190.65000000017</v>
      </c>
      <c r="K110" s="196">
        <v>0.17105200811537061</v>
      </c>
      <c r="L110" s="221">
        <v>253</v>
      </c>
      <c r="M110" s="196">
        <v>0.62935323383084574</v>
      </c>
    </row>
    <row r="111" spans="1:13" s="190" customFormat="1" ht="13.8" x14ac:dyDescent="0.25">
      <c r="A111" s="220" t="s">
        <v>100</v>
      </c>
      <c r="B111" s="220"/>
      <c r="C111" s="213">
        <v>38412.31</v>
      </c>
      <c r="D111" s="196">
        <v>0.18492189144702714</v>
      </c>
      <c r="E111" s="221">
        <v>14</v>
      </c>
      <c r="F111" s="196">
        <v>6.1403508771929821E-2</v>
      </c>
      <c r="G111" s="220"/>
      <c r="H111" s="220" t="s">
        <v>100</v>
      </c>
      <c r="I111" s="220"/>
      <c r="J111" s="213">
        <v>161704.62</v>
      </c>
      <c r="K111" s="196">
        <v>0.13480097642135691</v>
      </c>
      <c r="L111" s="221">
        <v>59</v>
      </c>
      <c r="M111" s="196">
        <v>0.14676616915422885</v>
      </c>
    </row>
    <row r="112" spans="1:13" s="190" customFormat="1" ht="13.8" x14ac:dyDescent="0.25">
      <c r="A112" s="220" t="s">
        <v>101</v>
      </c>
      <c r="B112" s="220"/>
      <c r="C112" s="213">
        <v>20024.39</v>
      </c>
      <c r="D112" s="196">
        <v>9.6400036183008422E-2</v>
      </c>
      <c r="E112" s="221">
        <v>4</v>
      </c>
      <c r="F112" s="196">
        <v>1.7543859649122806E-2</v>
      </c>
      <c r="G112" s="220"/>
      <c r="H112" s="220" t="s">
        <v>101</v>
      </c>
      <c r="I112" s="220"/>
      <c r="J112" s="213">
        <v>109057.09999999998</v>
      </c>
      <c r="K112" s="196">
        <v>9.091269974649803E-2</v>
      </c>
      <c r="L112" s="221">
        <v>22</v>
      </c>
      <c r="M112" s="196">
        <v>5.4726368159203981E-2</v>
      </c>
    </row>
    <row r="113" spans="1:13" s="190" customFormat="1" ht="13.8" x14ac:dyDescent="0.25">
      <c r="A113" s="220" t="s">
        <v>102</v>
      </c>
      <c r="B113" s="220"/>
      <c r="C113" s="213">
        <v>7114.61</v>
      </c>
      <c r="D113" s="196">
        <v>3.4250664386180726E-2</v>
      </c>
      <c r="E113" s="221">
        <v>1</v>
      </c>
      <c r="F113" s="196">
        <v>4.3859649122807015E-3</v>
      </c>
      <c r="G113" s="220"/>
      <c r="H113" s="220" t="s">
        <v>102</v>
      </c>
      <c r="I113" s="220"/>
      <c r="J113" s="213">
        <v>146890.14000000001</v>
      </c>
      <c r="K113" s="196">
        <v>0.12245125896013248</v>
      </c>
      <c r="L113" s="221">
        <v>22</v>
      </c>
      <c r="M113" s="196">
        <v>5.4726368159203981E-2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138411.25</v>
      </c>
      <c r="K114" s="196">
        <v>0.11538304624630104</v>
      </c>
      <c r="L114" s="221">
        <v>16</v>
      </c>
      <c r="M114" s="196">
        <v>3.9800995024875621E-2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76674.91</v>
      </c>
      <c r="K115" s="196">
        <v>6.3918104102527587E-2</v>
      </c>
      <c r="L115" s="221">
        <v>7</v>
      </c>
      <c r="M115" s="196">
        <v>1.7412935323383085E-2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65055.069999999992</v>
      </c>
      <c r="K116" s="196">
        <v>5.4231517671911429E-2</v>
      </c>
      <c r="L116" s="221">
        <v>5</v>
      </c>
      <c r="M116" s="196">
        <v>1.2437810945273632E-2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102942.62</v>
      </c>
      <c r="K117" s="196">
        <v>8.5815517771679645E-2</v>
      </c>
      <c r="L117" s="221">
        <v>7</v>
      </c>
      <c r="M117" s="196">
        <v>1.7412935323383085E-2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136071.20000000001</v>
      </c>
      <c r="K118" s="196">
        <v>0.11343232260664997</v>
      </c>
      <c r="L118" s="221">
        <v>8</v>
      </c>
      <c r="M118" s="196">
        <v>1.9900497512437811E-2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57582.92</v>
      </c>
      <c r="K119" s="196">
        <v>4.8002548357572471E-2</v>
      </c>
      <c r="L119" s="221">
        <v>3</v>
      </c>
      <c r="M119" s="196">
        <v>7.462686567164179E-3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0</v>
      </c>
      <c r="K120" s="196">
        <v>0</v>
      </c>
      <c r="L120" s="221">
        <v>0</v>
      </c>
      <c r="M120" s="196">
        <v>0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207721.81</v>
      </c>
      <c r="D125" s="247"/>
      <c r="E125" s="224">
        <v>228</v>
      </c>
      <c r="F125" s="220"/>
      <c r="G125" s="220"/>
      <c r="H125" s="223"/>
      <c r="I125" s="220"/>
      <c r="J125" s="222">
        <v>1199580.48</v>
      </c>
      <c r="K125" s="247"/>
      <c r="L125" s="224">
        <v>402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11887083.820000004</v>
      </c>
      <c r="D132" s="196">
        <v>0.11692713905118876</v>
      </c>
      <c r="E132" s="221">
        <v>383</v>
      </c>
      <c r="F132" s="196">
        <v>8.2224130528123662E-2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18713455.150000002</v>
      </c>
      <c r="D133" s="196">
        <v>0.18407464821361325</v>
      </c>
      <c r="E133" s="221">
        <v>680</v>
      </c>
      <c r="F133" s="196">
        <v>0.145985401459854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20868339.919999979</v>
      </c>
      <c r="D134" s="196">
        <v>0.20527114307782429</v>
      </c>
      <c r="E134" s="221">
        <v>802</v>
      </c>
      <c r="F134" s="196">
        <v>0.17217689995706312</v>
      </c>
      <c r="G134" s="220"/>
      <c r="H134" s="220" t="s">
        <v>122</v>
      </c>
      <c r="I134" s="220"/>
      <c r="J134" s="213">
        <v>17042.7</v>
      </c>
      <c r="K134" s="196">
        <v>3.6549790062871554E-2</v>
      </c>
      <c r="L134" s="221">
        <v>3</v>
      </c>
      <c r="M134" s="196">
        <v>4.5454545454545456E-2</v>
      </c>
    </row>
    <row r="135" spans="1:13" s="190" customFormat="1" ht="13.8" x14ac:dyDescent="0.25">
      <c r="A135" s="220" t="s">
        <v>44</v>
      </c>
      <c r="B135" s="220"/>
      <c r="C135" s="213">
        <v>25246327.62000002</v>
      </c>
      <c r="D135" s="196">
        <v>0.24833515981345278</v>
      </c>
      <c r="E135" s="221">
        <v>1414</v>
      </c>
      <c r="F135" s="196">
        <v>0.30356376127093171</v>
      </c>
      <c r="G135" s="220"/>
      <c r="H135" s="220" t="s">
        <v>42</v>
      </c>
      <c r="I135" s="220"/>
      <c r="J135" s="213">
        <v>24206.75</v>
      </c>
      <c r="K135" s="196">
        <v>5.1913818268491257E-2</v>
      </c>
      <c r="L135" s="221">
        <v>6</v>
      </c>
      <c r="M135" s="196">
        <v>9.0909090909090912E-2</v>
      </c>
    </row>
    <row r="136" spans="1:13" s="190" customFormat="1" ht="13.8" x14ac:dyDescent="0.25">
      <c r="A136" s="220" t="s">
        <v>25</v>
      </c>
      <c r="B136" s="220"/>
      <c r="C136" s="213">
        <v>12225720.780000003</v>
      </c>
      <c r="D136" s="196">
        <v>0.12025813692328013</v>
      </c>
      <c r="E136" s="221">
        <v>661</v>
      </c>
      <c r="F136" s="196">
        <v>0.14190639759553456</v>
      </c>
      <c r="G136" s="220"/>
      <c r="H136" s="220" t="s">
        <v>43</v>
      </c>
      <c r="I136" s="220"/>
      <c r="J136" s="213">
        <v>89190.290000000008</v>
      </c>
      <c r="K136" s="196">
        <v>0.19127757779850799</v>
      </c>
      <c r="L136" s="221">
        <v>17</v>
      </c>
      <c r="M136" s="196">
        <v>0.25757575757575757</v>
      </c>
    </row>
    <row r="137" spans="1:13" s="190" customFormat="1" ht="13.8" x14ac:dyDescent="0.25">
      <c r="A137" s="220" t="s">
        <v>26</v>
      </c>
      <c r="B137" s="220"/>
      <c r="C137" s="213">
        <v>9195788.9099999983</v>
      </c>
      <c r="D137" s="196">
        <v>9.0454253107550564E-2</v>
      </c>
      <c r="E137" s="221">
        <v>481</v>
      </c>
      <c r="F137" s="196">
        <v>0.10326320309145556</v>
      </c>
      <c r="G137" s="220"/>
      <c r="H137" s="220" t="s">
        <v>44</v>
      </c>
      <c r="I137" s="220"/>
      <c r="J137" s="213">
        <v>153916.97</v>
      </c>
      <c r="K137" s="196">
        <v>0.33009047513676232</v>
      </c>
      <c r="L137" s="221">
        <v>17</v>
      </c>
      <c r="M137" s="196">
        <v>0.25757575757575757</v>
      </c>
    </row>
    <row r="138" spans="1:13" s="190" customFormat="1" ht="13.8" x14ac:dyDescent="0.25">
      <c r="A138" s="220" t="s">
        <v>27</v>
      </c>
      <c r="B138" s="220"/>
      <c r="C138" s="213">
        <v>2070419.8200000005</v>
      </c>
      <c r="D138" s="196">
        <v>2.0365656527142853E-2</v>
      </c>
      <c r="E138" s="221">
        <v>158</v>
      </c>
      <c r="F138" s="196">
        <v>3.3920137398024901E-2</v>
      </c>
      <c r="G138" s="220"/>
      <c r="H138" s="220" t="s">
        <v>25</v>
      </c>
      <c r="I138" s="220"/>
      <c r="J138" s="213">
        <v>132366.5</v>
      </c>
      <c r="K138" s="196">
        <v>0.28387331739437338</v>
      </c>
      <c r="L138" s="221">
        <v>16</v>
      </c>
      <c r="M138" s="196">
        <v>0.24242424242424243</v>
      </c>
    </row>
    <row r="139" spans="1:13" s="190" customFormat="1" ht="13.8" x14ac:dyDescent="0.25">
      <c r="A139" s="220" t="s">
        <v>28</v>
      </c>
      <c r="B139" s="220"/>
      <c r="C139" s="213">
        <v>638629.85999999987</v>
      </c>
      <c r="D139" s="196">
        <v>6.2818739712109791E-3</v>
      </c>
      <c r="E139" s="221">
        <v>39</v>
      </c>
      <c r="F139" s="196">
        <v>8.3726921425504516E-3</v>
      </c>
      <c r="G139" s="220"/>
      <c r="H139" s="220" t="s">
        <v>26</v>
      </c>
      <c r="I139" s="220"/>
      <c r="J139" s="213">
        <v>33448.49</v>
      </c>
      <c r="K139" s="196">
        <v>7.173366235514668E-2</v>
      </c>
      <c r="L139" s="221">
        <v>4</v>
      </c>
      <c r="M139" s="196">
        <v>6.0606060606060608E-2</v>
      </c>
    </row>
    <row r="140" spans="1:13" s="190" customFormat="1" ht="13.8" x14ac:dyDescent="0.25">
      <c r="A140" s="220" t="s">
        <v>29</v>
      </c>
      <c r="B140" s="220"/>
      <c r="C140" s="213">
        <v>807738.06999999983</v>
      </c>
      <c r="D140" s="196">
        <v>7.9453045892486016E-3</v>
      </c>
      <c r="E140" s="221">
        <v>39</v>
      </c>
      <c r="F140" s="196">
        <v>8.3726921425504516E-3</v>
      </c>
      <c r="G140" s="220"/>
      <c r="H140" s="220" t="s">
        <v>27</v>
      </c>
      <c r="I140" s="220"/>
      <c r="J140" s="213">
        <v>15781.289999999999</v>
      </c>
      <c r="K140" s="196">
        <v>3.3844569019069404E-2</v>
      </c>
      <c r="L140" s="221">
        <v>2</v>
      </c>
      <c r="M140" s="196">
        <v>3.0303030303030304E-2</v>
      </c>
    </row>
    <row r="141" spans="1:13" s="190" customFormat="1" ht="13.8" x14ac:dyDescent="0.25">
      <c r="A141" s="220" t="s">
        <v>65</v>
      </c>
      <c r="B141" s="220"/>
      <c r="C141" s="213">
        <v>8812.57</v>
      </c>
      <c r="D141" s="196">
        <v>8.6684725487898027E-5</v>
      </c>
      <c r="E141" s="221">
        <v>1</v>
      </c>
      <c r="F141" s="196">
        <v>2.1468441391155003E-4</v>
      </c>
      <c r="G141" s="220"/>
      <c r="H141" s="220" t="s">
        <v>28</v>
      </c>
      <c r="I141" s="220"/>
      <c r="J141" s="213">
        <v>334.23</v>
      </c>
      <c r="K141" s="196">
        <v>7.1678996477750356E-4</v>
      </c>
      <c r="L141" s="221">
        <v>1</v>
      </c>
      <c r="M141" s="196">
        <v>1.5151515151515152E-2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101662316.52</v>
      </c>
      <c r="D143" s="223"/>
      <c r="E143" s="224">
        <v>4658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466287.22</v>
      </c>
      <c r="K145" s="220"/>
      <c r="L145" s="224">
        <v>66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26832.13</v>
      </c>
      <c r="D152" s="196">
        <v>0.12917338819645371</v>
      </c>
      <c r="E152" s="221">
        <v>19</v>
      </c>
      <c r="F152" s="196">
        <v>8.3333333333333329E-2</v>
      </c>
      <c r="G152" s="220"/>
      <c r="H152" s="220" t="s">
        <v>113</v>
      </c>
      <c r="I152" s="220"/>
      <c r="J152" s="213">
        <v>870381.87999999989</v>
      </c>
      <c r="K152" s="196">
        <v>0.72557189326721949</v>
      </c>
      <c r="L152" s="221">
        <v>196</v>
      </c>
      <c r="M152" s="196">
        <v>0.48756218905472637</v>
      </c>
    </row>
    <row r="153" spans="1:14" s="190" customFormat="1" ht="13.8" x14ac:dyDescent="0.25">
      <c r="A153" s="220" t="s">
        <v>42</v>
      </c>
      <c r="B153" s="220"/>
      <c r="C153" s="213">
        <v>32492.260000000002</v>
      </c>
      <c r="D153" s="196">
        <v>0.15642199536004428</v>
      </c>
      <c r="E153" s="221">
        <v>28</v>
      </c>
      <c r="F153" s="196">
        <v>0.12280701754385964</v>
      </c>
      <c r="G153" s="220"/>
      <c r="H153" s="220" t="s">
        <v>25</v>
      </c>
      <c r="I153" s="220"/>
      <c r="J153" s="213">
        <v>567.89</v>
      </c>
      <c r="K153" s="196">
        <v>4.7340716981323337E-4</v>
      </c>
      <c r="L153" s="221">
        <v>1</v>
      </c>
      <c r="M153" s="196">
        <v>2.4875621890547263E-3</v>
      </c>
    </row>
    <row r="154" spans="1:14" s="190" customFormat="1" ht="13.8" x14ac:dyDescent="0.25">
      <c r="A154" s="220" t="s">
        <v>43</v>
      </c>
      <c r="B154" s="220"/>
      <c r="C154" s="213">
        <v>14354.53</v>
      </c>
      <c r="D154" s="196">
        <v>6.9104587525017233E-2</v>
      </c>
      <c r="E154" s="221">
        <v>25</v>
      </c>
      <c r="F154" s="196">
        <v>0.10964912280701754</v>
      </c>
      <c r="G154" s="220"/>
      <c r="H154" s="220" t="s">
        <v>26</v>
      </c>
      <c r="I154" s="220"/>
      <c r="J154" s="213">
        <v>6144.66</v>
      </c>
      <c r="K154" s="196">
        <v>5.1223407703333088E-3</v>
      </c>
      <c r="L154" s="221">
        <v>3</v>
      </c>
      <c r="M154" s="196">
        <v>7.462686567164179E-3</v>
      </c>
    </row>
    <row r="155" spans="1:14" s="190" customFormat="1" ht="13.8" x14ac:dyDescent="0.25">
      <c r="A155" s="220" t="s">
        <v>44</v>
      </c>
      <c r="B155" s="220"/>
      <c r="C155" s="213">
        <v>53706.640000000029</v>
      </c>
      <c r="D155" s="196">
        <v>0.25855079926368846</v>
      </c>
      <c r="E155" s="221">
        <v>52</v>
      </c>
      <c r="F155" s="196">
        <v>0.22807017543859648</v>
      </c>
      <c r="G155" s="220"/>
      <c r="H155" s="220" t="s">
        <v>27</v>
      </c>
      <c r="I155" s="220"/>
      <c r="J155" s="213">
        <v>8991.4</v>
      </c>
      <c r="K155" s="196">
        <v>7.4954537439622226E-3</v>
      </c>
      <c r="L155" s="221">
        <v>4</v>
      </c>
      <c r="M155" s="196">
        <v>9.9502487562189053E-3</v>
      </c>
    </row>
    <row r="156" spans="1:14" s="190" customFormat="1" ht="13.8" x14ac:dyDescent="0.25">
      <c r="A156" s="220" t="s">
        <v>25</v>
      </c>
      <c r="B156" s="220"/>
      <c r="C156" s="213">
        <v>12512.390000000001</v>
      </c>
      <c r="D156" s="196">
        <v>6.0236284288106297E-2</v>
      </c>
      <c r="E156" s="221">
        <v>21</v>
      </c>
      <c r="F156" s="196">
        <v>9.2105263157894732E-2</v>
      </c>
      <c r="G156" s="220"/>
      <c r="H156" s="220" t="s">
        <v>28</v>
      </c>
      <c r="I156" s="220"/>
      <c r="J156" s="213">
        <v>3479</v>
      </c>
      <c r="K156" s="196">
        <v>2.9001805697938666E-3</v>
      </c>
      <c r="L156" s="221">
        <v>7</v>
      </c>
      <c r="M156" s="196">
        <v>1.7412935323383085E-2</v>
      </c>
    </row>
    <row r="157" spans="1:14" s="190" customFormat="1" ht="13.8" x14ac:dyDescent="0.25">
      <c r="A157" s="220" t="s">
        <v>26</v>
      </c>
      <c r="B157" s="220"/>
      <c r="C157" s="213">
        <v>1533.43</v>
      </c>
      <c r="D157" s="196">
        <v>7.3821328631788839E-3</v>
      </c>
      <c r="E157" s="221">
        <v>4</v>
      </c>
      <c r="F157" s="196">
        <v>1.7543859649122806E-2</v>
      </c>
      <c r="G157" s="220"/>
      <c r="H157" s="220" t="s">
        <v>29</v>
      </c>
      <c r="I157" s="220"/>
      <c r="J157" s="213">
        <v>6579.5700000000006</v>
      </c>
      <c r="K157" s="196">
        <v>5.4848925184244422E-3</v>
      </c>
      <c r="L157" s="221">
        <v>11</v>
      </c>
      <c r="M157" s="196">
        <v>2.736318407960199E-2</v>
      </c>
    </row>
    <row r="158" spans="1:14" s="190" customFormat="1" ht="13.8" x14ac:dyDescent="0.25">
      <c r="A158" s="220" t="s">
        <v>27</v>
      </c>
      <c r="B158" s="220"/>
      <c r="C158" s="213">
        <v>4478.0200000000004</v>
      </c>
      <c r="D158" s="196">
        <v>2.1557774795049209E-2</v>
      </c>
      <c r="E158" s="221">
        <v>7</v>
      </c>
      <c r="F158" s="196">
        <v>3.0701754385964911E-2</v>
      </c>
      <c r="G158" s="220"/>
      <c r="H158" s="220" t="s">
        <v>114</v>
      </c>
      <c r="I158" s="220"/>
      <c r="J158" s="213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1662.0500000000002</v>
      </c>
      <c r="D159" s="196">
        <v>8.0013263893666253E-3</v>
      </c>
      <c r="E159" s="221">
        <v>3</v>
      </c>
      <c r="F159" s="196">
        <v>1.3157894736842105E-2</v>
      </c>
      <c r="G159" s="220"/>
      <c r="H159" s="220" t="s">
        <v>115</v>
      </c>
      <c r="I159" s="220"/>
      <c r="J159" s="213">
        <v>13675.649999999998</v>
      </c>
      <c r="K159" s="196">
        <v>1.1400360566053891E-2</v>
      </c>
      <c r="L159" s="221">
        <v>19</v>
      </c>
      <c r="M159" s="196">
        <v>4.7263681592039801E-2</v>
      </c>
    </row>
    <row r="160" spans="1:14" s="190" customFormat="1" ht="13.8" x14ac:dyDescent="0.25">
      <c r="A160" s="220" t="s">
        <v>29</v>
      </c>
      <c r="B160" s="220"/>
      <c r="C160" s="213">
        <v>25315.519999999997</v>
      </c>
      <c r="D160" s="196">
        <v>0.12187222901629828</v>
      </c>
      <c r="E160" s="221">
        <v>14</v>
      </c>
      <c r="F160" s="196">
        <v>6.1403508771929821E-2</v>
      </c>
      <c r="G160" s="220"/>
      <c r="H160" s="220" t="s">
        <v>116</v>
      </c>
      <c r="I160" s="220"/>
      <c r="J160" s="213">
        <v>6703.29</v>
      </c>
      <c r="K160" s="196">
        <v>5.5880285747897463E-3</v>
      </c>
      <c r="L160" s="221">
        <v>6</v>
      </c>
      <c r="M160" s="196">
        <v>1.4925373134328358E-2</v>
      </c>
    </row>
    <row r="161" spans="1:16" s="190" customFormat="1" ht="13.8" x14ac:dyDescent="0.25">
      <c r="A161" s="220" t="s">
        <v>114</v>
      </c>
      <c r="B161" s="220"/>
      <c r="C161" s="213">
        <v>4886.78</v>
      </c>
      <c r="D161" s="196">
        <v>2.3525598972972551E-2</v>
      </c>
      <c r="E161" s="221">
        <v>12</v>
      </c>
      <c r="F161" s="196">
        <v>5.2631578947368418E-2</v>
      </c>
      <c r="G161" s="220"/>
      <c r="H161" s="220" t="s">
        <v>117</v>
      </c>
      <c r="I161" s="220"/>
      <c r="J161" s="213">
        <v>3934.42</v>
      </c>
      <c r="K161" s="196">
        <v>3.2798299618880095E-3</v>
      </c>
      <c r="L161" s="221">
        <v>1</v>
      </c>
      <c r="M161" s="196">
        <v>2.4875621890547263E-3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2557.29</v>
      </c>
      <c r="D163" s="196">
        <v>1.2311129004701047E-2</v>
      </c>
      <c r="E163" s="221">
        <v>3</v>
      </c>
      <c r="F163" s="196">
        <v>1.3157894736842105E-2</v>
      </c>
      <c r="G163" s="223"/>
      <c r="H163" s="220" t="s">
        <v>119</v>
      </c>
      <c r="I163" s="220"/>
      <c r="J163" s="213">
        <v>279122.71999999991</v>
      </c>
      <c r="K163" s="196">
        <v>0.23268361285772166</v>
      </c>
      <c r="L163" s="221">
        <v>154</v>
      </c>
      <c r="M163" s="196">
        <v>0.38308457711442784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2237.9899999999998</v>
      </c>
      <c r="D165" s="196">
        <v>1.0773976983928648E-2</v>
      </c>
      <c r="E165" s="221">
        <v>3</v>
      </c>
      <c r="F165" s="196">
        <v>1.3157894736842105E-2</v>
      </c>
      <c r="G165" s="220"/>
      <c r="H165" s="223"/>
      <c r="I165" s="220"/>
      <c r="J165" s="238">
        <v>1199580.48</v>
      </c>
      <c r="K165" s="220"/>
      <c r="L165" s="241">
        <v>402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25152.780000000006</v>
      </c>
      <c r="D166" s="196">
        <v>0.12108877734119497</v>
      </c>
      <c r="E166" s="221">
        <v>37</v>
      </c>
      <c r="F166" s="196">
        <v>0.16228070175438597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207721.81</v>
      </c>
      <c r="D168" s="220"/>
      <c r="E168" s="224">
        <v>228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591558.94000000029</v>
      </c>
      <c r="D175" s="196">
        <v>5.8188615039440218E-3</v>
      </c>
      <c r="E175" s="221">
        <v>223</v>
      </c>
      <c r="F175" s="196">
        <v>4.7874624302275653E-2</v>
      </c>
      <c r="G175" s="220"/>
      <c r="H175" s="220" t="s">
        <v>6</v>
      </c>
      <c r="I175" s="220"/>
      <c r="J175" s="213">
        <v>101114.6</v>
      </c>
      <c r="K175" s="196">
        <v>0.21685046396939636</v>
      </c>
      <c r="L175" s="221">
        <v>25</v>
      </c>
      <c r="M175" s="196">
        <v>0.37878787878787878</v>
      </c>
      <c r="P175" s="213"/>
    </row>
    <row r="176" spans="1:16" s="190" customFormat="1" ht="13.8" x14ac:dyDescent="0.25">
      <c r="A176" s="220" t="s">
        <v>7</v>
      </c>
      <c r="B176" s="220"/>
      <c r="C176" s="213">
        <v>1082158.67</v>
      </c>
      <c r="D176" s="196">
        <v>1.0644639105652361E-2</v>
      </c>
      <c r="E176" s="221">
        <v>182</v>
      </c>
      <c r="F176" s="196">
        <v>3.9072563331902101E-2</v>
      </c>
      <c r="G176" s="220"/>
      <c r="H176" s="220" t="s">
        <v>7</v>
      </c>
      <c r="I176" s="220"/>
      <c r="J176" s="213">
        <v>68661.599999999991</v>
      </c>
      <c r="K176" s="196">
        <v>0.14725173038197356</v>
      </c>
      <c r="L176" s="221">
        <v>14</v>
      </c>
      <c r="M176" s="196">
        <v>0.21212121212121213</v>
      </c>
      <c r="P176" s="213"/>
    </row>
    <row r="177" spans="1:16" s="190" customFormat="1" ht="13.8" x14ac:dyDescent="0.25">
      <c r="A177" s="220" t="s">
        <v>8</v>
      </c>
      <c r="B177" s="220"/>
      <c r="C177" s="213">
        <v>2423725.0599999996</v>
      </c>
      <c r="D177" s="196">
        <v>2.3840938736854195E-2</v>
      </c>
      <c r="E177" s="221">
        <v>247</v>
      </c>
      <c r="F177" s="196">
        <v>5.3027050236152853E-2</v>
      </c>
      <c r="G177" s="220"/>
      <c r="H177" s="220" t="s">
        <v>8</v>
      </c>
      <c r="I177" s="220"/>
      <c r="J177" s="213">
        <v>280556.17000000004</v>
      </c>
      <c r="K177" s="196">
        <v>0.60168101969425636</v>
      </c>
      <c r="L177" s="221">
        <v>26</v>
      </c>
      <c r="M177" s="196">
        <v>0.39393939393939392</v>
      </c>
      <c r="P177" s="213"/>
    </row>
    <row r="178" spans="1:16" s="190" customFormat="1" ht="13.8" x14ac:dyDescent="0.25">
      <c r="A178" s="220" t="s">
        <v>9</v>
      </c>
      <c r="B178" s="220"/>
      <c r="C178" s="213">
        <v>5733625.3399999999</v>
      </c>
      <c r="D178" s="196">
        <v>5.6398728026938343E-2</v>
      </c>
      <c r="E178" s="221">
        <v>508</v>
      </c>
      <c r="F178" s="196">
        <v>0.10905968226706741</v>
      </c>
      <c r="G178" s="220"/>
      <c r="H178" s="220" t="s">
        <v>9</v>
      </c>
      <c r="I178" s="220"/>
      <c r="J178" s="213">
        <v>15954.85</v>
      </c>
      <c r="K178" s="196">
        <v>3.4216785954373788E-2</v>
      </c>
      <c r="L178" s="221">
        <v>1</v>
      </c>
      <c r="M178" s="196">
        <v>1.5151515151515152E-2</v>
      </c>
      <c r="P178" s="213"/>
    </row>
    <row r="179" spans="1:16" s="190" customFormat="1" ht="13.8" x14ac:dyDescent="0.25">
      <c r="A179" s="220" t="s">
        <v>10</v>
      </c>
      <c r="B179" s="220"/>
      <c r="C179" s="213">
        <v>3275371.830000001</v>
      </c>
      <c r="D179" s="196">
        <v>3.2218150659154406E-2</v>
      </c>
      <c r="E179" s="221">
        <v>213</v>
      </c>
      <c r="F179" s="196">
        <v>4.5727780163160155E-2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3321311.3000000007</v>
      </c>
      <c r="D180" s="196">
        <v>3.2670033633815543E-2</v>
      </c>
      <c r="E180" s="221">
        <v>165</v>
      </c>
      <c r="F180" s="196">
        <v>3.5422928295405755E-2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3721459.8700000006</v>
      </c>
      <c r="D181" s="196">
        <v>3.6606089624840285E-2</v>
      </c>
      <c r="E181" s="221">
        <v>168</v>
      </c>
      <c r="F181" s="196">
        <v>3.6066981537140406E-2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5373005.7699999996</v>
      </c>
      <c r="D182" s="196">
        <v>5.2851498509213793E-2</v>
      </c>
      <c r="E182" s="221">
        <v>237</v>
      </c>
      <c r="F182" s="196">
        <v>5.0880206097037355E-2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8006678.0300000012</v>
      </c>
      <c r="D183" s="196">
        <v>7.8757580036304314E-2</v>
      </c>
      <c r="E183" s="221">
        <v>398</v>
      </c>
      <c r="F183" s="196">
        <v>8.5444396736796907E-2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4470829.5899999989</v>
      </c>
      <c r="D184" s="196">
        <v>4.3977254729587585E-2</v>
      </c>
      <c r="E184" s="221">
        <v>170</v>
      </c>
      <c r="F184" s="196">
        <v>3.6496350364963501E-2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30041017.720000003</v>
      </c>
      <c r="D185" s="196">
        <v>0.29549806406477119</v>
      </c>
      <c r="E185" s="221">
        <v>1027</v>
      </c>
      <c r="F185" s="196">
        <v>0.22048089308716187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33621574.399999984</v>
      </c>
      <c r="D186" s="196">
        <v>0.33071816136892401</v>
      </c>
      <c r="E186" s="221">
        <v>1120</v>
      </c>
      <c r="F186" s="196">
        <v>0.24044654358093603</v>
      </c>
      <c r="G186" s="220"/>
      <c r="H186" s="223"/>
      <c r="I186" s="220"/>
      <c r="J186" s="238">
        <v>466287.22000000003</v>
      </c>
      <c r="K186" s="220"/>
      <c r="L186" s="224">
        <v>66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101662316.51999998</v>
      </c>
      <c r="D190" s="223"/>
      <c r="E190" s="224">
        <v>4658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146495.05000000002</v>
      </c>
      <c r="D198" s="196">
        <v>0.70524635809788105</v>
      </c>
      <c r="E198" s="221">
        <v>202</v>
      </c>
      <c r="F198" s="196">
        <v>0.88596491228070173</v>
      </c>
      <c r="G198" s="220"/>
      <c r="H198" s="220" t="s">
        <v>6</v>
      </c>
      <c r="I198" s="220"/>
      <c r="J198" s="213">
        <v>869986.62999999977</v>
      </c>
      <c r="K198" s="196">
        <v>0.72524240307744914</v>
      </c>
      <c r="L198" s="221">
        <v>226</v>
      </c>
      <c r="M198" s="196">
        <v>0.56218905472636815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19465.900000000001</v>
      </c>
      <c r="D199" s="196">
        <v>9.3711392173984998E-2</v>
      </c>
      <c r="E199" s="221">
        <v>15</v>
      </c>
      <c r="F199" s="196">
        <v>6.5789473684210523E-2</v>
      </c>
      <c r="G199" s="220"/>
      <c r="H199" s="220" t="s">
        <v>7</v>
      </c>
      <c r="I199" s="220"/>
      <c r="J199" s="213">
        <v>119612.32999999994</v>
      </c>
      <c r="K199" s="196">
        <v>9.9711800912265572E-2</v>
      </c>
      <c r="L199" s="221">
        <v>98</v>
      </c>
      <c r="M199" s="196">
        <v>0.24378109452736318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29333.23</v>
      </c>
      <c r="D200" s="196">
        <v>0.14121401118158944</v>
      </c>
      <c r="E200" s="221">
        <v>9</v>
      </c>
      <c r="F200" s="196">
        <v>3.9473684210526314E-2</v>
      </c>
      <c r="G200" s="220"/>
      <c r="H200" s="220" t="s">
        <v>8</v>
      </c>
      <c r="I200" s="220"/>
      <c r="J200" s="213">
        <v>198432.53999999998</v>
      </c>
      <c r="K200" s="196">
        <v>0.16541828023076868</v>
      </c>
      <c r="L200" s="221">
        <v>75</v>
      </c>
      <c r="M200" s="196">
        <v>0.18656716417910449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12427.630000000001</v>
      </c>
      <c r="D201" s="196">
        <v>5.9828238546544531E-2</v>
      </c>
      <c r="E201" s="221">
        <v>2</v>
      </c>
      <c r="F201" s="196">
        <v>8.771929824561403E-3</v>
      </c>
      <c r="G201" s="220"/>
      <c r="H201" s="220" t="s">
        <v>9</v>
      </c>
      <c r="I201" s="220"/>
      <c r="J201" s="213">
        <v>10420.709999999999</v>
      </c>
      <c r="K201" s="196">
        <v>8.6869619619018828E-3</v>
      </c>
      <c r="L201" s="221">
        <v>2</v>
      </c>
      <c r="M201" s="196">
        <v>4.9751243781094526E-3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1128.27</v>
      </c>
      <c r="K207" s="196">
        <v>9.4055381761463822E-4</v>
      </c>
      <c r="L207" s="221">
        <v>1</v>
      </c>
      <c r="M207" s="196">
        <v>2.4875621890547263E-3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207721.81000000003</v>
      </c>
      <c r="D209" s="223"/>
      <c r="E209" s="224">
        <v>228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1199580.4799999997</v>
      </c>
      <c r="K210" s="220"/>
      <c r="L210" s="224">
        <v>402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5518246.1399999931</v>
      </c>
      <c r="D218" s="196">
        <v>5.428015344224809E-2</v>
      </c>
      <c r="E218" s="221">
        <v>279</v>
      </c>
      <c r="F218" s="196">
        <v>5.9896951481322458E-2</v>
      </c>
      <c r="G218" s="220"/>
      <c r="H218" s="220" t="s">
        <v>12</v>
      </c>
      <c r="I218" s="220"/>
      <c r="J218" s="213">
        <v>20250.88</v>
      </c>
      <c r="K218" s="196">
        <v>4.3430055835542741E-2</v>
      </c>
      <c r="L218" s="221">
        <v>3</v>
      </c>
      <c r="M218" s="196">
        <v>4.5454545454545456E-2</v>
      </c>
    </row>
    <row r="219" spans="1:13" s="190" customFormat="1" ht="13.8" x14ac:dyDescent="0.25">
      <c r="A219" s="220" t="s">
        <v>13</v>
      </c>
      <c r="B219" s="220"/>
      <c r="C219" s="213">
        <v>11211784.540000003</v>
      </c>
      <c r="D219" s="196">
        <v>0.1102845668266305</v>
      </c>
      <c r="E219" s="221">
        <v>549</v>
      </c>
      <c r="F219" s="196">
        <v>0.11786174323744096</v>
      </c>
      <c r="G219" s="220"/>
      <c r="H219" s="220" t="s">
        <v>13</v>
      </c>
      <c r="I219" s="220"/>
      <c r="J219" s="213">
        <v>44110.310000000005</v>
      </c>
      <c r="K219" s="196">
        <v>9.4599011313241665E-2</v>
      </c>
      <c r="L219" s="221">
        <v>8</v>
      </c>
      <c r="M219" s="196">
        <v>0.12121212121212122</v>
      </c>
    </row>
    <row r="220" spans="1:13" s="190" customFormat="1" ht="13.8" x14ac:dyDescent="0.25">
      <c r="A220" s="220" t="s">
        <v>14</v>
      </c>
      <c r="B220" s="220"/>
      <c r="C220" s="213">
        <v>8073602.1400000015</v>
      </c>
      <c r="D220" s="196">
        <v>7.9415878138205553E-2</v>
      </c>
      <c r="E220" s="221">
        <v>432</v>
      </c>
      <c r="F220" s="196">
        <v>9.2743666809789613E-2</v>
      </c>
      <c r="G220" s="220"/>
      <c r="H220" s="220" t="s">
        <v>14</v>
      </c>
      <c r="I220" s="220"/>
      <c r="J220" s="213">
        <v>33683.789999999994</v>
      </c>
      <c r="K220" s="196">
        <v>7.2238286951119945E-2</v>
      </c>
      <c r="L220" s="221">
        <v>5</v>
      </c>
      <c r="M220" s="196">
        <v>7.575757575757576E-2</v>
      </c>
    </row>
    <row r="221" spans="1:13" s="190" customFormat="1" ht="13.8" x14ac:dyDescent="0.25">
      <c r="A221" s="220" t="s">
        <v>15</v>
      </c>
      <c r="B221" s="220"/>
      <c r="C221" s="213">
        <v>7262790.0800000001</v>
      </c>
      <c r="D221" s="196">
        <v>7.1440336287941983E-2</v>
      </c>
      <c r="E221" s="221">
        <v>336</v>
      </c>
      <c r="F221" s="196">
        <v>7.2133963074280813E-2</v>
      </c>
      <c r="G221" s="220"/>
      <c r="H221" s="220" t="s">
        <v>15</v>
      </c>
      <c r="I221" s="220"/>
      <c r="J221" s="213">
        <v>76136.610000000015</v>
      </c>
      <c r="K221" s="196">
        <v>0.16328264368901216</v>
      </c>
      <c r="L221" s="221">
        <v>9</v>
      </c>
      <c r="M221" s="196">
        <v>0.13636363636363635</v>
      </c>
    </row>
    <row r="222" spans="1:13" s="190" customFormat="1" ht="13.8" x14ac:dyDescent="0.25">
      <c r="A222" s="220" t="s">
        <v>16</v>
      </c>
      <c r="B222" s="220"/>
      <c r="C222" s="213">
        <v>8744689.589999998</v>
      </c>
      <c r="D222" s="196">
        <v>8.6017020753994491E-2</v>
      </c>
      <c r="E222" s="221">
        <v>409</v>
      </c>
      <c r="F222" s="196">
        <v>8.7805925289823963E-2</v>
      </c>
      <c r="G222" s="220"/>
      <c r="H222" s="220" t="s">
        <v>16</v>
      </c>
      <c r="I222" s="220"/>
      <c r="J222" s="213">
        <v>40234.11</v>
      </c>
      <c r="K222" s="196">
        <v>8.6286109235419323E-2</v>
      </c>
      <c r="L222" s="221">
        <v>6</v>
      </c>
      <c r="M222" s="196">
        <v>9.0909090909090912E-2</v>
      </c>
    </row>
    <row r="223" spans="1:13" s="190" customFormat="1" ht="13.8" x14ac:dyDescent="0.25">
      <c r="A223" s="220" t="s">
        <v>17</v>
      </c>
      <c r="B223" s="220"/>
      <c r="C223" s="213">
        <v>3761268.9200000032</v>
      </c>
      <c r="D223" s="196">
        <v>3.6997670806173784E-2</v>
      </c>
      <c r="E223" s="221">
        <v>179</v>
      </c>
      <c r="F223" s="196">
        <v>3.8428510090167456E-2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26207126.910000011</v>
      </c>
      <c r="D224" s="196">
        <v>0.25778604902087088</v>
      </c>
      <c r="E224" s="221">
        <v>1053</v>
      </c>
      <c r="F224" s="196">
        <v>0.22606268784886216</v>
      </c>
      <c r="G224" s="220"/>
      <c r="H224" s="220" t="s">
        <v>18</v>
      </c>
      <c r="I224" s="220"/>
      <c r="J224" s="213">
        <v>75522.960000000006</v>
      </c>
      <c r="K224" s="196">
        <v>0.16196660933576523</v>
      </c>
      <c r="L224" s="221">
        <v>10</v>
      </c>
      <c r="M224" s="196">
        <v>0.15151515151515152</v>
      </c>
    </row>
    <row r="225" spans="1:13" s="190" customFormat="1" ht="13.8" x14ac:dyDescent="0.25">
      <c r="A225" s="220" t="s">
        <v>19</v>
      </c>
      <c r="B225" s="220"/>
      <c r="C225" s="213">
        <v>6850579.5999999959</v>
      </c>
      <c r="D225" s="196">
        <v>6.7385633482513474E-2</v>
      </c>
      <c r="E225" s="221">
        <v>299</v>
      </c>
      <c r="F225" s="196">
        <v>6.4190639759553456E-2</v>
      </c>
      <c r="G225" s="220"/>
      <c r="H225" s="220" t="s">
        <v>19</v>
      </c>
      <c r="I225" s="220"/>
      <c r="J225" s="213">
        <v>87015.67</v>
      </c>
      <c r="K225" s="196">
        <v>0.18661388575050375</v>
      </c>
      <c r="L225" s="221">
        <v>14</v>
      </c>
      <c r="M225" s="196">
        <v>0.21212121212121213</v>
      </c>
    </row>
    <row r="226" spans="1:13" s="190" customFormat="1" ht="13.8" x14ac:dyDescent="0.25">
      <c r="A226" s="220" t="s">
        <v>20</v>
      </c>
      <c r="B226" s="220"/>
      <c r="C226" s="213">
        <v>4179884.3899999983</v>
      </c>
      <c r="D226" s="196">
        <v>4.1115376209017333E-2</v>
      </c>
      <c r="E226" s="221">
        <v>148</v>
      </c>
      <c r="F226" s="196">
        <v>3.1773293258909402E-2</v>
      </c>
      <c r="G226" s="220"/>
      <c r="H226" s="220" t="s">
        <v>20</v>
      </c>
      <c r="I226" s="220"/>
      <c r="J226" s="213">
        <v>31200.06</v>
      </c>
      <c r="K226" s="196">
        <v>6.6911677313394952E-2</v>
      </c>
      <c r="L226" s="221">
        <v>2</v>
      </c>
      <c r="M226" s="196">
        <v>3.0303030303030304E-2</v>
      </c>
    </row>
    <row r="227" spans="1:13" s="190" customFormat="1" ht="13.8" x14ac:dyDescent="0.25">
      <c r="A227" s="220" t="s">
        <v>21</v>
      </c>
      <c r="B227" s="220"/>
      <c r="C227" s="213">
        <v>5344649.379999999</v>
      </c>
      <c r="D227" s="196">
        <v>5.2572571262907895E-2</v>
      </c>
      <c r="E227" s="221">
        <v>265</v>
      </c>
      <c r="F227" s="196">
        <v>5.6891369686560757E-2</v>
      </c>
      <c r="G227" s="220"/>
      <c r="H227" s="220" t="s">
        <v>21</v>
      </c>
      <c r="I227" s="220"/>
      <c r="J227" s="213">
        <v>36946.589999999997</v>
      </c>
      <c r="K227" s="196">
        <v>7.923569082592484E-2</v>
      </c>
      <c r="L227" s="221">
        <v>4</v>
      </c>
      <c r="M227" s="196">
        <v>6.0606060606060608E-2</v>
      </c>
    </row>
    <row r="228" spans="1:13" s="190" customFormat="1" ht="13.8" x14ac:dyDescent="0.25">
      <c r="A228" s="220" t="s">
        <v>22</v>
      </c>
      <c r="B228" s="220"/>
      <c r="C228" s="213">
        <v>9166713.3500000089</v>
      </c>
      <c r="D228" s="196">
        <v>9.0168251755276915E-2</v>
      </c>
      <c r="E228" s="221">
        <v>474</v>
      </c>
      <c r="F228" s="196">
        <v>0.10176041219407471</v>
      </c>
      <c r="G228" s="220"/>
      <c r="H228" s="220" t="s">
        <v>22</v>
      </c>
      <c r="I228" s="220"/>
      <c r="J228" s="213">
        <v>21186.239999999998</v>
      </c>
      <c r="K228" s="196">
        <v>4.5436029750075498E-2</v>
      </c>
      <c r="L228" s="221">
        <v>5</v>
      </c>
      <c r="M228" s="196">
        <v>7.575757575757576E-2</v>
      </c>
    </row>
    <row r="229" spans="1:13" s="190" customFormat="1" ht="13.8" x14ac:dyDescent="0.25">
      <c r="A229" s="220" t="s">
        <v>23</v>
      </c>
      <c r="B229" s="220"/>
      <c r="C229" s="213">
        <v>5293062.8299999991</v>
      </c>
      <c r="D229" s="196">
        <v>5.2065140862284955E-2</v>
      </c>
      <c r="E229" s="221">
        <v>234</v>
      </c>
      <c r="F229" s="196">
        <v>5.0236152855302703E-2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47918.65</v>
      </c>
      <c r="D230" s="196">
        <v>4.7135115193418768E-4</v>
      </c>
      <c r="E230" s="221">
        <v>1</v>
      </c>
      <c r="F230" s="196">
        <v>2.1468441391155003E-4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101662316.52000001</v>
      </c>
      <c r="D232" s="237"/>
      <c r="E232" s="224">
        <v>4658</v>
      </c>
      <c r="F232" s="237"/>
      <c r="G232" s="220"/>
      <c r="H232" s="223"/>
      <c r="I232" s="220"/>
      <c r="J232" s="238">
        <v>466287.22</v>
      </c>
      <c r="K232" s="247"/>
      <c r="L232" s="224">
        <v>66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13365.05</v>
      </c>
      <c r="D240" s="196">
        <v>6.4341101206464552E-2</v>
      </c>
      <c r="E240" s="221">
        <v>14</v>
      </c>
      <c r="F240" s="196">
        <v>6.1403508771929821E-2</v>
      </c>
      <c r="G240" s="220"/>
      <c r="H240" s="220" t="s">
        <v>12</v>
      </c>
      <c r="I240" s="220"/>
      <c r="J240" s="213">
        <v>94862.62000000001</v>
      </c>
      <c r="K240" s="196">
        <v>7.9079829641776109E-2</v>
      </c>
      <c r="L240" s="221">
        <v>16</v>
      </c>
      <c r="M240" s="196">
        <v>3.9800995024875621E-2</v>
      </c>
    </row>
    <row r="241" spans="1:14" s="190" customFormat="1" ht="13.8" x14ac:dyDescent="0.25">
      <c r="A241" s="220" t="s">
        <v>13</v>
      </c>
      <c r="B241" s="220"/>
      <c r="C241" s="213">
        <v>22909.469999999994</v>
      </c>
      <c r="D241" s="196">
        <v>0.11028918918047168</v>
      </c>
      <c r="E241" s="221">
        <v>18</v>
      </c>
      <c r="F241" s="196">
        <v>7.8947368421052627E-2</v>
      </c>
      <c r="G241" s="220"/>
      <c r="H241" s="220" t="s">
        <v>13</v>
      </c>
      <c r="I241" s="220"/>
      <c r="J241" s="213">
        <v>108786.17</v>
      </c>
      <c r="K241" s="196">
        <v>9.0686845787954135E-2</v>
      </c>
      <c r="L241" s="221">
        <v>38</v>
      </c>
      <c r="M241" s="196">
        <v>9.4527363184079602E-2</v>
      </c>
    </row>
    <row r="242" spans="1:14" s="190" customFormat="1" ht="13.8" x14ac:dyDescent="0.25">
      <c r="A242" s="220" t="s">
        <v>14</v>
      </c>
      <c r="B242" s="220"/>
      <c r="C242" s="213">
        <v>21656.109999999997</v>
      </c>
      <c r="D242" s="196">
        <v>0.10425534997986007</v>
      </c>
      <c r="E242" s="221">
        <v>36</v>
      </c>
      <c r="F242" s="196">
        <v>0.15789473684210525</v>
      </c>
      <c r="G242" s="220"/>
      <c r="H242" s="220" t="s">
        <v>14</v>
      </c>
      <c r="I242" s="220"/>
      <c r="J242" s="213">
        <v>89446.169999999984</v>
      </c>
      <c r="K242" s="196">
        <v>7.4564542764150338E-2</v>
      </c>
      <c r="L242" s="221">
        <v>25</v>
      </c>
      <c r="M242" s="196">
        <v>6.2189054726368161E-2</v>
      </c>
    </row>
    <row r="243" spans="1:14" s="190" customFormat="1" ht="13.8" x14ac:dyDescent="0.25">
      <c r="A243" s="220" t="s">
        <v>15</v>
      </c>
      <c r="B243" s="220"/>
      <c r="C243" s="213">
        <v>7939.25</v>
      </c>
      <c r="D243" s="196">
        <v>3.8220589354579573E-2</v>
      </c>
      <c r="E243" s="221">
        <v>9</v>
      </c>
      <c r="F243" s="196">
        <v>3.9473684210526314E-2</v>
      </c>
      <c r="G243" s="220"/>
      <c r="H243" s="220" t="s">
        <v>15</v>
      </c>
      <c r="I243" s="220"/>
      <c r="J243" s="213">
        <v>113182.51999999999</v>
      </c>
      <c r="K243" s="196">
        <v>9.4351752039179559E-2</v>
      </c>
      <c r="L243" s="221">
        <v>22</v>
      </c>
      <c r="M243" s="196">
        <v>5.4726368159203981E-2</v>
      </c>
    </row>
    <row r="244" spans="1:14" s="190" customFormat="1" ht="13.8" x14ac:dyDescent="0.25">
      <c r="A244" s="220" t="s">
        <v>16</v>
      </c>
      <c r="B244" s="220"/>
      <c r="C244" s="213">
        <v>16220.949999999999</v>
      </c>
      <c r="D244" s="196">
        <v>7.8089777862035761E-2</v>
      </c>
      <c r="E244" s="221">
        <v>22</v>
      </c>
      <c r="F244" s="196">
        <v>9.6491228070175433E-2</v>
      </c>
      <c r="G244" s="220"/>
      <c r="H244" s="220" t="s">
        <v>16</v>
      </c>
      <c r="I244" s="220"/>
      <c r="J244" s="213">
        <v>96270.75</v>
      </c>
      <c r="K244" s="196">
        <v>8.0253681687117814E-2</v>
      </c>
      <c r="L244" s="221">
        <v>32</v>
      </c>
      <c r="M244" s="196">
        <v>7.9601990049751242E-2</v>
      </c>
    </row>
    <row r="245" spans="1:14" s="190" customFormat="1" ht="13.8" x14ac:dyDescent="0.25">
      <c r="A245" s="220" t="s">
        <v>17</v>
      </c>
      <c r="B245" s="220"/>
      <c r="C245" s="213">
        <v>21618.399999999998</v>
      </c>
      <c r="D245" s="196">
        <v>0.1040738091007391</v>
      </c>
      <c r="E245" s="221">
        <v>11</v>
      </c>
      <c r="F245" s="196">
        <v>4.8245614035087717E-2</v>
      </c>
      <c r="G245" s="220"/>
      <c r="H245" s="220" t="s">
        <v>17</v>
      </c>
      <c r="I245" s="220"/>
      <c r="J245" s="213">
        <v>59874.97</v>
      </c>
      <c r="K245" s="196">
        <v>4.9913258008333052E-2</v>
      </c>
      <c r="L245" s="221">
        <v>17</v>
      </c>
      <c r="M245" s="196">
        <v>4.228855721393035E-2</v>
      </c>
    </row>
    <row r="246" spans="1:14" s="190" customFormat="1" ht="13.8" x14ac:dyDescent="0.25">
      <c r="A246" s="220" t="s">
        <v>18</v>
      </c>
      <c r="B246" s="220"/>
      <c r="C246" s="213">
        <v>55139.550000000017</v>
      </c>
      <c r="D246" s="196">
        <v>0.26544901568111706</v>
      </c>
      <c r="E246" s="221">
        <v>69</v>
      </c>
      <c r="F246" s="196">
        <v>0.30263157894736842</v>
      </c>
      <c r="G246" s="220"/>
      <c r="H246" s="220" t="s">
        <v>18</v>
      </c>
      <c r="I246" s="220"/>
      <c r="J246" s="213">
        <v>254985.56000000008</v>
      </c>
      <c r="K246" s="196">
        <v>0.21256227843920908</v>
      </c>
      <c r="L246" s="221">
        <v>100</v>
      </c>
      <c r="M246" s="196">
        <v>0.24875621890547264</v>
      </c>
    </row>
    <row r="247" spans="1:14" s="190" customFormat="1" ht="13.8" x14ac:dyDescent="0.25">
      <c r="A247" s="220" t="s">
        <v>19</v>
      </c>
      <c r="B247" s="220"/>
      <c r="C247" s="213">
        <v>11829.74</v>
      </c>
      <c r="D247" s="196">
        <v>5.694991777704999E-2</v>
      </c>
      <c r="E247" s="221">
        <v>13</v>
      </c>
      <c r="F247" s="196">
        <v>5.701754385964912E-2</v>
      </c>
      <c r="G247" s="220"/>
      <c r="H247" s="220" t="s">
        <v>19</v>
      </c>
      <c r="I247" s="220"/>
      <c r="J247" s="213">
        <v>98200.099999999991</v>
      </c>
      <c r="K247" s="196">
        <v>8.1862035634324426E-2</v>
      </c>
      <c r="L247" s="221">
        <v>29</v>
      </c>
      <c r="M247" s="196">
        <v>7.2139303482587069E-2</v>
      </c>
    </row>
    <row r="248" spans="1:14" s="190" customFormat="1" ht="13.8" x14ac:dyDescent="0.25">
      <c r="A248" s="220" t="s">
        <v>20</v>
      </c>
      <c r="B248" s="220"/>
      <c r="C248" s="213">
        <v>6354.5099999999993</v>
      </c>
      <c r="D248" s="196">
        <v>3.0591443431000332E-2</v>
      </c>
      <c r="E248" s="221">
        <v>6</v>
      </c>
      <c r="F248" s="196">
        <v>2.6315789473684209E-2</v>
      </c>
      <c r="G248" s="220"/>
      <c r="H248" s="220" t="s">
        <v>20</v>
      </c>
      <c r="I248" s="220"/>
      <c r="J248" s="213">
        <v>35402.980000000003</v>
      </c>
      <c r="K248" s="196">
        <v>2.9512801008565931E-2</v>
      </c>
      <c r="L248" s="221">
        <v>12</v>
      </c>
      <c r="M248" s="196">
        <v>2.9850746268656716E-2</v>
      </c>
    </row>
    <row r="249" spans="1:14" s="190" customFormat="1" ht="13.8" x14ac:dyDescent="0.25">
      <c r="A249" s="220" t="s">
        <v>21</v>
      </c>
      <c r="B249" s="220"/>
      <c r="C249" s="213">
        <v>14563.970000000001</v>
      </c>
      <c r="D249" s="196">
        <v>7.011285911671962E-2</v>
      </c>
      <c r="E249" s="221">
        <v>12</v>
      </c>
      <c r="F249" s="196">
        <v>5.2631578947368418E-2</v>
      </c>
      <c r="G249" s="220"/>
      <c r="H249" s="220" t="s">
        <v>21</v>
      </c>
      <c r="I249" s="220"/>
      <c r="J249" s="213">
        <v>105243.62999999999</v>
      </c>
      <c r="K249" s="196">
        <v>8.7733696700366445E-2</v>
      </c>
      <c r="L249" s="221">
        <v>33</v>
      </c>
      <c r="M249" s="196">
        <v>8.2089552238805971E-2</v>
      </c>
    </row>
    <row r="250" spans="1:14" s="190" customFormat="1" ht="13.8" x14ac:dyDescent="0.25">
      <c r="A250" s="220" t="s">
        <v>22</v>
      </c>
      <c r="B250" s="220"/>
      <c r="C250" s="213">
        <v>8710.5</v>
      </c>
      <c r="D250" s="196">
        <v>4.1933487870147099E-2</v>
      </c>
      <c r="E250" s="221">
        <v>15</v>
      </c>
      <c r="F250" s="196">
        <v>6.5789473684210523E-2</v>
      </c>
      <c r="G250" s="220"/>
      <c r="H250" s="220" t="s">
        <v>22</v>
      </c>
      <c r="I250" s="220"/>
      <c r="J250" s="213">
        <v>136029.77999999997</v>
      </c>
      <c r="K250" s="196">
        <v>0.11339779386873648</v>
      </c>
      <c r="L250" s="221">
        <v>70</v>
      </c>
      <c r="M250" s="196">
        <v>0.17412935323383086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7414.31</v>
      </c>
      <c r="D252" s="196">
        <v>3.5693459439815202E-2</v>
      </c>
      <c r="E252" s="221">
        <v>3</v>
      </c>
      <c r="F252" s="196">
        <v>1.3157894736842105E-2</v>
      </c>
      <c r="G252" s="220"/>
      <c r="H252" s="220" t="s">
        <v>70</v>
      </c>
      <c r="I252" s="220"/>
      <c r="J252" s="213">
        <v>7295.23</v>
      </c>
      <c r="K252" s="196">
        <v>6.0814844202866656E-3</v>
      </c>
      <c r="L252" s="221">
        <v>8</v>
      </c>
      <c r="M252" s="196">
        <v>1.9900497512437811E-2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207721.81</v>
      </c>
      <c r="D254" s="237"/>
      <c r="E254" s="224">
        <v>228</v>
      </c>
      <c r="F254" s="237"/>
      <c r="G254" s="220"/>
      <c r="H254" s="223"/>
      <c r="I254" s="220"/>
      <c r="J254" s="238">
        <v>1199580.48</v>
      </c>
      <c r="K254" s="247"/>
      <c r="L254" s="224">
        <v>402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212683.36000000002</v>
      </c>
      <c r="D268" s="196">
        <v>2.0920569910302879E-3</v>
      </c>
      <c r="E268" s="221">
        <v>20</v>
      </c>
      <c r="F268" s="196">
        <v>4.2936882782310002E-3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828034.1</v>
      </c>
      <c r="D269" s="196">
        <v>8.1449462135470881E-3</v>
      </c>
      <c r="E269" s="221">
        <v>44</v>
      </c>
      <c r="F269" s="196">
        <v>9.446114212108201E-3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4634961.7300000014</v>
      </c>
      <c r="D270" s="196">
        <v>4.5591738302443313E-2</v>
      </c>
      <c r="E270" s="221">
        <v>227</v>
      </c>
      <c r="F270" s="196">
        <v>4.8733361957921856E-2</v>
      </c>
      <c r="G270" s="220"/>
      <c r="H270" s="243">
        <v>2003</v>
      </c>
      <c r="I270" s="220"/>
      <c r="J270" s="213">
        <v>1235.95</v>
      </c>
      <c r="K270" s="196">
        <v>2.6506195044333409E-3</v>
      </c>
      <c r="L270" s="221">
        <v>1</v>
      </c>
      <c r="M270" s="196">
        <v>1.5151515151515152E-2</v>
      </c>
    </row>
    <row r="271" spans="1:13" s="190" customFormat="1" ht="13.8" x14ac:dyDescent="0.25">
      <c r="A271" s="243">
        <v>2004</v>
      </c>
      <c r="B271" s="220"/>
      <c r="C271" s="213">
        <v>6865342.5699999966</v>
      </c>
      <c r="D271" s="196">
        <v>6.7530849237036394E-2</v>
      </c>
      <c r="E271" s="221">
        <v>271</v>
      </c>
      <c r="F271" s="196">
        <v>5.8179476170030053E-2</v>
      </c>
      <c r="G271" s="220"/>
      <c r="H271" s="243">
        <v>2004</v>
      </c>
      <c r="I271" s="220"/>
      <c r="J271" s="213">
        <v>334.23</v>
      </c>
      <c r="K271" s="196">
        <v>7.1678996477750356E-4</v>
      </c>
      <c r="L271" s="221">
        <v>1</v>
      </c>
      <c r="M271" s="196">
        <v>1.5151515151515152E-2</v>
      </c>
    </row>
    <row r="272" spans="1:13" s="190" customFormat="1" ht="13.8" x14ac:dyDescent="0.25">
      <c r="A272" s="220">
        <v>2005</v>
      </c>
      <c r="B272" s="220"/>
      <c r="C272" s="213">
        <v>7953585.4100000011</v>
      </c>
      <c r="D272" s="196">
        <v>7.823533519851765E-2</v>
      </c>
      <c r="E272" s="221">
        <v>324</v>
      </c>
      <c r="F272" s="196">
        <v>6.9557750107342206E-2</v>
      </c>
      <c r="G272" s="220"/>
      <c r="H272" s="220">
        <v>2005</v>
      </c>
      <c r="I272" s="220"/>
      <c r="J272" s="213">
        <v>34625.26</v>
      </c>
      <c r="K272" s="196">
        <v>7.4257364377260868E-2</v>
      </c>
      <c r="L272" s="221">
        <v>14</v>
      </c>
      <c r="M272" s="196">
        <v>0.21212121212121213</v>
      </c>
    </row>
    <row r="273" spans="1:13" s="190" customFormat="1" ht="13.8" x14ac:dyDescent="0.25">
      <c r="A273" s="220">
        <v>2006</v>
      </c>
      <c r="B273" s="220"/>
      <c r="C273" s="213">
        <v>9652171.9299999997</v>
      </c>
      <c r="D273" s="196">
        <v>9.4943458504618342E-2</v>
      </c>
      <c r="E273" s="221">
        <v>411</v>
      </c>
      <c r="F273" s="196">
        <v>8.8235294117647065E-2</v>
      </c>
      <c r="G273" s="220"/>
      <c r="H273" s="220">
        <v>2006</v>
      </c>
      <c r="I273" s="220"/>
      <c r="J273" s="213">
        <v>68667.459999999992</v>
      </c>
      <c r="K273" s="196">
        <v>0.14726429774335226</v>
      </c>
      <c r="L273" s="221">
        <v>16</v>
      </c>
      <c r="M273" s="196">
        <v>0.24242424242424243</v>
      </c>
    </row>
    <row r="274" spans="1:13" s="190" customFormat="1" ht="13.8" x14ac:dyDescent="0.25">
      <c r="A274" s="220">
        <v>2007</v>
      </c>
      <c r="B274" s="220"/>
      <c r="C274" s="213">
        <v>20500799.969999984</v>
      </c>
      <c r="D274" s="196">
        <v>0.20165584133592765</v>
      </c>
      <c r="E274" s="221">
        <v>852</v>
      </c>
      <c r="F274" s="196">
        <v>0.18291112065264062</v>
      </c>
      <c r="G274" s="220"/>
      <c r="H274" s="220">
        <v>2007</v>
      </c>
      <c r="I274" s="220"/>
      <c r="J274" s="213">
        <v>339321.56999999995</v>
      </c>
      <c r="K274" s="196">
        <v>0.72770935047286944</v>
      </c>
      <c r="L274" s="221">
        <v>32</v>
      </c>
      <c r="M274" s="196">
        <v>0.48484848484848486</v>
      </c>
    </row>
    <row r="275" spans="1:13" s="190" customFormat="1" ht="13.8" x14ac:dyDescent="0.25">
      <c r="A275" s="220">
        <v>2008</v>
      </c>
      <c r="B275" s="220"/>
      <c r="C275" s="213">
        <v>43805179.010000058</v>
      </c>
      <c r="D275" s="196">
        <v>0.43088905023507168</v>
      </c>
      <c r="E275" s="221">
        <v>2187</v>
      </c>
      <c r="F275" s="196">
        <v>0.4695148132245599</v>
      </c>
      <c r="G275" s="220"/>
      <c r="H275" s="220">
        <v>2008</v>
      </c>
      <c r="I275" s="220"/>
      <c r="J275" s="213">
        <v>22102.75</v>
      </c>
      <c r="K275" s="196">
        <v>4.7401577937306538E-2</v>
      </c>
      <c r="L275" s="221">
        <v>2</v>
      </c>
      <c r="M275" s="196">
        <v>3.0303030303030304E-2</v>
      </c>
    </row>
    <row r="276" spans="1:13" s="190" customFormat="1" ht="13.8" x14ac:dyDescent="0.25">
      <c r="A276" s="220">
        <v>2009</v>
      </c>
      <c r="B276" s="220"/>
      <c r="C276" s="213">
        <v>7209558.4399999985</v>
      </c>
      <c r="D276" s="196">
        <v>7.0916723981807567E-2</v>
      </c>
      <c r="E276" s="221">
        <v>322</v>
      </c>
      <c r="F276" s="196">
        <v>6.9128381279519105E-2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101662316.52000004</v>
      </c>
      <c r="D278" s="220"/>
      <c r="E278" s="224">
        <v>4658</v>
      </c>
      <c r="F278" s="220"/>
      <c r="G278" s="220"/>
      <c r="H278" s="220"/>
      <c r="I278" s="220"/>
      <c r="J278" s="222">
        <v>466287.22</v>
      </c>
      <c r="K278" s="220"/>
      <c r="L278" s="224">
        <v>66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171064.16999999998</v>
      </c>
      <c r="K286" s="196">
        <v>0.14260332912386173</v>
      </c>
      <c r="L286" s="221">
        <v>22</v>
      </c>
      <c r="M286" s="196">
        <v>5.4726368159203981E-2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32770.42</v>
      </c>
      <c r="K287" s="196">
        <v>2.7318233787865576E-2</v>
      </c>
      <c r="L287" s="221">
        <v>5</v>
      </c>
      <c r="M287" s="196">
        <v>1.2437810945273632E-2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71041.06</v>
      </c>
      <c r="K288" s="196">
        <v>5.9221587200218542E-2</v>
      </c>
      <c r="L288" s="221">
        <v>13</v>
      </c>
      <c r="M288" s="196">
        <v>3.2338308457711441E-2</v>
      </c>
    </row>
    <row r="289" spans="1:13" s="190" customFormat="1" ht="13.8" x14ac:dyDescent="0.25">
      <c r="A289" s="243">
        <v>1999</v>
      </c>
      <c r="B289" s="220"/>
      <c r="C289" s="213">
        <v>268.62</v>
      </c>
      <c r="D289" s="196">
        <v>1.2931718628871954E-3</v>
      </c>
      <c r="E289" s="221">
        <v>1</v>
      </c>
      <c r="F289" s="196">
        <v>4.3859649122807015E-3</v>
      </c>
      <c r="G289" s="220"/>
      <c r="H289" s="220">
        <v>1996</v>
      </c>
      <c r="I289" s="220"/>
      <c r="J289" s="245">
        <v>138979.48999999996</v>
      </c>
      <c r="K289" s="196">
        <v>0.11585674518478326</v>
      </c>
      <c r="L289" s="221">
        <v>20</v>
      </c>
      <c r="M289" s="196">
        <v>4.975124378109453E-2</v>
      </c>
    </row>
    <row r="290" spans="1:13" s="190" customFormat="1" ht="13.8" x14ac:dyDescent="0.25">
      <c r="A290" s="243">
        <v>2000</v>
      </c>
      <c r="B290" s="220"/>
      <c r="C290" s="213">
        <v>1594.1799999999998</v>
      </c>
      <c r="D290" s="196">
        <v>7.6745913199966825E-3</v>
      </c>
      <c r="E290" s="221">
        <v>2</v>
      </c>
      <c r="F290" s="196">
        <v>8.771929824561403E-3</v>
      </c>
      <c r="G290" s="220"/>
      <c r="H290" s="220">
        <v>1997</v>
      </c>
      <c r="I290" s="220"/>
      <c r="J290" s="245">
        <v>154643.10999999999</v>
      </c>
      <c r="K290" s="196">
        <v>0.12891432678197634</v>
      </c>
      <c r="L290" s="221">
        <v>25</v>
      </c>
      <c r="M290" s="196">
        <v>6.2189054726368161E-2</v>
      </c>
    </row>
    <row r="291" spans="1:13" s="190" customFormat="1" ht="13.8" x14ac:dyDescent="0.25">
      <c r="A291" s="243">
        <v>2001</v>
      </c>
      <c r="B291" s="220"/>
      <c r="C291" s="213">
        <v>1414.8899999999999</v>
      </c>
      <c r="D291" s="196">
        <v>6.8114657772335033E-3</v>
      </c>
      <c r="E291" s="221">
        <v>2</v>
      </c>
      <c r="F291" s="196">
        <v>8.771929824561403E-3</v>
      </c>
      <c r="G291" s="220"/>
      <c r="H291" s="220">
        <v>1998</v>
      </c>
      <c r="I291" s="220"/>
      <c r="J291" s="245">
        <v>201827.34999999998</v>
      </c>
      <c r="K291" s="196">
        <v>0.16824827793129812</v>
      </c>
      <c r="L291" s="221">
        <v>27</v>
      </c>
      <c r="M291" s="196">
        <v>6.7164179104477612E-2</v>
      </c>
    </row>
    <row r="292" spans="1:13" s="190" customFormat="1" ht="13.8" x14ac:dyDescent="0.25">
      <c r="A292" s="243">
        <v>2002</v>
      </c>
      <c r="B292" s="220"/>
      <c r="C292" s="213">
        <v>11968.45</v>
      </c>
      <c r="D292" s="196">
        <v>5.7617685884789868E-2</v>
      </c>
      <c r="E292" s="221">
        <v>14</v>
      </c>
      <c r="F292" s="196">
        <v>6.1403508771929821E-2</v>
      </c>
      <c r="G292" s="220"/>
      <c r="H292" s="220">
        <v>1999</v>
      </c>
      <c r="I292" s="220"/>
      <c r="J292" s="245">
        <v>29418.460000000006</v>
      </c>
      <c r="K292" s="196">
        <v>2.4523956908668616E-2</v>
      </c>
      <c r="L292" s="221">
        <v>25</v>
      </c>
      <c r="M292" s="196">
        <v>6.2189054726368161E-2</v>
      </c>
    </row>
    <row r="293" spans="1:13" s="190" customFormat="1" ht="13.8" x14ac:dyDescent="0.25">
      <c r="A293" s="243">
        <v>2003</v>
      </c>
      <c r="B293" s="220"/>
      <c r="C293" s="213">
        <v>15337.22</v>
      </c>
      <c r="D293" s="196">
        <v>7.3835385894240005E-2</v>
      </c>
      <c r="E293" s="221">
        <v>18</v>
      </c>
      <c r="F293" s="196">
        <v>7.8947368421052627E-2</v>
      </c>
      <c r="G293" s="220"/>
      <c r="H293" s="220">
        <v>2000</v>
      </c>
      <c r="I293" s="220"/>
      <c r="J293" s="245">
        <v>25889.68</v>
      </c>
      <c r="K293" s="196">
        <v>2.1582278497896203E-2</v>
      </c>
      <c r="L293" s="221">
        <v>34</v>
      </c>
      <c r="M293" s="196">
        <v>8.45771144278607E-2</v>
      </c>
    </row>
    <row r="294" spans="1:13" s="190" customFormat="1" ht="13.8" x14ac:dyDescent="0.25">
      <c r="A294" s="243">
        <v>2004</v>
      </c>
      <c r="B294" s="220"/>
      <c r="C294" s="213">
        <v>10498.539999999997</v>
      </c>
      <c r="D294" s="196">
        <v>5.0541346621233461E-2</v>
      </c>
      <c r="E294" s="221">
        <v>14</v>
      </c>
      <c r="F294" s="196">
        <v>6.1403508771929821E-2</v>
      </c>
      <c r="G294" s="220"/>
      <c r="H294" s="220">
        <v>2001</v>
      </c>
      <c r="I294" s="220"/>
      <c r="J294" s="245">
        <v>40317.410000000003</v>
      </c>
      <c r="K294" s="196">
        <v>3.3609591579883004E-2</v>
      </c>
      <c r="L294" s="221">
        <v>29</v>
      </c>
      <c r="M294" s="196">
        <v>7.2139303482587069E-2</v>
      </c>
    </row>
    <row r="295" spans="1:13" s="190" customFormat="1" ht="13.8" x14ac:dyDescent="0.25">
      <c r="A295" s="220">
        <v>2005</v>
      </c>
      <c r="B295" s="220"/>
      <c r="C295" s="213">
        <v>40489.889999999992</v>
      </c>
      <c r="D295" s="196">
        <v>0.19492363368102752</v>
      </c>
      <c r="E295" s="221">
        <v>44</v>
      </c>
      <c r="F295" s="196">
        <v>0.19298245614035087</v>
      </c>
      <c r="G295" s="220"/>
      <c r="H295" s="220">
        <v>2002</v>
      </c>
      <c r="I295" s="220"/>
      <c r="J295" s="245">
        <v>10985.99</v>
      </c>
      <c r="K295" s="196">
        <v>9.1581933710691947E-3</v>
      </c>
      <c r="L295" s="221">
        <v>14</v>
      </c>
      <c r="M295" s="196">
        <v>3.482587064676617E-2</v>
      </c>
    </row>
    <row r="296" spans="1:13" s="190" customFormat="1" ht="13.8" x14ac:dyDescent="0.25">
      <c r="A296" s="220">
        <v>2006</v>
      </c>
      <c r="B296" s="220"/>
      <c r="C296" s="213">
        <v>42640.139999999992</v>
      </c>
      <c r="D296" s="196">
        <v>0.20527521881308466</v>
      </c>
      <c r="E296" s="221">
        <v>52</v>
      </c>
      <c r="F296" s="196">
        <v>0.22807017543859648</v>
      </c>
      <c r="G296" s="220"/>
      <c r="H296" s="220">
        <v>2003</v>
      </c>
      <c r="I296" s="220"/>
      <c r="J296" s="245">
        <v>7783.9699999999993</v>
      </c>
      <c r="K296" s="196">
        <v>6.4889101896689755E-3</v>
      </c>
      <c r="L296" s="221">
        <v>5</v>
      </c>
      <c r="M296" s="196">
        <v>1.2437810945273632E-2</v>
      </c>
    </row>
    <row r="297" spans="1:13" s="190" customFormat="1" ht="13.8" x14ac:dyDescent="0.25">
      <c r="A297" s="220">
        <v>2007</v>
      </c>
      <c r="B297" s="220"/>
      <c r="C297" s="213">
        <v>68082.5</v>
      </c>
      <c r="D297" s="196">
        <v>0.32775807220243269</v>
      </c>
      <c r="E297" s="221">
        <v>75</v>
      </c>
      <c r="F297" s="196">
        <v>0.32894736842105265</v>
      </c>
      <c r="G297" s="220"/>
      <c r="H297" s="220">
        <v>2004</v>
      </c>
      <c r="I297" s="220"/>
      <c r="J297" s="245">
        <v>0</v>
      </c>
      <c r="K297" s="196">
        <v>0</v>
      </c>
      <c r="L297" s="221">
        <v>0</v>
      </c>
      <c r="M297" s="196">
        <v>0</v>
      </c>
    </row>
    <row r="298" spans="1:13" s="190" customFormat="1" ht="13.8" x14ac:dyDescent="0.25">
      <c r="A298" s="220">
        <v>2008</v>
      </c>
      <c r="B298" s="220"/>
      <c r="C298" s="213">
        <v>15427.38</v>
      </c>
      <c r="D298" s="196">
        <v>7.4269427943074451E-2</v>
      </c>
      <c r="E298" s="221">
        <v>6</v>
      </c>
      <c r="F298" s="196">
        <v>2.6315789473684209E-2</v>
      </c>
      <c r="G298" s="220"/>
      <c r="H298" s="220">
        <v>2005</v>
      </c>
      <c r="I298" s="220"/>
      <c r="J298" s="245">
        <v>2098.16</v>
      </c>
      <c r="K298" s="196">
        <v>1.7490781443859442E-3</v>
      </c>
      <c r="L298" s="221">
        <v>2</v>
      </c>
      <c r="M298" s="196">
        <v>4.9751243781094526E-3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118848.06999999996</v>
      </c>
      <c r="K299" s="196">
        <v>9.9074694846651712E-2</v>
      </c>
      <c r="L299" s="221">
        <v>97</v>
      </c>
      <c r="M299" s="196">
        <v>0.24129353233830847</v>
      </c>
    </row>
    <row r="300" spans="1:13" s="190" customFormat="1" ht="14.4" thickBot="1" x14ac:dyDescent="0.3">
      <c r="A300" s="220"/>
      <c r="B300" s="220"/>
      <c r="C300" s="222">
        <v>207721.80999999997</v>
      </c>
      <c r="D300" s="220"/>
      <c r="E300" s="224">
        <v>228</v>
      </c>
      <c r="F300" s="220"/>
      <c r="G300" s="220"/>
      <c r="H300" s="220">
        <v>2007</v>
      </c>
      <c r="I300" s="220"/>
      <c r="J300" s="194">
        <v>186791.94999999998</v>
      </c>
      <c r="K300" s="196">
        <v>0.15571439608620508</v>
      </c>
      <c r="L300" s="218">
        <v>80</v>
      </c>
      <c r="M300" s="196">
        <v>0.19900497512437812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7121.19</v>
      </c>
      <c r="K301" s="196">
        <v>5.9364003655678031E-3</v>
      </c>
      <c r="L301" s="218">
        <v>4</v>
      </c>
      <c r="M301" s="196">
        <v>9.9502487562189053E-3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1199580.4799999997</v>
      </c>
      <c r="K303" s="220"/>
      <c r="L303" s="224">
        <v>402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88748914.899999619</v>
      </c>
      <c r="D310" s="196">
        <v>0.87297749980486017</v>
      </c>
      <c r="E310" s="221">
        <v>4094</v>
      </c>
      <c r="F310" s="196">
        <v>0.87891799055388575</v>
      </c>
      <c r="G310" s="220"/>
      <c r="H310" s="220" t="s">
        <v>31</v>
      </c>
      <c r="I310" s="220"/>
      <c r="J310" s="213">
        <v>376661.82</v>
      </c>
      <c r="K310" s="196">
        <v>0.80778928489612045</v>
      </c>
      <c r="L310" s="221">
        <v>56</v>
      </c>
      <c r="M310" s="196">
        <v>0.84848484848484851</v>
      </c>
    </row>
    <row r="311" spans="1:13" s="190" customFormat="1" ht="13.8" x14ac:dyDescent="0.25">
      <c r="A311" s="220" t="s">
        <v>32</v>
      </c>
      <c r="B311" s="220"/>
      <c r="C311" s="213">
        <v>2339063.4899999998</v>
      </c>
      <c r="D311" s="196">
        <v>2.3008166349817977E-2</v>
      </c>
      <c r="E311" s="221">
        <v>116</v>
      </c>
      <c r="F311" s="196">
        <v>2.4903392013739801E-2</v>
      </c>
      <c r="G311" s="220"/>
      <c r="H311" s="220" t="s">
        <v>32</v>
      </c>
      <c r="I311" s="220"/>
      <c r="J311" s="213">
        <v>59803.67</v>
      </c>
      <c r="K311" s="196">
        <v>0.12825500557360331</v>
      </c>
      <c r="L311" s="221">
        <v>5</v>
      </c>
      <c r="M311" s="196">
        <v>7.575757575757576E-2</v>
      </c>
    </row>
    <row r="312" spans="1:13" s="190" customFormat="1" ht="13.8" x14ac:dyDescent="0.25">
      <c r="A312" s="220" t="s">
        <v>33</v>
      </c>
      <c r="B312" s="220"/>
      <c r="C312" s="213">
        <v>2028190.4099999995</v>
      </c>
      <c r="D312" s="196">
        <v>1.9950267507439706E-2</v>
      </c>
      <c r="E312" s="221">
        <v>86</v>
      </c>
      <c r="F312" s="196">
        <v>1.8462859596393301E-2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1252409.2099999997</v>
      </c>
      <c r="D313" s="196">
        <v>1.2319306237268537E-2</v>
      </c>
      <c r="E313" s="221">
        <v>54</v>
      </c>
      <c r="F313" s="196">
        <v>1.1592958351223702E-2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1364771.5100000005</v>
      </c>
      <c r="D314" s="196">
        <v>1.3424556479897978E-2</v>
      </c>
      <c r="E314" s="221">
        <v>60</v>
      </c>
      <c r="F314" s="196">
        <v>1.2881064834693002E-2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849981.17000000016</v>
      </c>
      <c r="D315" s="196">
        <v>8.3608282704514866E-3</v>
      </c>
      <c r="E315" s="221">
        <v>38</v>
      </c>
      <c r="F315" s="196">
        <v>8.1580077286389011E-3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938679.92999999993</v>
      </c>
      <c r="D316" s="196">
        <v>9.2333124222615665E-3</v>
      </c>
      <c r="E316" s="221">
        <v>36</v>
      </c>
      <c r="F316" s="196">
        <v>7.7286389008158008E-3</v>
      </c>
      <c r="G316" s="220"/>
      <c r="H316" s="220" t="s">
        <v>45</v>
      </c>
      <c r="I316" s="220"/>
      <c r="J316" s="213">
        <v>1235.95</v>
      </c>
      <c r="K316" s="196">
        <v>2.6506195044333405E-3</v>
      </c>
      <c r="L316" s="221">
        <v>1</v>
      </c>
      <c r="M316" s="196">
        <v>1.5151515151515152E-2</v>
      </c>
    </row>
    <row r="317" spans="1:13" s="190" customFormat="1" ht="13.8" x14ac:dyDescent="0.25">
      <c r="A317" s="220" t="s">
        <v>46</v>
      </c>
      <c r="B317" s="220"/>
      <c r="C317" s="213">
        <v>929433.25000000023</v>
      </c>
      <c r="D317" s="196">
        <v>9.1423575796362698E-3</v>
      </c>
      <c r="E317" s="221">
        <v>40</v>
      </c>
      <c r="F317" s="196">
        <v>8.5873765564620005E-3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950395.09</v>
      </c>
      <c r="D318" s="196">
        <v>9.3485484349850757E-3</v>
      </c>
      <c r="E318" s="221">
        <v>38</v>
      </c>
      <c r="F318" s="196">
        <v>8.1580077286389011E-3</v>
      </c>
      <c r="G318" s="220"/>
      <c r="H318" s="220" t="s">
        <v>47</v>
      </c>
      <c r="I318" s="220"/>
      <c r="J318" s="213">
        <v>24340.880000000001</v>
      </c>
      <c r="K318" s="196">
        <v>5.220147358960428E-2</v>
      </c>
      <c r="L318" s="221">
        <v>3</v>
      </c>
      <c r="M318" s="196">
        <v>4.5454545454545456E-2</v>
      </c>
    </row>
    <row r="319" spans="1:13" s="190" customFormat="1" ht="13.8" x14ac:dyDescent="0.25">
      <c r="A319" s="220" t="s">
        <v>48</v>
      </c>
      <c r="B319" s="220"/>
      <c r="C319" s="213">
        <v>872080.42999999993</v>
      </c>
      <c r="D319" s="196">
        <v>8.5782073422302832E-3</v>
      </c>
      <c r="E319" s="221">
        <v>38</v>
      </c>
      <c r="F319" s="196">
        <v>8.1580077286389011E-3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13.8" x14ac:dyDescent="0.25">
      <c r="A320" s="220" t="s">
        <v>49</v>
      </c>
      <c r="B320" s="223"/>
      <c r="C320" s="213">
        <v>685599.29</v>
      </c>
      <c r="D320" s="196">
        <v>6.743888133467082E-3</v>
      </c>
      <c r="E320" s="221">
        <v>30</v>
      </c>
      <c r="F320" s="196">
        <v>6.4405324173465008E-3</v>
      </c>
      <c r="G320" s="223"/>
      <c r="H320" s="220" t="s">
        <v>49</v>
      </c>
      <c r="I320" s="223"/>
      <c r="J320" s="213">
        <v>4244.8999999999996</v>
      </c>
      <c r="K320" s="196">
        <v>9.1036164362385905E-3</v>
      </c>
      <c r="L320" s="221">
        <v>1</v>
      </c>
      <c r="M320" s="196">
        <v>1.5151515151515152E-2</v>
      </c>
    </row>
    <row r="321" spans="1:24" s="190" customFormat="1" ht="13.8" x14ac:dyDescent="0.25">
      <c r="A321" s="220" t="s">
        <v>50</v>
      </c>
      <c r="B321" s="220"/>
      <c r="C321" s="213">
        <v>702797.84000000008</v>
      </c>
      <c r="D321" s="196">
        <v>6.9130614376836609E-3</v>
      </c>
      <c r="E321" s="221">
        <v>28</v>
      </c>
      <c r="F321" s="196">
        <v>6.0111635895234005E-3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101662316.51999964</v>
      </c>
      <c r="D323" s="223"/>
      <c r="E323" s="224">
        <v>4658</v>
      </c>
      <c r="F323" s="247"/>
      <c r="G323" s="220"/>
      <c r="H323" s="220"/>
      <c r="I323" s="220"/>
      <c r="J323" s="222">
        <v>466287.22000000003</v>
      </c>
      <c r="K323" s="223"/>
      <c r="L323" s="224">
        <v>66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74062.070000000007</v>
      </c>
      <c r="D332" s="196">
        <v>0.35654450536513232</v>
      </c>
      <c r="E332" s="221">
        <v>54</v>
      </c>
      <c r="F332" s="196">
        <v>0.23684210526315788</v>
      </c>
      <c r="G332" s="220"/>
      <c r="H332" s="220" t="s">
        <v>31</v>
      </c>
      <c r="I332" s="220"/>
      <c r="J332" s="213">
        <v>1009890.1899999998</v>
      </c>
      <c r="K332" s="196">
        <v>0.8418694759021087</v>
      </c>
      <c r="L332" s="221">
        <v>285</v>
      </c>
      <c r="M332" s="196">
        <v>0.70895522388059706</v>
      </c>
    </row>
    <row r="333" spans="1:24" s="190" customFormat="1" ht="13.8" x14ac:dyDescent="0.25">
      <c r="A333" s="220" t="s">
        <v>32</v>
      </c>
      <c r="B333" s="220"/>
      <c r="C333" s="213">
        <v>6546.2199999999993</v>
      </c>
      <c r="D333" s="196">
        <v>3.1514360480490701E-2</v>
      </c>
      <c r="E333" s="221">
        <v>13</v>
      </c>
      <c r="F333" s="196">
        <v>5.701754385964912E-2</v>
      </c>
      <c r="G333" s="220"/>
      <c r="H333" s="220" t="s">
        <v>32</v>
      </c>
      <c r="I333" s="220"/>
      <c r="J333" s="213">
        <v>366.36</v>
      </c>
      <c r="K333" s="196">
        <v>3.0540677020686442E-4</v>
      </c>
      <c r="L333" s="221">
        <v>4</v>
      </c>
      <c r="M333" s="196">
        <v>9.9502487562189053E-3</v>
      </c>
    </row>
    <row r="334" spans="1:24" s="190" customFormat="1" ht="13.8" x14ac:dyDescent="0.25">
      <c r="A334" s="220" t="s">
        <v>33</v>
      </c>
      <c r="B334" s="220"/>
      <c r="C334" s="213">
        <v>3016.4900000000002</v>
      </c>
      <c r="D334" s="196">
        <v>1.4521777949075255E-2</v>
      </c>
      <c r="E334" s="221">
        <v>10</v>
      </c>
      <c r="F334" s="196">
        <v>4.3859649122807015E-2</v>
      </c>
      <c r="G334" s="220"/>
      <c r="H334" s="220" t="s">
        <v>33</v>
      </c>
      <c r="I334" s="220"/>
      <c r="J334" s="213">
        <v>23686.84</v>
      </c>
      <c r="K334" s="196">
        <v>1.9745936512738191E-2</v>
      </c>
      <c r="L334" s="221">
        <v>10</v>
      </c>
      <c r="M334" s="196">
        <v>2.4875621890547265E-2</v>
      </c>
    </row>
    <row r="335" spans="1:24" s="190" customFormat="1" ht="13.8" x14ac:dyDescent="0.25">
      <c r="A335" s="220" t="s">
        <v>34</v>
      </c>
      <c r="B335" s="220"/>
      <c r="C335" s="213">
        <v>9220.91</v>
      </c>
      <c r="D335" s="196">
        <v>4.4390668461824004E-2</v>
      </c>
      <c r="E335" s="221">
        <v>11</v>
      </c>
      <c r="F335" s="196">
        <v>4.8245614035087717E-2</v>
      </c>
      <c r="G335" s="220"/>
      <c r="H335" s="220" t="s">
        <v>34</v>
      </c>
      <c r="I335" s="220"/>
      <c r="J335" s="213">
        <v>15340.509999999998</v>
      </c>
      <c r="K335" s="196">
        <v>1.2788229098226075E-2</v>
      </c>
      <c r="L335" s="221">
        <v>9</v>
      </c>
      <c r="M335" s="196">
        <v>2.2388059701492536E-2</v>
      </c>
    </row>
    <row r="336" spans="1:24" s="190" customFormat="1" ht="13.8" x14ac:dyDescent="0.25">
      <c r="A336" s="220" t="s">
        <v>35</v>
      </c>
      <c r="B336" s="220"/>
      <c r="C336" s="213">
        <v>11300.76</v>
      </c>
      <c r="D336" s="196">
        <v>5.4403338773140859E-2</v>
      </c>
      <c r="E336" s="221">
        <v>13</v>
      </c>
      <c r="F336" s="196">
        <v>5.701754385964912E-2</v>
      </c>
      <c r="G336" s="220"/>
      <c r="H336" s="220" t="s">
        <v>35</v>
      </c>
      <c r="I336" s="220"/>
      <c r="J336" s="213">
        <v>4330.0599999999995</v>
      </c>
      <c r="K336" s="196">
        <v>3.609645265318089E-3</v>
      </c>
      <c r="L336" s="221">
        <v>10</v>
      </c>
      <c r="M336" s="196">
        <v>2.4875621890547265E-2</v>
      </c>
    </row>
    <row r="337" spans="1:22" s="190" customFormat="1" ht="13.8" x14ac:dyDescent="0.25">
      <c r="A337" s="220" t="s">
        <v>36</v>
      </c>
      <c r="B337" s="220"/>
      <c r="C337" s="213">
        <v>16512.72</v>
      </c>
      <c r="D337" s="196">
        <v>7.9494396857027194E-2</v>
      </c>
      <c r="E337" s="221">
        <v>20</v>
      </c>
      <c r="F337" s="196">
        <v>8.771929824561403E-2</v>
      </c>
      <c r="G337" s="220"/>
      <c r="H337" s="220" t="s">
        <v>36</v>
      </c>
      <c r="I337" s="220"/>
      <c r="J337" s="213">
        <v>19139.519999999997</v>
      </c>
      <c r="K337" s="196">
        <v>1.5955177930204401E-2</v>
      </c>
      <c r="L337" s="221">
        <v>7</v>
      </c>
      <c r="M337" s="196">
        <v>1.7412935323383085E-2</v>
      </c>
    </row>
    <row r="338" spans="1:22" s="190" customFormat="1" ht="13.8" x14ac:dyDescent="0.25">
      <c r="A338" s="220" t="s">
        <v>45</v>
      </c>
      <c r="B338" s="220"/>
      <c r="C338" s="213">
        <v>11885.259999999998</v>
      </c>
      <c r="D338" s="196">
        <v>5.7217198328861074E-2</v>
      </c>
      <c r="E338" s="221">
        <v>15</v>
      </c>
      <c r="F338" s="196">
        <v>6.5789473684210523E-2</v>
      </c>
      <c r="G338" s="220"/>
      <c r="H338" s="220" t="s">
        <v>45</v>
      </c>
      <c r="I338" s="220"/>
      <c r="J338" s="213">
        <v>13991.310000000001</v>
      </c>
      <c r="K338" s="196">
        <v>1.1663502560495153E-2</v>
      </c>
      <c r="L338" s="221">
        <v>17</v>
      </c>
      <c r="M338" s="196">
        <v>4.228855721393035E-2</v>
      </c>
    </row>
    <row r="339" spans="1:22" s="190" customFormat="1" ht="13.8" x14ac:dyDescent="0.25">
      <c r="A339" s="220" t="s">
        <v>46</v>
      </c>
      <c r="B339" s="220"/>
      <c r="C339" s="213">
        <v>17857.21</v>
      </c>
      <c r="D339" s="196">
        <v>8.5966947813520392E-2</v>
      </c>
      <c r="E339" s="221">
        <v>26</v>
      </c>
      <c r="F339" s="196">
        <v>0.11403508771929824</v>
      </c>
      <c r="G339" s="220"/>
      <c r="H339" s="220" t="s">
        <v>46</v>
      </c>
      <c r="I339" s="220"/>
      <c r="J339" s="213">
        <v>18644.129999999997</v>
      </c>
      <c r="K339" s="196">
        <v>1.5542208556111218E-2</v>
      </c>
      <c r="L339" s="221">
        <v>14</v>
      </c>
      <c r="M339" s="196">
        <v>3.482587064676617E-2</v>
      </c>
    </row>
    <row r="340" spans="1:22" s="190" customFormat="1" ht="13.8" x14ac:dyDescent="0.25">
      <c r="A340" s="220" t="s">
        <v>47</v>
      </c>
      <c r="B340" s="220"/>
      <c r="C340" s="213">
        <v>8097.51</v>
      </c>
      <c r="D340" s="196">
        <v>3.8982473722908535E-2</v>
      </c>
      <c r="E340" s="221">
        <v>11</v>
      </c>
      <c r="F340" s="196">
        <v>4.8245614035087717E-2</v>
      </c>
      <c r="G340" s="220"/>
      <c r="H340" s="220" t="s">
        <v>47</v>
      </c>
      <c r="I340" s="220"/>
      <c r="J340" s="213">
        <v>27555.99</v>
      </c>
      <c r="K340" s="196">
        <v>2.2971355785982785E-2</v>
      </c>
      <c r="L340" s="221">
        <v>14</v>
      </c>
      <c r="M340" s="196">
        <v>3.482587064676617E-2</v>
      </c>
    </row>
    <row r="341" spans="1:22" s="190" customFormat="1" ht="13.8" x14ac:dyDescent="0.25">
      <c r="A341" s="220" t="s">
        <v>48</v>
      </c>
      <c r="B341" s="220"/>
      <c r="C341" s="213">
        <v>11950.940000000002</v>
      </c>
      <c r="D341" s="196">
        <v>5.7533390451392663E-2</v>
      </c>
      <c r="E341" s="221">
        <v>15</v>
      </c>
      <c r="F341" s="196">
        <v>6.5789473684210523E-2</v>
      </c>
      <c r="G341" s="220"/>
      <c r="H341" s="220" t="s">
        <v>48</v>
      </c>
      <c r="I341" s="220"/>
      <c r="J341" s="213">
        <v>13986.06</v>
      </c>
      <c r="K341" s="196">
        <v>1.1659126030460251E-2</v>
      </c>
      <c r="L341" s="221">
        <v>9</v>
      </c>
      <c r="M341" s="196">
        <v>2.2388059701492536E-2</v>
      </c>
    </row>
    <row r="342" spans="1:22" s="190" customFormat="1" ht="13.8" x14ac:dyDescent="0.25">
      <c r="A342" s="220" t="s">
        <v>49</v>
      </c>
      <c r="B342" s="223"/>
      <c r="C342" s="213">
        <v>18553.870000000003</v>
      </c>
      <c r="D342" s="196">
        <v>8.9320760299556407E-2</v>
      </c>
      <c r="E342" s="221">
        <v>21</v>
      </c>
      <c r="F342" s="196">
        <v>9.2105263157894732E-2</v>
      </c>
      <c r="G342" s="220"/>
      <c r="H342" s="220" t="s">
        <v>49</v>
      </c>
      <c r="I342" s="223"/>
      <c r="J342" s="213">
        <v>28731.940000000002</v>
      </c>
      <c r="K342" s="196">
        <v>2.3951656832562004E-2</v>
      </c>
      <c r="L342" s="221">
        <v>15</v>
      </c>
      <c r="M342" s="196">
        <v>3.7313432835820892E-2</v>
      </c>
    </row>
    <row r="343" spans="1:22" s="190" customFormat="1" ht="13.8" x14ac:dyDescent="0.25">
      <c r="A343" s="220" t="s">
        <v>50</v>
      </c>
      <c r="B343" s="220"/>
      <c r="C343" s="213">
        <v>18717.849999999999</v>
      </c>
      <c r="D343" s="196">
        <v>9.0110181497070507E-2</v>
      </c>
      <c r="E343" s="221">
        <v>19</v>
      </c>
      <c r="F343" s="196">
        <v>8.3333333333333329E-2</v>
      </c>
      <c r="G343" s="220"/>
      <c r="H343" s="220" t="s">
        <v>50</v>
      </c>
      <c r="I343" s="220"/>
      <c r="J343" s="213">
        <v>23917.570000000003</v>
      </c>
      <c r="K343" s="196">
        <v>1.9938278755586292E-2</v>
      </c>
      <c r="L343" s="221">
        <v>8</v>
      </c>
      <c r="M343" s="196">
        <v>1.9900497512437811E-2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207721.81000000003</v>
      </c>
      <c r="D345" s="223"/>
      <c r="E345" s="224">
        <v>228</v>
      </c>
      <c r="F345" s="247"/>
      <c r="G345" s="220"/>
      <c r="H345" s="220"/>
      <c r="I345" s="220"/>
      <c r="J345" s="222">
        <v>1199580.4799999997</v>
      </c>
      <c r="K345" s="223"/>
      <c r="L345" s="224">
        <v>402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23"/>
  </sheetPr>
  <dimension ref="A1:Q322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4.33203125" style="3" customWidth="1"/>
    <col min="3" max="3" width="34.6640625" style="3" bestFit="1" customWidth="1"/>
    <col min="4" max="4" width="17.44140625" style="3" bestFit="1" customWidth="1"/>
    <col min="5" max="5" width="16.109375" style="3" bestFit="1" customWidth="1"/>
    <col min="6" max="6" width="20.109375" style="3" bestFit="1" customWidth="1"/>
    <col min="7" max="7" width="17.44140625" style="3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156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+C294</f>
        <v>199404039.42999926</v>
      </c>
      <c r="D9" s="45">
        <f>+J294</f>
        <v>125044283.39999935</v>
      </c>
      <c r="E9" s="45">
        <f>+C316</f>
        <v>30429759.799999993</v>
      </c>
      <c r="F9" s="45">
        <f>+J316</f>
        <v>45270047.710000046</v>
      </c>
      <c r="G9" s="45">
        <f>SUM(C9:F9)</f>
        <v>400148130.33999866</v>
      </c>
      <c r="H9" s="46"/>
    </row>
    <row r="10" spans="1:13" ht="20.100000000000001" customHeight="1" x14ac:dyDescent="0.3">
      <c r="A10" s="44" t="s">
        <v>51</v>
      </c>
      <c r="B10" s="44"/>
      <c r="C10" s="81">
        <v>0.89675902129367857</v>
      </c>
      <c r="D10" s="105" t="s">
        <v>96</v>
      </c>
      <c r="E10" s="105" t="s">
        <v>96</v>
      </c>
      <c r="F10" s="105" t="s">
        <v>96</v>
      </c>
      <c r="G10" s="53">
        <f>+C10</f>
        <v>0.89675902129367857</v>
      </c>
      <c r="H10" s="46"/>
    </row>
    <row r="11" spans="1:13" ht="20.100000000000001" customHeight="1" x14ac:dyDescent="0.3">
      <c r="A11" s="44" t="s">
        <v>134</v>
      </c>
      <c r="B11" s="44"/>
      <c r="C11" s="108">
        <v>25699.708651888119</v>
      </c>
      <c r="D11" s="108">
        <v>7659.2112826166849</v>
      </c>
      <c r="E11" s="108">
        <v>973.72115452305832</v>
      </c>
      <c r="F11" s="108">
        <v>4669.422146467251</v>
      </c>
      <c r="G11" s="45">
        <f>+G9/(E43+L43+L56+L100)</f>
        <v>6153.1904836154863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19.207603852200414</v>
      </c>
      <c r="D12" s="109">
        <v>16.140302112523436</v>
      </c>
      <c r="E12" s="109">
        <v>8.1604506224198765</v>
      </c>
      <c r="F12" s="109">
        <v>78.548974154395253</v>
      </c>
      <c r="G12" s="51">
        <f>+((C9*C12)+(D9*D12)+(E9*E12)+(F9*F12))/G9</f>
        <v>24.122473492652308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9.0824764792860502E-2</v>
      </c>
      <c r="D13" s="110">
        <v>9.674952139055587E-2</v>
      </c>
      <c r="E13" s="110">
        <v>0.11357902505267221</v>
      </c>
      <c r="F13" s="110">
        <v>0.1447835826353584</v>
      </c>
      <c r="G13" s="113">
        <f>+((C9*C13)+(D9*D13)+(E9*E13)+(F9*F13))/G9</f>
        <v>0.10051113236884472</v>
      </c>
      <c r="H13" s="54"/>
    </row>
    <row r="14" spans="1:13" ht="20.100000000000001" customHeight="1" x14ac:dyDescent="0.25">
      <c r="A14" s="44" t="s">
        <v>139</v>
      </c>
      <c r="B14" s="44"/>
      <c r="C14" s="111">
        <v>189.01419911386103</v>
      </c>
      <c r="D14" s="109">
        <v>35.864124868742529</v>
      </c>
      <c r="E14" s="109">
        <v>21.691056524212243</v>
      </c>
      <c r="F14" s="109">
        <v>51.094905656074523</v>
      </c>
      <c r="G14" s="45">
        <f>+((C9*C14)+(D9*D14)+(E9*E14)+(F9*F14))/G9</f>
        <v>112.82801952661168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0.99299914879362283</v>
      </c>
      <c r="D15" s="47">
        <v>0</v>
      </c>
      <c r="E15" s="47">
        <v>0</v>
      </c>
      <c r="F15" s="47">
        <v>0</v>
      </c>
      <c r="G15" s="47">
        <f>+J26/G9</f>
        <v>0.4948368526719219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+C281</f>
        <v>184394432.23999926</v>
      </c>
      <c r="D16" s="45">
        <f>+J281</f>
        <v>122188420.64999937</v>
      </c>
      <c r="E16" s="45">
        <f>+C303</f>
        <v>29299444.959999993</v>
      </c>
      <c r="F16" s="56">
        <f>+J303</f>
        <v>36379367.680000044</v>
      </c>
      <c r="G16" s="45">
        <f>SUM(C16:F16)</f>
        <v>372261665.52999866</v>
      </c>
      <c r="H16" s="46"/>
    </row>
    <row r="17" spans="1:13" ht="20.100000000000001" customHeight="1" x14ac:dyDescent="0.3">
      <c r="A17" s="44" t="s">
        <v>145</v>
      </c>
      <c r="B17" s="44"/>
      <c r="C17" s="53">
        <f>+D281</f>
        <v>0.92472766733860923</v>
      </c>
      <c r="D17" s="47">
        <f>+K281</f>
        <v>0.97716118904160953</v>
      </c>
      <c r="E17" s="47">
        <f>+D303</f>
        <v>0.96285495359053075</v>
      </c>
      <c r="F17" s="47">
        <f>+K303</f>
        <v>0.80360789352479345</v>
      </c>
      <c r="G17" s="47">
        <f>+G16/G9</f>
        <v>0.93030964611453915</v>
      </c>
      <c r="H17" s="46"/>
    </row>
    <row r="18" spans="1:13" ht="20.100000000000001" customHeight="1" x14ac:dyDescent="0.3">
      <c r="A18" s="35"/>
      <c r="B18" s="35"/>
      <c r="C18" s="57"/>
      <c r="D18" s="37"/>
      <c r="E18" s="37"/>
      <c r="F18" s="35"/>
      <c r="G18" s="35"/>
      <c r="H18" s="46"/>
    </row>
    <row r="19" spans="1:13" ht="20.100000000000001" customHeight="1" x14ac:dyDescent="0.3">
      <c r="A19" s="35"/>
      <c r="B19" s="35"/>
      <c r="C19" s="57"/>
      <c r="D19" s="57"/>
      <c r="E19" s="57"/>
      <c r="F19" s="57"/>
      <c r="G19" s="57"/>
      <c r="H19" s="46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1475657.58</v>
      </c>
      <c r="D26" s="81">
        <v>7.4003394525918031E-3</v>
      </c>
      <c r="E26" s="82">
        <v>150</v>
      </c>
      <c r="F26" s="81">
        <v>1.9332388194354944E-2</v>
      </c>
      <c r="G26" s="44"/>
      <c r="H26" s="69" t="s">
        <v>72</v>
      </c>
      <c r="I26" s="69"/>
      <c r="J26" s="80">
        <v>198008041.41999891</v>
      </c>
      <c r="K26" s="81">
        <v>0.99299914879362283</v>
      </c>
      <c r="L26" s="82">
        <v>7628</v>
      </c>
      <c r="M26" s="81">
        <v>0.98311638097692999</v>
      </c>
    </row>
    <row r="27" spans="1:13" ht="20.100000000000001" customHeight="1" x14ac:dyDescent="0.25">
      <c r="A27" s="44" t="s">
        <v>54</v>
      </c>
      <c r="B27" s="44"/>
      <c r="C27" s="80">
        <v>9215714.7699999902</v>
      </c>
      <c r="D27" s="81">
        <v>4.6216289280514466E-2</v>
      </c>
      <c r="E27" s="82">
        <v>642</v>
      </c>
      <c r="F27" s="81">
        <v>8.2742621471839153E-2</v>
      </c>
      <c r="G27" s="44"/>
      <c r="H27" s="69" t="s">
        <v>73</v>
      </c>
      <c r="I27" s="69"/>
      <c r="J27" s="80">
        <v>1395998.01</v>
      </c>
      <c r="K27" s="81">
        <v>7.0008512063772285E-3</v>
      </c>
      <c r="L27" s="82">
        <v>131</v>
      </c>
      <c r="M27" s="81">
        <v>1.6883619023069982E-2</v>
      </c>
    </row>
    <row r="28" spans="1:13" ht="20.100000000000001" customHeight="1" x14ac:dyDescent="0.25">
      <c r="A28" s="44" t="s">
        <v>55</v>
      </c>
      <c r="B28" s="44"/>
      <c r="C28" s="80">
        <v>4124160.26</v>
      </c>
      <c r="D28" s="81">
        <v>2.0682430866440754E-2</v>
      </c>
      <c r="E28" s="82">
        <v>205</v>
      </c>
      <c r="F28" s="81">
        <v>2.642093053228509E-2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4969788.59</v>
      </c>
      <c r="D29" s="81">
        <v>2.4923209199804734E-2</v>
      </c>
      <c r="E29" s="82">
        <v>286</v>
      </c>
      <c r="F29" s="81">
        <v>3.6860420157236756E-2</v>
      </c>
      <c r="G29" s="44"/>
      <c r="H29" s="69"/>
      <c r="I29" s="69"/>
      <c r="J29" s="72">
        <f>SUM(J26:J28)</f>
        <v>199404039.4299989</v>
      </c>
      <c r="K29" s="73"/>
      <c r="L29" s="74">
        <f>SUM(L26:L28)</f>
        <v>7759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7325774.0000000056</v>
      </c>
      <c r="D30" s="81">
        <v>3.6738343019233025E-2</v>
      </c>
      <c r="E30" s="82">
        <v>374</v>
      </c>
      <c r="F30" s="81">
        <v>4.8202087897924989E-2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9038238.0700000022</v>
      </c>
      <c r="D31" s="81">
        <v>4.5326253649805533E-2</v>
      </c>
      <c r="E31" s="82">
        <v>433</v>
      </c>
      <c r="F31" s="81">
        <v>5.5806160587704601E-2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11328267.489999985</v>
      </c>
      <c r="D32" s="81">
        <v>5.681062190305694E-2</v>
      </c>
      <c r="E32" s="82">
        <v>490</v>
      </c>
      <c r="F32" s="81">
        <v>6.3152468101559472E-2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12868191.729999999</v>
      </c>
      <c r="D33" s="81">
        <v>6.4533255027249992E-2</v>
      </c>
      <c r="E33" s="82">
        <v>552</v>
      </c>
      <c r="F33" s="81">
        <v>7.1143188555226194E-2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16704531.110000007</v>
      </c>
      <c r="D34" s="81">
        <v>8.3772280429976295E-2</v>
      </c>
      <c r="E34" s="82">
        <v>679</v>
      </c>
      <c r="F34" s="81">
        <v>8.7511277226446707E-2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17841529.179999996</v>
      </c>
      <c r="D35" s="81">
        <v>8.9474261559596938E-2</v>
      </c>
      <c r="E35" s="82">
        <v>704</v>
      </c>
      <c r="F35" s="81">
        <v>9.0733341925505862E-2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20451211.410000026</v>
      </c>
      <c r="D36" s="81">
        <v>0.10256167060837977</v>
      </c>
      <c r="E36" s="82">
        <v>786</v>
      </c>
      <c r="F36" s="81">
        <v>0.1013017141384199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21574430.900000002</v>
      </c>
      <c r="D37" s="81">
        <v>0.10819455293719678</v>
      </c>
      <c r="E37" s="82">
        <v>777</v>
      </c>
      <c r="F37" s="81">
        <v>0.1001417708467586</v>
      </c>
      <c r="G37" s="11"/>
      <c r="H37" s="79" t="s">
        <v>150</v>
      </c>
      <c r="I37" s="79"/>
      <c r="J37" s="80">
        <v>69772.42</v>
      </c>
      <c r="K37" s="81">
        <v>2.292900780636457E-3</v>
      </c>
      <c r="L37" s="82">
        <v>124</v>
      </c>
      <c r="M37" s="81">
        <v>3.9678730280631016E-3</v>
      </c>
    </row>
    <row r="38" spans="1:13" ht="20.100000000000001" customHeight="1" x14ac:dyDescent="0.25">
      <c r="A38" s="44" t="s">
        <v>75</v>
      </c>
      <c r="B38" s="44"/>
      <c r="C38" s="80">
        <v>25196207.809999973</v>
      </c>
      <c r="D38" s="81">
        <v>0.12635755966641291</v>
      </c>
      <c r="E38" s="82">
        <v>769</v>
      </c>
      <c r="F38" s="81">
        <v>9.9110710143059666E-2</v>
      </c>
      <c r="G38" s="11"/>
      <c r="H38" s="79" t="s">
        <v>132</v>
      </c>
      <c r="I38" s="79"/>
      <c r="J38" s="80">
        <v>23979229.45000001</v>
      </c>
      <c r="K38" s="81">
        <v>0.78801901847414435</v>
      </c>
      <c r="L38" s="82">
        <v>28012</v>
      </c>
      <c r="M38" s="81">
        <v>0.89635531662986789</v>
      </c>
    </row>
    <row r="39" spans="1:13" ht="20.100000000000001" customHeight="1" x14ac:dyDescent="0.25">
      <c r="A39" s="44" t="s">
        <v>76</v>
      </c>
      <c r="B39" s="44"/>
      <c r="C39" s="80">
        <v>18281740.859999981</v>
      </c>
      <c r="D39" s="81">
        <v>9.168189828179342E-2</v>
      </c>
      <c r="E39" s="82">
        <v>475</v>
      </c>
      <c r="F39" s="81">
        <v>6.1219229282123984E-2</v>
      </c>
      <c r="G39" s="11"/>
      <c r="H39" s="79" t="s">
        <v>151</v>
      </c>
      <c r="I39" s="79"/>
      <c r="J39" s="80">
        <v>1253965.54</v>
      </c>
      <c r="K39" s="81">
        <v>4.1208525740646762E-2</v>
      </c>
      <c r="L39" s="82">
        <v>240</v>
      </c>
      <c r="M39" s="81">
        <v>7.6797542478640683E-3</v>
      </c>
    </row>
    <row r="40" spans="1:13" ht="20.100000000000001" customHeight="1" x14ac:dyDescent="0.25">
      <c r="A40" s="44" t="s">
        <v>77</v>
      </c>
      <c r="B40" s="44"/>
      <c r="C40" s="80">
        <v>13638651.160000011</v>
      </c>
      <c r="D40" s="81">
        <v>6.8397065570919943E-2</v>
      </c>
      <c r="E40" s="82">
        <v>324</v>
      </c>
      <c r="F40" s="81">
        <v>4.1757958499806673E-2</v>
      </c>
      <c r="G40" s="11"/>
      <c r="H40" s="79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5369944.509999997</v>
      </c>
      <c r="D41" s="81">
        <v>2.6929968547026832E-2</v>
      </c>
      <c r="E41" s="82">
        <v>113</v>
      </c>
      <c r="F41" s="81">
        <v>1.4563732439747391E-2</v>
      </c>
      <c r="G41" s="11"/>
      <c r="H41" s="79" t="s">
        <v>133</v>
      </c>
      <c r="I41" s="79"/>
      <c r="J41" s="80">
        <v>5126792.3900000332</v>
      </c>
      <c r="K41" s="81">
        <v>0.16847955500457237</v>
      </c>
      <c r="L41" s="82">
        <v>2875</v>
      </c>
      <c r="M41" s="81">
        <v>9.1997056094204985E-2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199404039.42999995</v>
      </c>
      <c r="D43" s="44"/>
      <c r="E43" s="74">
        <f>SUM(E26:E42)</f>
        <v>7759</v>
      </c>
      <c r="F43" s="44"/>
      <c r="G43" s="11"/>
      <c r="H43" s="86"/>
      <c r="I43" s="79"/>
      <c r="J43" s="87">
        <f>SUM(J37:J42)</f>
        <v>30429759.800000045</v>
      </c>
      <c r="K43" s="88"/>
      <c r="L43" s="89">
        <f>SUM(L37:L42)</f>
        <v>31251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49441140.5900001</v>
      </c>
      <c r="K52" s="81">
        <v>0.39538905134786928</v>
      </c>
      <c r="L52" s="82">
        <v>12121</v>
      </c>
      <c r="M52" s="81">
        <v>0.74243537914982238</v>
      </c>
    </row>
    <row r="53" spans="1:16" ht="20.100000000000001" customHeight="1" x14ac:dyDescent="0.25">
      <c r="A53" s="69" t="s">
        <v>129</v>
      </c>
      <c r="B53" s="69"/>
      <c r="C53" s="80">
        <v>4214554.53</v>
      </c>
      <c r="D53" s="81">
        <v>0.13850107781659127</v>
      </c>
      <c r="E53" s="82">
        <v>1962</v>
      </c>
      <c r="F53" s="81">
        <v>6.2781990976288754E-2</v>
      </c>
      <c r="G53" s="69"/>
      <c r="H53" s="69" t="s">
        <v>126</v>
      </c>
      <c r="I53" s="69"/>
      <c r="J53" s="80">
        <v>40765.300000000003</v>
      </c>
      <c r="K53" s="81">
        <v>3.2600690644607287E-4</v>
      </c>
      <c r="L53" s="82">
        <v>4</v>
      </c>
      <c r="M53" s="81">
        <v>2.4500796275878968E-4</v>
      </c>
    </row>
    <row r="54" spans="1:16" ht="20.100000000000001" customHeight="1" x14ac:dyDescent="0.25">
      <c r="A54" s="69" t="s">
        <v>130</v>
      </c>
      <c r="B54" s="69"/>
      <c r="C54" s="80">
        <v>26215205.270000152</v>
      </c>
      <c r="D54" s="81">
        <v>0.86149892218340873</v>
      </c>
      <c r="E54" s="82">
        <v>29289</v>
      </c>
      <c r="F54" s="81">
        <v>0.93721800902371122</v>
      </c>
      <c r="G54" s="69"/>
      <c r="H54" s="69" t="s">
        <v>146</v>
      </c>
      <c r="I54" s="69"/>
      <c r="J54" s="80">
        <v>75562377.509999856</v>
      </c>
      <c r="K54" s="81">
        <v>0.6042849417456847</v>
      </c>
      <c r="L54" s="82">
        <v>4201</v>
      </c>
      <c r="M54" s="81">
        <v>0.25731961288741884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30429759.800000153</v>
      </c>
      <c r="D56" s="69"/>
      <c r="E56" s="74">
        <f>SUM(E53:E55)</f>
        <v>31251</v>
      </c>
      <c r="F56" s="69"/>
      <c r="G56" s="69"/>
      <c r="H56" s="69"/>
      <c r="I56" s="73"/>
      <c r="J56" s="72">
        <f>SUM(J52:J55)</f>
        <v>125044283.39999995</v>
      </c>
      <c r="K56" s="92"/>
      <c r="L56" s="74">
        <f>SUM(L52:L55)</f>
        <v>16326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34329059.680000022</v>
      </c>
      <c r="D63" s="81">
        <v>0.1721582961816133</v>
      </c>
      <c r="E63" s="82">
        <v>3261</v>
      </c>
      <c r="F63" s="81">
        <v>0.42028611934527643</v>
      </c>
      <c r="G63" s="69"/>
      <c r="H63" s="69" t="s">
        <v>99</v>
      </c>
      <c r="I63" s="69"/>
      <c r="J63" s="80">
        <v>4999200.83</v>
      </c>
      <c r="K63" s="81">
        <v>3.9979443234587728E-2</v>
      </c>
      <c r="L63" s="82">
        <v>5040</v>
      </c>
      <c r="M63" s="81">
        <v>0.30871003307607497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43733242.059999965</v>
      </c>
      <c r="D64" s="81">
        <v>0.21931973988597339</v>
      </c>
      <c r="E64" s="82">
        <v>1738</v>
      </c>
      <c r="F64" s="81">
        <v>0.2239979378785926</v>
      </c>
      <c r="G64" s="69"/>
      <c r="H64" s="69" t="s">
        <v>100</v>
      </c>
      <c r="I64" s="69"/>
      <c r="J64" s="80">
        <v>9723388.7599999905</v>
      </c>
      <c r="K64" s="81">
        <v>7.7759562417549041E-2</v>
      </c>
      <c r="L64" s="82">
        <v>3396</v>
      </c>
      <c r="M64" s="81">
        <v>0.20801176038221242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43670422.72999993</v>
      </c>
      <c r="D65" s="81">
        <v>0.21900470449261022</v>
      </c>
      <c r="E65" s="82">
        <v>1262</v>
      </c>
      <c r="F65" s="81">
        <v>0.16264982600850625</v>
      </c>
      <c r="G65" s="69"/>
      <c r="H65" s="69" t="s">
        <v>101</v>
      </c>
      <c r="I65" s="69"/>
      <c r="J65" s="80">
        <v>7883750.5700000068</v>
      </c>
      <c r="K65" s="81">
        <v>6.3047668838893983E-2</v>
      </c>
      <c r="L65" s="82">
        <v>1612</v>
      </c>
      <c r="M65" s="81">
        <v>9.873820899179224E-2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36727313.050000012</v>
      </c>
      <c r="D66" s="81">
        <v>0.18418540143412193</v>
      </c>
      <c r="E66" s="82">
        <v>814</v>
      </c>
      <c r="F66" s="81">
        <v>0.10491042660136615</v>
      </c>
      <c r="G66" s="69"/>
      <c r="H66" s="69" t="s">
        <v>102</v>
      </c>
      <c r="I66" s="69"/>
      <c r="J66" s="80">
        <v>6637997.9700000025</v>
      </c>
      <c r="K66" s="81">
        <v>5.3085177422832933E-2</v>
      </c>
      <c r="L66" s="82">
        <v>957</v>
      </c>
      <c r="M66" s="81">
        <v>5.8618155090040425E-2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24119344.97000001</v>
      </c>
      <c r="D67" s="81">
        <v>0.1209571533201915</v>
      </c>
      <c r="E67" s="82">
        <v>440</v>
      </c>
      <c r="F67" s="81">
        <v>5.6708338703441163E-2</v>
      </c>
      <c r="G67" s="69"/>
      <c r="H67" s="69" t="s">
        <v>103</v>
      </c>
      <c r="I67" s="69"/>
      <c r="J67" s="80">
        <v>7303481.6799999885</v>
      </c>
      <c r="K67" s="81">
        <v>5.8407161698365087E-2</v>
      </c>
      <c r="L67" s="82">
        <v>812</v>
      </c>
      <c r="M67" s="81">
        <v>4.9736616440034298E-2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10843066.259999998</v>
      </c>
      <c r="D68" s="81">
        <v>5.4377365127582671E-2</v>
      </c>
      <c r="E68" s="82">
        <v>168</v>
      </c>
      <c r="F68" s="81">
        <v>2.1652274777677536E-2</v>
      </c>
      <c r="G68" s="69"/>
      <c r="H68" s="69" t="s">
        <v>104</v>
      </c>
      <c r="I68" s="69"/>
      <c r="J68" s="80">
        <v>7924396.5599999959</v>
      </c>
      <c r="K68" s="81">
        <v>6.3372721603361173E-2</v>
      </c>
      <c r="L68" s="82">
        <v>722</v>
      </c>
      <c r="M68" s="81">
        <v>4.4223937277961534E-2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3565303.21</v>
      </c>
      <c r="D69" s="81">
        <v>1.7879794312048457E-2</v>
      </c>
      <c r="E69" s="82">
        <v>48</v>
      </c>
      <c r="F69" s="81">
        <v>6.1863642221935819E-3</v>
      </c>
      <c r="G69" s="69"/>
      <c r="H69" s="69" t="s">
        <v>105</v>
      </c>
      <c r="I69" s="69"/>
      <c r="J69" s="80">
        <v>8873258</v>
      </c>
      <c r="K69" s="81">
        <v>7.0960924871836251E-2</v>
      </c>
      <c r="L69" s="82">
        <v>682</v>
      </c>
      <c r="M69" s="81">
        <v>4.1773857650373634E-2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1749679.95</v>
      </c>
      <c r="D70" s="81">
        <v>8.7745461676779074E-3</v>
      </c>
      <c r="E70" s="82">
        <v>21</v>
      </c>
      <c r="F70" s="81">
        <v>2.706534347209692E-3</v>
      </c>
      <c r="G70" s="69"/>
      <c r="H70" s="69" t="s">
        <v>106</v>
      </c>
      <c r="I70" s="69"/>
      <c r="J70" s="80">
        <v>8852069.200000003</v>
      </c>
      <c r="K70" s="81">
        <v>7.0791474502544138E-2</v>
      </c>
      <c r="L70" s="82">
        <v>592</v>
      </c>
      <c r="M70" s="81">
        <v>3.626117848830087E-2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666607.52</v>
      </c>
      <c r="D71" s="81">
        <v>3.3429990781807116E-3</v>
      </c>
      <c r="E71" s="82">
        <v>7</v>
      </c>
      <c r="F71" s="81">
        <v>9.02178115736564E-4</v>
      </c>
      <c r="G71" s="69"/>
      <c r="H71" s="69" t="s">
        <v>107</v>
      </c>
      <c r="I71" s="69"/>
      <c r="J71" s="80">
        <v>7888095.2899999935</v>
      </c>
      <c r="K71" s="81">
        <v>6.3082414289720293E-2</v>
      </c>
      <c r="L71" s="82">
        <v>464</v>
      </c>
      <c r="M71" s="81">
        <v>2.84209236800196E-2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0</v>
      </c>
      <c r="D72" s="81">
        <v>0</v>
      </c>
      <c r="E72" s="82">
        <v>0</v>
      </c>
      <c r="F72" s="81">
        <v>0</v>
      </c>
      <c r="G72" s="69"/>
      <c r="H72" s="69" t="s">
        <v>108</v>
      </c>
      <c r="I72" s="69"/>
      <c r="J72" s="80">
        <v>8148062.6600000011</v>
      </c>
      <c r="K72" s="81">
        <v>6.5161416727347987E-2</v>
      </c>
      <c r="L72" s="82">
        <v>430</v>
      </c>
      <c r="M72" s="81">
        <v>2.633835599656989E-2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16625650.039999994</v>
      </c>
      <c r="K73" s="81">
        <v>0.13295809762703631</v>
      </c>
      <c r="L73" s="82">
        <v>743</v>
      </c>
      <c r="M73" s="81">
        <v>4.5510229082445182E-2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199404039.42999992</v>
      </c>
      <c r="D74" s="97"/>
      <c r="E74" s="74">
        <f>SUM(E63:E73)</f>
        <v>7759</v>
      </c>
      <c r="F74" s="73"/>
      <c r="G74" s="69"/>
      <c r="H74" s="69" t="s">
        <v>110</v>
      </c>
      <c r="I74" s="69"/>
      <c r="J74" s="80">
        <v>11305037.300000006</v>
      </c>
      <c r="K74" s="81">
        <v>9.040826971543113E-2</v>
      </c>
      <c r="L74" s="82">
        <v>415</v>
      </c>
      <c r="M74" s="81">
        <v>2.5419576136224427E-2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12316415.81000001</v>
      </c>
      <c r="K75" s="81">
        <v>9.8496432424675012E-2</v>
      </c>
      <c r="L75" s="82">
        <v>348</v>
      </c>
      <c r="M75" s="81">
        <v>2.1315692760014701E-2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6563478.7300000004</v>
      </c>
      <c r="K76" s="81">
        <v>5.2489234625818976E-2</v>
      </c>
      <c r="L76" s="82">
        <v>113</v>
      </c>
      <c r="M76" s="81">
        <v>6.9214749479358075E-3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125044283.39999999</v>
      </c>
      <c r="K78" s="69"/>
      <c r="L78" s="74">
        <f>SUM(L63:L77)</f>
        <v>16326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19860412.970000099</v>
      </c>
      <c r="D85" s="81">
        <v>0.6526641386765083</v>
      </c>
      <c r="E85" s="82">
        <v>28409</v>
      </c>
      <c r="F85" s="81">
        <v>0.90905891011487627</v>
      </c>
      <c r="G85" s="69"/>
      <c r="H85" s="69" t="s">
        <v>99</v>
      </c>
      <c r="I85" s="69"/>
      <c r="J85" s="80">
        <v>2904684.77</v>
      </c>
      <c r="K85" s="81">
        <v>6.4163501408423904E-2</v>
      </c>
      <c r="L85" s="82">
        <v>3013</v>
      </c>
      <c r="M85" s="81">
        <v>0.31077875193398657</v>
      </c>
    </row>
    <row r="86" spans="1:13" ht="20.100000000000001" customHeight="1" x14ac:dyDescent="0.25">
      <c r="A86" s="69" t="s">
        <v>100</v>
      </c>
      <c r="B86" s="69"/>
      <c r="C86" s="80">
        <v>5597767.9599999953</v>
      </c>
      <c r="D86" s="81">
        <v>0.18395702091608288</v>
      </c>
      <c r="E86" s="82">
        <v>2125</v>
      </c>
      <c r="F86" s="81">
        <v>6.7997824069629773E-2</v>
      </c>
      <c r="G86" s="69"/>
      <c r="H86" s="69" t="s">
        <v>100</v>
      </c>
      <c r="I86" s="69"/>
      <c r="J86" s="80">
        <v>7803348.0899999943</v>
      </c>
      <c r="K86" s="81">
        <v>0.17237331270309797</v>
      </c>
      <c r="L86" s="82">
        <v>2691</v>
      </c>
      <c r="M86" s="81">
        <v>0.27756575554409491</v>
      </c>
    </row>
    <row r="87" spans="1:13" ht="20.100000000000001" customHeight="1" x14ac:dyDescent="0.25">
      <c r="A87" s="69" t="s">
        <v>101</v>
      </c>
      <c r="B87" s="69"/>
      <c r="C87" s="80">
        <v>1658522</v>
      </c>
      <c r="D87" s="81">
        <v>5.4503289243840673E-2</v>
      </c>
      <c r="E87" s="82">
        <v>344</v>
      </c>
      <c r="F87" s="81">
        <v>1.1007647755271832E-2</v>
      </c>
      <c r="G87" s="69"/>
      <c r="H87" s="69" t="s">
        <v>101</v>
      </c>
      <c r="I87" s="69"/>
      <c r="J87" s="80">
        <v>7838700.9900000012</v>
      </c>
      <c r="K87" s="81">
        <v>0.17315424627371132</v>
      </c>
      <c r="L87" s="82">
        <v>1603</v>
      </c>
      <c r="M87" s="81">
        <v>0.16534296028880865</v>
      </c>
    </row>
    <row r="88" spans="1:13" ht="20.100000000000001" customHeight="1" x14ac:dyDescent="0.25">
      <c r="A88" s="69" t="s">
        <v>102</v>
      </c>
      <c r="B88" s="69"/>
      <c r="C88" s="80">
        <v>1284002.53</v>
      </c>
      <c r="D88" s="81">
        <v>4.2195618317039621E-2</v>
      </c>
      <c r="E88" s="82">
        <v>189</v>
      </c>
      <c r="F88" s="81">
        <v>6.0478064701929542E-3</v>
      </c>
      <c r="G88" s="69"/>
      <c r="H88" s="69" t="s">
        <v>102</v>
      </c>
      <c r="I88" s="69"/>
      <c r="J88" s="80">
        <v>5610394.4899999974</v>
      </c>
      <c r="K88" s="81">
        <v>0.1239317114472729</v>
      </c>
      <c r="L88" s="82">
        <v>813</v>
      </c>
      <c r="M88" s="81">
        <v>8.385765858690046E-2</v>
      </c>
    </row>
    <row r="89" spans="1:13" ht="20.100000000000001" customHeight="1" x14ac:dyDescent="0.25">
      <c r="A89" s="69" t="s">
        <v>103</v>
      </c>
      <c r="B89" s="69"/>
      <c r="C89" s="80">
        <v>776404.8</v>
      </c>
      <c r="D89" s="81">
        <v>2.5514654243179329E-2</v>
      </c>
      <c r="E89" s="82">
        <v>88</v>
      </c>
      <c r="F89" s="81">
        <v>2.8159098908834917E-3</v>
      </c>
      <c r="G89" s="69"/>
      <c r="H89" s="69" t="s">
        <v>103</v>
      </c>
      <c r="I89" s="69"/>
      <c r="J89" s="80">
        <v>5144771.0999999996</v>
      </c>
      <c r="K89" s="81">
        <v>0.11364624868428272</v>
      </c>
      <c r="L89" s="82">
        <v>574</v>
      </c>
      <c r="M89" s="81">
        <v>5.92057761732852E-2</v>
      </c>
    </row>
    <row r="90" spans="1:13" ht="20.100000000000001" customHeight="1" x14ac:dyDescent="0.25">
      <c r="A90" s="69" t="s">
        <v>104</v>
      </c>
      <c r="B90" s="69"/>
      <c r="C90" s="80">
        <v>484111.89</v>
      </c>
      <c r="D90" s="81">
        <v>1.5909159098916006E-2</v>
      </c>
      <c r="E90" s="82">
        <v>45</v>
      </c>
      <c r="F90" s="81">
        <v>1.4399539214745129E-3</v>
      </c>
      <c r="G90" s="69"/>
      <c r="H90" s="69" t="s">
        <v>104</v>
      </c>
      <c r="I90" s="69"/>
      <c r="J90" s="80">
        <v>3910749.88</v>
      </c>
      <c r="K90" s="81">
        <v>8.6387138468513855E-2</v>
      </c>
      <c r="L90" s="82">
        <v>354</v>
      </c>
      <c r="M90" s="81">
        <v>3.6513666838576583E-2</v>
      </c>
    </row>
    <row r="91" spans="1:13" ht="20.100000000000001" customHeight="1" x14ac:dyDescent="0.25">
      <c r="A91" s="69" t="s">
        <v>105</v>
      </c>
      <c r="B91" s="69"/>
      <c r="C91" s="80">
        <v>336326.25</v>
      </c>
      <c r="D91" s="81">
        <v>1.1052543700985736E-2</v>
      </c>
      <c r="E91" s="82">
        <v>26</v>
      </c>
      <c r="F91" s="81">
        <v>8.3197337685194078E-4</v>
      </c>
      <c r="G91" s="69"/>
      <c r="H91" s="69" t="s">
        <v>105</v>
      </c>
      <c r="I91" s="69"/>
      <c r="J91" s="80">
        <v>3735688.45</v>
      </c>
      <c r="K91" s="81">
        <v>8.2520090854129979E-2</v>
      </c>
      <c r="L91" s="82">
        <v>289</v>
      </c>
      <c r="M91" s="81">
        <v>2.9809179989685405E-2</v>
      </c>
    </row>
    <row r="92" spans="1:13" ht="20.100000000000001" customHeight="1" x14ac:dyDescent="0.25">
      <c r="A92" s="69" t="s">
        <v>106</v>
      </c>
      <c r="B92" s="69"/>
      <c r="C92" s="80">
        <v>166118.47</v>
      </c>
      <c r="D92" s="81">
        <v>5.4590792399222109E-3</v>
      </c>
      <c r="E92" s="82">
        <v>11</v>
      </c>
      <c r="F92" s="81">
        <v>3.5198873636043646E-4</v>
      </c>
      <c r="G92" s="69"/>
      <c r="H92" s="69" t="s">
        <v>106</v>
      </c>
      <c r="I92" s="69"/>
      <c r="J92" s="80">
        <v>1726939.17</v>
      </c>
      <c r="K92" s="81">
        <v>3.8147500551861016E-2</v>
      </c>
      <c r="L92" s="82">
        <v>116</v>
      </c>
      <c r="M92" s="81">
        <v>1.1964930376482724E-2</v>
      </c>
    </row>
    <row r="93" spans="1:13" ht="20.100000000000001" customHeight="1" x14ac:dyDescent="0.25">
      <c r="A93" s="69" t="s">
        <v>107</v>
      </c>
      <c r="B93" s="69"/>
      <c r="C93" s="80">
        <v>85125.13</v>
      </c>
      <c r="D93" s="81">
        <v>2.7974302314407269E-3</v>
      </c>
      <c r="E93" s="82">
        <v>5</v>
      </c>
      <c r="F93" s="81">
        <v>1.5999488016383475E-4</v>
      </c>
      <c r="G93" s="69"/>
      <c r="H93" s="69" t="s">
        <v>107</v>
      </c>
      <c r="I93" s="69"/>
      <c r="J93" s="80">
        <v>928350.69</v>
      </c>
      <c r="K93" s="81">
        <v>2.0506951880126481E-2</v>
      </c>
      <c r="L93" s="82">
        <v>55</v>
      </c>
      <c r="M93" s="81">
        <v>5.6730273336771534E-3</v>
      </c>
    </row>
    <row r="94" spans="1:13" ht="20.100000000000001" customHeight="1" x14ac:dyDescent="0.25">
      <c r="A94" s="69" t="s">
        <v>108</v>
      </c>
      <c r="B94" s="69"/>
      <c r="C94" s="80">
        <v>113140.4</v>
      </c>
      <c r="D94" s="81">
        <v>3.7180839002219019E-3</v>
      </c>
      <c r="E94" s="82">
        <v>6</v>
      </c>
      <c r="F94" s="81">
        <v>1.9199385619660171E-4</v>
      </c>
      <c r="G94" s="69"/>
      <c r="H94" s="69" t="s">
        <v>108</v>
      </c>
      <c r="I94" s="69"/>
      <c r="J94" s="80">
        <v>550606.04</v>
      </c>
      <c r="K94" s="81">
        <v>1.2162700678540991E-2</v>
      </c>
      <c r="L94" s="82">
        <v>29</v>
      </c>
      <c r="M94" s="81">
        <v>2.991232594120681E-3</v>
      </c>
    </row>
    <row r="95" spans="1:13" ht="20.100000000000001" customHeight="1" x14ac:dyDescent="0.25">
      <c r="A95" s="69" t="s">
        <v>109</v>
      </c>
      <c r="B95" s="69"/>
      <c r="C95" s="80">
        <v>67827.399999999994</v>
      </c>
      <c r="D95" s="81">
        <v>2.2289824318626329E-3</v>
      </c>
      <c r="E95" s="82">
        <v>3</v>
      </c>
      <c r="F95" s="81">
        <v>9.5996928098300856E-5</v>
      </c>
      <c r="G95" s="69"/>
      <c r="H95" s="69" t="s">
        <v>109</v>
      </c>
      <c r="I95" s="69"/>
      <c r="J95" s="80">
        <v>1338184.2</v>
      </c>
      <c r="K95" s="81">
        <v>2.956003511576594E-2</v>
      </c>
      <c r="L95" s="82">
        <v>60</v>
      </c>
      <c r="M95" s="81">
        <v>6.1887570912841673E-3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877738.44</v>
      </c>
      <c r="K96" s="81">
        <v>1.9388944443416406E-2</v>
      </c>
      <c r="L96" s="82">
        <v>32</v>
      </c>
      <c r="M96" s="81">
        <v>3.3006704486848891E-3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1644073.63</v>
      </c>
      <c r="K97" s="81">
        <v>3.63170288781655E-2</v>
      </c>
      <c r="L97" s="82">
        <v>47</v>
      </c>
      <c r="M97" s="81">
        <v>4.8478597215059309E-3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1255817.77</v>
      </c>
      <c r="K98" s="81">
        <v>2.7740588612690905E-2</v>
      </c>
      <c r="L98" s="82">
        <v>19</v>
      </c>
      <c r="M98" s="81">
        <v>1.9597730789066531E-3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30429759.800000094</v>
      </c>
      <c r="D100" s="69"/>
      <c r="E100" s="74">
        <f>SUM(E85:E99)</f>
        <v>31251</v>
      </c>
      <c r="F100" s="69"/>
      <c r="G100" s="69"/>
      <c r="H100" s="73"/>
      <c r="I100" s="69"/>
      <c r="J100" s="72">
        <f>SUM(J85:J99)</f>
        <v>45270047.709999993</v>
      </c>
      <c r="K100" s="69"/>
      <c r="L100" s="74">
        <f>SUM(L85:L99)</f>
        <v>9695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10243032.649999993</v>
      </c>
      <c r="D107" s="81">
        <v>5.1368230449492853E-2</v>
      </c>
      <c r="E107" s="82">
        <v>232</v>
      </c>
      <c r="F107" s="81">
        <v>2.9900760407268977E-2</v>
      </c>
      <c r="G107" s="69"/>
      <c r="H107" s="69" t="s">
        <v>120</v>
      </c>
      <c r="I107" s="69"/>
      <c r="J107" s="80">
        <v>33120.76</v>
      </c>
      <c r="K107" s="81">
        <v>2.6487224445160022E-4</v>
      </c>
      <c r="L107" s="82">
        <v>18</v>
      </c>
      <c r="M107" s="81">
        <v>1.1025358324145535E-3</v>
      </c>
      <c r="N107" s="95"/>
    </row>
    <row r="108" spans="1:14" ht="20.100000000000001" customHeight="1" x14ac:dyDescent="0.25">
      <c r="A108" s="69" t="s">
        <v>42</v>
      </c>
      <c r="B108" s="69"/>
      <c r="C108" s="80">
        <v>39175004.370000005</v>
      </c>
      <c r="D108" s="81">
        <v>0.19646043521476536</v>
      </c>
      <c r="E108" s="82">
        <v>993</v>
      </c>
      <c r="F108" s="81">
        <v>0.12798040984662973</v>
      </c>
      <c r="G108" s="69"/>
      <c r="H108" s="69" t="s">
        <v>121</v>
      </c>
      <c r="I108" s="69"/>
      <c r="J108" s="80">
        <v>756073.15</v>
      </c>
      <c r="K108" s="81">
        <v>6.0464431435175827E-3</v>
      </c>
      <c r="L108" s="82">
        <v>81</v>
      </c>
      <c r="M108" s="81">
        <v>4.9614112458654909E-3</v>
      </c>
      <c r="N108" s="95"/>
    </row>
    <row r="109" spans="1:14" ht="20.100000000000001" customHeight="1" x14ac:dyDescent="0.25">
      <c r="A109" s="69" t="s">
        <v>43</v>
      </c>
      <c r="B109" s="69"/>
      <c r="C109" s="80">
        <v>47120861.000000045</v>
      </c>
      <c r="D109" s="81">
        <v>0.23630845761548211</v>
      </c>
      <c r="E109" s="82">
        <v>1546</v>
      </c>
      <c r="F109" s="81">
        <v>0.19925248098981826</v>
      </c>
      <c r="G109" s="69"/>
      <c r="H109" s="69" t="s">
        <v>122</v>
      </c>
      <c r="I109" s="69"/>
      <c r="J109" s="80">
        <v>4946611.4800000004</v>
      </c>
      <c r="K109" s="81">
        <v>3.9558877427258637E-2</v>
      </c>
      <c r="L109" s="82">
        <v>638</v>
      </c>
      <c r="M109" s="81">
        <v>3.9078770060026947E-2</v>
      </c>
      <c r="N109" s="95"/>
    </row>
    <row r="110" spans="1:14" ht="20.100000000000001" customHeight="1" x14ac:dyDescent="0.25">
      <c r="A110" s="69" t="s">
        <v>44</v>
      </c>
      <c r="B110" s="69"/>
      <c r="C110" s="80">
        <v>43902077.959999867</v>
      </c>
      <c r="D110" s="81">
        <v>0.22016644239251507</v>
      </c>
      <c r="E110" s="82">
        <v>1734</v>
      </c>
      <c r="F110" s="81">
        <v>0.22348240752674314</v>
      </c>
      <c r="G110" s="69"/>
      <c r="H110" s="69" t="s">
        <v>42</v>
      </c>
      <c r="I110" s="69"/>
      <c r="J110" s="80">
        <v>15126109.629999992</v>
      </c>
      <c r="K110" s="81">
        <v>0.12096602274582655</v>
      </c>
      <c r="L110" s="82">
        <v>1861</v>
      </c>
      <c r="M110" s="81">
        <v>0.11398995467352689</v>
      </c>
      <c r="N110" s="95"/>
    </row>
    <row r="111" spans="1:14" ht="20.100000000000001" customHeight="1" x14ac:dyDescent="0.25">
      <c r="A111" s="69" t="s">
        <v>25</v>
      </c>
      <c r="B111" s="69"/>
      <c r="C111" s="80">
        <v>46346232.699999973</v>
      </c>
      <c r="D111" s="81">
        <v>0.2324237404241235</v>
      </c>
      <c r="E111" s="82">
        <v>1917</v>
      </c>
      <c r="F111" s="81">
        <v>0.24706792112385617</v>
      </c>
      <c r="G111" s="69"/>
      <c r="H111" s="69" t="s">
        <v>43</v>
      </c>
      <c r="I111" s="69"/>
      <c r="J111" s="80">
        <v>26084458.670000043</v>
      </c>
      <c r="K111" s="81">
        <v>0.20860176859552479</v>
      </c>
      <c r="L111" s="82">
        <v>2149</v>
      </c>
      <c r="M111" s="81">
        <v>0.13163052799215974</v>
      </c>
      <c r="N111" s="95"/>
    </row>
    <row r="112" spans="1:14" ht="20.100000000000001" customHeight="1" x14ac:dyDescent="0.25">
      <c r="A112" s="69" t="s">
        <v>26</v>
      </c>
      <c r="B112" s="69"/>
      <c r="C112" s="80">
        <v>5437323.7100000009</v>
      </c>
      <c r="D112" s="81">
        <v>2.7267871431003562E-2</v>
      </c>
      <c r="E112" s="82">
        <v>445</v>
      </c>
      <c r="F112" s="81">
        <v>5.7352751643253E-2</v>
      </c>
      <c r="G112" s="69"/>
      <c r="H112" s="69" t="s">
        <v>44</v>
      </c>
      <c r="I112" s="69"/>
      <c r="J112" s="80">
        <v>33171927.13000004</v>
      </c>
      <c r="K112" s="81">
        <v>0.26528143652826924</v>
      </c>
      <c r="L112" s="82">
        <v>3560</v>
      </c>
      <c r="M112" s="81">
        <v>0.2180570868553228</v>
      </c>
      <c r="N112" s="95"/>
    </row>
    <row r="113" spans="1:14" ht="20.100000000000001" customHeight="1" x14ac:dyDescent="0.25">
      <c r="A113" s="69" t="s">
        <v>27</v>
      </c>
      <c r="B113" s="69"/>
      <c r="C113" s="80">
        <v>3260635.32</v>
      </c>
      <c r="D113" s="81">
        <v>1.6351902044314581E-2</v>
      </c>
      <c r="E113" s="82">
        <v>438</v>
      </c>
      <c r="F113" s="81">
        <v>5.645057352751643E-2</v>
      </c>
      <c r="G113" s="69"/>
      <c r="H113" s="69" t="s">
        <v>25</v>
      </c>
      <c r="I113" s="69"/>
      <c r="J113" s="80">
        <v>21521405.120000016</v>
      </c>
      <c r="K113" s="81">
        <v>0.17211026793728659</v>
      </c>
      <c r="L113" s="82">
        <v>3012</v>
      </c>
      <c r="M113" s="81">
        <v>0.18449099595736862</v>
      </c>
      <c r="N113" s="95"/>
    </row>
    <row r="114" spans="1:14" ht="20.100000000000001" customHeight="1" x14ac:dyDescent="0.25">
      <c r="A114" s="69" t="s">
        <v>28</v>
      </c>
      <c r="B114" s="69"/>
      <c r="C114" s="80">
        <v>3668414.39</v>
      </c>
      <c r="D114" s="81">
        <v>1.839689105840699E-2</v>
      </c>
      <c r="E114" s="82">
        <v>407</v>
      </c>
      <c r="F114" s="81">
        <v>5.2455213300683076E-2</v>
      </c>
      <c r="G114" s="69"/>
      <c r="H114" s="69" t="s">
        <v>26</v>
      </c>
      <c r="I114" s="69"/>
      <c r="J114" s="80">
        <v>10020073.979999999</v>
      </c>
      <c r="K114" s="81">
        <v>8.0132203628590595E-2</v>
      </c>
      <c r="L114" s="82">
        <v>1535</v>
      </c>
      <c r="M114" s="81">
        <v>9.4021805708685527E-2</v>
      </c>
      <c r="N114" s="95"/>
    </row>
    <row r="115" spans="1:14" ht="20.100000000000001" customHeight="1" x14ac:dyDescent="0.25">
      <c r="A115" s="69" t="s">
        <v>29</v>
      </c>
      <c r="B115" s="69"/>
      <c r="C115" s="80">
        <v>55562.57</v>
      </c>
      <c r="D115" s="81">
        <v>2.78643151657442E-4</v>
      </c>
      <c r="E115" s="82">
        <v>20</v>
      </c>
      <c r="F115" s="81">
        <v>2.5776517592473258E-3</v>
      </c>
      <c r="G115" s="69"/>
      <c r="H115" s="69" t="s">
        <v>27</v>
      </c>
      <c r="I115" s="69"/>
      <c r="J115" s="80">
        <v>6201489.0600000015</v>
      </c>
      <c r="K115" s="81">
        <v>4.9594342831029384E-2</v>
      </c>
      <c r="L115" s="82">
        <v>1299</v>
      </c>
      <c r="M115" s="81">
        <v>7.9566335905916941E-2</v>
      </c>
      <c r="N115" s="95"/>
    </row>
    <row r="116" spans="1:14" ht="20.100000000000001" customHeight="1" x14ac:dyDescent="0.25">
      <c r="A116" s="69" t="s">
        <v>65</v>
      </c>
      <c r="B116" s="69"/>
      <c r="C116" s="80">
        <v>194894.76</v>
      </c>
      <c r="D116" s="81">
        <v>9.7738621823865914E-4</v>
      </c>
      <c r="E116" s="82">
        <v>27</v>
      </c>
      <c r="F116" s="81">
        <v>3.4798298749838899E-3</v>
      </c>
      <c r="G116" s="69"/>
      <c r="H116" s="69" t="s">
        <v>28</v>
      </c>
      <c r="I116" s="69"/>
      <c r="J116" s="80">
        <v>2987407.64</v>
      </c>
      <c r="K116" s="81">
        <v>2.389079739410142E-2</v>
      </c>
      <c r="L116" s="82">
        <v>753</v>
      </c>
      <c r="M116" s="81">
        <v>4.6122748989342155E-2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2484927.5699999998</v>
      </c>
      <c r="K117" s="81">
        <v>1.9872380427428643E-2</v>
      </c>
      <c r="L117" s="82">
        <v>701</v>
      </c>
      <c r="M117" s="81">
        <v>4.2937645473477885E-2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199404039.42999986</v>
      </c>
      <c r="D118" s="73"/>
      <c r="E118" s="74">
        <f>SUM(E107:E117)</f>
        <v>7759</v>
      </c>
      <c r="F118" s="73"/>
      <c r="G118" s="73"/>
      <c r="H118" s="69" t="s">
        <v>123</v>
      </c>
      <c r="I118" s="69"/>
      <c r="J118" s="80">
        <v>1710679.21</v>
      </c>
      <c r="K118" s="81">
        <v>1.3680587096714885E-2</v>
      </c>
      <c r="L118" s="82">
        <v>719</v>
      </c>
      <c r="M118" s="81">
        <v>4.4040181305892441E-2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125044283.4000001</v>
      </c>
      <c r="K120" s="69"/>
      <c r="L120" s="74">
        <f>SUM(L107:L119)</f>
        <v>16326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5231939.8399999868</v>
      </c>
      <c r="D127" s="81">
        <v>0.17193497005520142</v>
      </c>
      <c r="E127" s="82">
        <v>4353</v>
      </c>
      <c r="F127" s="81">
        <v>0.13929154267063454</v>
      </c>
      <c r="G127" s="69"/>
      <c r="H127" s="69" t="s">
        <v>113</v>
      </c>
      <c r="I127" s="69"/>
      <c r="J127" s="80">
        <v>4772778.55</v>
      </c>
      <c r="K127" s="81">
        <v>0.10542905942079904</v>
      </c>
      <c r="L127" s="82">
        <v>546</v>
      </c>
      <c r="M127" s="81">
        <v>5.6317689530685923E-2</v>
      </c>
      <c r="N127" s="95"/>
    </row>
    <row r="128" spans="1:14" ht="20.100000000000001" customHeight="1" x14ac:dyDescent="0.25">
      <c r="A128" s="69" t="s">
        <v>42</v>
      </c>
      <c r="B128" s="69"/>
      <c r="C128" s="80">
        <v>9384037.6000000592</v>
      </c>
      <c r="D128" s="81">
        <v>0.30838355812457097</v>
      </c>
      <c r="E128" s="82">
        <v>11958</v>
      </c>
      <c r="F128" s="81">
        <v>0.3826437553998272</v>
      </c>
      <c r="G128" s="69"/>
      <c r="H128" s="69" t="s">
        <v>25</v>
      </c>
      <c r="I128" s="69"/>
      <c r="J128" s="80">
        <v>855353.56</v>
      </c>
      <c r="K128" s="81">
        <v>1.8894470036333873E-2</v>
      </c>
      <c r="L128" s="82">
        <v>180</v>
      </c>
      <c r="M128" s="81">
        <v>1.8566271273852502E-2</v>
      </c>
      <c r="N128" s="95"/>
    </row>
    <row r="129" spans="1:17" ht="20.100000000000001" customHeight="1" x14ac:dyDescent="0.25">
      <c r="A129" s="69" t="s">
        <v>43</v>
      </c>
      <c r="B129" s="69"/>
      <c r="C129" s="80">
        <v>1999463.93</v>
      </c>
      <c r="D129" s="81">
        <v>6.5707516035009711E-2</v>
      </c>
      <c r="E129" s="82">
        <v>1750</v>
      </c>
      <c r="F129" s="81">
        <v>5.5998208057342166E-2</v>
      </c>
      <c r="G129" s="69"/>
      <c r="H129" s="69" t="s">
        <v>26</v>
      </c>
      <c r="I129" s="69"/>
      <c r="J129" s="80">
        <v>2325249.2400000002</v>
      </c>
      <c r="K129" s="81">
        <v>5.1363967073671975E-2</v>
      </c>
      <c r="L129" s="82">
        <v>508</v>
      </c>
      <c r="M129" s="81">
        <v>5.2398143372872616E-2</v>
      </c>
      <c r="N129" s="95"/>
    </row>
    <row r="130" spans="1:17" ht="20.100000000000001" customHeight="1" x14ac:dyDescent="0.25">
      <c r="A130" s="69" t="s">
        <v>44</v>
      </c>
      <c r="B130" s="69"/>
      <c r="C130" s="80">
        <v>2538193.85</v>
      </c>
      <c r="D130" s="81">
        <v>8.3411563767913699E-2</v>
      </c>
      <c r="E130" s="82">
        <v>1921</v>
      </c>
      <c r="F130" s="81">
        <v>6.1470032958945313E-2</v>
      </c>
      <c r="G130" s="69"/>
      <c r="H130" s="69" t="s">
        <v>27</v>
      </c>
      <c r="I130" s="69"/>
      <c r="J130" s="80">
        <v>1800624.68</v>
      </c>
      <c r="K130" s="81">
        <v>3.9775188476380764E-2</v>
      </c>
      <c r="L130" s="82">
        <v>545</v>
      </c>
      <c r="M130" s="81">
        <v>5.6214543579164521E-2</v>
      </c>
      <c r="N130" s="95"/>
    </row>
    <row r="131" spans="1:17" ht="20.100000000000001" customHeight="1" x14ac:dyDescent="0.25">
      <c r="A131" s="69" t="s">
        <v>25</v>
      </c>
      <c r="B131" s="69"/>
      <c r="C131" s="80">
        <v>1939357.48</v>
      </c>
      <c r="D131" s="81">
        <v>6.3732263834694963E-2</v>
      </c>
      <c r="E131" s="82">
        <v>2633</v>
      </c>
      <c r="F131" s="81">
        <v>8.4253303894275378E-2</v>
      </c>
      <c r="G131" s="69"/>
      <c r="H131" s="69" t="s">
        <v>28</v>
      </c>
      <c r="I131" s="69"/>
      <c r="J131" s="80">
        <v>5040292.68</v>
      </c>
      <c r="K131" s="81">
        <v>0.1113383558216708</v>
      </c>
      <c r="L131" s="82">
        <v>1385</v>
      </c>
      <c r="M131" s="81">
        <v>0.14285714285714285</v>
      </c>
      <c r="N131" s="95"/>
    </row>
    <row r="132" spans="1:17" ht="20.100000000000001" customHeight="1" x14ac:dyDescent="0.25">
      <c r="A132" s="69" t="s">
        <v>26</v>
      </c>
      <c r="B132" s="69"/>
      <c r="C132" s="80">
        <v>700676.98999999929</v>
      </c>
      <c r="D132" s="81">
        <v>2.3026044063614241E-2</v>
      </c>
      <c r="E132" s="82">
        <v>1200</v>
      </c>
      <c r="F132" s="81">
        <v>3.839877123932034E-2</v>
      </c>
      <c r="G132" s="69"/>
      <c r="H132" s="69" t="s">
        <v>29</v>
      </c>
      <c r="I132" s="69"/>
      <c r="J132" s="80">
        <v>19443897.590000015</v>
      </c>
      <c r="K132" s="81">
        <v>0.42950910311731166</v>
      </c>
      <c r="L132" s="82">
        <v>4192</v>
      </c>
      <c r="M132" s="81">
        <v>0.43238782877772047</v>
      </c>
      <c r="N132" s="95"/>
    </row>
    <row r="133" spans="1:17" ht="20.100000000000001" customHeight="1" x14ac:dyDescent="0.25">
      <c r="A133" s="69" t="s">
        <v>27</v>
      </c>
      <c r="B133" s="69"/>
      <c r="C133" s="80">
        <v>1028840.81</v>
      </c>
      <c r="D133" s="81">
        <v>3.3810349367266367E-2</v>
      </c>
      <c r="E133" s="82">
        <v>1206</v>
      </c>
      <c r="F133" s="81">
        <v>3.8590765095516941E-2</v>
      </c>
      <c r="G133" s="69"/>
      <c r="H133" s="69" t="s">
        <v>114</v>
      </c>
      <c r="I133" s="69"/>
      <c r="J133" s="80">
        <v>724861.16</v>
      </c>
      <c r="K133" s="81">
        <v>1.6011937178495181E-2</v>
      </c>
      <c r="L133" s="82">
        <v>137</v>
      </c>
      <c r="M133" s="81">
        <v>1.4130995358432182E-2</v>
      </c>
      <c r="N133" s="95"/>
    </row>
    <row r="134" spans="1:17" ht="20.100000000000001" customHeight="1" x14ac:dyDescent="0.25">
      <c r="A134" s="69" t="s">
        <v>28</v>
      </c>
      <c r="B134" s="69"/>
      <c r="C134" s="80">
        <v>441862.6</v>
      </c>
      <c r="D134" s="81">
        <v>1.4520739003664391E-2</v>
      </c>
      <c r="E134" s="82">
        <v>716</v>
      </c>
      <c r="F134" s="81">
        <v>2.2911266839461136E-2</v>
      </c>
      <c r="G134" s="69"/>
      <c r="H134" s="69" t="s">
        <v>115</v>
      </c>
      <c r="I134" s="69"/>
      <c r="J134" s="80">
        <v>2810142.49</v>
      </c>
      <c r="K134" s="81">
        <v>6.2075094508443576E-2</v>
      </c>
      <c r="L134" s="82">
        <v>1297</v>
      </c>
      <c r="M134" s="81">
        <v>0.13378029912325942</v>
      </c>
      <c r="N134" s="95"/>
    </row>
    <row r="135" spans="1:17" ht="20.100000000000001" customHeight="1" x14ac:dyDescent="0.25">
      <c r="A135" s="69" t="s">
        <v>29</v>
      </c>
      <c r="B135" s="69"/>
      <c r="C135" s="80">
        <v>289149.93</v>
      </c>
      <c r="D135" s="81">
        <v>9.5022087555222574E-3</v>
      </c>
      <c r="E135" s="82">
        <v>441</v>
      </c>
      <c r="F135" s="81">
        <v>1.4111548430450226E-2</v>
      </c>
      <c r="G135" s="69"/>
      <c r="H135" s="69" t="s">
        <v>116</v>
      </c>
      <c r="I135" s="69"/>
      <c r="J135" s="80">
        <v>640093.31999999995</v>
      </c>
      <c r="K135" s="81">
        <v>1.4139444342988961E-2</v>
      </c>
      <c r="L135" s="82">
        <v>96</v>
      </c>
      <c r="M135" s="81">
        <v>9.9020113460546681E-3</v>
      </c>
      <c r="N135" s="95"/>
    </row>
    <row r="136" spans="1:17" ht="20.100000000000001" customHeight="1" x14ac:dyDescent="0.25">
      <c r="A136" s="69" t="s">
        <v>114</v>
      </c>
      <c r="B136" s="69"/>
      <c r="C136" s="80">
        <v>119289.48</v>
      </c>
      <c r="D136" s="81">
        <v>3.9201584496240316E-3</v>
      </c>
      <c r="E136" s="82">
        <v>255</v>
      </c>
      <c r="F136" s="81">
        <v>8.1597388883555728E-3</v>
      </c>
      <c r="G136" s="69"/>
      <c r="H136" s="69" t="s">
        <v>117</v>
      </c>
      <c r="I136" s="69"/>
      <c r="J136" s="80">
        <v>2025151.6</v>
      </c>
      <c r="K136" s="81">
        <v>4.4734911988013007E-2</v>
      </c>
      <c r="L136" s="82">
        <v>248</v>
      </c>
      <c r="M136" s="81">
        <v>2.5580195977307891E-2</v>
      </c>
      <c r="N136" s="95"/>
    </row>
    <row r="137" spans="1:17" ht="20.100000000000001" customHeight="1" x14ac:dyDescent="0.25">
      <c r="A137" s="69" t="s">
        <v>115</v>
      </c>
      <c r="B137" s="69"/>
      <c r="C137" s="80">
        <v>85571.680000000066</v>
      </c>
      <c r="D137" s="81">
        <v>2.8121050104378356E-3</v>
      </c>
      <c r="E137" s="82">
        <v>209</v>
      </c>
      <c r="F137" s="81">
        <v>6.6877859908482931E-3</v>
      </c>
      <c r="G137" s="69"/>
      <c r="H137" s="69" t="s">
        <v>118</v>
      </c>
      <c r="I137" s="69"/>
      <c r="J137" s="80">
        <v>691585.85</v>
      </c>
      <c r="K137" s="81">
        <v>1.5276896866340851E-2</v>
      </c>
      <c r="L137" s="82">
        <v>137</v>
      </c>
      <c r="M137" s="81">
        <v>1.4130995358432182E-2</v>
      </c>
      <c r="N137" s="95"/>
    </row>
    <row r="138" spans="1:17" ht="20.100000000000001" customHeight="1" x14ac:dyDescent="0.25">
      <c r="A138" s="69" t="s">
        <v>116</v>
      </c>
      <c r="B138" s="73"/>
      <c r="C138" s="80">
        <v>185938.64</v>
      </c>
      <c r="D138" s="81">
        <v>6.110420891327557E-3</v>
      </c>
      <c r="E138" s="82">
        <v>217</v>
      </c>
      <c r="F138" s="81">
        <v>6.9437777991104288E-3</v>
      </c>
      <c r="G138" s="73"/>
      <c r="H138" s="69" t="s">
        <v>119</v>
      </c>
      <c r="I138" s="69"/>
      <c r="J138" s="80">
        <v>4140016.99</v>
      </c>
      <c r="K138" s="81">
        <v>9.1451571169550216E-2</v>
      </c>
      <c r="L138" s="82">
        <v>424</v>
      </c>
      <c r="M138" s="81">
        <v>4.3733883445074784E-2</v>
      </c>
      <c r="N138" s="95"/>
    </row>
    <row r="139" spans="1:17" ht="20.100000000000001" customHeight="1" x14ac:dyDescent="0.25">
      <c r="A139" s="69" t="s">
        <v>117</v>
      </c>
      <c r="B139" s="69"/>
      <c r="C139" s="80">
        <v>382734.97</v>
      </c>
      <c r="D139" s="81">
        <v>1.2577653340530109E-2</v>
      </c>
      <c r="E139" s="82">
        <v>392</v>
      </c>
      <c r="F139" s="81">
        <v>1.2543598604844644E-2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435457.13</v>
      </c>
      <c r="D140" s="81">
        <v>1.4310238820879511E-2</v>
      </c>
      <c r="E140" s="82">
        <v>327</v>
      </c>
      <c r="F140" s="81">
        <v>1.0463665162714793E-2</v>
      </c>
      <c r="G140" s="69"/>
      <c r="H140" s="73"/>
      <c r="I140" s="69"/>
      <c r="J140" s="98">
        <f>SUM(J127:J139)</f>
        <v>45270047.710000016</v>
      </c>
      <c r="K140" s="69"/>
      <c r="L140" s="99">
        <f>SUM(L127:L139)</f>
        <v>9695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5667244.8700000392</v>
      </c>
      <c r="D141" s="81">
        <v>0.18624021047974304</v>
      </c>
      <c r="E141" s="82">
        <v>3673</v>
      </c>
      <c r="F141" s="81">
        <v>0.11753223896835301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30429759.800000083</v>
      </c>
      <c r="D143" s="69"/>
      <c r="E143" s="74">
        <f>SUM(E127:E142)</f>
        <v>31251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424949.59</v>
      </c>
      <c r="D150" s="81">
        <v>2.1310982024974326E-3</v>
      </c>
      <c r="E150" s="82">
        <v>450</v>
      </c>
      <c r="F150" s="81">
        <v>5.7997164583064829E-2</v>
      </c>
      <c r="G150" s="69"/>
      <c r="H150" s="69" t="s">
        <v>6</v>
      </c>
      <c r="I150" s="69"/>
      <c r="J150" s="80">
        <v>9731274.8199999928</v>
      </c>
      <c r="K150" s="81">
        <v>7.7822628555284948E-2</v>
      </c>
      <c r="L150" s="82">
        <v>4624</v>
      </c>
      <c r="M150" s="81">
        <v>0.28322920494916087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449880.18</v>
      </c>
      <c r="D151" s="81">
        <v>2.2561237038426639E-3</v>
      </c>
      <c r="E151" s="82">
        <v>109</v>
      </c>
      <c r="F151" s="81">
        <v>1.4048202087897924E-2</v>
      </c>
      <c r="G151" s="69"/>
      <c r="H151" s="69" t="s">
        <v>7</v>
      </c>
      <c r="I151" s="69"/>
      <c r="J151" s="80">
        <v>27664527.139999993</v>
      </c>
      <c r="K151" s="81">
        <v>0.22123783980995623</v>
      </c>
      <c r="L151" s="82">
        <v>5157</v>
      </c>
      <c r="M151" s="81">
        <v>0.31587651598676958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1315105.1000000001</v>
      </c>
      <c r="D152" s="81">
        <v>6.5951778296931794E-3</v>
      </c>
      <c r="E152" s="82">
        <v>192</v>
      </c>
      <c r="F152" s="81">
        <v>2.4745456888774327E-2</v>
      </c>
      <c r="G152" s="69"/>
      <c r="H152" s="69" t="s">
        <v>8</v>
      </c>
      <c r="I152" s="69"/>
      <c r="J152" s="80">
        <v>31295020.960000038</v>
      </c>
      <c r="K152" s="81">
        <v>0.25027150469479209</v>
      </c>
      <c r="L152" s="82">
        <v>2930</v>
      </c>
      <c r="M152" s="81">
        <v>0.17946833272081342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1913258.04</v>
      </c>
      <c r="D153" s="81">
        <v>9.5948810539098622E-3</v>
      </c>
      <c r="E153" s="82">
        <v>195</v>
      </c>
      <c r="F153" s="81">
        <v>2.5132104652661424E-2</v>
      </c>
      <c r="G153" s="69"/>
      <c r="H153" s="69" t="s">
        <v>9</v>
      </c>
      <c r="I153" s="69"/>
      <c r="J153" s="80">
        <v>32666922.43000007</v>
      </c>
      <c r="K153" s="81">
        <v>0.26124282967421159</v>
      </c>
      <c r="L153" s="82">
        <v>2208</v>
      </c>
      <c r="M153" s="81">
        <v>0.13524439544285188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3487761.64</v>
      </c>
      <c r="D154" s="81">
        <v>1.7490927716258056E-2</v>
      </c>
      <c r="E154" s="82">
        <v>288</v>
      </c>
      <c r="F154" s="81">
        <v>3.7118185333161489E-2</v>
      </c>
      <c r="G154" s="69"/>
      <c r="H154" s="69" t="s">
        <v>10</v>
      </c>
      <c r="I154" s="69"/>
      <c r="J154" s="80">
        <v>18741222.600000016</v>
      </c>
      <c r="K154" s="81">
        <v>0.14987668440666996</v>
      </c>
      <c r="L154" s="82">
        <v>1186</v>
      </c>
      <c r="M154" s="81">
        <v>7.2644860957981131E-2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3528801.13</v>
      </c>
      <c r="D155" s="81">
        <v>1.7696738441644135E-2</v>
      </c>
      <c r="E155" s="82">
        <v>249</v>
      </c>
      <c r="F155" s="81">
        <v>3.2091764402629203E-2</v>
      </c>
      <c r="G155" s="69"/>
      <c r="H155" s="69" t="s">
        <v>37</v>
      </c>
      <c r="I155" s="69"/>
      <c r="J155" s="80">
        <v>329664.64000000001</v>
      </c>
      <c r="K155" s="81">
        <v>2.6363831359283059E-3</v>
      </c>
      <c r="L155" s="82">
        <v>19</v>
      </c>
      <c r="M155" s="81">
        <v>1.1637878231042509E-3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5736184.6200000001</v>
      </c>
      <c r="D156" s="81">
        <v>2.8766642021881755E-2</v>
      </c>
      <c r="E156" s="82">
        <v>315</v>
      </c>
      <c r="F156" s="81">
        <v>4.0598015208145377E-2</v>
      </c>
      <c r="G156" s="69"/>
      <c r="H156" s="69" t="s">
        <v>38</v>
      </c>
      <c r="I156" s="69"/>
      <c r="J156" s="80">
        <v>551033.93000000005</v>
      </c>
      <c r="K156" s="81">
        <v>4.4067102870853801E-3</v>
      </c>
      <c r="L156" s="82">
        <v>26</v>
      </c>
      <c r="M156" s="81">
        <v>1.5925517579321328E-3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10738796.1</v>
      </c>
      <c r="D157" s="81">
        <v>5.3854456161956638E-2</v>
      </c>
      <c r="E157" s="82">
        <v>530</v>
      </c>
      <c r="F157" s="81">
        <v>6.8307771620054136E-2</v>
      </c>
      <c r="G157" s="69"/>
      <c r="H157" s="69" t="s">
        <v>39</v>
      </c>
      <c r="I157" s="69"/>
      <c r="J157" s="80">
        <v>1268425.67</v>
      </c>
      <c r="K157" s="81">
        <v>1.0143811740217458E-2</v>
      </c>
      <c r="L157" s="82">
        <v>64</v>
      </c>
      <c r="M157" s="81">
        <v>3.9201274041406348E-3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8748665.1000000034</v>
      </c>
      <c r="D158" s="81">
        <v>4.3874061553658715E-2</v>
      </c>
      <c r="E158" s="82">
        <v>412</v>
      </c>
      <c r="F158" s="81">
        <v>5.3099626240494906E-2</v>
      </c>
      <c r="G158" s="69"/>
      <c r="H158" s="69" t="s">
        <v>0</v>
      </c>
      <c r="I158" s="69"/>
      <c r="J158" s="80">
        <v>2796191.21</v>
      </c>
      <c r="K158" s="81">
        <v>2.236160769585406E-2</v>
      </c>
      <c r="L158" s="82">
        <v>112</v>
      </c>
      <c r="M158" s="81">
        <v>6.8602229572461105E-3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13408972.920000006</v>
      </c>
      <c r="D159" s="81">
        <v>6.7245242164250041E-2</v>
      </c>
      <c r="E159" s="82">
        <v>542</v>
      </c>
      <c r="F159" s="81">
        <v>6.9854362675602522E-2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51618099.28999988</v>
      </c>
      <c r="D160" s="81">
        <v>0.25886185373952891</v>
      </c>
      <c r="E160" s="82">
        <v>1742</v>
      </c>
      <c r="F160" s="81">
        <v>0.22451346823044208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36440264.12000002</v>
      </c>
      <c r="D161" s="81">
        <v>0.18274586725607561</v>
      </c>
      <c r="E161" s="82">
        <v>1043</v>
      </c>
      <c r="F161" s="81">
        <v>0.13442453924474804</v>
      </c>
      <c r="G161" s="69"/>
      <c r="H161" s="73"/>
      <c r="I161" s="69"/>
      <c r="J161" s="98">
        <f>SUM(J150:J160)</f>
        <v>125044283.40000011</v>
      </c>
      <c r="K161" s="69"/>
      <c r="L161" s="74">
        <f>SUM(L150:L160)</f>
        <v>16326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61593301.599999927</v>
      </c>
      <c r="D162" s="81">
        <v>0.3088869301548029</v>
      </c>
      <c r="E162" s="82">
        <v>1692</v>
      </c>
      <c r="F162" s="81">
        <v>0.21806933883232377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199404039.42999986</v>
      </c>
      <c r="D165" s="73"/>
      <c r="E165" s="74">
        <f>SUM(E150:E164)</f>
        <v>7759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14733572.970000049</v>
      </c>
      <c r="D173" s="81">
        <v>0.48418301908515321</v>
      </c>
      <c r="E173" s="82">
        <v>22869</v>
      </c>
      <c r="F173" s="81">
        <v>0.73178458289334747</v>
      </c>
      <c r="G173" s="69"/>
      <c r="H173" s="69" t="s">
        <v>6</v>
      </c>
      <c r="I173" s="69"/>
      <c r="J173" s="80">
        <v>7563573.7800000031</v>
      </c>
      <c r="K173" s="81">
        <v>0.16707677951771269</v>
      </c>
      <c r="L173" s="82">
        <v>2259</v>
      </c>
      <c r="M173" s="81">
        <v>0.2330067044868489</v>
      </c>
      <c r="N173" s="95"/>
    </row>
    <row r="174" spans="1:15" ht="20.100000000000001" customHeight="1" x14ac:dyDescent="0.25">
      <c r="A174" s="69" t="s">
        <v>7</v>
      </c>
      <c r="B174" s="69"/>
      <c r="C174" s="80">
        <v>7061656.5999999996</v>
      </c>
      <c r="D174" s="81">
        <v>0.23206415845582815</v>
      </c>
      <c r="E174" s="82">
        <v>5004</v>
      </c>
      <c r="F174" s="81">
        <v>0.16012287606796582</v>
      </c>
      <c r="G174" s="69"/>
      <c r="H174" s="69" t="s">
        <v>7</v>
      </c>
      <c r="I174" s="69"/>
      <c r="J174" s="80">
        <v>3925037.32</v>
      </c>
      <c r="K174" s="81">
        <v>8.6702743172346497E-2</v>
      </c>
      <c r="L174" s="82">
        <v>1281</v>
      </c>
      <c r="M174" s="81">
        <v>0.13212996389891696</v>
      </c>
      <c r="N174" s="95"/>
    </row>
    <row r="175" spans="1:15" ht="20.100000000000001" customHeight="1" x14ac:dyDescent="0.25">
      <c r="A175" s="69" t="s">
        <v>8</v>
      </c>
      <c r="B175" s="69"/>
      <c r="C175" s="80">
        <v>4184792.39</v>
      </c>
      <c r="D175" s="81">
        <v>0.13752301751655602</v>
      </c>
      <c r="E175" s="82">
        <v>1903</v>
      </c>
      <c r="F175" s="81">
        <v>6.0894051390355509E-2</v>
      </c>
      <c r="G175" s="69"/>
      <c r="H175" s="69" t="s">
        <v>8</v>
      </c>
      <c r="I175" s="69"/>
      <c r="J175" s="80">
        <v>4082977.8099999935</v>
      </c>
      <c r="K175" s="81">
        <v>9.0191595028915286E-2</v>
      </c>
      <c r="L175" s="82">
        <v>1060</v>
      </c>
      <c r="M175" s="81">
        <v>0.10933470861268695</v>
      </c>
      <c r="N175" s="95"/>
    </row>
    <row r="176" spans="1:15" ht="20.100000000000001" customHeight="1" x14ac:dyDescent="0.25">
      <c r="A176" s="69" t="s">
        <v>9</v>
      </c>
      <c r="B176" s="69"/>
      <c r="C176" s="80">
        <v>1270852.1299999999</v>
      </c>
      <c r="D176" s="81">
        <v>4.1763462424701706E-2</v>
      </c>
      <c r="E176" s="82">
        <v>702</v>
      </c>
      <c r="F176" s="81">
        <v>2.24632811750024E-2</v>
      </c>
      <c r="G176" s="69"/>
      <c r="H176" s="69" t="s">
        <v>9</v>
      </c>
      <c r="I176" s="69"/>
      <c r="J176" s="80">
        <v>6229138.3299999936</v>
      </c>
      <c r="K176" s="81">
        <v>0.13759955301801016</v>
      </c>
      <c r="L176" s="82">
        <v>1368</v>
      </c>
      <c r="M176" s="81">
        <v>0.141103661681279</v>
      </c>
      <c r="N176" s="95"/>
    </row>
    <row r="177" spans="1:14" ht="20.100000000000001" customHeight="1" x14ac:dyDescent="0.25">
      <c r="A177" s="69" t="s">
        <v>10</v>
      </c>
      <c r="B177" s="69"/>
      <c r="C177" s="80">
        <v>2213448.27</v>
      </c>
      <c r="D177" s="81">
        <v>7.2739590603012161E-2</v>
      </c>
      <c r="E177" s="82">
        <v>638</v>
      </c>
      <c r="F177" s="81">
        <v>2.0415346708905314E-2</v>
      </c>
      <c r="G177" s="69"/>
      <c r="H177" s="69" t="s">
        <v>10</v>
      </c>
      <c r="I177" s="69"/>
      <c r="J177" s="80">
        <v>8400025.9099999927</v>
      </c>
      <c r="K177" s="81">
        <v>0.18555372337600731</v>
      </c>
      <c r="L177" s="82">
        <v>1506</v>
      </c>
      <c r="M177" s="81">
        <v>0.15533780299123259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9763518.8199999984</v>
      </c>
      <c r="K178" s="81">
        <v>0.21567281931190171</v>
      </c>
      <c r="L178" s="82">
        <v>1591</v>
      </c>
      <c r="M178" s="81">
        <v>0.16410520887055183</v>
      </c>
      <c r="N178" s="95"/>
    </row>
    <row r="179" spans="1:14" ht="20.100000000000001" customHeight="1" x14ac:dyDescent="0.25">
      <c r="A179" s="69" t="s">
        <v>38</v>
      </c>
      <c r="B179" s="69"/>
      <c r="C179" s="80">
        <v>0</v>
      </c>
      <c r="D179" s="81">
        <v>0</v>
      </c>
      <c r="E179" s="82">
        <v>0</v>
      </c>
      <c r="F179" s="81">
        <v>0</v>
      </c>
      <c r="G179" s="69"/>
      <c r="H179" s="69" t="s">
        <v>38</v>
      </c>
      <c r="I179" s="69"/>
      <c r="J179" s="80">
        <v>4186615.49</v>
      </c>
      <c r="K179" s="81">
        <v>9.2480916230074817E-2</v>
      </c>
      <c r="L179" s="82">
        <v>510</v>
      </c>
      <c r="M179" s="81">
        <v>5.260443527591542E-2</v>
      </c>
      <c r="N179" s="95"/>
    </row>
    <row r="180" spans="1:14" ht="20.100000000000001" customHeight="1" x14ac:dyDescent="0.25">
      <c r="A180" s="69" t="s">
        <v>39</v>
      </c>
      <c r="B180" s="69"/>
      <c r="C180" s="80">
        <v>0</v>
      </c>
      <c r="D180" s="81">
        <v>0</v>
      </c>
      <c r="E180" s="82">
        <v>0</v>
      </c>
      <c r="F180" s="81">
        <v>0</v>
      </c>
      <c r="G180" s="69"/>
      <c r="H180" s="69" t="s">
        <v>39</v>
      </c>
      <c r="I180" s="69"/>
      <c r="J180" s="80">
        <v>704695.81</v>
      </c>
      <c r="K180" s="81">
        <v>1.5566491436330763E-2</v>
      </c>
      <c r="L180" s="82">
        <v>79</v>
      </c>
      <c r="M180" s="81">
        <v>8.1485301701908208E-3</v>
      </c>
      <c r="N180" s="95"/>
    </row>
    <row r="181" spans="1:14" ht="20.100000000000001" customHeight="1" x14ac:dyDescent="0.25">
      <c r="A181" s="69" t="s">
        <v>0</v>
      </c>
      <c r="B181" s="69"/>
      <c r="C181" s="80">
        <v>965437.43999999994</v>
      </c>
      <c r="D181" s="81">
        <v>3.1726751914748885E-2</v>
      </c>
      <c r="E181" s="82">
        <v>135</v>
      </c>
      <c r="F181" s="81">
        <v>4.3198617644235387E-3</v>
      </c>
      <c r="G181" s="69"/>
      <c r="H181" s="69" t="s">
        <v>0</v>
      </c>
      <c r="I181" s="69"/>
      <c r="J181" s="80">
        <v>178443.79</v>
      </c>
      <c r="K181" s="81">
        <v>3.9417627996133613E-3</v>
      </c>
      <c r="L181" s="82">
        <v>19</v>
      </c>
      <c r="M181" s="81">
        <v>1.9597730789066531E-3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83531.38</v>
      </c>
      <c r="K182" s="81">
        <v>1.8451798534674002E-3</v>
      </c>
      <c r="L182" s="82">
        <v>6</v>
      </c>
      <c r="M182" s="81">
        <v>6.1887570912841675E-4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152489.26999999999</v>
      </c>
      <c r="K183" s="81">
        <v>3.3684362556197544E-3</v>
      </c>
      <c r="L183" s="82">
        <v>16</v>
      </c>
      <c r="M183" s="81">
        <v>1.6503352243424445E-3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30429759.800000049</v>
      </c>
      <c r="D184" s="73"/>
      <c r="E184" s="74">
        <f>SUM(E173:E183)</f>
        <v>31251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45270047.709999993</v>
      </c>
      <c r="K185" s="69"/>
      <c r="L185" s="74">
        <f>SUM(L173:L184)</f>
        <v>9695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10986145.839999996</v>
      </c>
      <c r="D193" s="81">
        <v>5.5094901143447686E-2</v>
      </c>
      <c r="E193" s="82">
        <v>462</v>
      </c>
      <c r="F193" s="81">
        <v>5.9543755638613222E-2</v>
      </c>
      <c r="G193" s="69"/>
      <c r="H193" s="69" t="s">
        <v>12</v>
      </c>
      <c r="I193" s="69"/>
      <c r="J193" s="80">
        <v>8002702.9000000004</v>
      </c>
      <c r="K193" s="81">
        <v>6.3998950471013671E-2</v>
      </c>
      <c r="L193" s="82">
        <v>1338</v>
      </c>
      <c r="M193" s="81">
        <v>8.1955163542815138E-2</v>
      </c>
    </row>
    <row r="194" spans="1:13" ht="20.100000000000001" customHeight="1" x14ac:dyDescent="0.25">
      <c r="A194" s="69" t="s">
        <v>13</v>
      </c>
      <c r="B194" s="69"/>
      <c r="C194" s="80">
        <v>18921589.940000013</v>
      </c>
      <c r="D194" s="81">
        <v>9.489070529407384E-2</v>
      </c>
      <c r="E194" s="82">
        <v>815</v>
      </c>
      <c r="F194" s="81">
        <v>0.10503930918932852</v>
      </c>
      <c r="G194" s="69"/>
      <c r="H194" s="69" t="s">
        <v>13</v>
      </c>
      <c r="I194" s="69"/>
      <c r="J194" s="80">
        <v>23439983.190000035</v>
      </c>
      <c r="K194" s="81">
        <v>0.18745345690869084</v>
      </c>
      <c r="L194" s="82">
        <v>2171</v>
      </c>
      <c r="M194" s="81">
        <v>0.13297807178733309</v>
      </c>
    </row>
    <row r="195" spans="1:13" ht="20.100000000000001" customHeight="1" x14ac:dyDescent="0.25">
      <c r="A195" s="69" t="s">
        <v>14</v>
      </c>
      <c r="B195" s="69"/>
      <c r="C195" s="80">
        <v>15731551.559999991</v>
      </c>
      <c r="D195" s="81">
        <v>7.8892842918172112E-2</v>
      </c>
      <c r="E195" s="82">
        <v>645</v>
      </c>
      <c r="F195" s="81">
        <v>8.312926923572625E-2</v>
      </c>
      <c r="G195" s="69"/>
      <c r="H195" s="69" t="s">
        <v>14</v>
      </c>
      <c r="I195" s="69"/>
      <c r="J195" s="80">
        <v>18894505.660000019</v>
      </c>
      <c r="K195" s="81">
        <v>0.15110251461523438</v>
      </c>
      <c r="L195" s="82">
        <v>2671</v>
      </c>
      <c r="M195" s="81">
        <v>0.16360406713218179</v>
      </c>
    </row>
    <row r="196" spans="1:13" ht="20.100000000000001" customHeight="1" x14ac:dyDescent="0.25">
      <c r="A196" s="69" t="s">
        <v>15</v>
      </c>
      <c r="B196" s="69"/>
      <c r="C196" s="80">
        <v>15349312.500000006</v>
      </c>
      <c r="D196" s="81">
        <v>7.6975935612319024E-2</v>
      </c>
      <c r="E196" s="82">
        <v>628</v>
      </c>
      <c r="F196" s="81">
        <v>8.0938265240366028E-2</v>
      </c>
      <c r="G196" s="69"/>
      <c r="H196" s="69" t="s">
        <v>15</v>
      </c>
      <c r="I196" s="69"/>
      <c r="J196" s="80">
        <v>8101906.5800000075</v>
      </c>
      <c r="K196" s="81">
        <v>6.4792298853703564E-2</v>
      </c>
      <c r="L196" s="82">
        <v>917</v>
      </c>
      <c r="M196" s="81">
        <v>5.6168075462452532E-2</v>
      </c>
    </row>
    <row r="197" spans="1:13" ht="20.100000000000001" customHeight="1" x14ac:dyDescent="0.25">
      <c r="A197" s="69" t="s">
        <v>16</v>
      </c>
      <c r="B197" s="69"/>
      <c r="C197" s="80">
        <v>18020495.560000014</v>
      </c>
      <c r="D197" s="81">
        <v>9.0371767851403204E-2</v>
      </c>
      <c r="E197" s="82">
        <v>711</v>
      </c>
      <c r="F197" s="81">
        <v>9.1635520041242424E-2</v>
      </c>
      <c r="G197" s="69"/>
      <c r="H197" s="69" t="s">
        <v>16</v>
      </c>
      <c r="I197" s="69"/>
      <c r="J197" s="80">
        <v>9011623.179999996</v>
      </c>
      <c r="K197" s="81">
        <v>7.2067454304752268E-2</v>
      </c>
      <c r="L197" s="82">
        <v>1143</v>
      </c>
      <c r="M197" s="81">
        <v>7.0011025358324139E-2</v>
      </c>
    </row>
    <row r="198" spans="1:13" ht="20.100000000000001" customHeight="1" x14ac:dyDescent="0.25">
      <c r="A198" s="69" t="s">
        <v>17</v>
      </c>
      <c r="B198" s="69"/>
      <c r="C198" s="80">
        <v>8098321.4899999984</v>
      </c>
      <c r="D198" s="81">
        <v>4.0612625065917389E-2</v>
      </c>
      <c r="E198" s="82">
        <v>318</v>
      </c>
      <c r="F198" s="81">
        <v>4.098466297203248E-2</v>
      </c>
      <c r="G198" s="69"/>
      <c r="H198" s="69" t="s">
        <v>17</v>
      </c>
      <c r="I198" s="69"/>
      <c r="J198" s="80">
        <v>1370345.08</v>
      </c>
      <c r="K198" s="81">
        <v>1.0958878268880543E-2</v>
      </c>
      <c r="L198" s="82">
        <v>159</v>
      </c>
      <c r="M198" s="81">
        <v>9.7390665196618893E-3</v>
      </c>
    </row>
    <row r="199" spans="1:13" ht="20.100000000000001" customHeight="1" x14ac:dyDescent="0.25">
      <c r="A199" s="69" t="s">
        <v>18</v>
      </c>
      <c r="B199" s="69"/>
      <c r="C199" s="80">
        <v>55969720.730000056</v>
      </c>
      <c r="D199" s="81">
        <v>0.28068498958190863</v>
      </c>
      <c r="E199" s="82">
        <v>1888</v>
      </c>
      <c r="F199" s="81">
        <v>0.24333032607294755</v>
      </c>
      <c r="G199" s="69"/>
      <c r="H199" s="69" t="s">
        <v>18</v>
      </c>
      <c r="I199" s="69"/>
      <c r="J199" s="80">
        <v>21586462.36999999</v>
      </c>
      <c r="K199" s="81">
        <v>0.17263054162138516</v>
      </c>
      <c r="L199" s="82">
        <v>2231</v>
      </c>
      <c r="M199" s="81">
        <v>0.13665319122871494</v>
      </c>
    </row>
    <row r="200" spans="1:13" ht="20.100000000000001" customHeight="1" x14ac:dyDescent="0.25">
      <c r="A200" s="69" t="s">
        <v>19</v>
      </c>
      <c r="B200" s="69"/>
      <c r="C200" s="80">
        <v>14991764.440000007</v>
      </c>
      <c r="D200" s="81">
        <v>7.5182852277487611E-2</v>
      </c>
      <c r="E200" s="82">
        <v>570</v>
      </c>
      <c r="F200" s="81">
        <v>7.3463075138548786E-2</v>
      </c>
      <c r="G200" s="69"/>
      <c r="H200" s="69" t="s">
        <v>19</v>
      </c>
      <c r="I200" s="69"/>
      <c r="J200" s="80">
        <v>7162258.6199999992</v>
      </c>
      <c r="K200" s="81">
        <v>5.7277777322205806E-2</v>
      </c>
      <c r="L200" s="82">
        <v>1051</v>
      </c>
      <c r="M200" s="81">
        <v>6.4375842214871984E-2</v>
      </c>
    </row>
    <row r="201" spans="1:13" ht="20.100000000000001" customHeight="1" x14ac:dyDescent="0.25">
      <c r="A201" s="69" t="s">
        <v>20</v>
      </c>
      <c r="B201" s="69"/>
      <c r="C201" s="80">
        <v>9473792.5199999958</v>
      </c>
      <c r="D201" s="81">
        <v>4.7510534626484996E-2</v>
      </c>
      <c r="E201" s="82">
        <v>311</v>
      </c>
      <c r="F201" s="81">
        <v>4.0082484856295918E-2</v>
      </c>
      <c r="G201" s="69"/>
      <c r="H201" s="69" t="s">
        <v>20</v>
      </c>
      <c r="I201" s="69"/>
      <c r="J201" s="80">
        <v>3829110.92</v>
      </c>
      <c r="K201" s="81">
        <v>3.0622038975993679E-2</v>
      </c>
      <c r="L201" s="82">
        <v>283</v>
      </c>
      <c r="M201" s="81">
        <v>1.7334313365184369E-2</v>
      </c>
    </row>
    <row r="202" spans="1:13" ht="20.100000000000001" customHeight="1" x14ac:dyDescent="0.25">
      <c r="A202" s="69" t="s">
        <v>21</v>
      </c>
      <c r="B202" s="69"/>
      <c r="C202" s="80">
        <v>8672884.8299999982</v>
      </c>
      <c r="D202" s="81">
        <v>4.3494027777930641E-2</v>
      </c>
      <c r="E202" s="82">
        <v>372</v>
      </c>
      <c r="F202" s="81">
        <v>4.7944322722000256E-2</v>
      </c>
      <c r="G202" s="69"/>
      <c r="H202" s="69" t="s">
        <v>21</v>
      </c>
      <c r="I202" s="69"/>
      <c r="J202" s="80">
        <v>5429317.7900000019</v>
      </c>
      <c r="K202" s="81">
        <v>4.3419160335641541E-2</v>
      </c>
      <c r="L202" s="82">
        <v>677</v>
      </c>
      <c r="M202" s="81">
        <v>4.1467597696925151E-2</v>
      </c>
    </row>
    <row r="203" spans="1:13" ht="20.100000000000001" customHeight="1" x14ac:dyDescent="0.25">
      <c r="A203" s="69" t="s">
        <v>22</v>
      </c>
      <c r="B203" s="69"/>
      <c r="C203" s="80">
        <v>18816650.740000002</v>
      </c>
      <c r="D203" s="81">
        <v>9.4364441130619675E-2</v>
      </c>
      <c r="E203" s="82">
        <v>895</v>
      </c>
      <c r="F203" s="81">
        <v>0.11534991622631782</v>
      </c>
      <c r="G203" s="69"/>
      <c r="H203" s="69" t="s">
        <v>22</v>
      </c>
      <c r="I203" s="69"/>
      <c r="J203" s="80">
        <v>16004602.059999995</v>
      </c>
      <c r="K203" s="81">
        <v>0.12799147329913035</v>
      </c>
      <c r="L203" s="82">
        <v>3343</v>
      </c>
      <c r="M203" s="81">
        <v>0.20476540487565845</v>
      </c>
    </row>
    <row r="204" spans="1:13" ht="20.100000000000001" customHeight="1" x14ac:dyDescent="0.25">
      <c r="A204" s="69" t="s">
        <v>23</v>
      </c>
      <c r="B204" s="69"/>
      <c r="C204" s="80">
        <v>4273302.55</v>
      </c>
      <c r="D204" s="81">
        <v>2.1430371030673748E-2</v>
      </c>
      <c r="E204" s="82">
        <v>141</v>
      </c>
      <c r="F204" s="81">
        <v>1.8172444902693645E-2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98506.73</v>
      </c>
      <c r="D205" s="81">
        <v>4.9400568956167203E-4</v>
      </c>
      <c r="E205" s="82">
        <v>3</v>
      </c>
      <c r="F205" s="81">
        <v>3.8664776388709887E-4</v>
      </c>
      <c r="G205" s="69"/>
      <c r="H205" s="69" t="s">
        <v>70</v>
      </c>
      <c r="I205" s="69"/>
      <c r="J205" s="80">
        <v>2211465.0499999998</v>
      </c>
      <c r="K205" s="81">
        <v>1.7685455023368137E-2</v>
      </c>
      <c r="L205" s="82">
        <v>342</v>
      </c>
      <c r="M205" s="81">
        <v>2.0948180815876516E-2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199404039.43000004</v>
      </c>
      <c r="D207" s="97"/>
      <c r="E207" s="74">
        <f>SUM(E193:E206)</f>
        <v>7759</v>
      </c>
      <c r="F207" s="97"/>
      <c r="G207" s="69"/>
      <c r="H207" s="73"/>
      <c r="I207" s="69"/>
      <c r="J207" s="98">
        <f>SUM(J193:J206)</f>
        <v>125044283.40000005</v>
      </c>
      <c r="K207" s="69"/>
      <c r="L207" s="74">
        <f>SUM(L193:L206)</f>
        <v>16326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3854665.2599999774</v>
      </c>
      <c r="D215" s="81">
        <v>0.12667419280779155</v>
      </c>
      <c r="E215" s="82">
        <v>4844</v>
      </c>
      <c r="F215" s="81">
        <v>0.1550030399027231</v>
      </c>
      <c r="G215" s="69"/>
      <c r="H215" s="69" t="s">
        <v>12</v>
      </c>
      <c r="I215" s="69"/>
      <c r="J215" s="80">
        <v>3808903.58</v>
      </c>
      <c r="K215" s="81">
        <v>8.4137388243985173E-2</v>
      </c>
      <c r="L215" s="82">
        <v>705</v>
      </c>
      <c r="M215" s="81">
        <v>7.271789582258896E-2</v>
      </c>
      <c r="N215" s="95"/>
    </row>
    <row r="216" spans="1:15" ht="20.100000000000001" customHeight="1" x14ac:dyDescent="0.25">
      <c r="A216" s="69" t="s">
        <v>13</v>
      </c>
      <c r="B216" s="69"/>
      <c r="C216" s="80">
        <v>2022815.57</v>
      </c>
      <c r="D216" s="81">
        <v>6.647491085355213E-2</v>
      </c>
      <c r="E216" s="82">
        <v>1742</v>
      </c>
      <c r="F216" s="81">
        <v>5.5742216249080032E-2</v>
      </c>
      <c r="G216" s="69"/>
      <c r="H216" s="69" t="s">
        <v>13</v>
      </c>
      <c r="I216" s="69"/>
      <c r="J216" s="80">
        <v>5353625.4800000004</v>
      </c>
      <c r="K216" s="81">
        <v>0.1182597711028566</v>
      </c>
      <c r="L216" s="82">
        <v>1104</v>
      </c>
      <c r="M216" s="81">
        <v>0.11387313047962867</v>
      </c>
      <c r="N216" s="95"/>
    </row>
    <row r="217" spans="1:15" ht="20.100000000000001" customHeight="1" x14ac:dyDescent="0.25">
      <c r="A217" s="69" t="s">
        <v>14</v>
      </c>
      <c r="B217" s="69"/>
      <c r="C217" s="80">
        <v>2555186.7299999944</v>
      </c>
      <c r="D217" s="81">
        <v>8.3969993414144489E-2</v>
      </c>
      <c r="E217" s="82">
        <v>2757</v>
      </c>
      <c r="F217" s="81">
        <v>8.8221176922338482E-2</v>
      </c>
      <c r="G217" s="69"/>
      <c r="H217" s="69" t="s">
        <v>14</v>
      </c>
      <c r="I217" s="69"/>
      <c r="J217" s="80">
        <v>4470762.71</v>
      </c>
      <c r="K217" s="81">
        <v>9.8757631947722135E-2</v>
      </c>
      <c r="L217" s="82">
        <v>834</v>
      </c>
      <c r="M217" s="81">
        <v>8.6023723568849922E-2</v>
      </c>
      <c r="N217" s="95"/>
    </row>
    <row r="218" spans="1:15" ht="20.100000000000001" customHeight="1" x14ac:dyDescent="0.25">
      <c r="A218" s="69" t="s">
        <v>15</v>
      </c>
      <c r="B218" s="69"/>
      <c r="C218" s="80">
        <v>986575.3100000011</v>
      </c>
      <c r="D218" s="81">
        <v>3.2421396569814617E-2</v>
      </c>
      <c r="E218" s="82">
        <v>984</v>
      </c>
      <c r="F218" s="81">
        <v>3.1486992416242678E-2</v>
      </c>
      <c r="G218" s="69"/>
      <c r="H218" s="69" t="s">
        <v>15</v>
      </c>
      <c r="I218" s="69"/>
      <c r="J218" s="80">
        <v>2503490.5600000001</v>
      </c>
      <c r="K218" s="81">
        <v>5.530125737965564E-2</v>
      </c>
      <c r="L218" s="82">
        <v>518</v>
      </c>
      <c r="M218" s="81">
        <v>5.3429602888086646E-2</v>
      </c>
      <c r="N218" s="95"/>
    </row>
    <row r="219" spans="1:15" ht="20.100000000000001" customHeight="1" x14ac:dyDescent="0.25">
      <c r="A219" s="69" t="s">
        <v>16</v>
      </c>
      <c r="B219" s="69"/>
      <c r="C219" s="80">
        <v>3578313.2</v>
      </c>
      <c r="D219" s="81">
        <v>0.11759255490409774</v>
      </c>
      <c r="E219" s="82">
        <v>3084</v>
      </c>
      <c r="F219" s="81">
        <v>9.8684842085053279E-2</v>
      </c>
      <c r="G219" s="69"/>
      <c r="H219" s="69" t="s">
        <v>16</v>
      </c>
      <c r="I219" s="69"/>
      <c r="J219" s="80">
        <v>3443390.2</v>
      </c>
      <c r="K219" s="81">
        <v>7.606332164830848E-2</v>
      </c>
      <c r="L219" s="82">
        <v>671</v>
      </c>
      <c r="M219" s="81">
        <v>6.9210933470861269E-2</v>
      </c>
      <c r="N219" s="95"/>
    </row>
    <row r="220" spans="1:15" ht="20.100000000000001" customHeight="1" x14ac:dyDescent="0.25">
      <c r="A220" s="69" t="s">
        <v>17</v>
      </c>
      <c r="B220" s="69"/>
      <c r="C220" s="80">
        <v>1049750.04</v>
      </c>
      <c r="D220" s="81">
        <v>3.449748032516517E-2</v>
      </c>
      <c r="E220" s="82">
        <v>597</v>
      </c>
      <c r="F220" s="81">
        <v>1.9103388691561869E-2</v>
      </c>
      <c r="G220" s="69"/>
      <c r="H220" s="69" t="s">
        <v>17</v>
      </c>
      <c r="I220" s="69"/>
      <c r="J220" s="80">
        <v>1613957.91</v>
      </c>
      <c r="K220" s="81">
        <v>3.5651782837495975E-2</v>
      </c>
      <c r="L220" s="82">
        <v>421</v>
      </c>
      <c r="M220" s="81">
        <v>4.342444559051057E-2</v>
      </c>
      <c r="N220" s="95"/>
    </row>
    <row r="221" spans="1:15" ht="20.100000000000001" customHeight="1" x14ac:dyDescent="0.25">
      <c r="A221" s="69" t="s">
        <v>18</v>
      </c>
      <c r="B221" s="69"/>
      <c r="C221" s="80">
        <v>9124194.7599999718</v>
      </c>
      <c r="D221" s="81">
        <v>0.29984445555827183</v>
      </c>
      <c r="E221" s="82">
        <v>9104</v>
      </c>
      <c r="F221" s="81">
        <v>0.2913186778023103</v>
      </c>
      <c r="G221" s="69"/>
      <c r="H221" s="69" t="s">
        <v>18</v>
      </c>
      <c r="I221" s="69"/>
      <c r="J221" s="80">
        <v>7620883.149999992</v>
      </c>
      <c r="K221" s="81">
        <v>0.16834272406380887</v>
      </c>
      <c r="L221" s="82">
        <v>1822</v>
      </c>
      <c r="M221" s="81">
        <v>0.18793192367199588</v>
      </c>
      <c r="N221" s="95"/>
    </row>
    <row r="222" spans="1:15" ht="20.100000000000001" customHeight="1" x14ac:dyDescent="0.25">
      <c r="A222" s="69" t="s">
        <v>19</v>
      </c>
      <c r="B222" s="69"/>
      <c r="C222" s="80">
        <v>1600377.03</v>
      </c>
      <c r="D222" s="81">
        <v>5.2592496310141831E-2</v>
      </c>
      <c r="E222" s="82">
        <v>1842</v>
      </c>
      <c r="F222" s="81">
        <v>5.8942113852356724E-2</v>
      </c>
      <c r="G222" s="69"/>
      <c r="H222" s="69" t="s">
        <v>19</v>
      </c>
      <c r="I222" s="69"/>
      <c r="J222" s="80">
        <v>4107212.66</v>
      </c>
      <c r="K222" s="81">
        <v>9.072693464585703E-2</v>
      </c>
      <c r="L222" s="82">
        <v>1121</v>
      </c>
      <c r="M222" s="81">
        <v>0.11562661165549253</v>
      </c>
      <c r="N222" s="95"/>
    </row>
    <row r="223" spans="1:15" ht="20.100000000000001" customHeight="1" x14ac:dyDescent="0.25">
      <c r="A223" s="69" t="s">
        <v>20</v>
      </c>
      <c r="B223" s="69"/>
      <c r="C223" s="80">
        <v>1136721.71</v>
      </c>
      <c r="D223" s="81">
        <v>3.7355592599847012E-2</v>
      </c>
      <c r="E223" s="82">
        <v>1100</v>
      </c>
      <c r="F223" s="81">
        <v>3.5198873636043647E-2</v>
      </c>
      <c r="G223" s="69"/>
      <c r="H223" s="69" t="s">
        <v>20</v>
      </c>
      <c r="I223" s="69"/>
      <c r="J223" s="80">
        <v>1526356.78</v>
      </c>
      <c r="K223" s="81">
        <v>3.3716703586836122E-2</v>
      </c>
      <c r="L223" s="82">
        <v>287</v>
      </c>
      <c r="M223" s="81">
        <v>2.96028880866426E-2</v>
      </c>
      <c r="N223" s="95"/>
    </row>
    <row r="224" spans="1:15" ht="20.100000000000001" customHeight="1" x14ac:dyDescent="0.25">
      <c r="A224" s="69" t="s">
        <v>21</v>
      </c>
      <c r="B224" s="69"/>
      <c r="C224" s="80">
        <v>1799536.95</v>
      </c>
      <c r="D224" s="81">
        <v>5.913740239250935E-2</v>
      </c>
      <c r="E224" s="82">
        <v>1954</v>
      </c>
      <c r="F224" s="81">
        <v>6.2525999168026619E-2</v>
      </c>
      <c r="G224" s="69"/>
      <c r="H224" s="69" t="s">
        <v>21</v>
      </c>
      <c r="I224" s="69"/>
      <c r="J224" s="80">
        <v>3667262.19</v>
      </c>
      <c r="K224" s="81">
        <v>8.1008577978368565E-2</v>
      </c>
      <c r="L224" s="82">
        <v>927</v>
      </c>
      <c r="M224" s="81">
        <v>9.5616297060340388E-2</v>
      </c>
      <c r="N224" s="95"/>
    </row>
    <row r="225" spans="1:16" ht="20.100000000000001" customHeight="1" x14ac:dyDescent="0.25">
      <c r="A225" s="69" t="s">
        <v>22</v>
      </c>
      <c r="B225" s="69"/>
      <c r="C225" s="80">
        <v>2427493.64</v>
      </c>
      <c r="D225" s="81">
        <v>7.9773670773438082E-2</v>
      </c>
      <c r="E225" s="82">
        <v>2906</v>
      </c>
      <c r="F225" s="81">
        <v>9.2989024351220764E-2</v>
      </c>
      <c r="G225" s="69"/>
      <c r="H225" s="69" t="s">
        <v>22</v>
      </c>
      <c r="I225" s="69"/>
      <c r="J225" s="80">
        <v>5773344.5200000023</v>
      </c>
      <c r="K225" s="81">
        <v>0.12753122234339265</v>
      </c>
      <c r="L225" s="82">
        <v>1022</v>
      </c>
      <c r="M225" s="81">
        <v>0.10541516245487365</v>
      </c>
      <c r="N225" s="95"/>
    </row>
    <row r="226" spans="1:16" ht="20.100000000000001" customHeight="1" x14ac:dyDescent="0.25">
      <c r="A226" s="69" t="s">
        <v>23</v>
      </c>
      <c r="B226" s="69"/>
      <c r="C226" s="80">
        <v>116061.25</v>
      </c>
      <c r="D226" s="81">
        <v>3.8140705271028866E-3</v>
      </c>
      <c r="E226" s="82">
        <v>147</v>
      </c>
      <c r="F226" s="81">
        <v>4.7038494768167419E-3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178068.35</v>
      </c>
      <c r="D227" s="81">
        <v>5.8517829641231743E-3</v>
      </c>
      <c r="E227" s="82">
        <v>190</v>
      </c>
      <c r="F227" s="81">
        <v>6.0798054462257211E-3</v>
      </c>
      <c r="G227" s="69"/>
      <c r="H227" s="69" t="s">
        <v>70</v>
      </c>
      <c r="I227" s="69"/>
      <c r="J227" s="80">
        <v>1380857.97</v>
      </c>
      <c r="K227" s="81">
        <v>3.0502684221712754E-2</v>
      </c>
      <c r="L227" s="82">
        <v>263</v>
      </c>
      <c r="M227" s="81">
        <v>2.7127385250128932E-2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30429759.799999949</v>
      </c>
      <c r="D229" s="97"/>
      <c r="E229" s="74">
        <f>SUM(E215:E228)</f>
        <v>31251</v>
      </c>
      <c r="F229" s="97"/>
      <c r="G229" s="69"/>
      <c r="H229" s="73"/>
      <c r="I229" s="69"/>
      <c r="J229" s="98">
        <f>SUM(J215:J228)</f>
        <v>45270047.709999993</v>
      </c>
      <c r="K229" s="69"/>
      <c r="L229" s="74">
        <f>SUM(L215:L228)</f>
        <v>9695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23384.31</v>
      </c>
      <c r="D242" s="81">
        <v>1.1727099444346508E-4</v>
      </c>
      <c r="E242" s="82">
        <v>1</v>
      </c>
      <c r="F242" s="81">
        <v>1.288825879623663E-4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4038232.74</v>
      </c>
      <c r="D243" s="81">
        <v>2.025150920484544E-2</v>
      </c>
      <c r="E243" s="82">
        <v>678</v>
      </c>
      <c r="F243" s="81">
        <v>8.7382394638484337E-2</v>
      </c>
      <c r="G243" s="69"/>
      <c r="H243" s="100">
        <v>2001</v>
      </c>
      <c r="I243" s="69"/>
      <c r="J243" s="80">
        <v>584783.57999999949</v>
      </c>
      <c r="K243" s="81">
        <v>4.6766118698073891E-3</v>
      </c>
      <c r="L243" s="82">
        <v>727</v>
      </c>
      <c r="M243" s="81">
        <v>4.4530197231410024E-2</v>
      </c>
    </row>
    <row r="244" spans="1:13" ht="20.100000000000001" customHeight="1" x14ac:dyDescent="0.25">
      <c r="A244" s="100">
        <v>2002</v>
      </c>
      <c r="B244" s="69"/>
      <c r="C244" s="80">
        <v>11536216.900000008</v>
      </c>
      <c r="D244" s="81">
        <v>5.7853476454020183E-2</v>
      </c>
      <c r="E244" s="82">
        <v>567</v>
      </c>
      <c r="F244" s="81">
        <v>7.307642737466169E-2</v>
      </c>
      <c r="G244" s="69"/>
      <c r="H244" s="100">
        <v>2002</v>
      </c>
      <c r="I244" s="69"/>
      <c r="J244" s="80">
        <v>8232331.2499999991</v>
      </c>
      <c r="K244" s="81">
        <v>6.5835326703147734E-2</v>
      </c>
      <c r="L244" s="82">
        <v>3648</v>
      </c>
      <c r="M244" s="81">
        <v>0.22344726203601617</v>
      </c>
    </row>
    <row r="245" spans="1:13" ht="20.100000000000001" customHeight="1" x14ac:dyDescent="0.25">
      <c r="A245" s="100">
        <v>2003</v>
      </c>
      <c r="B245" s="69"/>
      <c r="C245" s="80">
        <v>49986146.079999879</v>
      </c>
      <c r="D245" s="81">
        <v>0.25067770052645982</v>
      </c>
      <c r="E245" s="82">
        <v>1978</v>
      </c>
      <c r="F245" s="81">
        <v>0.2549297589895605</v>
      </c>
      <c r="G245" s="69"/>
      <c r="H245" s="100">
        <v>2003</v>
      </c>
      <c r="I245" s="69"/>
      <c r="J245" s="80">
        <v>15981078.360000012</v>
      </c>
      <c r="K245" s="81">
        <v>0.12780335034492271</v>
      </c>
      <c r="L245" s="82">
        <v>3945</v>
      </c>
      <c r="M245" s="81">
        <v>0.2416391032708563</v>
      </c>
    </row>
    <row r="246" spans="1:13" ht="20.100000000000001" customHeight="1" x14ac:dyDescent="0.25">
      <c r="A246" s="100">
        <v>2004</v>
      </c>
      <c r="B246" s="69"/>
      <c r="C246" s="80">
        <v>62987574.749999888</v>
      </c>
      <c r="D246" s="81">
        <v>0.31587913128566025</v>
      </c>
      <c r="E246" s="82">
        <v>2234</v>
      </c>
      <c r="F246" s="81">
        <v>0.28792370150792629</v>
      </c>
      <c r="G246" s="69"/>
      <c r="H246" s="100">
        <v>2004</v>
      </c>
      <c r="I246" s="69"/>
      <c r="J246" s="80">
        <v>32957831.180000018</v>
      </c>
      <c r="K246" s="81">
        <v>0.26356927549076581</v>
      </c>
      <c r="L246" s="82">
        <v>3448</v>
      </c>
      <c r="M246" s="81">
        <v>0.21119686389807668</v>
      </c>
    </row>
    <row r="247" spans="1:13" ht="20.100000000000001" customHeight="1" x14ac:dyDescent="0.25">
      <c r="A247" s="69">
        <v>2005</v>
      </c>
      <c r="B247" s="69"/>
      <c r="C247" s="80">
        <v>65483109.57000006</v>
      </c>
      <c r="D247" s="81">
        <v>0.32839409751770704</v>
      </c>
      <c r="E247" s="82">
        <v>2081</v>
      </c>
      <c r="F247" s="81">
        <v>0.26820466554968425</v>
      </c>
      <c r="G247" s="69"/>
      <c r="H247" s="69">
        <v>2005</v>
      </c>
      <c r="I247" s="69"/>
      <c r="J247" s="80">
        <v>56995660.850000046</v>
      </c>
      <c r="K247" s="81">
        <v>0.45580381046031898</v>
      </c>
      <c r="L247" s="82">
        <v>3856</v>
      </c>
      <c r="M247" s="81">
        <v>0.23618767609947322</v>
      </c>
    </row>
    <row r="248" spans="1:13" ht="20.100000000000001" customHeight="1" x14ac:dyDescent="0.25">
      <c r="A248" s="69">
        <v>2006</v>
      </c>
      <c r="B248" s="69"/>
      <c r="C248" s="80">
        <v>5349375.08</v>
      </c>
      <c r="D248" s="81">
        <v>2.6826814016863886E-2</v>
      </c>
      <c r="E248" s="82">
        <v>220</v>
      </c>
      <c r="F248" s="81">
        <v>2.8354169351720582E-2</v>
      </c>
      <c r="G248" s="69"/>
      <c r="H248" s="69">
        <v>2006</v>
      </c>
      <c r="I248" s="69"/>
      <c r="J248" s="80">
        <v>10292598.179999987</v>
      </c>
      <c r="K248" s="81">
        <v>8.2311625131037222E-2</v>
      </c>
      <c r="L248" s="82">
        <v>702</v>
      </c>
      <c r="M248" s="81">
        <v>4.2998897464167588E-2</v>
      </c>
    </row>
    <row r="249" spans="1:13" ht="20.100000000000001" customHeight="1" x14ac:dyDescent="0.25">
      <c r="A249" s="69"/>
      <c r="B249" s="69"/>
      <c r="C249" s="56"/>
      <c r="D249" s="69"/>
      <c r="E249" s="71"/>
      <c r="F249" s="69"/>
      <c r="G249" s="69"/>
      <c r="H249" s="69"/>
      <c r="I249" s="69"/>
      <c r="J249" s="56"/>
      <c r="K249" s="69"/>
      <c r="L249" s="71"/>
      <c r="M249" s="69"/>
    </row>
    <row r="250" spans="1:13" ht="20.100000000000001" customHeight="1" thickBot="1" x14ac:dyDescent="0.3">
      <c r="A250" s="69"/>
      <c r="B250" s="69"/>
      <c r="C250" s="72">
        <f>SUM(C238:C248)</f>
        <v>199404039.42999986</v>
      </c>
      <c r="D250" s="69"/>
      <c r="E250" s="74">
        <f>SUM(E238:E248)</f>
        <v>7759</v>
      </c>
      <c r="F250" s="69"/>
      <c r="G250" s="69"/>
      <c r="H250" s="69"/>
      <c r="I250" s="69"/>
      <c r="J250" s="72">
        <f>SUM(J238:J248)</f>
        <v>125044283.40000008</v>
      </c>
      <c r="K250" s="69"/>
      <c r="L250" s="74">
        <f>SUM(L238:L248)</f>
        <v>16326</v>
      </c>
      <c r="M250" s="69"/>
    </row>
    <row r="251" spans="1:13" ht="20.100000000000001" customHeight="1" thickTop="1" x14ac:dyDescent="0.25">
      <c r="A251" s="69"/>
      <c r="B251" s="69"/>
      <c r="C251" s="56"/>
      <c r="D251" s="69"/>
      <c r="E251" s="71"/>
      <c r="F251" s="69"/>
      <c r="G251" s="69"/>
      <c r="H251" s="73"/>
      <c r="I251" s="69"/>
      <c r="J251" s="69"/>
      <c r="K251" s="69"/>
      <c r="L251" s="69"/>
      <c r="M251" s="69"/>
    </row>
    <row r="252" spans="1:13" ht="20.100000000000001" customHeight="1" x14ac:dyDescent="0.25">
      <c r="A252" s="69"/>
      <c r="B252" s="69"/>
      <c r="C252" s="56"/>
      <c r="D252" s="69"/>
      <c r="E252" s="71"/>
      <c r="F252" s="69"/>
      <c r="G252" s="69"/>
      <c r="H252" s="73"/>
      <c r="I252" s="69"/>
      <c r="J252" s="69"/>
      <c r="K252" s="69"/>
      <c r="L252" s="69"/>
      <c r="M252" s="69"/>
    </row>
    <row r="253" spans="1:13" s="78" customFormat="1" ht="20.100000000000001" customHeight="1" x14ac:dyDescent="0.25">
      <c r="A253" s="67" t="s">
        <v>136</v>
      </c>
      <c r="B253" s="66"/>
      <c r="C253" s="90"/>
      <c r="D253" s="66"/>
      <c r="E253" s="91"/>
      <c r="F253" s="66"/>
      <c r="G253" s="66"/>
      <c r="H253" s="67" t="s">
        <v>137</v>
      </c>
      <c r="I253" s="66"/>
      <c r="J253" s="90"/>
      <c r="K253" s="66"/>
      <c r="L253" s="91"/>
      <c r="M253" s="66"/>
    </row>
    <row r="254" spans="1:13" ht="20.100000000000001" customHeight="1" x14ac:dyDescent="0.25">
      <c r="A254" s="61" t="s">
        <v>30</v>
      </c>
      <c r="B254" s="69"/>
      <c r="C254" s="56"/>
      <c r="D254" s="69"/>
      <c r="E254" s="71"/>
      <c r="F254" s="69"/>
      <c r="G254" s="69"/>
      <c r="H254" s="61" t="s">
        <v>30</v>
      </c>
      <c r="I254" s="69"/>
      <c r="J254" s="56"/>
      <c r="K254" s="69"/>
      <c r="L254" s="71"/>
      <c r="M254" s="69"/>
    </row>
    <row r="255" spans="1:13" ht="20.100000000000001" customHeight="1" x14ac:dyDescent="0.25">
      <c r="A255" s="19"/>
      <c r="B255" s="19"/>
      <c r="C255" s="18"/>
      <c r="D255" s="19"/>
      <c r="E255" s="21"/>
      <c r="F255" s="19"/>
      <c r="G255" s="19"/>
      <c r="H255" s="19"/>
      <c r="I255" s="19"/>
      <c r="J255" s="18"/>
      <c r="K255" s="19"/>
      <c r="L255" s="21"/>
      <c r="M255" s="19"/>
    </row>
    <row r="256" spans="1:13" s="78" customFormat="1" ht="20.100000000000001" customHeight="1" x14ac:dyDescent="0.25">
      <c r="A256" s="66"/>
      <c r="B256" s="66"/>
      <c r="C256" s="63" t="s">
        <v>91</v>
      </c>
      <c r="D256" s="64" t="s">
        <v>4</v>
      </c>
      <c r="E256" s="65" t="s">
        <v>5</v>
      </c>
      <c r="F256" s="64" t="s">
        <v>4</v>
      </c>
      <c r="G256" s="66"/>
      <c r="H256" s="66"/>
      <c r="I256" s="66"/>
      <c r="J256" s="63" t="s">
        <v>91</v>
      </c>
      <c r="K256" s="64" t="s">
        <v>4</v>
      </c>
      <c r="L256" s="65" t="s">
        <v>5</v>
      </c>
      <c r="M256" s="64" t="s">
        <v>4</v>
      </c>
    </row>
    <row r="257" spans="1:14" ht="20.100000000000001" customHeight="1" x14ac:dyDescent="0.25">
      <c r="A257" s="19"/>
      <c r="B257" s="19"/>
      <c r="C257" s="18"/>
      <c r="D257" s="19"/>
      <c r="E257" s="21"/>
      <c r="F257" s="19"/>
      <c r="G257" s="19"/>
      <c r="H257" s="19"/>
      <c r="I257" s="19"/>
      <c r="J257" s="18"/>
      <c r="K257" s="19"/>
      <c r="L257" s="21"/>
      <c r="M257" s="19"/>
    </row>
    <row r="258" spans="1:14" ht="20.100000000000001" customHeight="1" x14ac:dyDescent="0.25">
      <c r="A258" s="100">
        <v>1996</v>
      </c>
      <c r="B258" s="69"/>
      <c r="C258" s="80">
        <v>0</v>
      </c>
      <c r="D258" s="81">
        <v>0</v>
      </c>
      <c r="E258" s="82">
        <v>0</v>
      </c>
      <c r="F258" s="81">
        <v>0</v>
      </c>
      <c r="G258" s="69"/>
      <c r="H258" s="101" t="s">
        <v>148</v>
      </c>
      <c r="I258" s="69"/>
      <c r="J258" s="112">
        <v>2374836.81</v>
      </c>
      <c r="K258" s="81">
        <v>5.2459339676715372E-2</v>
      </c>
      <c r="L258" s="82">
        <v>165</v>
      </c>
      <c r="M258" s="81">
        <v>1.7019082001031461E-2</v>
      </c>
      <c r="N258" s="95"/>
    </row>
    <row r="259" spans="1:14" ht="20.100000000000001" customHeight="1" x14ac:dyDescent="0.25">
      <c r="A259" s="100">
        <v>1997</v>
      </c>
      <c r="B259" s="69"/>
      <c r="C259" s="80">
        <v>519.04999999999995</v>
      </c>
      <c r="D259" s="81">
        <v>1.7057315056427097E-5</v>
      </c>
      <c r="E259" s="82">
        <v>2</v>
      </c>
      <c r="F259" s="81">
        <v>6.3997952065533904E-5</v>
      </c>
      <c r="G259" s="69"/>
      <c r="H259" s="100">
        <v>1994</v>
      </c>
      <c r="I259" s="69"/>
      <c r="J259" s="112">
        <v>684226.02</v>
      </c>
      <c r="K259" s="81">
        <v>1.5114320717821046E-2</v>
      </c>
      <c r="L259" s="82">
        <v>64</v>
      </c>
      <c r="M259" s="81">
        <v>6.6013408973697781E-3</v>
      </c>
      <c r="N259" s="95"/>
    </row>
    <row r="260" spans="1:14" ht="20.100000000000001" customHeight="1" x14ac:dyDescent="0.25">
      <c r="A260" s="100">
        <v>1998</v>
      </c>
      <c r="B260" s="69"/>
      <c r="C260" s="80">
        <v>12516.92</v>
      </c>
      <c r="D260" s="81">
        <v>4.1133811381580484E-4</v>
      </c>
      <c r="E260" s="82">
        <v>44</v>
      </c>
      <c r="F260" s="81">
        <v>1.4079549454417458E-3</v>
      </c>
      <c r="G260" s="69"/>
      <c r="H260" s="69">
        <v>1995</v>
      </c>
      <c r="I260" s="69"/>
      <c r="J260" s="112">
        <v>1120610.3600000001</v>
      </c>
      <c r="K260" s="81">
        <v>2.4753902783107989E-2</v>
      </c>
      <c r="L260" s="82">
        <v>143</v>
      </c>
      <c r="M260" s="81">
        <v>1.4749871067560599E-2</v>
      </c>
      <c r="N260" s="95"/>
    </row>
    <row r="261" spans="1:14" ht="20.100000000000001" customHeight="1" x14ac:dyDescent="0.25">
      <c r="A261" s="100">
        <v>1999</v>
      </c>
      <c r="B261" s="69"/>
      <c r="C261" s="80">
        <v>67298.61</v>
      </c>
      <c r="D261" s="81">
        <v>2.211605035410106E-3</v>
      </c>
      <c r="E261" s="82">
        <v>185</v>
      </c>
      <c r="F261" s="81">
        <v>5.9198105660618859E-3</v>
      </c>
      <c r="G261" s="69"/>
      <c r="H261" s="69">
        <v>1996</v>
      </c>
      <c r="I261" s="69"/>
      <c r="J261" s="112">
        <v>2556973.75</v>
      </c>
      <c r="K261" s="81">
        <v>5.6482682907249816E-2</v>
      </c>
      <c r="L261" s="82">
        <v>586</v>
      </c>
      <c r="M261" s="81">
        <v>6.0443527591542034E-2</v>
      </c>
      <c r="N261" s="95"/>
    </row>
    <row r="262" spans="1:14" ht="20.100000000000001" customHeight="1" x14ac:dyDescent="0.25">
      <c r="A262" s="100">
        <v>2000</v>
      </c>
      <c r="B262" s="69"/>
      <c r="C262" s="80">
        <v>122219.18</v>
      </c>
      <c r="D262" s="81">
        <v>4.0164359102170767E-3</v>
      </c>
      <c r="E262" s="82">
        <v>303</v>
      </c>
      <c r="F262" s="81">
        <v>9.6956897379283855E-3</v>
      </c>
      <c r="G262" s="69"/>
      <c r="H262" s="69">
        <v>1997</v>
      </c>
      <c r="I262" s="69"/>
      <c r="J262" s="112">
        <v>3185316.9</v>
      </c>
      <c r="K262" s="81">
        <v>7.0362569980158773E-2</v>
      </c>
      <c r="L262" s="82">
        <v>864</v>
      </c>
      <c r="M262" s="81">
        <v>8.9118102114492004E-2</v>
      </c>
      <c r="N262" s="95"/>
    </row>
    <row r="263" spans="1:14" ht="20.100000000000001" customHeight="1" x14ac:dyDescent="0.25">
      <c r="A263" s="100">
        <v>2001</v>
      </c>
      <c r="B263" s="69"/>
      <c r="C263" s="80">
        <v>292593.31</v>
      </c>
      <c r="D263" s="81">
        <v>9.6153670591905323E-3</v>
      </c>
      <c r="E263" s="82">
        <v>803</v>
      </c>
      <c r="F263" s="81">
        <v>2.5695177754311863E-2</v>
      </c>
      <c r="G263" s="69"/>
      <c r="H263" s="69">
        <v>1998</v>
      </c>
      <c r="I263" s="69"/>
      <c r="J263" s="112">
        <v>4103580.32</v>
      </c>
      <c r="K263" s="81">
        <v>9.0646697487211464E-2</v>
      </c>
      <c r="L263" s="82">
        <v>1081</v>
      </c>
      <c r="M263" s="81">
        <v>0.11150077359463641</v>
      </c>
      <c r="N263" s="95"/>
    </row>
    <row r="264" spans="1:14" ht="20.100000000000001" customHeight="1" x14ac:dyDescent="0.25">
      <c r="A264" s="100">
        <v>2002</v>
      </c>
      <c r="B264" s="69"/>
      <c r="C264" s="80">
        <v>930416.51</v>
      </c>
      <c r="D264" s="81">
        <v>3.0575874279493986E-2</v>
      </c>
      <c r="E264" s="82">
        <v>1480</v>
      </c>
      <c r="F264" s="81">
        <v>4.7358484528495087E-2</v>
      </c>
      <c r="G264" s="69"/>
      <c r="H264" s="69">
        <v>1999</v>
      </c>
      <c r="I264" s="69"/>
      <c r="J264" s="112">
        <v>5374329.209999999</v>
      </c>
      <c r="K264" s="81">
        <v>0.11871710947662266</v>
      </c>
      <c r="L264" s="82">
        <v>1682</v>
      </c>
      <c r="M264" s="81">
        <v>0.17349149045899948</v>
      </c>
      <c r="N264" s="95"/>
    </row>
    <row r="265" spans="1:14" ht="20.100000000000001" customHeight="1" x14ac:dyDescent="0.25">
      <c r="A265" s="100">
        <v>2003</v>
      </c>
      <c r="B265" s="69"/>
      <c r="C265" s="80">
        <v>1187615.01</v>
      </c>
      <c r="D265" s="81">
        <v>3.9028077047128115E-2</v>
      </c>
      <c r="E265" s="82">
        <v>1709</v>
      </c>
      <c r="F265" s="81">
        <v>5.4686250039998718E-2</v>
      </c>
      <c r="G265" s="69"/>
      <c r="H265" s="69">
        <v>2000</v>
      </c>
      <c r="I265" s="69"/>
      <c r="J265" s="112">
        <v>8165188.0999999922</v>
      </c>
      <c r="K265" s="81">
        <v>0.18036623580134492</v>
      </c>
      <c r="L265" s="82">
        <v>1808</v>
      </c>
      <c r="M265" s="81">
        <v>0.18648788035069624</v>
      </c>
      <c r="N265" s="95"/>
    </row>
    <row r="266" spans="1:14" ht="20.100000000000001" customHeight="1" x14ac:dyDescent="0.25">
      <c r="A266" s="100">
        <v>2004</v>
      </c>
      <c r="B266" s="69"/>
      <c r="C266" s="80">
        <v>3273118.0199999949</v>
      </c>
      <c r="D266" s="81">
        <v>0.10756305805608085</v>
      </c>
      <c r="E266" s="82">
        <v>4296</v>
      </c>
      <c r="F266" s="81">
        <v>0.13746760103676683</v>
      </c>
      <c r="G266" s="69"/>
      <c r="H266" s="69">
        <v>2001</v>
      </c>
      <c r="I266" s="69"/>
      <c r="J266" s="112">
        <v>10718063.619999999</v>
      </c>
      <c r="K266" s="81">
        <v>0.23675839019786185</v>
      </c>
      <c r="L266" s="82">
        <v>2149</v>
      </c>
      <c r="M266" s="81">
        <v>0.2216606498194946</v>
      </c>
      <c r="N266" s="95"/>
    </row>
    <row r="267" spans="1:14" ht="20.100000000000001" customHeight="1" x14ac:dyDescent="0.25">
      <c r="A267" s="69">
        <v>2005</v>
      </c>
      <c r="B267" s="69"/>
      <c r="C267" s="80">
        <v>17289383.750000034</v>
      </c>
      <c r="D267" s="81">
        <v>0.56817352038381963</v>
      </c>
      <c r="E267" s="82">
        <v>17272</v>
      </c>
      <c r="F267" s="81">
        <v>0.55268631403795077</v>
      </c>
      <c r="G267" s="69"/>
      <c r="H267" s="69">
        <v>2002</v>
      </c>
      <c r="I267" s="69"/>
      <c r="J267" s="112">
        <v>6106137.0699999994</v>
      </c>
      <c r="K267" s="81">
        <v>0.13488249690205598</v>
      </c>
      <c r="L267" s="82">
        <v>986</v>
      </c>
      <c r="M267" s="81">
        <v>0.10170190820010315</v>
      </c>
      <c r="N267" s="95"/>
    </row>
    <row r="268" spans="1:14" ht="20.100000000000001" customHeight="1" x14ac:dyDescent="0.25">
      <c r="A268" s="69">
        <v>2006</v>
      </c>
      <c r="B268" s="69"/>
      <c r="C268" s="80">
        <v>7254079.439999966</v>
      </c>
      <c r="D268" s="81">
        <v>0.23838766679978746</v>
      </c>
      <c r="E268" s="82">
        <v>5157</v>
      </c>
      <c r="F268" s="81">
        <v>0.16501871940097917</v>
      </c>
      <c r="G268" s="69"/>
      <c r="H268" s="69">
        <v>2003</v>
      </c>
      <c r="I268" s="69"/>
      <c r="J268" s="112">
        <v>745313.47</v>
      </c>
      <c r="K268" s="81">
        <v>1.6463721769733482E-2</v>
      </c>
      <c r="L268" s="82">
        <v>134</v>
      </c>
      <c r="M268" s="81">
        <v>1.3821557503867973E-2</v>
      </c>
      <c r="N268" s="95"/>
    </row>
    <row r="269" spans="1:14" ht="20.100000000000001" customHeight="1" x14ac:dyDescent="0.25">
      <c r="A269" s="69"/>
      <c r="B269" s="69"/>
      <c r="F269" s="69"/>
      <c r="G269" s="69"/>
      <c r="H269" s="69">
        <v>2004</v>
      </c>
      <c r="I269" s="69"/>
      <c r="J269" s="112">
        <v>114224.85</v>
      </c>
      <c r="K269" s="81">
        <v>2.5231881956856907E-3</v>
      </c>
      <c r="L269" s="82">
        <v>30</v>
      </c>
      <c r="M269" s="81">
        <v>3.0943785456420837E-3</v>
      </c>
      <c r="N269" s="95"/>
    </row>
    <row r="270" spans="1:14" ht="20.100000000000001" customHeight="1" thickBot="1" x14ac:dyDescent="0.3">
      <c r="A270" s="69"/>
      <c r="B270" s="69"/>
      <c r="C270" s="72">
        <f>SUM(C258:C268)</f>
        <v>30429759.799999997</v>
      </c>
      <c r="D270" s="69"/>
      <c r="E270" s="74">
        <f>SUM(E258:E268)</f>
        <v>31251</v>
      </c>
      <c r="F270" s="69"/>
      <c r="G270" s="69"/>
      <c r="H270" s="69">
        <v>2005</v>
      </c>
      <c r="I270" s="69"/>
      <c r="J270" s="112">
        <v>21247.23</v>
      </c>
      <c r="K270" s="81">
        <v>4.6934410443103122E-4</v>
      </c>
      <c r="L270" s="82">
        <v>3</v>
      </c>
      <c r="M270" s="81">
        <v>3.0943785456420838E-4</v>
      </c>
      <c r="N270" s="95"/>
    </row>
    <row r="271" spans="1:14" ht="20.100000000000001" customHeight="1" thickTop="1" x14ac:dyDescent="0.25">
      <c r="A271" s="69"/>
      <c r="B271" s="69"/>
      <c r="C271" s="75"/>
      <c r="D271" s="69"/>
      <c r="E271" s="76"/>
      <c r="F271" s="69"/>
      <c r="G271" s="69"/>
      <c r="H271" s="69">
        <v>2006</v>
      </c>
      <c r="I271" s="69"/>
      <c r="J271" s="112">
        <v>0</v>
      </c>
      <c r="K271" s="81">
        <v>0</v>
      </c>
      <c r="L271" s="82">
        <v>0</v>
      </c>
      <c r="M271" s="81"/>
      <c r="N271" s="95"/>
    </row>
    <row r="272" spans="1:14" ht="20.100000000000001" customHeight="1" x14ac:dyDescent="0.25">
      <c r="A272" s="69"/>
      <c r="B272" s="69"/>
      <c r="C272" s="75"/>
      <c r="D272" s="69"/>
      <c r="E272" s="76"/>
      <c r="F272" s="69"/>
      <c r="G272" s="69"/>
      <c r="H272" s="69"/>
      <c r="I272" s="69"/>
      <c r="J272" s="75"/>
      <c r="K272" s="69"/>
      <c r="L272" s="76"/>
      <c r="M272" s="69"/>
      <c r="N272" s="95"/>
    </row>
    <row r="273" spans="1:14" ht="20.100000000000001" customHeight="1" thickBot="1" x14ac:dyDescent="0.3">
      <c r="A273" s="69"/>
      <c r="B273" s="69"/>
      <c r="C273" s="75"/>
      <c r="D273" s="69"/>
      <c r="E273" s="76"/>
      <c r="F273" s="69"/>
      <c r="G273" s="69"/>
      <c r="H273" s="73"/>
      <c r="I273" s="69"/>
      <c r="J273" s="98">
        <f>SUM(J258:J272)</f>
        <v>45270047.709999986</v>
      </c>
      <c r="K273" s="69"/>
      <c r="L273" s="74">
        <f>SUM(L258:L272)</f>
        <v>9695</v>
      </c>
      <c r="M273" s="69"/>
      <c r="N273" s="95"/>
    </row>
    <row r="274" spans="1:14" ht="20.100000000000001" customHeight="1" thickTop="1" x14ac:dyDescent="0.3">
      <c r="A274" s="69"/>
      <c r="B274" s="69"/>
      <c r="C274" s="75"/>
      <c r="D274" s="69"/>
      <c r="E274" s="76"/>
      <c r="F274" s="69"/>
      <c r="G274" s="69"/>
      <c r="H274" s="46"/>
      <c r="I274" s="95"/>
      <c r="J274" s="95"/>
      <c r="K274" s="95"/>
      <c r="L274" s="95"/>
      <c r="M274" s="95"/>
      <c r="N274" s="95"/>
    </row>
    <row r="275" spans="1:14" ht="20.100000000000001" customHeight="1" x14ac:dyDescent="0.3">
      <c r="A275" s="19"/>
      <c r="B275" s="19"/>
      <c r="C275" s="27"/>
      <c r="D275" s="19"/>
      <c r="E275" s="28"/>
      <c r="F275" s="19"/>
      <c r="G275" s="19"/>
    </row>
    <row r="276" spans="1:14" s="78" customFormat="1" ht="20.100000000000001" customHeight="1" x14ac:dyDescent="0.25">
      <c r="A276" s="67" t="s">
        <v>141</v>
      </c>
      <c r="B276" s="66"/>
      <c r="C276" s="90"/>
      <c r="D276" s="66"/>
      <c r="E276" s="91"/>
      <c r="F276" s="66"/>
      <c r="G276" s="66"/>
      <c r="H276" s="67" t="s">
        <v>143</v>
      </c>
      <c r="I276" s="66"/>
      <c r="J276" s="90"/>
      <c r="K276" s="66"/>
      <c r="L276" s="91"/>
      <c r="M276" s="66"/>
    </row>
    <row r="277" spans="1:14" s="95" customFormat="1" ht="20.100000000000001" customHeight="1" x14ac:dyDescent="0.25">
      <c r="A277" s="61" t="s">
        <v>142</v>
      </c>
      <c r="B277" s="69"/>
      <c r="C277" s="56"/>
      <c r="D277" s="69"/>
      <c r="E277" s="71"/>
      <c r="F277" s="69"/>
      <c r="G277" s="69"/>
      <c r="H277" s="61" t="s">
        <v>142</v>
      </c>
      <c r="I277" s="69"/>
      <c r="J277" s="56"/>
      <c r="K277" s="69"/>
      <c r="L277" s="71"/>
      <c r="M277" s="69"/>
    </row>
    <row r="278" spans="1:14" ht="20.100000000000001" customHeight="1" x14ac:dyDescent="0.25">
      <c r="A278" s="20"/>
      <c r="B278" s="19"/>
      <c r="C278" s="18"/>
      <c r="D278" s="19"/>
      <c r="E278" s="21"/>
      <c r="F278" s="19"/>
      <c r="G278" s="19"/>
      <c r="H278" s="20"/>
      <c r="I278" s="19"/>
      <c r="J278" s="18"/>
      <c r="K278" s="19"/>
      <c r="L278" s="21"/>
      <c r="M278" s="19"/>
    </row>
    <row r="279" spans="1:14" s="78" customFormat="1" ht="20.100000000000001" customHeight="1" x14ac:dyDescent="0.25">
      <c r="A279" s="66"/>
      <c r="B279" s="67"/>
      <c r="C279" s="63" t="s">
        <v>91</v>
      </c>
      <c r="D279" s="64" t="s">
        <v>4</v>
      </c>
      <c r="E279" s="65" t="s">
        <v>5</v>
      </c>
      <c r="F279" s="64" t="s">
        <v>4</v>
      </c>
      <c r="G279" s="66"/>
      <c r="H279" s="66"/>
      <c r="I279" s="67"/>
      <c r="J279" s="63" t="s">
        <v>91</v>
      </c>
      <c r="K279" s="64" t="s">
        <v>4</v>
      </c>
      <c r="L279" s="65" t="s">
        <v>5</v>
      </c>
      <c r="M279" s="64" t="s">
        <v>4</v>
      </c>
    </row>
    <row r="280" spans="1:14" ht="20.100000000000001" customHeight="1" x14ac:dyDescent="0.25">
      <c r="A280" s="22"/>
      <c r="B280" s="19"/>
      <c r="C280" s="18"/>
      <c r="D280" s="19"/>
      <c r="E280" s="21"/>
      <c r="F280" s="19"/>
      <c r="G280" s="19"/>
      <c r="H280" s="22"/>
      <c r="I280" s="19"/>
      <c r="J280" s="18"/>
      <c r="K280" s="19"/>
      <c r="L280" s="21"/>
      <c r="M280" s="19"/>
    </row>
    <row r="281" spans="1:14" s="95" customFormat="1" ht="20.100000000000001" customHeight="1" x14ac:dyDescent="0.25">
      <c r="A281" s="69" t="s">
        <v>31</v>
      </c>
      <c r="B281" s="69"/>
      <c r="C281" s="80">
        <v>184394432.23999926</v>
      </c>
      <c r="D281" s="81">
        <v>0.92472766733860923</v>
      </c>
      <c r="E281" s="82">
        <v>7255</v>
      </c>
      <c r="F281" s="81">
        <v>0.93504317566696737</v>
      </c>
      <c r="G281" s="69"/>
      <c r="H281" s="69" t="s">
        <v>31</v>
      </c>
      <c r="I281" s="69"/>
      <c r="J281" s="80">
        <v>122188420.64999937</v>
      </c>
      <c r="K281" s="81">
        <v>0.97716118904160953</v>
      </c>
      <c r="L281" s="82">
        <v>16013</v>
      </c>
      <c r="M281" s="81">
        <v>0.98082812691412469</v>
      </c>
    </row>
    <row r="282" spans="1:14" s="95" customFormat="1" ht="20.100000000000001" customHeight="1" x14ac:dyDescent="0.25">
      <c r="A282" s="69" t="s">
        <v>32</v>
      </c>
      <c r="B282" s="69"/>
      <c r="C282" s="80">
        <v>4843545.53</v>
      </c>
      <c r="D282" s="81">
        <v>2.4290107381201402E-2</v>
      </c>
      <c r="E282" s="82">
        <v>165</v>
      </c>
      <c r="F282" s="81">
        <v>2.1265627013790436E-2</v>
      </c>
      <c r="G282" s="69"/>
      <c r="H282" s="69" t="s">
        <v>32</v>
      </c>
      <c r="I282" s="69"/>
      <c r="J282" s="80">
        <v>995257.95</v>
      </c>
      <c r="K282" s="81">
        <v>7.9592439009491377E-3</v>
      </c>
      <c r="L282" s="82">
        <v>121</v>
      </c>
      <c r="M282" s="81">
        <v>7.4114908734533875E-3</v>
      </c>
    </row>
    <row r="283" spans="1:14" s="95" customFormat="1" ht="20.100000000000001" customHeight="1" x14ac:dyDescent="0.25">
      <c r="A283" s="69" t="s">
        <v>33</v>
      </c>
      <c r="B283" s="69"/>
      <c r="C283" s="80">
        <v>3253575</v>
      </c>
      <c r="D283" s="81">
        <v>1.6316494938118681E-2</v>
      </c>
      <c r="E283" s="82">
        <v>106</v>
      </c>
      <c r="F283" s="81">
        <v>1.3661554324010826E-2</v>
      </c>
      <c r="G283" s="69"/>
      <c r="H283" s="69" t="s">
        <v>33</v>
      </c>
      <c r="I283" s="69"/>
      <c r="J283" s="80">
        <v>634549.41</v>
      </c>
      <c r="K283" s="81">
        <v>5.0745975165467127E-3</v>
      </c>
      <c r="L283" s="82">
        <v>67</v>
      </c>
      <c r="M283" s="81">
        <v>4.1038833762097266E-3</v>
      </c>
    </row>
    <row r="284" spans="1:14" s="95" customFormat="1" ht="20.100000000000001" customHeight="1" x14ac:dyDescent="0.25">
      <c r="A284" s="69" t="s">
        <v>34</v>
      </c>
      <c r="B284" s="69"/>
      <c r="C284" s="80">
        <v>1817502.87</v>
      </c>
      <c r="D284" s="81">
        <v>9.1146742824035638E-3</v>
      </c>
      <c r="E284" s="82">
        <v>63</v>
      </c>
      <c r="F284" s="81">
        <v>8.1196030416290765E-3</v>
      </c>
      <c r="G284" s="69"/>
      <c r="H284" s="69" t="s">
        <v>34</v>
      </c>
      <c r="I284" s="69"/>
      <c r="J284" s="80">
        <v>344059.74</v>
      </c>
      <c r="K284" s="81">
        <v>2.7515031526823223E-3</v>
      </c>
      <c r="L284" s="82">
        <v>42</v>
      </c>
      <c r="M284" s="81">
        <v>2.5725836089672913E-3</v>
      </c>
    </row>
    <row r="285" spans="1:14" s="95" customFormat="1" ht="20.100000000000001" customHeight="1" x14ac:dyDescent="0.25">
      <c r="A285" s="69" t="s">
        <v>35</v>
      </c>
      <c r="B285" s="69"/>
      <c r="C285" s="80">
        <v>1168362.29</v>
      </c>
      <c r="D285" s="81">
        <v>5.8592709221928947E-3</v>
      </c>
      <c r="E285" s="82">
        <v>38</v>
      </c>
      <c r="F285" s="81">
        <v>4.8975383425699185E-3</v>
      </c>
      <c r="G285" s="69"/>
      <c r="H285" s="69" t="s">
        <v>35</v>
      </c>
      <c r="I285" s="69"/>
      <c r="J285" s="80">
        <v>286883.59999999998</v>
      </c>
      <c r="K285" s="81">
        <v>2.294256020343602E-3</v>
      </c>
      <c r="L285" s="82">
        <v>22</v>
      </c>
      <c r="M285" s="81">
        <v>1.3475437951733431E-3</v>
      </c>
    </row>
    <row r="286" spans="1:14" s="95" customFormat="1" ht="20.100000000000001" customHeight="1" x14ac:dyDescent="0.25">
      <c r="A286" s="69" t="s">
        <v>36</v>
      </c>
      <c r="B286" s="69"/>
      <c r="C286" s="80">
        <v>917258.22</v>
      </c>
      <c r="D286" s="81">
        <v>4.5999981877097489E-3</v>
      </c>
      <c r="E286" s="82">
        <v>32</v>
      </c>
      <c r="F286" s="81">
        <v>4.1242428147957215E-3</v>
      </c>
      <c r="G286" s="69"/>
      <c r="H286" s="69" t="s">
        <v>36</v>
      </c>
      <c r="I286" s="69"/>
      <c r="J286" s="80">
        <v>178790.23</v>
      </c>
      <c r="K286" s="81">
        <v>1.4298153033359775E-3</v>
      </c>
      <c r="L286" s="82">
        <v>15</v>
      </c>
      <c r="M286" s="81">
        <v>9.1877986034546121E-4</v>
      </c>
    </row>
    <row r="287" spans="1:14" s="95" customFormat="1" ht="20.100000000000001" customHeight="1" x14ac:dyDescent="0.25">
      <c r="A287" s="69" t="s">
        <v>45</v>
      </c>
      <c r="B287" s="69"/>
      <c r="C287" s="80">
        <v>743851.05</v>
      </c>
      <c r="D287" s="81">
        <v>3.7303710201975556E-3</v>
      </c>
      <c r="E287" s="82">
        <v>29</v>
      </c>
      <c r="F287" s="81">
        <v>3.7375950509086222E-3</v>
      </c>
      <c r="G287" s="69"/>
      <c r="H287" s="69" t="s">
        <v>45</v>
      </c>
      <c r="I287" s="69"/>
      <c r="J287" s="80">
        <v>132371.51999999999</v>
      </c>
      <c r="K287" s="81">
        <v>1.058597133757501E-3</v>
      </c>
      <c r="L287" s="82">
        <v>14</v>
      </c>
      <c r="M287" s="81">
        <v>8.5752786965576382E-4</v>
      </c>
    </row>
    <row r="288" spans="1:14" s="95" customFormat="1" ht="20.100000000000001" customHeight="1" x14ac:dyDescent="0.25">
      <c r="A288" s="69" t="s">
        <v>46</v>
      </c>
      <c r="B288" s="69"/>
      <c r="C288" s="80">
        <v>548715.73</v>
      </c>
      <c r="D288" s="81">
        <v>2.7517784071401747E-3</v>
      </c>
      <c r="E288" s="82">
        <v>17</v>
      </c>
      <c r="F288" s="81">
        <v>2.1910039953602269E-3</v>
      </c>
      <c r="G288" s="69"/>
      <c r="H288" s="69" t="s">
        <v>46</v>
      </c>
      <c r="I288" s="69"/>
      <c r="J288" s="80">
        <v>63991.46</v>
      </c>
      <c r="K288" s="81">
        <v>5.1175038362449702E-4</v>
      </c>
      <c r="L288" s="82">
        <v>5</v>
      </c>
      <c r="M288" s="81">
        <v>3.0625995344848707E-4</v>
      </c>
    </row>
    <row r="289" spans="1:13" s="95" customFormat="1" ht="20.100000000000001" customHeight="1" x14ac:dyDescent="0.25">
      <c r="A289" s="69" t="s">
        <v>47</v>
      </c>
      <c r="B289" s="69"/>
      <c r="C289" s="80">
        <v>379654.77</v>
      </c>
      <c r="D289" s="81">
        <v>1.9039472374042738E-3</v>
      </c>
      <c r="E289" s="82">
        <v>13</v>
      </c>
      <c r="F289" s="81">
        <v>1.6754736435107616E-3</v>
      </c>
      <c r="G289" s="69"/>
      <c r="H289" s="69" t="s">
        <v>47</v>
      </c>
      <c r="I289" s="69"/>
      <c r="J289" s="80">
        <v>108662.34</v>
      </c>
      <c r="K289" s="81">
        <v>8.6899086503942143E-4</v>
      </c>
      <c r="L289" s="82">
        <v>13</v>
      </c>
      <c r="M289" s="81">
        <v>7.9627587896606642E-4</v>
      </c>
    </row>
    <row r="290" spans="1:13" s="95" customFormat="1" ht="20.100000000000001" customHeight="1" x14ac:dyDescent="0.25">
      <c r="A290" s="69" t="s">
        <v>48</v>
      </c>
      <c r="B290" s="69"/>
      <c r="C290" s="80">
        <v>492587.51</v>
      </c>
      <c r="D290" s="81">
        <v>2.4702985526675989E-3</v>
      </c>
      <c r="E290" s="82">
        <v>16</v>
      </c>
      <c r="F290" s="81">
        <v>2.0621214073978608E-3</v>
      </c>
      <c r="G290" s="69"/>
      <c r="H290" s="69" t="s">
        <v>48</v>
      </c>
      <c r="I290" s="69"/>
      <c r="J290" s="80">
        <v>27968.26</v>
      </c>
      <c r="K290" s="81">
        <v>2.2366684217409131E-4</v>
      </c>
      <c r="L290" s="82">
        <v>4</v>
      </c>
      <c r="M290" s="81">
        <v>2.4500796275878968E-4</v>
      </c>
    </row>
    <row r="291" spans="1:13" s="95" customFormat="1" ht="20.100000000000001" customHeight="1" x14ac:dyDescent="0.25">
      <c r="A291" s="69" t="s">
        <v>49</v>
      </c>
      <c r="B291" s="73"/>
      <c r="C291" s="80">
        <v>518556.91</v>
      </c>
      <c r="D291" s="81">
        <v>2.6005336275147987E-3</v>
      </c>
      <c r="E291" s="82">
        <v>14</v>
      </c>
      <c r="F291" s="81">
        <v>1.804356231473128E-3</v>
      </c>
      <c r="G291" s="73"/>
      <c r="H291" s="69" t="s">
        <v>49</v>
      </c>
      <c r="I291" s="73"/>
      <c r="J291" s="80">
        <v>15317.55</v>
      </c>
      <c r="K291" s="81">
        <v>1.2249700332962266E-4</v>
      </c>
      <c r="L291" s="82">
        <v>3</v>
      </c>
      <c r="M291" s="81">
        <v>1.8375597206909226E-4</v>
      </c>
    </row>
    <row r="292" spans="1:13" s="95" customFormat="1" ht="20.100000000000001" customHeight="1" x14ac:dyDescent="0.25">
      <c r="A292" s="69" t="s">
        <v>50</v>
      </c>
      <c r="B292" s="69"/>
      <c r="C292" s="80">
        <v>325997.31</v>
      </c>
      <c r="D292" s="81">
        <v>1.6348581048401542E-3</v>
      </c>
      <c r="E292" s="82">
        <v>11</v>
      </c>
      <c r="F292" s="81">
        <v>1.4177084675860291E-3</v>
      </c>
      <c r="G292" s="69"/>
      <c r="H292" s="69" t="s">
        <v>50</v>
      </c>
      <c r="I292" s="69"/>
      <c r="J292" s="80">
        <v>68010.69</v>
      </c>
      <c r="K292" s="81">
        <v>5.4389283660767791E-4</v>
      </c>
      <c r="L292" s="82">
        <v>7</v>
      </c>
      <c r="M292" s="81">
        <v>4.2876393482788191E-4</v>
      </c>
    </row>
    <row r="293" spans="1:13" s="95" customFormat="1" ht="20.100000000000001" customHeight="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</row>
    <row r="294" spans="1:13" s="95" customFormat="1" ht="20.100000000000001" customHeight="1" thickBot="1" x14ac:dyDescent="0.3">
      <c r="A294" s="69"/>
      <c r="B294" s="69"/>
      <c r="C294" s="72">
        <f>SUM(C281:C293)</f>
        <v>199404039.42999926</v>
      </c>
      <c r="D294" s="73"/>
      <c r="E294" s="74">
        <f>SUM(E281:E293)</f>
        <v>7759</v>
      </c>
      <c r="F294" s="69"/>
      <c r="G294" s="69"/>
      <c r="H294" s="69"/>
      <c r="I294" s="69"/>
      <c r="J294" s="72">
        <f>SUM(J281:J293)</f>
        <v>125044283.39999935</v>
      </c>
      <c r="K294" s="73"/>
      <c r="L294" s="74">
        <f>SUM(L281:L293)</f>
        <v>16326</v>
      </c>
      <c r="M294" s="69"/>
    </row>
    <row r="295" spans="1:13" ht="20.100000000000001" customHeight="1" thickTop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</row>
    <row r="296" spans="1:13" ht="20.100000000000001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</row>
    <row r="297" spans="1:13" ht="20.100000000000001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</row>
    <row r="298" spans="1:13" s="78" customFormat="1" ht="20.100000000000001" customHeight="1" x14ac:dyDescent="0.25">
      <c r="A298" s="67" t="s">
        <v>136</v>
      </c>
      <c r="B298" s="66"/>
      <c r="C298" s="90"/>
      <c r="D298" s="66"/>
      <c r="E298" s="91"/>
      <c r="F298" s="66"/>
      <c r="G298" s="66"/>
      <c r="H298" s="67" t="s">
        <v>137</v>
      </c>
      <c r="I298" s="66"/>
      <c r="J298" s="90"/>
      <c r="K298" s="66"/>
      <c r="L298" s="91"/>
      <c r="M298" s="66"/>
    </row>
    <row r="299" spans="1:13" s="95" customFormat="1" ht="20.100000000000001" customHeight="1" x14ac:dyDescent="0.25">
      <c r="A299" s="61" t="s">
        <v>142</v>
      </c>
      <c r="B299" s="69"/>
      <c r="C299" s="56"/>
      <c r="D299" s="69"/>
      <c r="E299" s="71"/>
      <c r="F299" s="69"/>
      <c r="G299" s="69"/>
      <c r="H299" s="61" t="s">
        <v>142</v>
      </c>
      <c r="I299" s="69"/>
      <c r="J299" s="56"/>
      <c r="K299" s="69"/>
      <c r="L299" s="71"/>
      <c r="M299" s="69"/>
    </row>
    <row r="300" spans="1:13" ht="20.100000000000001" customHeight="1" x14ac:dyDescent="0.25">
      <c r="A300" s="20"/>
      <c r="B300" s="19"/>
      <c r="C300" s="18"/>
      <c r="D300" s="19"/>
      <c r="E300" s="21"/>
      <c r="F300" s="19"/>
      <c r="G300" s="19"/>
      <c r="H300" s="20"/>
      <c r="I300" s="19"/>
      <c r="J300" s="18"/>
      <c r="K300" s="19"/>
      <c r="L300" s="21"/>
      <c r="M300" s="19"/>
    </row>
    <row r="301" spans="1:13" s="78" customFormat="1" ht="20.100000000000001" customHeight="1" x14ac:dyDescent="0.25">
      <c r="A301" s="66"/>
      <c r="B301" s="67"/>
      <c r="C301" s="63" t="s">
        <v>91</v>
      </c>
      <c r="D301" s="64" t="s">
        <v>4</v>
      </c>
      <c r="E301" s="65" t="s">
        <v>5</v>
      </c>
      <c r="F301" s="64" t="s">
        <v>4</v>
      </c>
      <c r="G301" s="66"/>
      <c r="H301" s="66"/>
      <c r="I301" s="67"/>
      <c r="J301" s="63" t="s">
        <v>91</v>
      </c>
      <c r="K301" s="64" t="s">
        <v>4</v>
      </c>
      <c r="L301" s="65" t="s">
        <v>5</v>
      </c>
      <c r="M301" s="64" t="s">
        <v>4</v>
      </c>
    </row>
    <row r="302" spans="1:13" ht="20.100000000000001" customHeight="1" x14ac:dyDescent="0.25">
      <c r="A302" s="22"/>
      <c r="B302" s="19"/>
      <c r="C302" s="18"/>
      <c r="D302" s="19"/>
      <c r="E302" s="21"/>
      <c r="F302" s="19"/>
      <c r="G302" s="19"/>
      <c r="H302" s="22"/>
      <c r="I302" s="19"/>
      <c r="J302" s="18"/>
      <c r="K302" s="19"/>
      <c r="L302" s="21"/>
      <c r="M302" s="19"/>
    </row>
    <row r="303" spans="1:13" s="95" customFormat="1" ht="20.100000000000001" customHeight="1" x14ac:dyDescent="0.25">
      <c r="A303" s="69" t="s">
        <v>31</v>
      </c>
      <c r="B303" s="69"/>
      <c r="C303" s="80">
        <v>29299444.959999993</v>
      </c>
      <c r="D303" s="81">
        <v>0.96285495359053075</v>
      </c>
      <c r="E303" s="82">
        <v>29826</v>
      </c>
      <c r="F303" s="81">
        <v>0.9544014591533071</v>
      </c>
      <c r="G303" s="69"/>
      <c r="H303" s="69" t="s">
        <v>31</v>
      </c>
      <c r="I303" s="69"/>
      <c r="J303" s="80">
        <v>36379367.680000044</v>
      </c>
      <c r="K303" s="81">
        <v>0.80360789352479345</v>
      </c>
      <c r="L303" s="82">
        <v>8235</v>
      </c>
      <c r="M303" s="81">
        <v>0.84940691077875197</v>
      </c>
    </row>
    <row r="304" spans="1:13" s="95" customFormat="1" ht="20.100000000000001" customHeight="1" x14ac:dyDescent="0.25">
      <c r="A304" s="69" t="s">
        <v>32</v>
      </c>
      <c r="B304" s="69"/>
      <c r="C304" s="80">
        <v>133264.98000000001</v>
      </c>
      <c r="D304" s="81">
        <v>4.3794292454454415E-3</v>
      </c>
      <c r="E304" s="82">
        <v>173</v>
      </c>
      <c r="F304" s="81">
        <v>5.5358228536686828E-3</v>
      </c>
      <c r="G304" s="69"/>
      <c r="H304" s="69" t="s">
        <v>32</v>
      </c>
      <c r="I304" s="69"/>
      <c r="J304" s="80">
        <v>1133272.6499999999</v>
      </c>
      <c r="K304" s="81">
        <v>2.5033608474630854E-2</v>
      </c>
      <c r="L304" s="82">
        <v>182</v>
      </c>
      <c r="M304" s="81">
        <v>1.8772563176895306E-2</v>
      </c>
    </row>
    <row r="305" spans="1:13" s="95" customFormat="1" ht="20.100000000000001" customHeight="1" x14ac:dyDescent="0.25">
      <c r="A305" s="69" t="s">
        <v>33</v>
      </c>
      <c r="B305" s="69"/>
      <c r="C305" s="80">
        <v>106291.22</v>
      </c>
      <c r="D305" s="81">
        <v>3.4930022681283236E-3</v>
      </c>
      <c r="E305" s="82">
        <v>169</v>
      </c>
      <c r="F305" s="81">
        <v>5.4078269495376145E-3</v>
      </c>
      <c r="G305" s="69"/>
      <c r="H305" s="69" t="s">
        <v>33</v>
      </c>
      <c r="I305" s="69"/>
      <c r="J305" s="80">
        <v>716771.89</v>
      </c>
      <c r="K305" s="81">
        <v>1.5833247947774225E-2</v>
      </c>
      <c r="L305" s="82">
        <v>139</v>
      </c>
      <c r="M305" s="81">
        <v>1.4337287261474986E-2</v>
      </c>
    </row>
    <row r="306" spans="1:13" s="95" customFormat="1" ht="20.100000000000001" customHeight="1" x14ac:dyDescent="0.25">
      <c r="A306" s="69" t="s">
        <v>34</v>
      </c>
      <c r="B306" s="69"/>
      <c r="C306" s="80">
        <v>97099.76</v>
      </c>
      <c r="D306" s="81">
        <v>3.1909473041584783E-3</v>
      </c>
      <c r="E306" s="82">
        <v>165</v>
      </c>
      <c r="F306" s="81">
        <v>5.279831045406547E-3</v>
      </c>
      <c r="G306" s="69"/>
      <c r="H306" s="69" t="s">
        <v>34</v>
      </c>
      <c r="I306" s="69"/>
      <c r="J306" s="80">
        <v>833003.59</v>
      </c>
      <c r="K306" s="81">
        <v>1.8400766779311156E-2</v>
      </c>
      <c r="L306" s="82">
        <v>158</v>
      </c>
      <c r="M306" s="81">
        <v>1.6297060340381642E-2</v>
      </c>
    </row>
    <row r="307" spans="1:13" s="95" customFormat="1" ht="20.100000000000001" customHeight="1" x14ac:dyDescent="0.25">
      <c r="A307" s="69" t="s">
        <v>35</v>
      </c>
      <c r="B307" s="69"/>
      <c r="C307" s="80">
        <v>123454.58</v>
      </c>
      <c r="D307" s="81">
        <v>4.0570343246679212E-3</v>
      </c>
      <c r="E307" s="82">
        <v>190</v>
      </c>
      <c r="F307" s="81">
        <v>6.0798054462257211E-3</v>
      </c>
      <c r="G307" s="69"/>
      <c r="H307" s="69" t="s">
        <v>35</v>
      </c>
      <c r="I307" s="69"/>
      <c r="J307" s="80">
        <v>765622.76</v>
      </c>
      <c r="K307" s="81">
        <v>1.6912347097678797E-2</v>
      </c>
      <c r="L307" s="82">
        <v>126</v>
      </c>
      <c r="M307" s="81">
        <v>1.2996389891696752E-2</v>
      </c>
    </row>
    <row r="308" spans="1:13" s="95" customFormat="1" ht="20.100000000000001" customHeight="1" x14ac:dyDescent="0.25">
      <c r="A308" s="69" t="s">
        <v>36</v>
      </c>
      <c r="B308" s="69"/>
      <c r="C308" s="80">
        <v>209509.7</v>
      </c>
      <c r="D308" s="81">
        <v>6.885026414174978E-3</v>
      </c>
      <c r="E308" s="82">
        <v>227</v>
      </c>
      <c r="F308" s="81">
        <v>7.2637675594380982E-3</v>
      </c>
      <c r="G308" s="69"/>
      <c r="H308" s="69" t="s">
        <v>36</v>
      </c>
      <c r="I308" s="69"/>
      <c r="J308" s="80">
        <v>711662.42</v>
      </c>
      <c r="K308" s="81">
        <v>1.5720381488416136E-2</v>
      </c>
      <c r="L308" s="82">
        <v>117</v>
      </c>
      <c r="M308" s="81">
        <v>1.2068076328004126E-2</v>
      </c>
    </row>
    <row r="309" spans="1:13" s="95" customFormat="1" ht="20.100000000000001" customHeight="1" x14ac:dyDescent="0.25">
      <c r="A309" s="69" t="s">
        <v>45</v>
      </c>
      <c r="B309" s="69"/>
      <c r="C309" s="80">
        <v>114173.07</v>
      </c>
      <c r="D309" s="81">
        <v>3.7520200865995674E-3</v>
      </c>
      <c r="E309" s="82">
        <v>144</v>
      </c>
      <c r="F309" s="81">
        <v>4.6078525487184413E-3</v>
      </c>
      <c r="G309" s="69"/>
      <c r="H309" s="69" t="s">
        <v>45</v>
      </c>
      <c r="I309" s="69"/>
      <c r="J309" s="80">
        <v>938477.16</v>
      </c>
      <c r="K309" s="81">
        <v>2.0730642167905041E-2</v>
      </c>
      <c r="L309" s="82">
        <v>130</v>
      </c>
      <c r="M309" s="81">
        <v>1.3408973697782363E-2</v>
      </c>
    </row>
    <row r="310" spans="1:13" s="95" customFormat="1" ht="20.100000000000001" customHeight="1" x14ac:dyDescent="0.25">
      <c r="A310" s="69" t="s">
        <v>46</v>
      </c>
      <c r="B310" s="69"/>
      <c r="C310" s="80">
        <v>106219.42</v>
      </c>
      <c r="D310" s="81">
        <v>3.4906427358654345E-3</v>
      </c>
      <c r="E310" s="82">
        <v>138</v>
      </c>
      <c r="F310" s="81">
        <v>4.4158586925218393E-3</v>
      </c>
      <c r="G310" s="69"/>
      <c r="H310" s="69" t="s">
        <v>46</v>
      </c>
      <c r="I310" s="69"/>
      <c r="J310" s="80">
        <v>846303.99</v>
      </c>
      <c r="K310" s="81">
        <v>1.8694568104310905E-2</v>
      </c>
      <c r="L310" s="82">
        <v>133</v>
      </c>
      <c r="M310" s="81">
        <v>1.3718411552346571E-2</v>
      </c>
    </row>
    <row r="311" spans="1:13" s="95" customFormat="1" ht="20.100000000000001" customHeight="1" x14ac:dyDescent="0.25">
      <c r="A311" s="69" t="s">
        <v>47</v>
      </c>
      <c r="B311" s="69"/>
      <c r="C311" s="80">
        <v>80700.22</v>
      </c>
      <c r="D311" s="81">
        <v>2.6520163330372402E-3</v>
      </c>
      <c r="E311" s="82">
        <v>104</v>
      </c>
      <c r="F311" s="81">
        <v>3.3278935074077631E-3</v>
      </c>
      <c r="G311" s="69"/>
      <c r="H311" s="69" t="s">
        <v>47</v>
      </c>
      <c r="I311" s="69"/>
      <c r="J311" s="80">
        <v>667935.56999999995</v>
      </c>
      <c r="K311" s="81">
        <v>1.4754470202434856E-2</v>
      </c>
      <c r="L311" s="82">
        <v>129</v>
      </c>
      <c r="M311" s="81">
        <v>1.3305827746260959E-2</v>
      </c>
    </row>
    <row r="312" spans="1:13" s="95" customFormat="1" ht="20.100000000000001" customHeight="1" x14ac:dyDescent="0.25">
      <c r="A312" s="69" t="s">
        <v>48</v>
      </c>
      <c r="B312" s="69"/>
      <c r="C312" s="80">
        <v>66530.64</v>
      </c>
      <c r="D312" s="81">
        <v>2.1863675703414527E-3</v>
      </c>
      <c r="E312" s="82">
        <v>55</v>
      </c>
      <c r="F312" s="81">
        <v>1.7599436818021823E-3</v>
      </c>
      <c r="G312" s="69"/>
      <c r="H312" s="69" t="s">
        <v>48</v>
      </c>
      <c r="I312" s="69"/>
      <c r="J312" s="80">
        <v>666475.03</v>
      </c>
      <c r="K312" s="81">
        <v>1.4722207369195614E-2</v>
      </c>
      <c r="L312" s="82">
        <v>119</v>
      </c>
      <c r="M312" s="81">
        <v>1.2274368231046931E-2</v>
      </c>
    </row>
    <row r="313" spans="1:13" s="95" customFormat="1" ht="20.100000000000001" customHeight="1" x14ac:dyDescent="0.25">
      <c r="A313" s="69" t="s">
        <v>49</v>
      </c>
      <c r="B313" s="73"/>
      <c r="C313" s="80">
        <v>39909.269999999997</v>
      </c>
      <c r="D313" s="81">
        <v>1.31152103277529E-3</v>
      </c>
      <c r="E313" s="82">
        <v>30</v>
      </c>
      <c r="F313" s="81">
        <v>9.5996928098300853E-4</v>
      </c>
      <c r="G313" s="69"/>
      <c r="H313" s="69" t="s">
        <v>49</v>
      </c>
      <c r="I313" s="73"/>
      <c r="J313" s="80">
        <v>873405.05</v>
      </c>
      <c r="K313" s="81">
        <v>1.9293221328040854E-2</v>
      </c>
      <c r="L313" s="82">
        <v>116</v>
      </c>
      <c r="M313" s="81">
        <v>1.1964930376482724E-2</v>
      </c>
    </row>
    <row r="314" spans="1:13" s="95" customFormat="1" ht="20.100000000000001" customHeight="1" x14ac:dyDescent="0.25">
      <c r="A314" s="69" t="s">
        <v>50</v>
      </c>
      <c r="B314" s="69"/>
      <c r="C314" s="80">
        <v>53161.98</v>
      </c>
      <c r="D314" s="81">
        <v>1.7470390942750727E-3</v>
      </c>
      <c r="E314" s="82">
        <v>30</v>
      </c>
      <c r="F314" s="81">
        <v>9.5996928098300853E-4</v>
      </c>
      <c r="G314" s="69"/>
      <c r="H314" s="69" t="s">
        <v>50</v>
      </c>
      <c r="I314" s="69"/>
      <c r="J314" s="80">
        <v>737749.92</v>
      </c>
      <c r="K314" s="81">
        <v>1.6296645515507871E-2</v>
      </c>
      <c r="L314" s="82">
        <v>111</v>
      </c>
      <c r="M314" s="81">
        <v>1.1449200618875709E-2</v>
      </c>
    </row>
    <row r="315" spans="1:13" s="95" customFormat="1" ht="20.100000000000001" customHeight="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</row>
    <row r="316" spans="1:13" s="95" customFormat="1" ht="20.100000000000001" customHeight="1" thickBot="1" x14ac:dyDescent="0.3">
      <c r="A316" s="69"/>
      <c r="B316" s="69"/>
      <c r="C316" s="72">
        <f>SUM(C303:C315)</f>
        <v>30429759.799999993</v>
      </c>
      <c r="D316" s="73"/>
      <c r="E316" s="74">
        <f>SUM(E303:E315)</f>
        <v>31251</v>
      </c>
      <c r="F316" s="69"/>
      <c r="G316" s="69"/>
      <c r="H316" s="69"/>
      <c r="I316" s="69"/>
      <c r="J316" s="72">
        <f>SUM(J303:J315)</f>
        <v>45270047.710000046</v>
      </c>
      <c r="K316" s="73"/>
      <c r="L316" s="74">
        <f>SUM(L303:L315)</f>
        <v>9695</v>
      </c>
      <c r="M316" s="69"/>
    </row>
    <row r="317" spans="1:13" ht="20.100000000000001" customHeight="1" thickTop="1" x14ac:dyDescent="0.25">
      <c r="A317" s="19"/>
      <c r="B317" s="19"/>
      <c r="C317" s="19"/>
      <c r="D317" s="19"/>
      <c r="E317" s="19"/>
      <c r="F317" s="19"/>
      <c r="G317" s="19"/>
      <c r="H317" s="22"/>
      <c r="I317" s="19"/>
      <c r="J317" s="19"/>
      <c r="K317" s="19"/>
      <c r="L317" s="19"/>
      <c r="M317" s="19"/>
    </row>
    <row r="319" spans="1:13" x14ac:dyDescent="0.3">
      <c r="C319" s="17"/>
      <c r="D319" s="25"/>
    </row>
    <row r="320" spans="1:13" x14ac:dyDescent="0.3">
      <c r="C320" s="17"/>
      <c r="D320" s="25"/>
    </row>
    <row r="321" spans="3:4" x14ac:dyDescent="0.3">
      <c r="C321" s="17"/>
      <c r="D321" s="25"/>
    </row>
    <row r="322" spans="3:4" x14ac:dyDescent="0.3">
      <c r="C322" s="17"/>
      <c r="D322" s="25"/>
    </row>
  </sheetData>
  <mergeCells count="2">
    <mergeCell ref="A1:F1"/>
    <mergeCell ref="A2:F2"/>
  </mergeCells>
  <phoneticPr fontId="2" type="noConversion"/>
  <pageMargins left="0.75" right="0.75" top="1" bottom="1" header="0.5" footer="0.5"/>
  <pageSetup paperSize="9" scale="45" orientation="landscape" r:id="rId1"/>
  <headerFooter alignWithMargins="0"/>
  <rowBreaks count="7" manualBreakCount="7">
    <brk id="46" max="16383" man="1"/>
    <brk id="57" max="16383" man="1"/>
    <brk id="101" max="16383" man="1"/>
    <brk id="144" max="16383" man="1"/>
    <brk id="186" max="16383" man="1"/>
    <brk id="231" max="16383" man="1"/>
    <brk id="27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241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67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97037121.790000215</v>
      </c>
      <c r="D9" s="194">
        <f>+J323</f>
        <v>378688.3000000001</v>
      </c>
      <c r="E9" s="194">
        <f>+C345</f>
        <v>192919.25999999998</v>
      </c>
      <c r="F9" s="194">
        <f>+J345</f>
        <v>1125934.7499999988</v>
      </c>
      <c r="G9" s="194">
        <f>SUM(C9:F9)</f>
        <v>98734664.100000218</v>
      </c>
      <c r="H9" s="266"/>
      <c r="I9" s="246"/>
    </row>
    <row r="10" spans="1:13" s="190" customFormat="1" x14ac:dyDescent="0.3">
      <c r="A10" s="193" t="s">
        <v>51</v>
      </c>
      <c r="B10" s="193"/>
      <c r="C10" s="196">
        <v>0.79904428801159577</v>
      </c>
      <c r="D10" s="197" t="s">
        <v>96</v>
      </c>
      <c r="E10" s="197" t="s">
        <v>96</v>
      </c>
      <c r="F10" s="197" t="s">
        <v>96</v>
      </c>
      <c r="G10" s="198">
        <f>+C10</f>
        <v>0.79904428801159577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0.74622795016577759</v>
      </c>
      <c r="D11" s="197" t="s">
        <v>96</v>
      </c>
      <c r="E11" s="197" t="s">
        <v>96</v>
      </c>
      <c r="F11" s="197" t="s">
        <v>96</v>
      </c>
      <c r="G11" s="198">
        <f>+C11</f>
        <v>0.74622795016577759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0.78180671237008581</v>
      </c>
      <c r="D12" s="197" t="s">
        <v>96</v>
      </c>
      <c r="E12" s="197" t="s">
        <v>96</v>
      </c>
      <c r="F12" s="197" t="s">
        <v>96</v>
      </c>
      <c r="G12" s="198">
        <f>+C12</f>
        <v>0.78180671237008581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21530.313243842906</v>
      </c>
      <c r="D13" s="199">
        <v>6762.2910714285726</v>
      </c>
      <c r="E13" s="199">
        <v>865.10878923766825</v>
      </c>
      <c r="F13" s="199">
        <v>2947.4731675392668</v>
      </c>
      <c r="G13" s="194">
        <f>+G9/(E45+L45+L81+L125)</f>
        <v>19105.004663312735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93.115217912215044</v>
      </c>
      <c r="D14" s="202">
        <v>86.599651481178569</v>
      </c>
      <c r="E14" s="202">
        <v>52.742376422136388</v>
      </c>
      <c r="F14" s="202">
        <v>194.66748101872551</v>
      </c>
      <c r="G14" s="203">
        <f>+((C9*C14)+(D9*D14)+(E9*E14)+(F9*F14))/G9</f>
        <v>94.16940850922434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9.0948599194019597E-2</v>
      </c>
      <c r="D15" s="206">
        <v>9.5800967019841907E-2</v>
      </c>
      <c r="E15" s="206">
        <v>0.12030642638272607</v>
      </c>
      <c r="F15" s="206">
        <v>7.8572631174763971E-2</v>
      </c>
      <c r="G15" s="207">
        <f>+((C9*C15)+(D9*D15)+(E9*E15)+(F9*F15))/G9</f>
        <v>9.0883441659965855E-2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142.23279399979373</v>
      </c>
      <c r="D16" s="202">
        <v>20.09218858887375</v>
      </c>
      <c r="E16" s="202">
        <v>7.4930682918854199</v>
      </c>
      <c r="F16" s="202">
        <v>19.824786010911897</v>
      </c>
      <c r="G16" s="194">
        <f>+((C9*C16)+(D9*D16)+(E9*E16)+(F9*F16))/G9</f>
        <v>140.10516700892856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0.98280702805368592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85111044.570000187</v>
      </c>
      <c r="D18" s="194">
        <f>+J310</f>
        <v>282075.67000000004</v>
      </c>
      <c r="E18" s="194">
        <f>+C332</f>
        <v>60269.749999999993</v>
      </c>
      <c r="F18" s="213">
        <f>+J332</f>
        <v>935028.9399999989</v>
      </c>
      <c r="G18" s="194">
        <f>SUM(C18:F18)</f>
        <v>86388418.930000186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0.87709778484764345</v>
      </c>
      <c r="D19" s="211">
        <f>+K310</f>
        <v>0.74487558765348694</v>
      </c>
      <c r="E19" s="211">
        <f>+D332</f>
        <v>0.31240919128551498</v>
      </c>
      <c r="F19" s="211">
        <f>+K332</f>
        <v>0.83044682651459145</v>
      </c>
      <c r="G19" s="211">
        <f>+G18/G9</f>
        <v>0.87495531298414575</v>
      </c>
      <c r="H19" s="189"/>
    </row>
    <row r="20" spans="1:13" s="190" customFormat="1" x14ac:dyDescent="0.3">
      <c r="A20" s="193" t="s">
        <v>159</v>
      </c>
      <c r="B20" s="188"/>
      <c r="C20" s="214">
        <v>0.65989115902445161</v>
      </c>
      <c r="D20" s="215">
        <v>1.2007171656818472</v>
      </c>
      <c r="E20" s="215">
        <v>5.4019921191076516</v>
      </c>
      <c r="F20" s="215">
        <v>2.0487234452766043</v>
      </c>
      <c r="G20" s="215">
        <f>+((C9*C20)+(D9*D20)+(E9*E20)+(F9*F20))/G9</f>
        <v>0.68706886451010452</v>
      </c>
      <c r="H20" s="189"/>
    </row>
    <row r="21" spans="1:13" s="190" customFormat="1" x14ac:dyDescent="0.3">
      <c r="A21" s="193" t="s">
        <v>160</v>
      </c>
      <c r="B21" s="188"/>
      <c r="C21" s="214">
        <v>6.9784986020275559</v>
      </c>
      <c r="D21" s="214">
        <v>11.361814502466826</v>
      </c>
      <c r="E21" s="214">
        <v>8.0711170818423543</v>
      </c>
      <c r="F21" s="249">
        <v>8.1194362298731111</v>
      </c>
      <c r="G21" s="215">
        <f>+((C9*C21)+(D9*D21)+(E9*E21)+(F9*F21))/G9</f>
        <v>7.0104561616832672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625934.97000000009</v>
      </c>
      <c r="D28" s="196">
        <v>6.4504692477853863E-3</v>
      </c>
      <c r="E28" s="221">
        <v>51</v>
      </c>
      <c r="F28" s="196">
        <v>1.1315731084978922E-2</v>
      </c>
      <c r="G28" s="193"/>
      <c r="H28" s="220" t="s">
        <v>72</v>
      </c>
      <c r="I28" s="220"/>
      <c r="J28" s="213">
        <v>97037121.79000017</v>
      </c>
      <c r="K28" s="196">
        <v>1</v>
      </c>
      <c r="L28" s="221">
        <v>4507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7176584.8600000031</v>
      </c>
      <c r="D29" s="196">
        <v>7.3957107626615282E-2</v>
      </c>
      <c r="E29" s="221">
        <v>426</v>
      </c>
      <c r="F29" s="196">
        <v>9.4519636121588646E-2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3463869.1600000006</v>
      </c>
      <c r="D30" s="196">
        <v>3.5696330395044391E-2</v>
      </c>
      <c r="E30" s="221">
        <v>178</v>
      </c>
      <c r="F30" s="196">
        <v>3.9494120257377412E-2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3995975.3999999994</v>
      </c>
      <c r="D31" s="196">
        <v>4.1179863193467052E-2</v>
      </c>
      <c r="E31" s="221">
        <v>214</v>
      </c>
      <c r="F31" s="196">
        <v>4.7481695140891948E-2</v>
      </c>
      <c r="G31" s="193"/>
      <c r="H31" s="220"/>
      <c r="I31" s="220"/>
      <c r="J31" s="222">
        <v>97037121.79000017</v>
      </c>
      <c r="K31" s="223"/>
      <c r="L31" s="224">
        <v>4507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6065350.0799999926</v>
      </c>
      <c r="D32" s="196">
        <v>6.2505461498808063E-2</v>
      </c>
      <c r="E32" s="221">
        <v>287</v>
      </c>
      <c r="F32" s="196">
        <v>6.3678721988018633E-2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8553824.0099999979</v>
      </c>
      <c r="D33" s="196">
        <v>8.8150017768576269E-2</v>
      </c>
      <c r="E33" s="221">
        <v>397</v>
      </c>
      <c r="F33" s="196">
        <v>8.8085200798757493E-2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8599122.8900000006</v>
      </c>
      <c r="D34" s="196">
        <v>8.861683787993567E-2</v>
      </c>
      <c r="E34" s="221">
        <v>408</v>
      </c>
      <c r="F34" s="196">
        <v>9.0525848679831378E-2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10190684.910000008</v>
      </c>
      <c r="D35" s="196">
        <v>0.10501841689053677</v>
      </c>
      <c r="E35" s="221">
        <v>485</v>
      </c>
      <c r="F35" s="196">
        <v>0.10761038384734857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8475927.6799999941</v>
      </c>
      <c r="D36" s="196">
        <v>8.7347270030771557E-2</v>
      </c>
      <c r="E36" s="221">
        <v>399</v>
      </c>
      <c r="F36" s="196">
        <v>8.8528954958952744E-2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9172369.0000000019</v>
      </c>
      <c r="D37" s="196">
        <v>9.4524330800434431E-2</v>
      </c>
      <c r="E37" s="221">
        <v>471</v>
      </c>
      <c r="F37" s="196">
        <v>0.1045041047259818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9106911.6299999971</v>
      </c>
      <c r="D38" s="196">
        <v>9.384977070639472E-2</v>
      </c>
      <c r="E38" s="221">
        <v>436</v>
      </c>
      <c r="F38" s="196">
        <v>9.6738406922564898E-2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7167425.7699999902</v>
      </c>
      <c r="D39" s="196">
        <v>7.3862720140351681E-2</v>
      </c>
      <c r="E39" s="221">
        <v>305</v>
      </c>
      <c r="F39" s="196">
        <v>6.7672509429775901E-2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6742572.3400000017</v>
      </c>
      <c r="D40" s="196">
        <v>6.9484463426190038E-2</v>
      </c>
      <c r="E40" s="221">
        <v>232</v>
      </c>
      <c r="F40" s="196">
        <v>5.147548258264921E-2</v>
      </c>
      <c r="G40" s="132"/>
      <c r="H40" s="225" t="s">
        <v>132</v>
      </c>
      <c r="I40" s="226"/>
      <c r="J40" s="227">
        <v>108745.11000000004</v>
      </c>
      <c r="K40" s="228">
        <v>0.56368197763147132</v>
      </c>
      <c r="L40" s="229">
        <v>135</v>
      </c>
      <c r="M40" s="228">
        <v>0.60538116591928248</v>
      </c>
    </row>
    <row r="41" spans="1:13" ht="13.8" x14ac:dyDescent="0.25">
      <c r="A41" s="193" t="s">
        <v>76</v>
      </c>
      <c r="B41" s="193"/>
      <c r="C41" s="213">
        <v>4872491.9299999988</v>
      </c>
      <c r="D41" s="196">
        <v>5.0212659239261631E-2</v>
      </c>
      <c r="E41" s="221">
        <v>145</v>
      </c>
      <c r="F41" s="196">
        <v>3.2172176614155758E-2</v>
      </c>
      <c r="G41" s="132"/>
      <c r="H41" s="225" t="s">
        <v>151</v>
      </c>
      <c r="I41" s="226"/>
      <c r="J41" s="227">
        <v>46861.919999999998</v>
      </c>
      <c r="K41" s="228">
        <v>0.2429094948840255</v>
      </c>
      <c r="L41" s="229">
        <v>43</v>
      </c>
      <c r="M41" s="228">
        <v>0.19282511210762332</v>
      </c>
    </row>
    <row r="42" spans="1:13" ht="13.8" x14ac:dyDescent="0.25">
      <c r="A42" s="193" t="s">
        <v>77</v>
      </c>
      <c r="B42" s="193"/>
      <c r="C42" s="213">
        <v>2617379.4700000002</v>
      </c>
      <c r="D42" s="196">
        <v>2.6972970979748604E-2</v>
      </c>
      <c r="E42" s="221">
        <v>68</v>
      </c>
      <c r="F42" s="196">
        <v>1.5087641446638562E-2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210697.69</v>
      </c>
      <c r="D43" s="196">
        <v>2.1713101760785442E-3</v>
      </c>
      <c r="E43" s="221">
        <v>5</v>
      </c>
      <c r="F43" s="196">
        <v>1.1093854004881295E-3</v>
      </c>
      <c r="G43" s="132"/>
      <c r="H43" s="225" t="s">
        <v>133</v>
      </c>
      <c r="I43" s="226"/>
      <c r="J43" s="227">
        <v>37312.230000000054</v>
      </c>
      <c r="K43" s="228">
        <v>0.19340852748450332</v>
      </c>
      <c r="L43" s="229">
        <v>45</v>
      </c>
      <c r="M43" s="228">
        <v>0.20179372197309417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97037121.789999977</v>
      </c>
      <c r="D45" s="193"/>
      <c r="E45" s="224">
        <v>4507</v>
      </c>
      <c r="F45" s="193"/>
      <c r="G45" s="132"/>
      <c r="H45" s="233"/>
      <c r="I45" s="226"/>
      <c r="J45" s="234">
        <v>192919.26000000007</v>
      </c>
      <c r="K45" s="225"/>
      <c r="L45" s="235">
        <v>223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242</v>
      </c>
      <c r="B49" s="136"/>
      <c r="C49" s="137"/>
      <c r="D49" s="136"/>
      <c r="E49" s="143"/>
      <c r="F49" s="136"/>
      <c r="G49" s="132"/>
      <c r="H49" s="217" t="s">
        <v>243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1018212.6300000002</v>
      </c>
      <c r="D53" s="196">
        <v>1.0493021755154024E-2</v>
      </c>
      <c r="E53" s="221">
        <v>76</v>
      </c>
      <c r="F53" s="196">
        <v>1.6862658087419571E-2</v>
      </c>
      <c r="G53" s="193"/>
      <c r="H53" s="193" t="s">
        <v>53</v>
      </c>
      <c r="I53" s="193"/>
      <c r="J53" s="213">
        <v>893796.29000000027</v>
      </c>
      <c r="K53" s="196">
        <v>9.2108697528589401E-3</v>
      </c>
      <c r="L53" s="221">
        <v>66</v>
      </c>
      <c r="M53" s="196">
        <v>1.464388728644331E-2</v>
      </c>
    </row>
    <row r="54" spans="1:13" s="190" customFormat="1" ht="13.8" x14ac:dyDescent="0.25">
      <c r="A54" s="193" t="s">
        <v>54</v>
      </c>
      <c r="B54" s="193"/>
      <c r="C54" s="213">
        <v>12421467.000000006</v>
      </c>
      <c r="D54" s="196">
        <v>0.12800737254843109</v>
      </c>
      <c r="E54" s="221">
        <v>677</v>
      </c>
      <c r="F54" s="196">
        <v>0.15021078322609274</v>
      </c>
      <c r="G54" s="193"/>
      <c r="H54" s="193" t="s">
        <v>54</v>
      </c>
      <c r="I54" s="193"/>
      <c r="J54" s="213">
        <v>11012311.54000001</v>
      </c>
      <c r="K54" s="196">
        <v>0.11348555415557332</v>
      </c>
      <c r="L54" s="221">
        <v>613</v>
      </c>
      <c r="M54" s="196">
        <v>0.1360106500998447</v>
      </c>
    </row>
    <row r="55" spans="1:13" s="190" customFormat="1" ht="13.8" x14ac:dyDescent="0.25">
      <c r="A55" s="193" t="s">
        <v>55</v>
      </c>
      <c r="B55" s="193"/>
      <c r="C55" s="213">
        <v>5887760.4499999965</v>
      </c>
      <c r="D55" s="196">
        <v>6.0675340956029389E-2</v>
      </c>
      <c r="E55" s="221">
        <v>269</v>
      </c>
      <c r="F55" s="196">
        <v>5.9684934546261371E-2</v>
      </c>
      <c r="G55" s="193"/>
      <c r="H55" s="193" t="s">
        <v>55</v>
      </c>
      <c r="I55" s="193"/>
      <c r="J55" s="213">
        <v>4346812.2499999972</v>
      </c>
      <c r="K55" s="196">
        <v>4.479535429139192E-2</v>
      </c>
      <c r="L55" s="221">
        <v>220</v>
      </c>
      <c r="M55" s="196">
        <v>4.88129576214777E-2</v>
      </c>
    </row>
    <row r="56" spans="1:13" s="190" customFormat="1" ht="13.8" x14ac:dyDescent="0.25">
      <c r="A56" s="193" t="s">
        <v>56</v>
      </c>
      <c r="B56" s="193"/>
      <c r="C56" s="213">
        <v>6803218.3199999928</v>
      </c>
      <c r="D56" s="196">
        <v>7.0109440536818252E-2</v>
      </c>
      <c r="E56" s="221">
        <v>309</v>
      </c>
      <c r="F56" s="196">
        <v>6.8560017750166402E-2</v>
      </c>
      <c r="G56" s="193"/>
      <c r="H56" s="193" t="s">
        <v>56</v>
      </c>
      <c r="I56" s="193"/>
      <c r="J56" s="213">
        <v>6526285.8799999971</v>
      </c>
      <c r="K56" s="196">
        <v>6.7255559105758145E-2</v>
      </c>
      <c r="L56" s="221">
        <v>295</v>
      </c>
      <c r="M56" s="196">
        <v>6.5453738628799649E-2</v>
      </c>
    </row>
    <row r="57" spans="1:13" s="190" customFormat="1" ht="13.8" x14ac:dyDescent="0.25">
      <c r="A57" s="193" t="s">
        <v>57</v>
      </c>
      <c r="B57" s="193"/>
      <c r="C57" s="213">
        <v>7804982.3199999928</v>
      </c>
      <c r="D57" s="196">
        <v>8.0432953657579784E-2</v>
      </c>
      <c r="E57" s="221">
        <v>367</v>
      </c>
      <c r="F57" s="196">
        <v>8.1428888395828708E-2</v>
      </c>
      <c r="G57" s="193"/>
      <c r="H57" s="193" t="s">
        <v>57</v>
      </c>
      <c r="I57" s="193"/>
      <c r="J57" s="213">
        <v>7343678.7999999924</v>
      </c>
      <c r="K57" s="196">
        <v>7.5679066573023424E-2</v>
      </c>
      <c r="L57" s="221">
        <v>333</v>
      </c>
      <c r="M57" s="196">
        <v>7.3885067672509436E-2</v>
      </c>
    </row>
    <row r="58" spans="1:13" s="190" customFormat="1" ht="13.8" x14ac:dyDescent="0.25">
      <c r="A58" s="193" t="s">
        <v>58</v>
      </c>
      <c r="B58" s="193"/>
      <c r="C58" s="213">
        <v>8864778.3099999931</v>
      </c>
      <c r="D58" s="196">
        <v>9.1354505847612039E-2</v>
      </c>
      <c r="E58" s="221">
        <v>392</v>
      </c>
      <c r="F58" s="196">
        <v>8.697581539826936E-2</v>
      </c>
      <c r="G58" s="193"/>
      <c r="H58" s="193" t="s">
        <v>58</v>
      </c>
      <c r="I58" s="193"/>
      <c r="J58" s="213">
        <v>8130478.4599999962</v>
      </c>
      <c r="K58" s="196">
        <v>8.3787300262216438E-2</v>
      </c>
      <c r="L58" s="221">
        <v>360</v>
      </c>
      <c r="M58" s="196">
        <v>7.9875748835145324E-2</v>
      </c>
    </row>
    <row r="59" spans="1:13" s="190" customFormat="1" ht="13.8" x14ac:dyDescent="0.25">
      <c r="A59" s="193" t="s">
        <v>59</v>
      </c>
      <c r="B59" s="193"/>
      <c r="C59" s="213">
        <v>7030998.3799999962</v>
      </c>
      <c r="D59" s="196">
        <v>7.2456790249982111E-2</v>
      </c>
      <c r="E59" s="221">
        <v>330</v>
      </c>
      <c r="F59" s="196">
        <v>7.3219436432216553E-2</v>
      </c>
      <c r="G59" s="193"/>
      <c r="H59" s="193" t="s">
        <v>59</v>
      </c>
      <c r="I59" s="193"/>
      <c r="J59" s="213">
        <v>6941637.4399999958</v>
      </c>
      <c r="K59" s="196">
        <v>7.1535895871092853E-2</v>
      </c>
      <c r="L59" s="221">
        <v>317</v>
      </c>
      <c r="M59" s="196">
        <v>7.0335034390947418E-2</v>
      </c>
    </row>
    <row r="60" spans="1:13" s="190" customFormat="1" ht="13.8" x14ac:dyDescent="0.25">
      <c r="A60" s="193" t="s">
        <v>60</v>
      </c>
      <c r="B60" s="193"/>
      <c r="C60" s="213">
        <v>7724973.1799999997</v>
      </c>
      <c r="D60" s="196">
        <v>7.9608432705967652E-2</v>
      </c>
      <c r="E60" s="221">
        <v>369</v>
      </c>
      <c r="F60" s="196">
        <v>8.1872642556023958E-2</v>
      </c>
      <c r="G60" s="193"/>
      <c r="H60" s="193" t="s">
        <v>60</v>
      </c>
      <c r="I60" s="193"/>
      <c r="J60" s="213">
        <v>6891164.5200000042</v>
      </c>
      <c r="K60" s="196">
        <v>7.1015755546761913E-2</v>
      </c>
      <c r="L60" s="221">
        <v>317</v>
      </c>
      <c r="M60" s="196">
        <v>7.0335034390947418E-2</v>
      </c>
    </row>
    <row r="61" spans="1:13" s="190" customFormat="1" ht="13.8" x14ac:dyDescent="0.25">
      <c r="A61" s="193" t="s">
        <v>61</v>
      </c>
      <c r="B61" s="193"/>
      <c r="C61" s="213">
        <v>7805939.6800000044</v>
      </c>
      <c r="D61" s="196">
        <v>8.0442819572627056E-2</v>
      </c>
      <c r="E61" s="221">
        <v>366</v>
      </c>
      <c r="F61" s="196">
        <v>8.120701131573109E-2</v>
      </c>
      <c r="G61" s="193"/>
      <c r="H61" s="193" t="s">
        <v>61</v>
      </c>
      <c r="I61" s="193"/>
      <c r="J61" s="213">
        <v>7866827.5900000036</v>
      </c>
      <c r="K61" s="196">
        <v>8.1070289852833474E-2</v>
      </c>
      <c r="L61" s="221">
        <v>364</v>
      </c>
      <c r="M61" s="196">
        <v>8.0763257155535839E-2</v>
      </c>
    </row>
    <row r="62" spans="1:13" s="190" customFormat="1" ht="13.8" x14ac:dyDescent="0.25">
      <c r="A62" s="193" t="s">
        <v>62</v>
      </c>
      <c r="B62" s="193"/>
      <c r="C62" s="213">
        <v>7745953.2999999989</v>
      </c>
      <c r="D62" s="196">
        <v>7.9824639860641949E-2</v>
      </c>
      <c r="E62" s="221">
        <v>360</v>
      </c>
      <c r="F62" s="196">
        <v>7.9875748835145324E-2</v>
      </c>
      <c r="G62" s="193"/>
      <c r="H62" s="193" t="s">
        <v>62</v>
      </c>
      <c r="I62" s="193"/>
      <c r="J62" s="213">
        <v>7405248.3000000017</v>
      </c>
      <c r="K62" s="196">
        <v>7.6313560866179117E-2</v>
      </c>
      <c r="L62" s="221">
        <v>345</v>
      </c>
      <c r="M62" s="196">
        <v>7.6547592633680939E-2</v>
      </c>
    </row>
    <row r="63" spans="1:13" s="190" customFormat="1" ht="13.8" x14ac:dyDescent="0.25">
      <c r="A63" s="193" t="s">
        <v>63</v>
      </c>
      <c r="B63" s="193"/>
      <c r="C63" s="213">
        <v>6034162.1899999995</v>
      </c>
      <c r="D63" s="196">
        <v>6.2184059859675705E-2</v>
      </c>
      <c r="E63" s="221">
        <v>281</v>
      </c>
      <c r="F63" s="196">
        <v>6.2347459507432881E-2</v>
      </c>
      <c r="G63" s="193"/>
      <c r="H63" s="193" t="s">
        <v>63</v>
      </c>
      <c r="I63" s="193"/>
      <c r="J63" s="213">
        <v>6708970.3099999977</v>
      </c>
      <c r="K63" s="196">
        <v>6.9138183266801906E-2</v>
      </c>
      <c r="L63" s="221">
        <v>326</v>
      </c>
      <c r="M63" s="196">
        <v>7.2331928111826052E-2</v>
      </c>
    </row>
    <row r="64" spans="1:13" s="190" customFormat="1" ht="13.8" x14ac:dyDescent="0.25">
      <c r="A64" s="193" t="s">
        <v>64</v>
      </c>
      <c r="B64" s="193"/>
      <c r="C64" s="213">
        <v>5026873.9999999972</v>
      </c>
      <c r="D64" s="196">
        <v>5.1803618113063568E-2</v>
      </c>
      <c r="E64" s="221">
        <v>227</v>
      </c>
      <c r="F64" s="196">
        <v>5.0366097182161083E-2</v>
      </c>
      <c r="G64" s="193"/>
      <c r="H64" s="193" t="s">
        <v>64</v>
      </c>
      <c r="I64" s="193"/>
      <c r="J64" s="213">
        <v>5977389.2700000014</v>
      </c>
      <c r="K64" s="196">
        <v>6.1598995927927357E-2</v>
      </c>
      <c r="L64" s="221">
        <v>283</v>
      </c>
      <c r="M64" s="196">
        <v>6.2791213667628132E-2</v>
      </c>
    </row>
    <row r="65" spans="1:16" s="190" customFormat="1" ht="13.8" x14ac:dyDescent="0.25">
      <c r="A65" s="193" t="s">
        <v>75</v>
      </c>
      <c r="B65" s="193"/>
      <c r="C65" s="213">
        <v>6348261.7799999947</v>
      </c>
      <c r="D65" s="196">
        <v>6.5420961204294567E-2</v>
      </c>
      <c r="E65" s="221">
        <v>268</v>
      </c>
      <c r="F65" s="196">
        <v>5.9463057466163746E-2</v>
      </c>
      <c r="G65" s="193"/>
      <c r="H65" s="193" t="s">
        <v>75</v>
      </c>
      <c r="I65" s="193"/>
      <c r="J65" s="213">
        <v>7694800.9299999885</v>
      </c>
      <c r="K65" s="196">
        <v>7.9297497576777495E-2</v>
      </c>
      <c r="L65" s="221">
        <v>332</v>
      </c>
      <c r="M65" s="196">
        <v>7.3663190592411804E-2</v>
      </c>
    </row>
    <row r="66" spans="1:16" s="190" customFormat="1" ht="13.8" x14ac:dyDescent="0.25">
      <c r="A66" s="193" t="s">
        <v>76</v>
      </c>
      <c r="B66" s="193"/>
      <c r="C66" s="213">
        <v>3439319.46</v>
      </c>
      <c r="D66" s="196">
        <v>3.5443337524407433E-2</v>
      </c>
      <c r="E66" s="221">
        <v>121</v>
      </c>
      <c r="F66" s="196">
        <v>2.6847126691812735E-2</v>
      </c>
      <c r="G66" s="193"/>
      <c r="H66" s="193" t="s">
        <v>76</v>
      </c>
      <c r="I66" s="193"/>
      <c r="J66" s="213">
        <v>4116330.8400000008</v>
      </c>
      <c r="K66" s="196">
        <v>4.242016626284769E-2</v>
      </c>
      <c r="L66" s="221">
        <v>162</v>
      </c>
      <c r="M66" s="196">
        <v>3.5944086975815401E-2</v>
      </c>
    </row>
    <row r="67" spans="1:16" s="190" customFormat="1" ht="13.8" x14ac:dyDescent="0.25">
      <c r="A67" s="193" t="s">
        <v>77</v>
      </c>
      <c r="B67" s="193"/>
      <c r="C67" s="213">
        <v>2047644.4600000007</v>
      </c>
      <c r="D67" s="196">
        <v>2.1101661119250326E-2</v>
      </c>
      <c r="E67" s="221">
        <v>61</v>
      </c>
      <c r="F67" s="196">
        <v>1.3534501885955182E-2</v>
      </c>
      <c r="G67" s="193"/>
      <c r="H67" s="193" t="s">
        <v>77</v>
      </c>
      <c r="I67" s="193"/>
      <c r="J67" s="213">
        <v>2812556.39</v>
      </c>
      <c r="K67" s="196">
        <v>2.8984334429113738E-2</v>
      </c>
      <c r="L67" s="221">
        <v>90</v>
      </c>
      <c r="M67" s="196">
        <v>1.9968937208786331E-2</v>
      </c>
    </row>
    <row r="68" spans="1:16" s="190" customFormat="1" ht="13.8" x14ac:dyDescent="0.25">
      <c r="A68" s="193" t="s">
        <v>78</v>
      </c>
      <c r="B68" s="193"/>
      <c r="C68" s="213">
        <v>1032576.33</v>
      </c>
      <c r="D68" s="196">
        <v>1.0641044488465144E-2</v>
      </c>
      <c r="E68" s="221">
        <v>34</v>
      </c>
      <c r="F68" s="196">
        <v>7.5438207233192809E-3</v>
      </c>
      <c r="G68" s="193"/>
      <c r="H68" s="193" t="s">
        <v>78</v>
      </c>
      <c r="I68" s="193"/>
      <c r="J68" s="213">
        <v>2368832.9800000004</v>
      </c>
      <c r="K68" s="196">
        <v>2.4411616258842053E-2</v>
      </c>
      <c r="L68" s="221">
        <v>84</v>
      </c>
      <c r="M68" s="196">
        <v>1.8637674728200576E-2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97037121.789999962</v>
      </c>
      <c r="D70" s="193"/>
      <c r="E70" s="224">
        <v>4507</v>
      </c>
      <c r="F70" s="193"/>
      <c r="G70" s="193"/>
      <c r="H70" s="193"/>
      <c r="I70" s="193"/>
      <c r="J70" s="222">
        <v>97037121.790000007</v>
      </c>
      <c r="K70" s="193"/>
      <c r="L70" s="224">
        <v>4507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313380.22000000003</v>
      </c>
      <c r="K77" s="196">
        <v>0.82754133148555153</v>
      </c>
      <c r="L77" s="221">
        <v>48</v>
      </c>
      <c r="M77" s="196">
        <v>0.8571428571428571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192919.2600000001</v>
      </c>
      <c r="D79" s="196">
        <v>1</v>
      </c>
      <c r="E79" s="221">
        <v>223</v>
      </c>
      <c r="F79" s="196">
        <v>1</v>
      </c>
      <c r="G79" s="220"/>
      <c r="H79" s="220" t="s">
        <v>146</v>
      </c>
      <c r="I79" s="220"/>
      <c r="J79" s="213">
        <v>65308.079999999994</v>
      </c>
      <c r="K79" s="196">
        <v>0.17245866851444838</v>
      </c>
      <c r="L79" s="221">
        <v>8</v>
      </c>
      <c r="M79" s="196">
        <v>0.14285714285714285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192919.2600000001</v>
      </c>
      <c r="D81" s="220"/>
      <c r="E81" s="224">
        <v>223</v>
      </c>
      <c r="F81" s="220"/>
      <c r="G81" s="220"/>
      <c r="H81" s="220"/>
      <c r="I81" s="223"/>
      <c r="J81" s="222">
        <v>378688.30000000005</v>
      </c>
      <c r="K81" s="236"/>
      <c r="L81" s="224">
        <v>56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24739001.819999974</v>
      </c>
      <c r="D88" s="196">
        <v>0.25494368921553706</v>
      </c>
      <c r="E88" s="221">
        <v>2361</v>
      </c>
      <c r="F88" s="196">
        <v>0.52385178611049477</v>
      </c>
      <c r="G88" s="220"/>
      <c r="H88" s="220" t="s">
        <v>99</v>
      </c>
      <c r="I88" s="220"/>
      <c r="J88" s="213">
        <v>9578.3200000000015</v>
      </c>
      <c r="K88" s="196">
        <v>2.5293414135055137E-2</v>
      </c>
      <c r="L88" s="221">
        <v>9</v>
      </c>
      <c r="M88" s="196">
        <v>0.16071428571428573</v>
      </c>
    </row>
    <row r="89" spans="1:13" s="190" customFormat="1" ht="13.8" x14ac:dyDescent="0.25">
      <c r="A89" s="220" t="s">
        <v>80</v>
      </c>
      <c r="B89" s="220"/>
      <c r="C89" s="213">
        <v>26233360.119999975</v>
      </c>
      <c r="D89" s="196">
        <v>0.2703435513758552</v>
      </c>
      <c r="E89" s="221">
        <v>1060</v>
      </c>
      <c r="F89" s="196">
        <v>0.23518970490348348</v>
      </c>
      <c r="G89" s="220"/>
      <c r="H89" s="220" t="s">
        <v>100</v>
      </c>
      <c r="I89" s="220"/>
      <c r="J89" s="213">
        <v>26055.239999999998</v>
      </c>
      <c r="K89" s="196">
        <v>6.8803921325269343E-2</v>
      </c>
      <c r="L89" s="221">
        <v>9</v>
      </c>
      <c r="M89" s="196">
        <v>0.16071428571428573</v>
      </c>
    </row>
    <row r="90" spans="1:13" s="190" customFormat="1" ht="13.8" x14ac:dyDescent="0.25">
      <c r="A90" s="220" t="s">
        <v>81</v>
      </c>
      <c r="B90" s="220"/>
      <c r="C90" s="213">
        <v>20053644.270000018</v>
      </c>
      <c r="D90" s="196">
        <v>0.20665951236062546</v>
      </c>
      <c r="E90" s="221">
        <v>579</v>
      </c>
      <c r="F90" s="196">
        <v>0.1284668293765254</v>
      </c>
      <c r="G90" s="220"/>
      <c r="H90" s="220" t="s">
        <v>101</v>
      </c>
      <c r="I90" s="220"/>
      <c r="J90" s="213">
        <v>46573.840000000011</v>
      </c>
      <c r="K90" s="196">
        <v>0.12298726947729836</v>
      </c>
      <c r="L90" s="221">
        <v>10</v>
      </c>
      <c r="M90" s="196">
        <v>0.17857142857142858</v>
      </c>
    </row>
    <row r="91" spans="1:13" s="190" customFormat="1" ht="13.8" x14ac:dyDescent="0.25">
      <c r="A91" s="220" t="s">
        <v>82</v>
      </c>
      <c r="B91" s="220"/>
      <c r="C91" s="213">
        <v>13943298.410000002</v>
      </c>
      <c r="D91" s="196">
        <v>0.14369035429734797</v>
      </c>
      <c r="E91" s="221">
        <v>312</v>
      </c>
      <c r="F91" s="196">
        <v>6.9225648990459285E-2</v>
      </c>
      <c r="G91" s="220"/>
      <c r="H91" s="220" t="s">
        <v>102</v>
      </c>
      <c r="I91" s="220"/>
      <c r="J91" s="213">
        <v>70115.139999999985</v>
      </c>
      <c r="K91" s="196">
        <v>0.18515264400827799</v>
      </c>
      <c r="L91" s="221">
        <v>10</v>
      </c>
      <c r="M91" s="196">
        <v>0.17857142857142858</v>
      </c>
    </row>
    <row r="92" spans="1:13" s="190" customFormat="1" ht="13.8" x14ac:dyDescent="0.25">
      <c r="A92" s="220" t="s">
        <v>83</v>
      </c>
      <c r="B92" s="220"/>
      <c r="C92" s="213">
        <v>6081673.5100000016</v>
      </c>
      <c r="D92" s="196">
        <v>6.2673679905319898E-2</v>
      </c>
      <c r="E92" s="221">
        <v>111</v>
      </c>
      <c r="F92" s="196">
        <v>2.4628355890836475E-2</v>
      </c>
      <c r="G92" s="220"/>
      <c r="H92" s="220" t="s">
        <v>103</v>
      </c>
      <c r="I92" s="220"/>
      <c r="J92" s="213">
        <v>44259.07</v>
      </c>
      <c r="K92" s="196">
        <v>0.11687466974818074</v>
      </c>
      <c r="L92" s="221">
        <v>5</v>
      </c>
      <c r="M92" s="196">
        <v>8.9285714285714288E-2</v>
      </c>
    </row>
    <row r="93" spans="1:13" s="190" customFormat="1" ht="13.8" x14ac:dyDescent="0.25">
      <c r="A93" s="220" t="s">
        <v>84</v>
      </c>
      <c r="B93" s="220"/>
      <c r="C93" s="213">
        <v>3137950.96</v>
      </c>
      <c r="D93" s="196">
        <v>3.2337634320924152E-2</v>
      </c>
      <c r="E93" s="221">
        <v>49</v>
      </c>
      <c r="F93" s="196">
        <v>1.087197692478367E-2</v>
      </c>
      <c r="G93" s="220"/>
      <c r="H93" s="220" t="s">
        <v>104</v>
      </c>
      <c r="I93" s="220"/>
      <c r="J93" s="213">
        <v>53414.47</v>
      </c>
      <c r="K93" s="196">
        <v>0.14105128148928814</v>
      </c>
      <c r="L93" s="221">
        <v>5</v>
      </c>
      <c r="M93" s="196">
        <v>8.9285714285714288E-2</v>
      </c>
    </row>
    <row r="94" spans="1:13" s="190" customFormat="1" ht="13.8" x14ac:dyDescent="0.25">
      <c r="A94" s="220" t="s">
        <v>85</v>
      </c>
      <c r="B94" s="220"/>
      <c r="C94" s="213">
        <v>1690836.9300000002</v>
      </c>
      <c r="D94" s="196">
        <v>1.7424640166669152E-2</v>
      </c>
      <c r="E94" s="221">
        <v>23</v>
      </c>
      <c r="F94" s="196">
        <v>5.1031728422453963E-3</v>
      </c>
      <c r="G94" s="220"/>
      <c r="H94" s="220" t="s">
        <v>105</v>
      </c>
      <c r="I94" s="220"/>
      <c r="J94" s="213">
        <v>50895.6</v>
      </c>
      <c r="K94" s="196">
        <v>0.13439971607255885</v>
      </c>
      <c r="L94" s="221">
        <v>4</v>
      </c>
      <c r="M94" s="196">
        <v>7.1428571428571425E-2</v>
      </c>
    </row>
    <row r="95" spans="1:13" s="190" customFormat="1" ht="13.8" x14ac:dyDescent="0.25">
      <c r="A95" s="220" t="s">
        <v>86</v>
      </c>
      <c r="B95" s="220"/>
      <c r="C95" s="213">
        <v>588501.97</v>
      </c>
      <c r="D95" s="196">
        <v>6.0647096610469253E-3</v>
      </c>
      <c r="E95" s="221">
        <v>7</v>
      </c>
      <c r="F95" s="196">
        <v>1.5531395606833815E-3</v>
      </c>
      <c r="G95" s="220"/>
      <c r="H95" s="220" t="s">
        <v>106</v>
      </c>
      <c r="I95" s="220"/>
      <c r="J95" s="213">
        <v>14660.9</v>
      </c>
      <c r="K95" s="196">
        <v>3.8714953696747427E-2</v>
      </c>
      <c r="L95" s="221">
        <v>1</v>
      </c>
      <c r="M95" s="196">
        <v>1.7857142857142856E-2</v>
      </c>
    </row>
    <row r="96" spans="1:13" s="190" customFormat="1" ht="13.8" x14ac:dyDescent="0.25">
      <c r="A96" s="220" t="s">
        <v>87</v>
      </c>
      <c r="B96" s="220"/>
      <c r="C96" s="213">
        <v>186485.34999999998</v>
      </c>
      <c r="D96" s="196">
        <v>1.9217939130921128E-3</v>
      </c>
      <c r="E96" s="221">
        <v>2</v>
      </c>
      <c r="F96" s="196">
        <v>4.4375416019525185E-4</v>
      </c>
      <c r="G96" s="220"/>
      <c r="H96" s="220" t="s">
        <v>107</v>
      </c>
      <c r="I96" s="220"/>
      <c r="J96" s="213">
        <v>33660.089999999997</v>
      </c>
      <c r="K96" s="196">
        <v>8.8886004663994087E-2</v>
      </c>
      <c r="L96" s="221">
        <v>2</v>
      </c>
      <c r="M96" s="196">
        <v>3.5714285714285712E-2</v>
      </c>
    </row>
    <row r="97" spans="1:13" s="190" customFormat="1" ht="13.8" x14ac:dyDescent="0.25">
      <c r="A97" s="220" t="s">
        <v>88</v>
      </c>
      <c r="B97" s="220"/>
      <c r="C97" s="213">
        <v>382368.45</v>
      </c>
      <c r="D97" s="196">
        <v>3.9404347835820131E-3</v>
      </c>
      <c r="E97" s="221">
        <v>3</v>
      </c>
      <c r="F97" s="196">
        <v>6.656312402928778E-4</v>
      </c>
      <c r="G97" s="220"/>
      <c r="H97" s="220" t="s">
        <v>108</v>
      </c>
      <c r="I97" s="220"/>
      <c r="J97" s="213">
        <v>0</v>
      </c>
      <c r="K97" s="196">
        <v>0</v>
      </c>
      <c r="L97" s="221">
        <v>0</v>
      </c>
      <c r="M97" s="196">
        <v>0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0</v>
      </c>
      <c r="K98" s="196">
        <v>0</v>
      </c>
      <c r="L98" s="221">
        <v>0</v>
      </c>
      <c r="M98" s="196">
        <v>0</v>
      </c>
    </row>
    <row r="99" spans="1:13" s="190" customFormat="1" ht="14.4" thickBot="1" x14ac:dyDescent="0.3">
      <c r="A99" s="220"/>
      <c r="B99" s="223"/>
      <c r="C99" s="222">
        <v>97037121.789999977</v>
      </c>
      <c r="D99" s="237"/>
      <c r="E99" s="224">
        <v>4507</v>
      </c>
      <c r="F99" s="223"/>
      <c r="G99" s="220"/>
      <c r="H99" s="220" t="s">
        <v>110</v>
      </c>
      <c r="I99" s="220"/>
      <c r="J99" s="213">
        <v>29475.63</v>
      </c>
      <c r="K99" s="196">
        <v>7.7836125383329763E-2</v>
      </c>
      <c r="L99" s="221">
        <v>1</v>
      </c>
      <c r="M99" s="196">
        <v>1.7857142857142856E-2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378688.30000000005</v>
      </c>
      <c r="K103" s="247"/>
      <c r="L103" s="224">
        <v>56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130740.34999999999</v>
      </c>
      <c r="D110" s="196">
        <v>0.67769464800974244</v>
      </c>
      <c r="E110" s="221">
        <v>205</v>
      </c>
      <c r="F110" s="196">
        <v>0.91928251121076232</v>
      </c>
      <c r="G110" s="220"/>
      <c r="H110" s="220" t="s">
        <v>99</v>
      </c>
      <c r="I110" s="220"/>
      <c r="J110" s="213">
        <v>199690.15000000002</v>
      </c>
      <c r="K110" s="196">
        <v>0.177354993262265</v>
      </c>
      <c r="L110" s="221">
        <v>248</v>
      </c>
      <c r="M110" s="196">
        <v>0.64921465968586389</v>
      </c>
    </row>
    <row r="111" spans="1:13" s="190" customFormat="1" ht="13.8" x14ac:dyDescent="0.25">
      <c r="A111" s="220" t="s">
        <v>100</v>
      </c>
      <c r="B111" s="220"/>
      <c r="C111" s="213">
        <v>40248.800000000003</v>
      </c>
      <c r="D111" s="196">
        <v>0.20863028398512415</v>
      </c>
      <c r="E111" s="221">
        <v>14</v>
      </c>
      <c r="F111" s="196">
        <v>6.2780269058295965E-2</v>
      </c>
      <c r="G111" s="220"/>
      <c r="H111" s="220" t="s">
        <v>100</v>
      </c>
      <c r="I111" s="220"/>
      <c r="J111" s="213">
        <v>134224.70000000001</v>
      </c>
      <c r="K111" s="196">
        <v>0.11921179269047341</v>
      </c>
      <c r="L111" s="221">
        <v>48</v>
      </c>
      <c r="M111" s="196">
        <v>0.1256544502617801</v>
      </c>
    </row>
    <row r="112" spans="1:13" s="190" customFormat="1" ht="13.8" x14ac:dyDescent="0.25">
      <c r="A112" s="220" t="s">
        <v>101</v>
      </c>
      <c r="B112" s="220"/>
      <c r="C112" s="213">
        <v>15334.759999999998</v>
      </c>
      <c r="D112" s="196">
        <v>7.9487968179019541E-2</v>
      </c>
      <c r="E112" s="221">
        <v>3</v>
      </c>
      <c r="F112" s="196">
        <v>1.3452914798206279E-2</v>
      </c>
      <c r="G112" s="220"/>
      <c r="H112" s="220" t="s">
        <v>101</v>
      </c>
      <c r="I112" s="220"/>
      <c r="J112" s="213">
        <v>115180.71</v>
      </c>
      <c r="K112" s="196">
        <v>0.10229785518210537</v>
      </c>
      <c r="L112" s="221">
        <v>23</v>
      </c>
      <c r="M112" s="196">
        <v>6.0209424083769635E-2</v>
      </c>
    </row>
    <row r="113" spans="1:13" s="190" customFormat="1" ht="13.8" x14ac:dyDescent="0.25">
      <c r="A113" s="220" t="s">
        <v>102</v>
      </c>
      <c r="B113" s="220"/>
      <c r="C113" s="213">
        <v>6595.35</v>
      </c>
      <c r="D113" s="196">
        <v>3.4187099826113787E-2</v>
      </c>
      <c r="E113" s="221">
        <v>1</v>
      </c>
      <c r="F113" s="196">
        <v>4.4843049327354259E-3</v>
      </c>
      <c r="G113" s="220"/>
      <c r="H113" s="220" t="s">
        <v>102</v>
      </c>
      <c r="I113" s="220"/>
      <c r="J113" s="213">
        <v>144237.28000000003</v>
      </c>
      <c r="K113" s="196">
        <v>0.1281044749706855</v>
      </c>
      <c r="L113" s="221">
        <v>21</v>
      </c>
      <c r="M113" s="196">
        <v>5.4973821989528798E-2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121035.99</v>
      </c>
      <c r="K114" s="196">
        <v>0.10749822758379204</v>
      </c>
      <c r="L114" s="221">
        <v>14</v>
      </c>
      <c r="M114" s="196">
        <v>3.6649214659685861E-2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77512.41</v>
      </c>
      <c r="K115" s="196">
        <v>6.8842719349411677E-2</v>
      </c>
      <c r="L115" s="221">
        <v>7</v>
      </c>
      <c r="M115" s="196">
        <v>1.832460732984293E-2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53011.259999999995</v>
      </c>
      <c r="K116" s="196">
        <v>4.7082000089259161E-2</v>
      </c>
      <c r="L116" s="221">
        <v>4</v>
      </c>
      <c r="M116" s="196">
        <v>1.0471204188481676E-2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88653.400000000009</v>
      </c>
      <c r="K117" s="196">
        <v>7.8737600025223495E-2</v>
      </c>
      <c r="L117" s="221">
        <v>6</v>
      </c>
      <c r="M117" s="196">
        <v>1.5706806282722512E-2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135455.95000000001</v>
      </c>
      <c r="K118" s="196">
        <v>0.12030532852814074</v>
      </c>
      <c r="L118" s="221">
        <v>8</v>
      </c>
      <c r="M118" s="196">
        <v>2.0942408376963352E-2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56932.9</v>
      </c>
      <c r="K119" s="196">
        <v>5.0565008318643689E-2</v>
      </c>
      <c r="L119" s="221">
        <v>3</v>
      </c>
      <c r="M119" s="196">
        <v>7.8534031413612562E-3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0</v>
      </c>
      <c r="K120" s="196">
        <v>0</v>
      </c>
      <c r="L120" s="221">
        <v>0</v>
      </c>
      <c r="M120" s="196">
        <v>0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192919.26</v>
      </c>
      <c r="D125" s="247"/>
      <c r="E125" s="224">
        <v>223</v>
      </c>
      <c r="F125" s="220"/>
      <c r="G125" s="220"/>
      <c r="H125" s="223"/>
      <c r="I125" s="220"/>
      <c r="J125" s="222">
        <v>1125934.75</v>
      </c>
      <c r="K125" s="247"/>
      <c r="L125" s="224">
        <v>382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11214968.020000001</v>
      </c>
      <c r="D132" s="196">
        <v>0.11557399697273112</v>
      </c>
      <c r="E132" s="221">
        <v>371</v>
      </c>
      <c r="F132" s="196">
        <v>8.2316396716219209E-2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18077247.41</v>
      </c>
      <c r="D133" s="196">
        <v>0.18629208159245836</v>
      </c>
      <c r="E133" s="221">
        <v>667</v>
      </c>
      <c r="F133" s="196">
        <v>0.14799201242511648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20002055.480000019</v>
      </c>
      <c r="D134" s="196">
        <v>0.20612787262267393</v>
      </c>
      <c r="E134" s="221">
        <v>777</v>
      </c>
      <c r="F134" s="196">
        <v>0.17239849123585532</v>
      </c>
      <c r="G134" s="220"/>
      <c r="H134" s="220" t="s">
        <v>122</v>
      </c>
      <c r="I134" s="220"/>
      <c r="J134" s="213">
        <v>13449.94</v>
      </c>
      <c r="K134" s="196">
        <v>3.5517178640058329E-2</v>
      </c>
      <c r="L134" s="221">
        <v>3</v>
      </c>
      <c r="M134" s="196">
        <v>5.3571428571428568E-2</v>
      </c>
    </row>
    <row r="135" spans="1:13" s="190" customFormat="1" ht="13.8" x14ac:dyDescent="0.25">
      <c r="A135" s="220" t="s">
        <v>44</v>
      </c>
      <c r="B135" s="220"/>
      <c r="C135" s="213">
        <v>24065646.609999977</v>
      </c>
      <c r="D135" s="196">
        <v>0.24800453853197468</v>
      </c>
      <c r="E135" s="221">
        <v>1367</v>
      </c>
      <c r="F135" s="196">
        <v>0.30330596849345465</v>
      </c>
      <c r="G135" s="220"/>
      <c r="H135" s="220" t="s">
        <v>42</v>
      </c>
      <c r="I135" s="220"/>
      <c r="J135" s="213">
        <v>19439.64</v>
      </c>
      <c r="K135" s="196">
        <v>5.133414473063995E-2</v>
      </c>
      <c r="L135" s="221">
        <v>6</v>
      </c>
      <c r="M135" s="196">
        <v>0.10714285714285714</v>
      </c>
    </row>
    <row r="136" spans="1:13" s="190" customFormat="1" ht="13.8" x14ac:dyDescent="0.25">
      <c r="A136" s="220" t="s">
        <v>25</v>
      </c>
      <c r="B136" s="220"/>
      <c r="C136" s="213">
        <v>11669894.220000014</v>
      </c>
      <c r="D136" s="196">
        <v>0.12026216364140589</v>
      </c>
      <c r="E136" s="221">
        <v>641</v>
      </c>
      <c r="F136" s="196">
        <v>0.14222320834257821</v>
      </c>
      <c r="G136" s="220"/>
      <c r="H136" s="220" t="s">
        <v>43</v>
      </c>
      <c r="I136" s="220"/>
      <c r="J136" s="213">
        <v>77491.819999999992</v>
      </c>
      <c r="K136" s="196">
        <v>0.20463220014983297</v>
      </c>
      <c r="L136" s="221">
        <v>14</v>
      </c>
      <c r="M136" s="196">
        <v>0.25</v>
      </c>
    </row>
    <row r="137" spans="1:13" s="190" customFormat="1" ht="13.8" x14ac:dyDescent="0.25">
      <c r="A137" s="220" t="s">
        <v>26</v>
      </c>
      <c r="B137" s="220"/>
      <c r="C137" s="213">
        <v>8662117.7199999895</v>
      </c>
      <c r="D137" s="196">
        <v>8.9266020675529245E-2</v>
      </c>
      <c r="E137" s="221">
        <v>461</v>
      </c>
      <c r="F137" s="196">
        <v>0.10228533392500555</v>
      </c>
      <c r="G137" s="220"/>
      <c r="H137" s="220" t="s">
        <v>44</v>
      </c>
      <c r="I137" s="220"/>
      <c r="J137" s="213">
        <v>124233.70999999999</v>
      </c>
      <c r="K137" s="196">
        <v>0.32806323828858719</v>
      </c>
      <c r="L137" s="221">
        <v>16</v>
      </c>
      <c r="M137" s="196">
        <v>0.2857142857142857</v>
      </c>
    </row>
    <row r="138" spans="1:13" s="190" customFormat="1" ht="13.8" x14ac:dyDescent="0.25">
      <c r="A138" s="220" t="s">
        <v>27</v>
      </c>
      <c r="B138" s="220"/>
      <c r="C138" s="213">
        <v>1994467.5000000009</v>
      </c>
      <c r="D138" s="196">
        <v>2.055365475818902E-2</v>
      </c>
      <c r="E138" s="221">
        <v>149</v>
      </c>
      <c r="F138" s="196">
        <v>3.3059684934546259E-2</v>
      </c>
      <c r="G138" s="220"/>
      <c r="H138" s="220" t="s">
        <v>25</v>
      </c>
      <c r="I138" s="220"/>
      <c r="J138" s="213">
        <v>97630.33</v>
      </c>
      <c r="K138" s="196">
        <v>0.25781184684079228</v>
      </c>
      <c r="L138" s="221">
        <v>11</v>
      </c>
      <c r="M138" s="196">
        <v>0.19642857142857142</v>
      </c>
    </row>
    <row r="139" spans="1:13" s="190" customFormat="1" ht="13.8" x14ac:dyDescent="0.25">
      <c r="A139" s="220" t="s">
        <v>28</v>
      </c>
      <c r="B139" s="220"/>
      <c r="C139" s="213">
        <v>624869.3899999999</v>
      </c>
      <c r="D139" s="196">
        <v>6.4394880894374871E-3</v>
      </c>
      <c r="E139" s="221">
        <v>39</v>
      </c>
      <c r="F139" s="196">
        <v>8.6532061238074106E-3</v>
      </c>
      <c r="G139" s="220"/>
      <c r="H139" s="220" t="s">
        <v>26</v>
      </c>
      <c r="I139" s="220"/>
      <c r="J139" s="213">
        <v>31847.33</v>
      </c>
      <c r="K139" s="196">
        <v>8.4099059833641548E-2</v>
      </c>
      <c r="L139" s="221">
        <v>3</v>
      </c>
      <c r="M139" s="196">
        <v>5.3571428571428568E-2</v>
      </c>
    </row>
    <row r="140" spans="1:13" s="190" customFormat="1" ht="13.8" x14ac:dyDescent="0.25">
      <c r="A140" s="220" t="s">
        <v>29</v>
      </c>
      <c r="B140" s="220"/>
      <c r="C140" s="213">
        <v>717155.51000000013</v>
      </c>
      <c r="D140" s="196">
        <v>7.3905274267306777E-3</v>
      </c>
      <c r="E140" s="221">
        <v>34</v>
      </c>
      <c r="F140" s="196">
        <v>7.5438207233192809E-3</v>
      </c>
      <c r="G140" s="220"/>
      <c r="H140" s="220" t="s">
        <v>27</v>
      </c>
      <c r="I140" s="220"/>
      <c r="J140" s="213">
        <v>14261.3</v>
      </c>
      <c r="K140" s="196">
        <v>3.7659732291702698E-2</v>
      </c>
      <c r="L140" s="221">
        <v>2</v>
      </c>
      <c r="M140" s="196">
        <v>3.5714285714285712E-2</v>
      </c>
    </row>
    <row r="141" spans="1:13" s="190" customFormat="1" ht="13.8" x14ac:dyDescent="0.25">
      <c r="A141" s="220" t="s">
        <v>65</v>
      </c>
      <c r="B141" s="220"/>
      <c r="C141" s="213">
        <v>8699.93</v>
      </c>
      <c r="D141" s="196">
        <v>8.9655688869541022E-5</v>
      </c>
      <c r="E141" s="221">
        <v>1</v>
      </c>
      <c r="F141" s="196">
        <v>2.2187708009762592E-4</v>
      </c>
      <c r="G141" s="220"/>
      <c r="H141" s="220" t="s">
        <v>28</v>
      </c>
      <c r="I141" s="220"/>
      <c r="J141" s="213">
        <v>334.23</v>
      </c>
      <c r="K141" s="196">
        <v>8.8259922474499483E-4</v>
      </c>
      <c r="L141" s="221">
        <v>1</v>
      </c>
      <c r="M141" s="196">
        <v>1.7857142857142856E-2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97037121.790000007</v>
      </c>
      <c r="D143" s="223"/>
      <c r="E143" s="224">
        <v>4507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378688.3</v>
      </c>
      <c r="K145" s="220"/>
      <c r="L145" s="224">
        <v>56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25736.019999999997</v>
      </c>
      <c r="D152" s="196">
        <v>0.13340306198562027</v>
      </c>
      <c r="E152" s="221">
        <v>19</v>
      </c>
      <c r="F152" s="196">
        <v>8.520179372197309E-2</v>
      </c>
      <c r="G152" s="220"/>
      <c r="H152" s="220" t="s">
        <v>113</v>
      </c>
      <c r="I152" s="220"/>
      <c r="J152" s="213">
        <v>838330.2</v>
      </c>
      <c r="K152" s="196">
        <v>0.74456375025284538</v>
      </c>
      <c r="L152" s="221">
        <v>192</v>
      </c>
      <c r="M152" s="196">
        <v>0.50261780104712039</v>
      </c>
    </row>
    <row r="153" spans="1:14" s="190" customFormat="1" ht="13.8" x14ac:dyDescent="0.25">
      <c r="A153" s="220" t="s">
        <v>42</v>
      </c>
      <c r="B153" s="220"/>
      <c r="C153" s="213">
        <v>31790.65</v>
      </c>
      <c r="D153" s="196">
        <v>0.16478733123898567</v>
      </c>
      <c r="E153" s="221">
        <v>28</v>
      </c>
      <c r="F153" s="196">
        <v>0.12556053811659193</v>
      </c>
      <c r="G153" s="220"/>
      <c r="H153" s="220" t="s">
        <v>25</v>
      </c>
      <c r="I153" s="220"/>
      <c r="J153" s="213">
        <v>567.89</v>
      </c>
      <c r="K153" s="196">
        <v>5.0437203399220066E-4</v>
      </c>
      <c r="L153" s="221">
        <v>1</v>
      </c>
      <c r="M153" s="196">
        <v>2.617801047120419E-3</v>
      </c>
    </row>
    <row r="154" spans="1:14" s="190" customFormat="1" ht="13.8" x14ac:dyDescent="0.25">
      <c r="A154" s="220" t="s">
        <v>43</v>
      </c>
      <c r="B154" s="220"/>
      <c r="C154" s="213">
        <v>13986.750000000002</v>
      </c>
      <c r="D154" s="196">
        <v>7.2500537271395299E-2</v>
      </c>
      <c r="E154" s="221">
        <v>24</v>
      </c>
      <c r="F154" s="196">
        <v>0.10762331838565023</v>
      </c>
      <c r="G154" s="220"/>
      <c r="H154" s="220" t="s">
        <v>26</v>
      </c>
      <c r="I154" s="220"/>
      <c r="J154" s="213">
        <v>8915.7099999999991</v>
      </c>
      <c r="K154" s="196">
        <v>7.9184961650752839E-3</v>
      </c>
      <c r="L154" s="221">
        <v>4</v>
      </c>
      <c r="M154" s="196">
        <v>1.0471204188481676E-2</v>
      </c>
    </row>
    <row r="155" spans="1:14" s="190" customFormat="1" ht="13.8" x14ac:dyDescent="0.25">
      <c r="A155" s="220" t="s">
        <v>44</v>
      </c>
      <c r="B155" s="220"/>
      <c r="C155" s="213">
        <v>41273.120000000017</v>
      </c>
      <c r="D155" s="196">
        <v>0.21393986271769866</v>
      </c>
      <c r="E155" s="221">
        <v>49</v>
      </c>
      <c r="F155" s="196">
        <v>0.21973094170403587</v>
      </c>
      <c r="G155" s="220"/>
      <c r="H155" s="220" t="s">
        <v>27</v>
      </c>
      <c r="I155" s="220"/>
      <c r="J155" s="213">
        <v>8073.4</v>
      </c>
      <c r="K155" s="196">
        <v>7.170397751734725E-3</v>
      </c>
      <c r="L155" s="221">
        <v>3</v>
      </c>
      <c r="M155" s="196">
        <v>7.8534031413612562E-3</v>
      </c>
    </row>
    <row r="156" spans="1:14" s="190" customFormat="1" ht="13.8" x14ac:dyDescent="0.25">
      <c r="A156" s="220" t="s">
        <v>25</v>
      </c>
      <c r="B156" s="220"/>
      <c r="C156" s="213">
        <v>11465.43</v>
      </c>
      <c r="D156" s="196">
        <v>5.9431235637126122E-2</v>
      </c>
      <c r="E156" s="221">
        <v>20</v>
      </c>
      <c r="F156" s="196">
        <v>8.9686098654708515E-2</v>
      </c>
      <c r="G156" s="220"/>
      <c r="H156" s="220" t="s">
        <v>28</v>
      </c>
      <c r="I156" s="220"/>
      <c r="J156" s="213">
        <v>3002.48</v>
      </c>
      <c r="K156" s="196">
        <v>2.6666554167548342E-3</v>
      </c>
      <c r="L156" s="221">
        <v>6</v>
      </c>
      <c r="M156" s="196">
        <v>1.5706806282722512E-2</v>
      </c>
    </row>
    <row r="157" spans="1:14" s="190" customFormat="1" ht="13.8" x14ac:dyDescent="0.25">
      <c r="A157" s="220" t="s">
        <v>26</v>
      </c>
      <c r="B157" s="220"/>
      <c r="C157" s="213">
        <v>1529.93</v>
      </c>
      <c r="D157" s="196">
        <v>7.930416071469484E-3</v>
      </c>
      <c r="E157" s="221">
        <v>4</v>
      </c>
      <c r="F157" s="196">
        <v>1.7937219730941704E-2</v>
      </c>
      <c r="G157" s="220"/>
      <c r="H157" s="220" t="s">
        <v>29</v>
      </c>
      <c r="I157" s="220"/>
      <c r="J157" s="213">
        <v>4522.87</v>
      </c>
      <c r="K157" s="196">
        <v>4.0169912155211479E-3</v>
      </c>
      <c r="L157" s="221">
        <v>8</v>
      </c>
      <c r="M157" s="196">
        <v>2.0942408376963352E-2</v>
      </c>
    </row>
    <row r="158" spans="1:14" s="190" customFormat="1" ht="13.8" x14ac:dyDescent="0.25">
      <c r="A158" s="220" t="s">
        <v>27</v>
      </c>
      <c r="B158" s="220"/>
      <c r="C158" s="213">
        <v>4449.9400000000005</v>
      </c>
      <c r="D158" s="196">
        <v>2.3066333553218066E-2</v>
      </c>
      <c r="E158" s="221">
        <v>7</v>
      </c>
      <c r="F158" s="196">
        <v>3.1390134529147982E-2</v>
      </c>
      <c r="G158" s="220"/>
      <c r="H158" s="220" t="s">
        <v>114</v>
      </c>
      <c r="I158" s="220"/>
      <c r="J158" s="213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1632.0500000000002</v>
      </c>
      <c r="D159" s="196">
        <v>8.4597566878496216E-3</v>
      </c>
      <c r="E159" s="221">
        <v>3</v>
      </c>
      <c r="F159" s="196">
        <v>1.3452914798206279E-2</v>
      </c>
      <c r="G159" s="220"/>
      <c r="H159" s="220" t="s">
        <v>115</v>
      </c>
      <c r="I159" s="220"/>
      <c r="J159" s="213">
        <v>11691.86</v>
      </c>
      <c r="K159" s="196">
        <v>1.0384136380904845E-2</v>
      </c>
      <c r="L159" s="221">
        <v>17</v>
      </c>
      <c r="M159" s="196">
        <v>4.4502617801047119E-2</v>
      </c>
    </row>
    <row r="160" spans="1:14" s="190" customFormat="1" ht="13.8" x14ac:dyDescent="0.25">
      <c r="A160" s="220" t="s">
        <v>29</v>
      </c>
      <c r="B160" s="220"/>
      <c r="C160" s="213">
        <v>23508.779999999995</v>
      </c>
      <c r="D160" s="196">
        <v>0.1218581286285257</v>
      </c>
      <c r="E160" s="221">
        <v>14</v>
      </c>
      <c r="F160" s="196">
        <v>6.2780269058295965E-2</v>
      </c>
      <c r="G160" s="220"/>
      <c r="H160" s="220" t="s">
        <v>116</v>
      </c>
      <c r="I160" s="220"/>
      <c r="J160" s="213">
        <v>5823.13</v>
      </c>
      <c r="K160" s="196">
        <v>5.1718183491538923E-3</v>
      </c>
      <c r="L160" s="221">
        <v>6</v>
      </c>
      <c r="M160" s="196">
        <v>1.5706806282722512E-2</v>
      </c>
    </row>
    <row r="161" spans="1:16" s="190" customFormat="1" ht="13.8" x14ac:dyDescent="0.25">
      <c r="A161" s="220" t="s">
        <v>114</v>
      </c>
      <c r="B161" s="220"/>
      <c r="C161" s="213">
        <v>4694.0600000000004</v>
      </c>
      <c r="D161" s="196">
        <v>2.4331733389398241E-2</v>
      </c>
      <c r="E161" s="221">
        <v>11</v>
      </c>
      <c r="F161" s="196">
        <v>4.9327354260089683E-2</v>
      </c>
      <c r="G161" s="220"/>
      <c r="H161" s="220" t="s">
        <v>117</v>
      </c>
      <c r="I161" s="220"/>
      <c r="J161" s="213">
        <v>3934.42</v>
      </c>
      <c r="K161" s="196">
        <v>3.4943587983229047E-3</v>
      </c>
      <c r="L161" s="221">
        <v>1</v>
      </c>
      <c r="M161" s="196">
        <v>2.617801047120419E-3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2557.29</v>
      </c>
      <c r="D163" s="196">
        <v>1.3255752691566409E-2</v>
      </c>
      <c r="E163" s="221">
        <v>3</v>
      </c>
      <c r="F163" s="196">
        <v>1.3452914798206279E-2</v>
      </c>
      <c r="G163" s="223"/>
      <c r="H163" s="220" t="s">
        <v>119</v>
      </c>
      <c r="I163" s="220"/>
      <c r="J163" s="213">
        <v>241072.79</v>
      </c>
      <c r="K163" s="196">
        <v>0.2141090236356947</v>
      </c>
      <c r="L163" s="221">
        <v>144</v>
      </c>
      <c r="M163" s="196">
        <v>0.37696335078534032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5645.0000000000009</v>
      </c>
      <c r="D165" s="196">
        <v>2.926094574486757E-2</v>
      </c>
      <c r="E165" s="221">
        <v>4</v>
      </c>
      <c r="F165" s="196">
        <v>1.7937219730941704E-2</v>
      </c>
      <c r="G165" s="220"/>
      <c r="H165" s="223"/>
      <c r="I165" s="220"/>
      <c r="J165" s="238">
        <v>1125934.75</v>
      </c>
      <c r="K165" s="220"/>
      <c r="L165" s="241">
        <v>382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24650.240000000005</v>
      </c>
      <c r="D166" s="196">
        <v>0.1277749043822789</v>
      </c>
      <c r="E166" s="221">
        <v>37</v>
      </c>
      <c r="F166" s="196">
        <v>0.16591928251121077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192919.26</v>
      </c>
      <c r="D168" s="220"/>
      <c r="E168" s="224">
        <v>223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608514.42000000039</v>
      </c>
      <c r="D175" s="196">
        <v>6.2709446526752815E-3</v>
      </c>
      <c r="E175" s="221">
        <v>238</v>
      </c>
      <c r="F175" s="196">
        <v>5.2806745063234968E-2</v>
      </c>
      <c r="G175" s="220"/>
      <c r="H175" s="220" t="s">
        <v>6</v>
      </c>
      <c r="I175" s="220"/>
      <c r="J175" s="213">
        <v>100623.1</v>
      </c>
      <c r="K175" s="196">
        <v>0.26571483724213291</v>
      </c>
      <c r="L175" s="221">
        <v>22</v>
      </c>
      <c r="M175" s="196">
        <v>0.39285714285714285</v>
      </c>
      <c r="P175" s="213"/>
    </row>
    <row r="176" spans="1:16" s="190" customFormat="1" ht="13.8" x14ac:dyDescent="0.25">
      <c r="A176" s="220" t="s">
        <v>7</v>
      </c>
      <c r="B176" s="220"/>
      <c r="C176" s="213">
        <v>1167513.0999999999</v>
      </c>
      <c r="D176" s="196">
        <v>1.2031613041106464E-2</v>
      </c>
      <c r="E176" s="221">
        <v>177</v>
      </c>
      <c r="F176" s="196">
        <v>3.9272243177279786E-2</v>
      </c>
      <c r="G176" s="220"/>
      <c r="H176" s="220" t="s">
        <v>7</v>
      </c>
      <c r="I176" s="220"/>
      <c r="J176" s="213">
        <v>89560.81</v>
      </c>
      <c r="K176" s="196">
        <v>0.23650271212498508</v>
      </c>
      <c r="L176" s="221">
        <v>15</v>
      </c>
      <c r="M176" s="196">
        <v>0.26785714285714285</v>
      </c>
      <c r="P176" s="213"/>
    </row>
    <row r="177" spans="1:16" s="190" customFormat="1" ht="13.8" x14ac:dyDescent="0.25">
      <c r="A177" s="220" t="s">
        <v>8</v>
      </c>
      <c r="B177" s="220"/>
      <c r="C177" s="213">
        <v>2880968.9000000008</v>
      </c>
      <c r="D177" s="196">
        <v>2.9689348229379315E-2</v>
      </c>
      <c r="E177" s="221">
        <v>314</v>
      </c>
      <c r="F177" s="196">
        <v>6.9669403150654535E-2</v>
      </c>
      <c r="G177" s="220"/>
      <c r="H177" s="220" t="s">
        <v>8</v>
      </c>
      <c r="I177" s="220"/>
      <c r="J177" s="213">
        <v>188504.39</v>
      </c>
      <c r="K177" s="196">
        <v>0.49778245063288196</v>
      </c>
      <c r="L177" s="221">
        <v>19</v>
      </c>
      <c r="M177" s="196">
        <v>0.3392857142857143</v>
      </c>
      <c r="P177" s="213"/>
    </row>
    <row r="178" spans="1:16" s="190" customFormat="1" ht="13.8" x14ac:dyDescent="0.25">
      <c r="A178" s="220" t="s">
        <v>9</v>
      </c>
      <c r="B178" s="220"/>
      <c r="C178" s="213">
        <v>5156743.3700000029</v>
      </c>
      <c r="D178" s="196">
        <v>5.3141965413605496E-2</v>
      </c>
      <c r="E178" s="221">
        <v>443</v>
      </c>
      <c r="F178" s="196">
        <v>9.8291546483248282E-2</v>
      </c>
      <c r="G178" s="220"/>
      <c r="H178" s="220" t="s">
        <v>9</v>
      </c>
      <c r="I178" s="220"/>
      <c r="J178" s="213">
        <v>0</v>
      </c>
      <c r="K178" s="196">
        <v>0</v>
      </c>
      <c r="L178" s="221">
        <v>0</v>
      </c>
      <c r="M178" s="196">
        <v>0</v>
      </c>
      <c r="P178" s="213"/>
    </row>
    <row r="179" spans="1:16" s="190" customFormat="1" ht="13.8" x14ac:dyDescent="0.25">
      <c r="A179" s="220" t="s">
        <v>10</v>
      </c>
      <c r="B179" s="220"/>
      <c r="C179" s="213">
        <v>2325156.1300000004</v>
      </c>
      <c r="D179" s="196">
        <v>2.396151170921906E-2</v>
      </c>
      <c r="E179" s="221">
        <v>149</v>
      </c>
      <c r="F179" s="196">
        <v>3.3059684934546259E-2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3822504.19</v>
      </c>
      <c r="D180" s="196">
        <v>3.9392184346443822E-2</v>
      </c>
      <c r="E180" s="221">
        <v>190</v>
      </c>
      <c r="F180" s="196">
        <v>4.2156645218548922E-2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3367269.8700000015</v>
      </c>
      <c r="D181" s="196">
        <v>3.4700842398099764E-2</v>
      </c>
      <c r="E181" s="221">
        <v>158</v>
      </c>
      <c r="F181" s="196">
        <v>3.5056578655424893E-2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5857887.5900000008</v>
      </c>
      <c r="D182" s="196">
        <v>6.0367491140938569E-2</v>
      </c>
      <c r="E182" s="221">
        <v>277</v>
      </c>
      <c r="F182" s="196">
        <v>6.145995118704238E-2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7987043.5799999963</v>
      </c>
      <c r="D183" s="196">
        <v>8.230915584331655E-2</v>
      </c>
      <c r="E183" s="221">
        <v>378</v>
      </c>
      <c r="F183" s="196">
        <v>8.3869536276902593E-2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3068193.6599999992</v>
      </c>
      <c r="D184" s="196">
        <v>3.161876200986196E-2</v>
      </c>
      <c r="E184" s="221">
        <v>117</v>
      </c>
      <c r="F184" s="196">
        <v>2.5959618371422234E-2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28772431.680000018</v>
      </c>
      <c r="D185" s="196">
        <v>0.29650953314822165</v>
      </c>
      <c r="E185" s="221">
        <v>991</v>
      </c>
      <c r="F185" s="196">
        <v>0.21988018637674728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32022895.299999971</v>
      </c>
      <c r="D186" s="196">
        <v>0.33000664806713226</v>
      </c>
      <c r="E186" s="221">
        <v>1075</v>
      </c>
      <c r="F186" s="196">
        <v>0.23851786110494785</v>
      </c>
      <c r="G186" s="220"/>
      <c r="H186" s="223"/>
      <c r="I186" s="220"/>
      <c r="J186" s="238">
        <v>378688.30000000005</v>
      </c>
      <c r="K186" s="220"/>
      <c r="L186" s="224">
        <v>56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97037121.789999977</v>
      </c>
      <c r="D190" s="223"/>
      <c r="E190" s="224">
        <v>4507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151883.43000000005</v>
      </c>
      <c r="D198" s="196">
        <v>0.7872901337067123</v>
      </c>
      <c r="E198" s="221">
        <v>211</v>
      </c>
      <c r="F198" s="196">
        <v>0.94618834080717484</v>
      </c>
      <c r="G198" s="220"/>
      <c r="H198" s="220" t="s">
        <v>6</v>
      </c>
      <c r="I198" s="220"/>
      <c r="J198" s="213">
        <v>846962.36</v>
      </c>
      <c r="K198" s="196">
        <v>0.75223041122054346</v>
      </c>
      <c r="L198" s="221">
        <v>230</v>
      </c>
      <c r="M198" s="196">
        <v>0.60209424083769636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1901.47</v>
      </c>
      <c r="D199" s="196">
        <v>9.8562994695293744E-3</v>
      </c>
      <c r="E199" s="221">
        <v>1</v>
      </c>
      <c r="F199" s="196">
        <v>4.4843049327354259E-3</v>
      </c>
      <c r="G199" s="220"/>
      <c r="H199" s="220" t="s">
        <v>7</v>
      </c>
      <c r="I199" s="220"/>
      <c r="J199" s="213">
        <v>118109.39</v>
      </c>
      <c r="K199" s="196">
        <v>0.10489896505992019</v>
      </c>
      <c r="L199" s="221">
        <v>96</v>
      </c>
      <c r="M199" s="196">
        <v>0.2513089005235602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39134.36</v>
      </c>
      <c r="D200" s="196">
        <v>0.20285356682375821</v>
      </c>
      <c r="E200" s="221">
        <v>11</v>
      </c>
      <c r="F200" s="196">
        <v>4.9327354260089683E-2</v>
      </c>
      <c r="G200" s="220"/>
      <c r="H200" s="220" t="s">
        <v>8</v>
      </c>
      <c r="I200" s="220"/>
      <c r="J200" s="213">
        <v>154848.86000000002</v>
      </c>
      <c r="K200" s="196">
        <v>0.13752915966045101</v>
      </c>
      <c r="L200" s="221">
        <v>54</v>
      </c>
      <c r="M200" s="196">
        <v>0.14136125654450263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0</v>
      </c>
      <c r="D201" s="196">
        <v>0</v>
      </c>
      <c r="E201" s="221">
        <v>0</v>
      </c>
      <c r="F201" s="196">
        <v>0</v>
      </c>
      <c r="G201" s="220"/>
      <c r="H201" s="220" t="s">
        <v>9</v>
      </c>
      <c r="I201" s="220"/>
      <c r="J201" s="213">
        <v>4885.87</v>
      </c>
      <c r="K201" s="196">
        <v>4.3393900046161636E-3</v>
      </c>
      <c r="L201" s="221">
        <v>1</v>
      </c>
      <c r="M201" s="196">
        <v>2.617801047120419E-3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1128.27</v>
      </c>
      <c r="K207" s="196">
        <v>1.0020740544689644E-3</v>
      </c>
      <c r="L207" s="221">
        <v>1</v>
      </c>
      <c r="M207" s="196">
        <v>2.617801047120419E-3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192919.26000000007</v>
      </c>
      <c r="D209" s="223"/>
      <c r="E209" s="224">
        <v>223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1125934.7500000002</v>
      </c>
      <c r="K210" s="220"/>
      <c r="L210" s="224">
        <v>382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5356441.7199999969</v>
      </c>
      <c r="D218" s="196">
        <v>5.5199923711587218E-2</v>
      </c>
      <c r="E218" s="221">
        <v>271</v>
      </c>
      <c r="F218" s="196">
        <v>6.0128688706456622E-2</v>
      </c>
      <c r="G218" s="220"/>
      <c r="H218" s="220" t="s">
        <v>12</v>
      </c>
      <c r="I218" s="220"/>
      <c r="J218" s="213">
        <v>18027.2</v>
      </c>
      <c r="K218" s="196">
        <v>4.760432260516103E-2</v>
      </c>
      <c r="L218" s="221">
        <v>3</v>
      </c>
      <c r="M218" s="196">
        <v>5.3571428571428568E-2</v>
      </c>
    </row>
    <row r="219" spans="1:13" s="190" customFormat="1" ht="13.8" x14ac:dyDescent="0.25">
      <c r="A219" s="220" t="s">
        <v>13</v>
      </c>
      <c r="B219" s="220"/>
      <c r="C219" s="213">
        <v>10842642.600000001</v>
      </c>
      <c r="D219" s="196">
        <v>0.11173705897279997</v>
      </c>
      <c r="E219" s="221">
        <v>534</v>
      </c>
      <c r="F219" s="196">
        <v>0.11848236077213224</v>
      </c>
      <c r="G219" s="220"/>
      <c r="H219" s="220" t="s">
        <v>13</v>
      </c>
      <c r="I219" s="220"/>
      <c r="J219" s="213">
        <v>39535.700000000004</v>
      </c>
      <c r="K219" s="196">
        <v>0.1044016939525198</v>
      </c>
      <c r="L219" s="221">
        <v>8</v>
      </c>
      <c r="M219" s="196">
        <v>0.14285714285714285</v>
      </c>
    </row>
    <row r="220" spans="1:13" s="190" customFormat="1" ht="13.8" x14ac:dyDescent="0.25">
      <c r="A220" s="220" t="s">
        <v>14</v>
      </c>
      <c r="B220" s="220"/>
      <c r="C220" s="213">
        <v>7641421.1300000008</v>
      </c>
      <c r="D220" s="196">
        <v>7.8747400881664195E-2</v>
      </c>
      <c r="E220" s="221">
        <v>417</v>
      </c>
      <c r="F220" s="196">
        <v>9.2522742400710012E-2</v>
      </c>
      <c r="G220" s="220"/>
      <c r="H220" s="220" t="s">
        <v>14</v>
      </c>
      <c r="I220" s="220"/>
      <c r="J220" s="213">
        <v>28125.67</v>
      </c>
      <c r="K220" s="196">
        <v>7.4271293831892876E-2</v>
      </c>
      <c r="L220" s="221">
        <v>5</v>
      </c>
      <c r="M220" s="196">
        <v>8.9285714285714288E-2</v>
      </c>
    </row>
    <row r="221" spans="1:13" s="190" customFormat="1" ht="13.8" x14ac:dyDescent="0.25">
      <c r="A221" s="220" t="s">
        <v>15</v>
      </c>
      <c r="B221" s="220"/>
      <c r="C221" s="213">
        <v>7000075</v>
      </c>
      <c r="D221" s="196">
        <v>7.213811447488111E-2</v>
      </c>
      <c r="E221" s="221">
        <v>328</v>
      </c>
      <c r="F221" s="196">
        <v>7.2775682272021303E-2</v>
      </c>
      <c r="G221" s="220"/>
      <c r="H221" s="220" t="s">
        <v>15</v>
      </c>
      <c r="I221" s="220"/>
      <c r="J221" s="213">
        <v>66463.310000000012</v>
      </c>
      <c r="K221" s="196">
        <v>0.17550927768299157</v>
      </c>
      <c r="L221" s="221">
        <v>8</v>
      </c>
      <c r="M221" s="196">
        <v>0.14285714285714285</v>
      </c>
    </row>
    <row r="222" spans="1:13" s="190" customFormat="1" ht="13.8" x14ac:dyDescent="0.25">
      <c r="A222" s="220" t="s">
        <v>16</v>
      </c>
      <c r="B222" s="220"/>
      <c r="C222" s="213">
        <v>8467432.3300000019</v>
      </c>
      <c r="D222" s="196">
        <v>8.7259722607236273E-2</v>
      </c>
      <c r="E222" s="221">
        <v>400</v>
      </c>
      <c r="F222" s="196">
        <v>8.8750832039050362E-2</v>
      </c>
      <c r="G222" s="220"/>
      <c r="H222" s="220" t="s">
        <v>16</v>
      </c>
      <c r="I222" s="220"/>
      <c r="J222" s="213">
        <v>10704.7</v>
      </c>
      <c r="K222" s="196">
        <v>2.826783927573152E-2</v>
      </c>
      <c r="L222" s="221">
        <v>2</v>
      </c>
      <c r="M222" s="196">
        <v>3.5714285714285712E-2</v>
      </c>
    </row>
    <row r="223" spans="1:13" s="190" customFormat="1" ht="13.8" x14ac:dyDescent="0.25">
      <c r="A223" s="220" t="s">
        <v>17</v>
      </c>
      <c r="B223" s="220"/>
      <c r="C223" s="213">
        <v>3671495.1299999994</v>
      </c>
      <c r="D223" s="196">
        <v>3.7835985468999758E-2</v>
      </c>
      <c r="E223" s="221">
        <v>178</v>
      </c>
      <c r="F223" s="196">
        <v>3.9494120257377412E-2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24911096.810000006</v>
      </c>
      <c r="D224" s="196">
        <v>0.25671718565510032</v>
      </c>
      <c r="E224" s="221">
        <v>1016</v>
      </c>
      <c r="F224" s="196">
        <v>0.22542711337918794</v>
      </c>
      <c r="G224" s="220"/>
      <c r="H224" s="220" t="s">
        <v>18</v>
      </c>
      <c r="I224" s="220"/>
      <c r="J224" s="213">
        <v>70386.759999999995</v>
      </c>
      <c r="K224" s="196">
        <v>0.18586990936873413</v>
      </c>
      <c r="L224" s="221">
        <v>10</v>
      </c>
      <c r="M224" s="196">
        <v>0.17857142857142858</v>
      </c>
    </row>
    <row r="225" spans="1:13" s="190" customFormat="1" ht="13.8" x14ac:dyDescent="0.25">
      <c r="A225" s="220" t="s">
        <v>19</v>
      </c>
      <c r="B225" s="220"/>
      <c r="C225" s="213">
        <v>6486723.7899999982</v>
      </c>
      <c r="D225" s="196">
        <v>6.6847858534366353E-2</v>
      </c>
      <c r="E225" s="221">
        <v>287</v>
      </c>
      <c r="F225" s="196">
        <v>6.3678721988018633E-2</v>
      </c>
      <c r="G225" s="220"/>
      <c r="H225" s="220" t="s">
        <v>19</v>
      </c>
      <c r="I225" s="220"/>
      <c r="J225" s="213">
        <v>76025.38</v>
      </c>
      <c r="K225" s="196">
        <v>0.20075978053718588</v>
      </c>
      <c r="L225" s="221">
        <v>11</v>
      </c>
      <c r="M225" s="196">
        <v>0.19642857142857142</v>
      </c>
    </row>
    <row r="226" spans="1:13" s="190" customFormat="1" ht="13.8" x14ac:dyDescent="0.25">
      <c r="A226" s="220" t="s">
        <v>20</v>
      </c>
      <c r="B226" s="220"/>
      <c r="C226" s="213">
        <v>3820990.0299999993</v>
      </c>
      <c r="D226" s="196">
        <v>3.9376580421141109E-2</v>
      </c>
      <c r="E226" s="221">
        <v>137</v>
      </c>
      <c r="F226" s="196">
        <v>3.0397159973374749E-2</v>
      </c>
      <c r="G226" s="220"/>
      <c r="H226" s="220" t="s">
        <v>20</v>
      </c>
      <c r="I226" s="220"/>
      <c r="J226" s="213">
        <v>31200.06</v>
      </c>
      <c r="K226" s="196">
        <v>8.2389817694394046E-2</v>
      </c>
      <c r="L226" s="221">
        <v>2</v>
      </c>
      <c r="M226" s="196">
        <v>3.5714285714285712E-2</v>
      </c>
    </row>
    <row r="227" spans="1:13" s="190" customFormat="1" ht="13.8" x14ac:dyDescent="0.25">
      <c r="A227" s="220" t="s">
        <v>21</v>
      </c>
      <c r="B227" s="220"/>
      <c r="C227" s="213">
        <v>5128941.9599999944</v>
      </c>
      <c r="D227" s="196">
        <v>5.2855462583686702E-2</v>
      </c>
      <c r="E227" s="221">
        <v>258</v>
      </c>
      <c r="F227" s="196">
        <v>5.7244286665187487E-2</v>
      </c>
      <c r="G227" s="220"/>
      <c r="H227" s="220" t="s">
        <v>21</v>
      </c>
      <c r="I227" s="220"/>
      <c r="J227" s="213">
        <v>33780.589999999997</v>
      </c>
      <c r="K227" s="196">
        <v>8.9204208315915745E-2</v>
      </c>
      <c r="L227" s="221">
        <v>4</v>
      </c>
      <c r="M227" s="196">
        <v>7.1428571428571425E-2</v>
      </c>
    </row>
    <row r="228" spans="1:13" s="190" customFormat="1" ht="13.8" x14ac:dyDescent="0.25">
      <c r="A228" s="220" t="s">
        <v>22</v>
      </c>
      <c r="B228" s="220"/>
      <c r="C228" s="213">
        <v>8765051.1299999971</v>
      </c>
      <c r="D228" s="196">
        <v>9.0326783897904786E-2</v>
      </c>
      <c r="E228" s="221">
        <v>456</v>
      </c>
      <c r="F228" s="196">
        <v>0.10117594852451742</v>
      </c>
      <c r="G228" s="220"/>
      <c r="H228" s="220" t="s">
        <v>22</v>
      </c>
      <c r="I228" s="220"/>
      <c r="J228" s="213">
        <v>4438.93</v>
      </c>
      <c r="K228" s="196">
        <v>1.1721856735473477E-2</v>
      </c>
      <c r="L228" s="221">
        <v>3</v>
      </c>
      <c r="M228" s="196">
        <v>5.3571428571428568E-2</v>
      </c>
    </row>
    <row r="229" spans="1:13" s="190" customFormat="1" ht="13.8" x14ac:dyDescent="0.25">
      <c r="A229" s="220" t="s">
        <v>23</v>
      </c>
      <c r="B229" s="220"/>
      <c r="C229" s="213">
        <v>4944810.16</v>
      </c>
      <c r="D229" s="196">
        <v>5.0957922790632271E-2</v>
      </c>
      <c r="E229" s="221">
        <v>225</v>
      </c>
      <c r="F229" s="196">
        <v>4.9922343021965833E-2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0</v>
      </c>
      <c r="D230" s="196">
        <v>0</v>
      </c>
      <c r="E230" s="221">
        <v>0</v>
      </c>
      <c r="F230" s="196">
        <v>0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97037121.789999992</v>
      </c>
      <c r="D232" s="237"/>
      <c r="E232" s="224">
        <v>4507</v>
      </c>
      <c r="F232" s="237"/>
      <c r="G232" s="220"/>
      <c r="H232" s="223"/>
      <c r="I232" s="220"/>
      <c r="J232" s="238">
        <v>378688.3</v>
      </c>
      <c r="K232" s="247"/>
      <c r="L232" s="224">
        <v>56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13239.08</v>
      </c>
      <c r="D240" s="196">
        <v>6.8624978138522821E-2</v>
      </c>
      <c r="E240" s="221">
        <v>14</v>
      </c>
      <c r="F240" s="196">
        <v>6.2780269058295965E-2</v>
      </c>
      <c r="G240" s="220"/>
      <c r="H240" s="220" t="s">
        <v>12</v>
      </c>
      <c r="I240" s="220"/>
      <c r="J240" s="213">
        <v>92937.900000000009</v>
      </c>
      <c r="K240" s="196">
        <v>8.2542882702572262E-2</v>
      </c>
      <c r="L240" s="221">
        <v>16</v>
      </c>
      <c r="M240" s="196">
        <v>4.1884816753926704E-2</v>
      </c>
    </row>
    <row r="241" spans="1:14" s="190" customFormat="1" ht="13.8" x14ac:dyDescent="0.25">
      <c r="A241" s="220" t="s">
        <v>13</v>
      </c>
      <c r="B241" s="220"/>
      <c r="C241" s="213">
        <v>21510.549999999996</v>
      </c>
      <c r="D241" s="196">
        <v>0.11150027218640583</v>
      </c>
      <c r="E241" s="221">
        <v>17</v>
      </c>
      <c r="F241" s="196">
        <v>7.623318385650224E-2</v>
      </c>
      <c r="G241" s="220"/>
      <c r="H241" s="220" t="s">
        <v>13</v>
      </c>
      <c r="I241" s="220"/>
      <c r="J241" s="213">
        <v>102141.57999999999</v>
      </c>
      <c r="K241" s="196">
        <v>9.0717139692153573E-2</v>
      </c>
      <c r="L241" s="221">
        <v>38</v>
      </c>
      <c r="M241" s="196">
        <v>9.947643979057591E-2</v>
      </c>
    </row>
    <row r="242" spans="1:14" s="190" customFormat="1" ht="13.8" x14ac:dyDescent="0.25">
      <c r="A242" s="220" t="s">
        <v>14</v>
      </c>
      <c r="B242" s="220"/>
      <c r="C242" s="213">
        <v>21243.689999999991</v>
      </c>
      <c r="D242" s="196">
        <v>0.11011699920474498</v>
      </c>
      <c r="E242" s="221">
        <v>35</v>
      </c>
      <c r="F242" s="196">
        <v>0.15695067264573992</v>
      </c>
      <c r="G242" s="220"/>
      <c r="H242" s="220" t="s">
        <v>14</v>
      </c>
      <c r="I242" s="220"/>
      <c r="J242" s="213">
        <v>88008.52</v>
      </c>
      <c r="K242" s="196">
        <v>7.8164849250811408E-2</v>
      </c>
      <c r="L242" s="221">
        <v>24</v>
      </c>
      <c r="M242" s="196">
        <v>6.2827225130890049E-2</v>
      </c>
    </row>
    <row r="243" spans="1:14" s="190" customFormat="1" ht="13.8" x14ac:dyDescent="0.25">
      <c r="A243" s="220" t="s">
        <v>15</v>
      </c>
      <c r="B243" s="220"/>
      <c r="C243" s="213">
        <v>6505.63</v>
      </c>
      <c r="D243" s="196">
        <v>3.3722034803575336E-2</v>
      </c>
      <c r="E243" s="221">
        <v>9</v>
      </c>
      <c r="F243" s="196">
        <v>4.0358744394618833E-2</v>
      </c>
      <c r="G243" s="220"/>
      <c r="H243" s="220" t="s">
        <v>15</v>
      </c>
      <c r="I243" s="220"/>
      <c r="J243" s="213">
        <v>110085.24</v>
      </c>
      <c r="K243" s="196">
        <v>9.777230874169221E-2</v>
      </c>
      <c r="L243" s="221">
        <v>21</v>
      </c>
      <c r="M243" s="196">
        <v>5.4973821989528798E-2</v>
      </c>
    </row>
    <row r="244" spans="1:14" s="190" customFormat="1" ht="13.8" x14ac:dyDescent="0.25">
      <c r="A244" s="220" t="s">
        <v>16</v>
      </c>
      <c r="B244" s="220"/>
      <c r="C244" s="213">
        <v>15616.099999999999</v>
      </c>
      <c r="D244" s="196">
        <v>8.0946298467037436E-2</v>
      </c>
      <c r="E244" s="221">
        <v>23</v>
      </c>
      <c r="F244" s="196">
        <v>0.1031390134529148</v>
      </c>
      <c r="G244" s="220"/>
      <c r="H244" s="220" t="s">
        <v>16</v>
      </c>
      <c r="I244" s="220"/>
      <c r="J244" s="213">
        <v>87253.95</v>
      </c>
      <c r="K244" s="196">
        <v>7.7494677200432807E-2</v>
      </c>
      <c r="L244" s="221">
        <v>28</v>
      </c>
      <c r="M244" s="196">
        <v>7.3298429319371722E-2</v>
      </c>
    </row>
    <row r="245" spans="1:14" s="190" customFormat="1" ht="13.8" x14ac:dyDescent="0.25">
      <c r="A245" s="220" t="s">
        <v>17</v>
      </c>
      <c r="B245" s="220"/>
      <c r="C245" s="213">
        <v>19870.489999999998</v>
      </c>
      <c r="D245" s="196">
        <v>0.10299899553834074</v>
      </c>
      <c r="E245" s="221">
        <v>11</v>
      </c>
      <c r="F245" s="196">
        <v>4.9327354260089683E-2</v>
      </c>
      <c r="G245" s="220"/>
      <c r="H245" s="220" t="s">
        <v>17</v>
      </c>
      <c r="I245" s="220"/>
      <c r="J245" s="213">
        <v>60078.59</v>
      </c>
      <c r="K245" s="196">
        <v>5.3358855830677586E-2</v>
      </c>
      <c r="L245" s="221">
        <v>18</v>
      </c>
      <c r="M245" s="196">
        <v>4.712041884816754E-2</v>
      </c>
    </row>
    <row r="246" spans="1:14" s="190" customFormat="1" ht="13.8" x14ac:dyDescent="0.25">
      <c r="A246" s="220" t="s">
        <v>18</v>
      </c>
      <c r="B246" s="220"/>
      <c r="C246" s="213">
        <v>45417.999999999993</v>
      </c>
      <c r="D246" s="196">
        <v>0.23542491299209831</v>
      </c>
      <c r="E246" s="221">
        <v>64</v>
      </c>
      <c r="F246" s="196">
        <v>0.28699551569506726</v>
      </c>
      <c r="G246" s="220"/>
      <c r="H246" s="220" t="s">
        <v>18</v>
      </c>
      <c r="I246" s="220"/>
      <c r="J246" s="213">
        <v>219799.62</v>
      </c>
      <c r="K246" s="196">
        <v>0.195215237827947</v>
      </c>
      <c r="L246" s="221">
        <v>91</v>
      </c>
      <c r="M246" s="196">
        <v>0.23821989528795812</v>
      </c>
    </row>
    <row r="247" spans="1:14" s="190" customFormat="1" ht="13.8" x14ac:dyDescent="0.25">
      <c r="A247" s="220" t="s">
        <v>19</v>
      </c>
      <c r="B247" s="220"/>
      <c r="C247" s="213">
        <v>11765.64</v>
      </c>
      <c r="D247" s="196">
        <v>6.0987378865127305E-2</v>
      </c>
      <c r="E247" s="221">
        <v>14</v>
      </c>
      <c r="F247" s="196">
        <v>6.2780269058295965E-2</v>
      </c>
      <c r="G247" s="220"/>
      <c r="H247" s="220" t="s">
        <v>19</v>
      </c>
      <c r="I247" s="220"/>
      <c r="J247" s="213">
        <v>96893.309999999983</v>
      </c>
      <c r="K247" s="196">
        <v>8.6055883789002877E-2</v>
      </c>
      <c r="L247" s="221">
        <v>29</v>
      </c>
      <c r="M247" s="196">
        <v>7.5916230366492143E-2</v>
      </c>
    </row>
    <row r="248" spans="1:14" s="190" customFormat="1" ht="13.8" x14ac:dyDescent="0.25">
      <c r="A248" s="220" t="s">
        <v>20</v>
      </c>
      <c r="B248" s="220"/>
      <c r="C248" s="213">
        <v>6450.69</v>
      </c>
      <c r="D248" s="196">
        <v>3.3437252454731579E-2</v>
      </c>
      <c r="E248" s="221">
        <v>6</v>
      </c>
      <c r="F248" s="196">
        <v>2.6905829596412557E-2</v>
      </c>
      <c r="G248" s="220"/>
      <c r="H248" s="220" t="s">
        <v>20</v>
      </c>
      <c r="I248" s="220"/>
      <c r="J248" s="213">
        <v>33275.51</v>
      </c>
      <c r="K248" s="196">
        <v>2.9553675290686258E-2</v>
      </c>
      <c r="L248" s="221">
        <v>10</v>
      </c>
      <c r="M248" s="196">
        <v>2.6178010471204188E-2</v>
      </c>
    </row>
    <row r="249" spans="1:14" s="190" customFormat="1" ht="13.8" x14ac:dyDescent="0.25">
      <c r="A249" s="220" t="s">
        <v>21</v>
      </c>
      <c r="B249" s="220"/>
      <c r="C249" s="213">
        <v>12694.420000000002</v>
      </c>
      <c r="D249" s="196">
        <v>6.5801724514182786E-2</v>
      </c>
      <c r="E249" s="221">
        <v>11</v>
      </c>
      <c r="F249" s="196">
        <v>4.9327354260089683E-2</v>
      </c>
      <c r="G249" s="220"/>
      <c r="H249" s="220" t="s">
        <v>21</v>
      </c>
      <c r="I249" s="220"/>
      <c r="J249" s="213">
        <v>104734.6</v>
      </c>
      <c r="K249" s="196">
        <v>9.3020132827412977E-2</v>
      </c>
      <c r="L249" s="221">
        <v>33</v>
      </c>
      <c r="M249" s="196">
        <v>8.6387434554973816E-2</v>
      </c>
    </row>
    <row r="250" spans="1:14" s="190" customFormat="1" ht="13.8" x14ac:dyDescent="0.25">
      <c r="A250" s="220" t="s">
        <v>22</v>
      </c>
      <c r="B250" s="220"/>
      <c r="C250" s="213">
        <v>11907.87</v>
      </c>
      <c r="D250" s="196">
        <v>6.1724630293522792E-2</v>
      </c>
      <c r="E250" s="221">
        <v>16</v>
      </c>
      <c r="F250" s="196">
        <v>7.1748878923766815E-2</v>
      </c>
      <c r="G250" s="220"/>
      <c r="H250" s="220" t="s">
        <v>22</v>
      </c>
      <c r="I250" s="220"/>
      <c r="J250" s="213">
        <v>123835.51999999999</v>
      </c>
      <c r="K250" s="196">
        <v>0.10998463276846195</v>
      </c>
      <c r="L250" s="221">
        <v>66</v>
      </c>
      <c r="M250" s="196">
        <v>0.17277486910994763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6697.1</v>
      </c>
      <c r="D252" s="196">
        <v>3.4714522541709938E-2</v>
      </c>
      <c r="E252" s="221">
        <v>3</v>
      </c>
      <c r="F252" s="196">
        <v>1.3452914798206279E-2</v>
      </c>
      <c r="G252" s="220"/>
      <c r="H252" s="220" t="s">
        <v>70</v>
      </c>
      <c r="I252" s="220"/>
      <c r="J252" s="213">
        <v>6890.41</v>
      </c>
      <c r="K252" s="196">
        <v>6.11972407814929E-3</v>
      </c>
      <c r="L252" s="221">
        <v>8</v>
      </c>
      <c r="M252" s="196">
        <v>2.0942408376963352E-2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192919.26</v>
      </c>
      <c r="D254" s="237"/>
      <c r="E254" s="224">
        <v>223</v>
      </c>
      <c r="F254" s="237"/>
      <c r="G254" s="220"/>
      <c r="H254" s="223"/>
      <c r="I254" s="220"/>
      <c r="J254" s="238">
        <v>1125934.7499999998</v>
      </c>
      <c r="K254" s="247"/>
      <c r="L254" s="224">
        <v>382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202289.58</v>
      </c>
      <c r="D268" s="196">
        <v>2.0846617899259101E-3</v>
      </c>
      <c r="E268" s="221">
        <v>19</v>
      </c>
      <c r="F268" s="196">
        <v>4.2156645218548927E-3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776757.09000000008</v>
      </c>
      <c r="D269" s="196">
        <v>8.0047416459960094E-3</v>
      </c>
      <c r="E269" s="221">
        <v>43</v>
      </c>
      <c r="F269" s="196">
        <v>9.540714444197915E-3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4310736.9799999995</v>
      </c>
      <c r="D270" s="196">
        <v>4.4423586566478664E-2</v>
      </c>
      <c r="E270" s="221">
        <v>218</v>
      </c>
      <c r="F270" s="196">
        <v>4.8369203461282449E-2</v>
      </c>
      <c r="G270" s="220"/>
      <c r="H270" s="243">
        <v>2003</v>
      </c>
      <c r="I270" s="220"/>
      <c r="J270" s="213">
        <v>1235.95</v>
      </c>
      <c r="K270" s="196">
        <v>3.2637660049175008E-3</v>
      </c>
      <c r="L270" s="221">
        <v>1</v>
      </c>
      <c r="M270" s="196">
        <v>1.7857142857142856E-2</v>
      </c>
    </row>
    <row r="271" spans="1:13" s="190" customFormat="1" ht="13.8" x14ac:dyDescent="0.25">
      <c r="A271" s="243">
        <v>2004</v>
      </c>
      <c r="B271" s="220"/>
      <c r="C271" s="213">
        <v>6352459.5000000019</v>
      </c>
      <c r="D271" s="196">
        <v>6.5464220113076788E-2</v>
      </c>
      <c r="E271" s="221">
        <v>251</v>
      </c>
      <c r="F271" s="196">
        <v>5.5691147104504103E-2</v>
      </c>
      <c r="G271" s="220"/>
      <c r="H271" s="243">
        <v>2004</v>
      </c>
      <c r="I271" s="220"/>
      <c r="J271" s="213">
        <v>334.23</v>
      </c>
      <c r="K271" s="196">
        <v>8.8259922474499483E-4</v>
      </c>
      <c r="L271" s="221">
        <v>1</v>
      </c>
      <c r="M271" s="196">
        <v>1.7857142857142856E-2</v>
      </c>
    </row>
    <row r="272" spans="1:13" s="190" customFormat="1" ht="13.8" x14ac:dyDescent="0.25">
      <c r="A272" s="220">
        <v>2005</v>
      </c>
      <c r="B272" s="220"/>
      <c r="C272" s="213">
        <v>7669106.1500000004</v>
      </c>
      <c r="D272" s="196">
        <v>7.9032704273699142E-2</v>
      </c>
      <c r="E272" s="221">
        <v>316</v>
      </c>
      <c r="F272" s="196">
        <v>7.0113157310849786E-2</v>
      </c>
      <c r="G272" s="220"/>
      <c r="H272" s="220">
        <v>2005</v>
      </c>
      <c r="I272" s="220"/>
      <c r="J272" s="213">
        <v>20334.939999999999</v>
      </c>
      <c r="K272" s="196">
        <v>5.369835825400468E-2</v>
      </c>
      <c r="L272" s="221">
        <v>10</v>
      </c>
      <c r="M272" s="196">
        <v>0.17857142857142858</v>
      </c>
    </row>
    <row r="273" spans="1:13" s="190" customFormat="1" ht="13.8" x14ac:dyDescent="0.25">
      <c r="A273" s="220">
        <v>2006</v>
      </c>
      <c r="B273" s="220"/>
      <c r="C273" s="213">
        <v>9277398.6899999995</v>
      </c>
      <c r="D273" s="196">
        <v>9.5606696889437862E-2</v>
      </c>
      <c r="E273" s="221">
        <v>401</v>
      </c>
      <c r="F273" s="196">
        <v>8.8972709119147994E-2</v>
      </c>
      <c r="G273" s="220"/>
      <c r="H273" s="220">
        <v>2006</v>
      </c>
      <c r="I273" s="220"/>
      <c r="J273" s="213">
        <v>59626.53</v>
      </c>
      <c r="K273" s="196">
        <v>0.15745543234369797</v>
      </c>
      <c r="L273" s="221">
        <v>14</v>
      </c>
      <c r="M273" s="196">
        <v>0.25</v>
      </c>
    </row>
    <row r="274" spans="1:13" s="190" customFormat="1" ht="13.8" x14ac:dyDescent="0.25">
      <c r="A274" s="220">
        <v>2007</v>
      </c>
      <c r="B274" s="220"/>
      <c r="C274" s="213">
        <v>19620982.959999993</v>
      </c>
      <c r="D274" s="196">
        <v>0.20220079283124404</v>
      </c>
      <c r="E274" s="221">
        <v>827</v>
      </c>
      <c r="F274" s="196">
        <v>0.18349234524073663</v>
      </c>
      <c r="G274" s="220"/>
      <c r="H274" s="220">
        <v>2007</v>
      </c>
      <c r="I274" s="220"/>
      <c r="J274" s="213">
        <v>291652.71000000002</v>
      </c>
      <c r="K274" s="196">
        <v>0.7701656216999575</v>
      </c>
      <c r="L274" s="221">
        <v>29</v>
      </c>
      <c r="M274" s="196">
        <v>0.5178571428571429</v>
      </c>
    </row>
    <row r="275" spans="1:13" s="190" customFormat="1" ht="13.8" x14ac:dyDescent="0.25">
      <c r="A275" s="220">
        <v>2008</v>
      </c>
      <c r="B275" s="220"/>
      <c r="C275" s="213">
        <v>42008760.980000034</v>
      </c>
      <c r="D275" s="196">
        <v>0.43291433427829845</v>
      </c>
      <c r="E275" s="221">
        <v>2124</v>
      </c>
      <c r="F275" s="196">
        <v>0.47126691812735744</v>
      </c>
      <c r="G275" s="220"/>
      <c r="H275" s="220">
        <v>2008</v>
      </c>
      <c r="I275" s="220"/>
      <c r="J275" s="213">
        <v>5503.94</v>
      </c>
      <c r="K275" s="196">
        <v>1.4534222472677397E-2</v>
      </c>
      <c r="L275" s="221">
        <v>1</v>
      </c>
      <c r="M275" s="196">
        <v>1.7857142857142856E-2</v>
      </c>
    </row>
    <row r="276" spans="1:13" s="190" customFormat="1" ht="13.8" x14ac:dyDescent="0.25">
      <c r="A276" s="220">
        <v>2009</v>
      </c>
      <c r="B276" s="220"/>
      <c r="C276" s="213">
        <v>6818629.8600000022</v>
      </c>
      <c r="D276" s="196">
        <v>7.0268261611843089E-2</v>
      </c>
      <c r="E276" s="221">
        <v>308</v>
      </c>
      <c r="F276" s="196">
        <v>6.8338140670068784E-2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97037121.790000036</v>
      </c>
      <c r="D278" s="220"/>
      <c r="E278" s="224">
        <v>4507</v>
      </c>
      <c r="F278" s="220"/>
      <c r="G278" s="220"/>
      <c r="H278" s="220"/>
      <c r="I278" s="220"/>
      <c r="J278" s="222">
        <v>378688.3</v>
      </c>
      <c r="K278" s="220"/>
      <c r="L278" s="224">
        <v>56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169653.96</v>
      </c>
      <c r="K286" s="196">
        <v>0.15067832305557671</v>
      </c>
      <c r="L286" s="221">
        <v>22</v>
      </c>
      <c r="M286" s="196">
        <v>5.7591623036649213E-2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32126.02</v>
      </c>
      <c r="K287" s="196">
        <v>2.8532754673394705E-2</v>
      </c>
      <c r="L287" s="221">
        <v>5</v>
      </c>
      <c r="M287" s="196">
        <v>1.3089005235602094E-2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68743.64</v>
      </c>
      <c r="K288" s="196">
        <v>6.1054728082599811E-2</v>
      </c>
      <c r="L288" s="221">
        <v>12</v>
      </c>
      <c r="M288" s="196">
        <v>3.1413612565445025E-2</v>
      </c>
    </row>
    <row r="289" spans="1:13" s="190" customFormat="1" ht="13.8" x14ac:dyDescent="0.25">
      <c r="A289" s="243">
        <v>1999</v>
      </c>
      <c r="B289" s="220"/>
      <c r="C289" s="213">
        <v>238.62</v>
      </c>
      <c r="D289" s="196">
        <v>1.2368905002020016E-3</v>
      </c>
      <c r="E289" s="221">
        <v>1</v>
      </c>
      <c r="F289" s="196">
        <v>4.4843049327354259E-3</v>
      </c>
      <c r="G289" s="220"/>
      <c r="H289" s="220">
        <v>1996</v>
      </c>
      <c r="I289" s="220"/>
      <c r="J289" s="245">
        <v>136202.08999999997</v>
      </c>
      <c r="K289" s="196">
        <v>0.12096801346614443</v>
      </c>
      <c r="L289" s="221">
        <v>20</v>
      </c>
      <c r="M289" s="196">
        <v>5.2356020942408377E-2</v>
      </c>
    </row>
    <row r="290" spans="1:13" s="190" customFormat="1" ht="13.8" x14ac:dyDescent="0.25">
      <c r="A290" s="243">
        <v>2000</v>
      </c>
      <c r="B290" s="220"/>
      <c r="C290" s="213">
        <v>1592.1799999999998</v>
      </c>
      <c r="D290" s="196">
        <v>8.2530899195860478E-3</v>
      </c>
      <c r="E290" s="221">
        <v>2</v>
      </c>
      <c r="F290" s="196">
        <v>8.9686098654708519E-3</v>
      </c>
      <c r="G290" s="220"/>
      <c r="H290" s="220">
        <v>1997</v>
      </c>
      <c r="I290" s="220"/>
      <c r="J290" s="245">
        <v>139785.86000000002</v>
      </c>
      <c r="K290" s="196">
        <v>0.12415094213940907</v>
      </c>
      <c r="L290" s="221">
        <v>24</v>
      </c>
      <c r="M290" s="196">
        <v>6.2827225130890049E-2</v>
      </c>
    </row>
    <row r="291" spans="1:13" s="190" customFormat="1" ht="13.8" x14ac:dyDescent="0.25">
      <c r="A291" s="243">
        <v>2001</v>
      </c>
      <c r="B291" s="220"/>
      <c r="C291" s="213">
        <v>1354.8899999999999</v>
      </c>
      <c r="D291" s="196">
        <v>7.0230934951751312E-3</v>
      </c>
      <c r="E291" s="221">
        <v>2</v>
      </c>
      <c r="F291" s="196">
        <v>8.9686098654708519E-3</v>
      </c>
      <c r="G291" s="220"/>
      <c r="H291" s="220">
        <v>1998</v>
      </c>
      <c r="I291" s="220"/>
      <c r="J291" s="245">
        <v>200630.85</v>
      </c>
      <c r="K291" s="196">
        <v>0.17819047684601616</v>
      </c>
      <c r="L291" s="221">
        <v>28</v>
      </c>
      <c r="M291" s="196">
        <v>7.3298429319371722E-2</v>
      </c>
    </row>
    <row r="292" spans="1:13" s="190" customFormat="1" ht="13.8" x14ac:dyDescent="0.25">
      <c r="A292" s="243">
        <v>2002</v>
      </c>
      <c r="B292" s="220"/>
      <c r="C292" s="213">
        <v>11954.86</v>
      </c>
      <c r="D292" s="196">
        <v>6.1968203693089016E-2</v>
      </c>
      <c r="E292" s="221">
        <v>14</v>
      </c>
      <c r="F292" s="196">
        <v>6.2780269058295965E-2</v>
      </c>
      <c r="G292" s="220"/>
      <c r="H292" s="220">
        <v>1999</v>
      </c>
      <c r="I292" s="220"/>
      <c r="J292" s="245">
        <v>30502.470000000005</v>
      </c>
      <c r="K292" s="196">
        <v>2.709079722426189E-2</v>
      </c>
      <c r="L292" s="221">
        <v>22</v>
      </c>
      <c r="M292" s="196">
        <v>5.7591623036649213E-2</v>
      </c>
    </row>
    <row r="293" spans="1:13" s="190" customFormat="1" ht="13.8" x14ac:dyDescent="0.25">
      <c r="A293" s="243">
        <v>2003</v>
      </c>
      <c r="B293" s="220"/>
      <c r="C293" s="213">
        <v>14741.619999999999</v>
      </c>
      <c r="D293" s="196">
        <v>7.6413417716821003E-2</v>
      </c>
      <c r="E293" s="221">
        <v>17</v>
      </c>
      <c r="F293" s="196">
        <v>7.623318385650224E-2</v>
      </c>
      <c r="G293" s="220"/>
      <c r="H293" s="220">
        <v>2000</v>
      </c>
      <c r="I293" s="220"/>
      <c r="J293" s="245">
        <v>26281.919999999998</v>
      </c>
      <c r="K293" s="196">
        <v>2.334231179915177E-2</v>
      </c>
      <c r="L293" s="221">
        <v>34</v>
      </c>
      <c r="M293" s="196">
        <v>8.9005235602094238E-2</v>
      </c>
    </row>
    <row r="294" spans="1:13" s="190" customFormat="1" ht="13.8" x14ac:dyDescent="0.25">
      <c r="A294" s="243">
        <v>2004</v>
      </c>
      <c r="B294" s="220"/>
      <c r="C294" s="213">
        <v>10640.359999999997</v>
      </c>
      <c r="D294" s="196">
        <v>5.5154472394306285E-2</v>
      </c>
      <c r="E294" s="221">
        <v>15</v>
      </c>
      <c r="F294" s="196">
        <v>6.726457399103139E-2</v>
      </c>
      <c r="G294" s="220"/>
      <c r="H294" s="220">
        <v>2001</v>
      </c>
      <c r="I294" s="220"/>
      <c r="J294" s="245">
        <v>35107.359999999993</v>
      </c>
      <c r="K294" s="196">
        <v>3.1180634579401685E-2</v>
      </c>
      <c r="L294" s="221">
        <v>29</v>
      </c>
      <c r="M294" s="196">
        <v>7.5916230366492143E-2</v>
      </c>
    </row>
    <row r="295" spans="1:13" s="190" customFormat="1" ht="13.8" x14ac:dyDescent="0.25">
      <c r="A295" s="220">
        <v>2005</v>
      </c>
      <c r="B295" s="220"/>
      <c r="C295" s="213">
        <v>34200.590000000011</v>
      </c>
      <c r="D295" s="196">
        <v>0.1772792929021188</v>
      </c>
      <c r="E295" s="221">
        <v>44</v>
      </c>
      <c r="F295" s="196">
        <v>0.19730941704035873</v>
      </c>
      <c r="G295" s="220"/>
      <c r="H295" s="220">
        <v>2002</v>
      </c>
      <c r="I295" s="220"/>
      <c r="J295" s="245">
        <v>7672.08</v>
      </c>
      <c r="K295" s="196">
        <v>6.8139650188432325E-3</v>
      </c>
      <c r="L295" s="221">
        <v>10</v>
      </c>
      <c r="M295" s="196">
        <v>2.6178010471204188E-2</v>
      </c>
    </row>
    <row r="296" spans="1:13" s="190" customFormat="1" ht="13.8" x14ac:dyDescent="0.25">
      <c r="A296" s="220">
        <v>2006</v>
      </c>
      <c r="B296" s="220"/>
      <c r="C296" s="213">
        <v>39539.30000000001</v>
      </c>
      <c r="D296" s="196">
        <v>0.2049525796439402</v>
      </c>
      <c r="E296" s="221">
        <v>50</v>
      </c>
      <c r="F296" s="196">
        <v>0.22421524663677131</v>
      </c>
      <c r="G296" s="220"/>
      <c r="H296" s="220">
        <v>2003</v>
      </c>
      <c r="I296" s="220"/>
      <c r="J296" s="245">
        <v>6936.6500000000005</v>
      </c>
      <c r="K296" s="196">
        <v>6.1607921773442027E-3</v>
      </c>
      <c r="L296" s="221">
        <v>4</v>
      </c>
      <c r="M296" s="196">
        <v>1.0471204188481676E-2</v>
      </c>
    </row>
    <row r="297" spans="1:13" s="190" customFormat="1" ht="13.8" x14ac:dyDescent="0.25">
      <c r="A297" s="220">
        <v>2007</v>
      </c>
      <c r="B297" s="220"/>
      <c r="C297" s="213">
        <v>64230.709999999992</v>
      </c>
      <c r="D297" s="196">
        <v>0.3329408893648047</v>
      </c>
      <c r="E297" s="221">
        <v>72</v>
      </c>
      <c r="F297" s="196">
        <v>0.32286995515695066</v>
      </c>
      <c r="G297" s="220"/>
      <c r="H297" s="220">
        <v>2004</v>
      </c>
      <c r="I297" s="220"/>
      <c r="J297" s="245">
        <v>0</v>
      </c>
      <c r="K297" s="196">
        <v>0</v>
      </c>
      <c r="L297" s="221">
        <v>0</v>
      </c>
      <c r="M297" s="196">
        <v>0</v>
      </c>
    </row>
    <row r="298" spans="1:13" s="190" customFormat="1" ht="13.8" x14ac:dyDescent="0.25">
      <c r="A298" s="220">
        <v>2008</v>
      </c>
      <c r="B298" s="220"/>
      <c r="C298" s="213">
        <v>14426.13</v>
      </c>
      <c r="D298" s="196">
        <v>7.4778070369956831E-2</v>
      </c>
      <c r="E298" s="221">
        <v>6</v>
      </c>
      <c r="F298" s="196">
        <v>2.6905829596412557E-2</v>
      </c>
      <c r="G298" s="220"/>
      <c r="H298" s="220">
        <v>2005</v>
      </c>
      <c r="I298" s="220"/>
      <c r="J298" s="245">
        <v>1681.46</v>
      </c>
      <c r="K298" s="196">
        <v>1.4933902697292184E-3</v>
      </c>
      <c r="L298" s="221">
        <v>2</v>
      </c>
      <c r="M298" s="196">
        <v>5.235602094240838E-3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95552.989999999991</v>
      </c>
      <c r="K299" s="196">
        <v>8.4865477328948224E-2</v>
      </c>
      <c r="L299" s="221">
        <v>89</v>
      </c>
      <c r="M299" s="196">
        <v>0.23298429319371727</v>
      </c>
    </row>
    <row r="300" spans="1:13" s="190" customFormat="1" ht="14.4" thickBot="1" x14ac:dyDescent="0.3">
      <c r="A300" s="220"/>
      <c r="B300" s="220"/>
      <c r="C300" s="222">
        <v>192919.26</v>
      </c>
      <c r="D300" s="220"/>
      <c r="E300" s="224">
        <v>223</v>
      </c>
      <c r="F300" s="220"/>
      <c r="G300" s="220"/>
      <c r="H300" s="220">
        <v>2007</v>
      </c>
      <c r="I300" s="220"/>
      <c r="J300" s="194">
        <v>168627.55000000002</v>
      </c>
      <c r="K300" s="196">
        <v>0.14976671605525987</v>
      </c>
      <c r="L300" s="218">
        <v>77</v>
      </c>
      <c r="M300" s="196">
        <v>0.20157068062827224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6429.8499999999995</v>
      </c>
      <c r="K301" s="196">
        <v>5.7106772839189829E-3</v>
      </c>
      <c r="L301" s="218">
        <v>4</v>
      </c>
      <c r="M301" s="196">
        <v>1.0471204188481676E-2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1125934.75</v>
      </c>
      <c r="K303" s="220"/>
      <c r="L303" s="224">
        <v>382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85111044.570000187</v>
      </c>
      <c r="D310" s="196">
        <v>0.87709778484764345</v>
      </c>
      <c r="E310" s="221">
        <v>3985</v>
      </c>
      <c r="F310" s="196">
        <v>0.88418016418903922</v>
      </c>
      <c r="G310" s="220"/>
      <c r="H310" s="220" t="s">
        <v>31</v>
      </c>
      <c r="I310" s="220"/>
      <c r="J310" s="213">
        <v>282075.67000000004</v>
      </c>
      <c r="K310" s="196">
        <v>0.74487558765348694</v>
      </c>
      <c r="L310" s="221">
        <v>45</v>
      </c>
      <c r="M310" s="196">
        <v>0.8035714285714286</v>
      </c>
    </row>
    <row r="311" spans="1:13" s="190" customFormat="1" ht="13.8" x14ac:dyDescent="0.25">
      <c r="A311" s="220" t="s">
        <v>32</v>
      </c>
      <c r="B311" s="220"/>
      <c r="C311" s="213">
        <v>2182457.5099999998</v>
      </c>
      <c r="D311" s="196">
        <v>2.2490954695905917E-2</v>
      </c>
      <c r="E311" s="221">
        <v>106</v>
      </c>
      <c r="F311" s="196">
        <v>2.3518970490348345E-2</v>
      </c>
      <c r="G311" s="220"/>
      <c r="H311" s="220" t="s">
        <v>32</v>
      </c>
      <c r="I311" s="220"/>
      <c r="J311" s="213">
        <v>66790.899999999994</v>
      </c>
      <c r="K311" s="196">
        <v>0.17637434269820318</v>
      </c>
      <c r="L311" s="221">
        <v>6</v>
      </c>
      <c r="M311" s="196">
        <v>0.10714285714285714</v>
      </c>
    </row>
    <row r="312" spans="1:13" s="190" customFormat="1" ht="13.8" x14ac:dyDescent="0.25">
      <c r="A312" s="220" t="s">
        <v>33</v>
      </c>
      <c r="B312" s="220"/>
      <c r="C312" s="213">
        <v>1656974.1700000006</v>
      </c>
      <c r="D312" s="196">
        <v>1.7075673097414083E-2</v>
      </c>
      <c r="E312" s="221">
        <v>77</v>
      </c>
      <c r="F312" s="196">
        <v>1.7084535167517196E-2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1353747.4800000007</v>
      </c>
      <c r="D313" s="196">
        <v>1.3950820624396404E-2</v>
      </c>
      <c r="E313" s="221">
        <v>60</v>
      </c>
      <c r="F313" s="196">
        <v>1.3312624805857555E-2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1146830.2000000002</v>
      </c>
      <c r="D314" s="196">
        <v>1.1818468837955396E-2</v>
      </c>
      <c r="E314" s="221">
        <v>44</v>
      </c>
      <c r="F314" s="196">
        <v>9.7625915242955403E-3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1040373.0499999997</v>
      </c>
      <c r="D315" s="196">
        <v>1.0721392296151258E-2</v>
      </c>
      <c r="E315" s="221">
        <v>42</v>
      </c>
      <c r="F315" s="196">
        <v>9.3188373641002881E-3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910435.61999999988</v>
      </c>
      <c r="D316" s="196">
        <v>9.3823436145425865E-3</v>
      </c>
      <c r="E316" s="221">
        <v>39</v>
      </c>
      <c r="F316" s="196">
        <v>8.6532061238074106E-3</v>
      </c>
      <c r="G316" s="220"/>
      <c r="H316" s="220" t="s">
        <v>45</v>
      </c>
      <c r="I316" s="220"/>
      <c r="J316" s="213">
        <v>1235.95</v>
      </c>
      <c r="K316" s="196">
        <v>3.2637660049175E-3</v>
      </c>
      <c r="L316" s="221">
        <v>1</v>
      </c>
      <c r="M316" s="196">
        <v>1.7857142857142856E-2</v>
      </c>
    </row>
    <row r="317" spans="1:13" s="190" customFormat="1" ht="13.8" x14ac:dyDescent="0.25">
      <c r="A317" s="220" t="s">
        <v>46</v>
      </c>
      <c r="B317" s="220"/>
      <c r="C317" s="213">
        <v>622529.15</v>
      </c>
      <c r="D317" s="196">
        <v>6.4153711334021899E-3</v>
      </c>
      <c r="E317" s="221">
        <v>31</v>
      </c>
      <c r="F317" s="196">
        <v>6.8781894830264034E-3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724575.10000000009</v>
      </c>
      <c r="D318" s="196">
        <v>7.4669887836127926E-3</v>
      </c>
      <c r="E318" s="221">
        <v>29</v>
      </c>
      <c r="F318" s="196">
        <v>6.4344353228311512E-3</v>
      </c>
      <c r="G318" s="220"/>
      <c r="H318" s="220" t="s">
        <v>47</v>
      </c>
      <c r="I318" s="220"/>
      <c r="J318" s="213">
        <v>1724.43</v>
      </c>
      <c r="K318" s="196">
        <v>4.5536923110642696E-3</v>
      </c>
      <c r="L318" s="221">
        <v>1</v>
      </c>
      <c r="M318" s="196">
        <v>1.7857142857142856E-2</v>
      </c>
    </row>
    <row r="319" spans="1:13" s="190" customFormat="1" ht="13.8" x14ac:dyDescent="0.25">
      <c r="A319" s="220" t="s">
        <v>48</v>
      </c>
      <c r="B319" s="220"/>
      <c r="C319" s="213">
        <v>720715.90000000026</v>
      </c>
      <c r="D319" s="196">
        <v>7.4272184366691594E-3</v>
      </c>
      <c r="E319" s="221">
        <v>28</v>
      </c>
      <c r="F319" s="196">
        <v>6.212558242733526E-3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13.8" x14ac:dyDescent="0.25">
      <c r="A320" s="220" t="s">
        <v>49</v>
      </c>
      <c r="B320" s="223"/>
      <c r="C320" s="213">
        <v>1054631.3700000001</v>
      </c>
      <c r="D320" s="196">
        <v>1.0868329053311648E-2</v>
      </c>
      <c r="E320" s="221">
        <v>39</v>
      </c>
      <c r="F320" s="196">
        <v>8.6532061238074106E-3</v>
      </c>
      <c r="G320" s="223"/>
      <c r="H320" s="220" t="s">
        <v>49</v>
      </c>
      <c r="I320" s="223"/>
      <c r="J320" s="213">
        <v>4244.8999999999996</v>
      </c>
      <c r="K320" s="196">
        <v>1.1209482838524449E-2</v>
      </c>
      <c r="L320" s="221">
        <v>1</v>
      </c>
      <c r="M320" s="196">
        <v>1.7857142857142856E-2</v>
      </c>
    </row>
    <row r="321" spans="1:24" s="190" customFormat="1" ht="13.8" x14ac:dyDescent="0.25">
      <c r="A321" s="220" t="s">
        <v>50</v>
      </c>
      <c r="B321" s="220"/>
      <c r="C321" s="213">
        <v>512807.67</v>
      </c>
      <c r="D321" s="196">
        <v>5.2846545789947928E-3</v>
      </c>
      <c r="E321" s="221">
        <v>27</v>
      </c>
      <c r="F321" s="196">
        <v>5.9906811626358998E-3</v>
      </c>
      <c r="G321" s="220"/>
      <c r="H321" s="220" t="s">
        <v>50</v>
      </c>
      <c r="I321" s="220"/>
      <c r="J321" s="213">
        <v>22616.45</v>
      </c>
      <c r="K321" s="196">
        <v>5.9723128493803464E-2</v>
      </c>
      <c r="L321" s="221">
        <v>2</v>
      </c>
      <c r="M321" s="196">
        <v>3.5714285714285712E-2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97037121.790000215</v>
      </c>
      <c r="D323" s="223"/>
      <c r="E323" s="224">
        <v>4507</v>
      </c>
      <c r="F323" s="247"/>
      <c r="G323" s="220"/>
      <c r="H323" s="220"/>
      <c r="I323" s="220"/>
      <c r="J323" s="222">
        <v>378688.3000000001</v>
      </c>
      <c r="K323" s="223"/>
      <c r="L323" s="224">
        <v>56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60269.749999999993</v>
      </c>
      <c r="D332" s="196">
        <v>0.31240919128551498</v>
      </c>
      <c r="E332" s="221">
        <v>53</v>
      </c>
      <c r="F332" s="196">
        <v>0.23766816143497757</v>
      </c>
      <c r="G332" s="220"/>
      <c r="H332" s="220" t="s">
        <v>31</v>
      </c>
      <c r="I332" s="220"/>
      <c r="J332" s="213">
        <v>935028.9399999989</v>
      </c>
      <c r="K332" s="196">
        <v>0.83044682651459145</v>
      </c>
      <c r="L332" s="221">
        <v>266</v>
      </c>
      <c r="M332" s="196">
        <v>0.69633507853403143</v>
      </c>
    </row>
    <row r="333" spans="1:24" s="190" customFormat="1" ht="13.8" x14ac:dyDescent="0.25">
      <c r="A333" s="220" t="s">
        <v>32</v>
      </c>
      <c r="B333" s="220"/>
      <c r="C333" s="213">
        <v>6468.0300000000007</v>
      </c>
      <c r="D333" s="196">
        <v>3.3527134615797309E-2</v>
      </c>
      <c r="E333" s="221">
        <v>13</v>
      </c>
      <c r="F333" s="196">
        <v>5.829596412556054E-2</v>
      </c>
      <c r="G333" s="220"/>
      <c r="H333" s="220" t="s">
        <v>32</v>
      </c>
      <c r="I333" s="220"/>
      <c r="J333" s="213">
        <v>10907.730000000001</v>
      </c>
      <c r="K333" s="196">
        <v>9.6877105889129119E-3</v>
      </c>
      <c r="L333" s="221">
        <v>7</v>
      </c>
      <c r="M333" s="196">
        <v>1.832460732984293E-2</v>
      </c>
    </row>
    <row r="334" spans="1:24" s="190" customFormat="1" ht="13.8" x14ac:dyDescent="0.25">
      <c r="A334" s="220" t="s">
        <v>33</v>
      </c>
      <c r="B334" s="220"/>
      <c r="C334" s="213">
        <v>1938.4700000000003</v>
      </c>
      <c r="D334" s="196">
        <v>1.004808954792798E-2</v>
      </c>
      <c r="E334" s="221">
        <v>6</v>
      </c>
      <c r="F334" s="196">
        <v>2.6905829596412557E-2</v>
      </c>
      <c r="G334" s="220"/>
      <c r="H334" s="220" t="s">
        <v>33</v>
      </c>
      <c r="I334" s="220"/>
      <c r="J334" s="213">
        <v>22412.75</v>
      </c>
      <c r="K334" s="196">
        <v>1.9905904849281918E-2</v>
      </c>
      <c r="L334" s="221">
        <v>11</v>
      </c>
      <c r="M334" s="196">
        <v>2.8795811518324606E-2</v>
      </c>
    </row>
    <row r="335" spans="1:24" s="190" customFormat="1" ht="13.8" x14ac:dyDescent="0.25">
      <c r="A335" s="220" t="s">
        <v>34</v>
      </c>
      <c r="B335" s="220"/>
      <c r="C335" s="213">
        <v>9310.4500000000007</v>
      </c>
      <c r="D335" s="196">
        <v>4.8260863119628399E-2</v>
      </c>
      <c r="E335" s="221">
        <v>12</v>
      </c>
      <c r="F335" s="196">
        <v>5.3811659192825115E-2</v>
      </c>
      <c r="G335" s="220"/>
      <c r="H335" s="220" t="s">
        <v>34</v>
      </c>
      <c r="I335" s="220"/>
      <c r="J335" s="213">
        <v>29508.529999999995</v>
      </c>
      <c r="K335" s="196">
        <v>2.6208028484776782E-2</v>
      </c>
      <c r="L335" s="221">
        <v>10</v>
      </c>
      <c r="M335" s="196">
        <v>2.6178010471204188E-2</v>
      </c>
    </row>
    <row r="336" spans="1:24" s="190" customFormat="1" ht="13.8" x14ac:dyDescent="0.25">
      <c r="A336" s="220" t="s">
        <v>35</v>
      </c>
      <c r="B336" s="220"/>
      <c r="C336" s="213">
        <v>9403.1200000000008</v>
      </c>
      <c r="D336" s="196">
        <v>4.8741219513282405E-2</v>
      </c>
      <c r="E336" s="221">
        <v>15</v>
      </c>
      <c r="F336" s="196">
        <v>6.726457399103139E-2</v>
      </c>
      <c r="G336" s="220"/>
      <c r="H336" s="220" t="s">
        <v>35</v>
      </c>
      <c r="I336" s="220"/>
      <c r="J336" s="213">
        <v>2354.27</v>
      </c>
      <c r="K336" s="196">
        <v>2.0909470997320248E-3</v>
      </c>
      <c r="L336" s="221">
        <v>6</v>
      </c>
      <c r="M336" s="196">
        <v>1.5706806282722512E-2</v>
      </c>
    </row>
    <row r="337" spans="1:22" s="190" customFormat="1" ht="13.8" x14ac:dyDescent="0.25">
      <c r="A337" s="220" t="s">
        <v>36</v>
      </c>
      <c r="B337" s="220"/>
      <c r="C337" s="213">
        <v>9930.9100000000017</v>
      </c>
      <c r="D337" s="196">
        <v>5.147702722890396E-2</v>
      </c>
      <c r="E337" s="221">
        <v>17</v>
      </c>
      <c r="F337" s="196">
        <v>7.623318385650224E-2</v>
      </c>
      <c r="G337" s="220"/>
      <c r="H337" s="220" t="s">
        <v>36</v>
      </c>
      <c r="I337" s="220"/>
      <c r="J337" s="213">
        <v>4058.42</v>
      </c>
      <c r="K337" s="196">
        <v>3.6044895141570188E-3</v>
      </c>
      <c r="L337" s="221">
        <v>6</v>
      </c>
      <c r="M337" s="196">
        <v>1.5706806282722512E-2</v>
      </c>
    </row>
    <row r="338" spans="1:22" s="190" customFormat="1" ht="13.8" x14ac:dyDescent="0.25">
      <c r="A338" s="220" t="s">
        <v>45</v>
      </c>
      <c r="B338" s="220"/>
      <c r="C338" s="213">
        <v>13249.72</v>
      </c>
      <c r="D338" s="196">
        <v>6.8680130744851506E-2</v>
      </c>
      <c r="E338" s="221">
        <v>18</v>
      </c>
      <c r="F338" s="196">
        <v>8.0717488789237665E-2</v>
      </c>
      <c r="G338" s="220"/>
      <c r="H338" s="220" t="s">
        <v>45</v>
      </c>
      <c r="I338" s="220"/>
      <c r="J338" s="213">
        <v>19903.599999999999</v>
      </c>
      <c r="K338" s="196">
        <v>1.7677400932869351E-2</v>
      </c>
      <c r="L338" s="221">
        <v>17</v>
      </c>
      <c r="M338" s="196">
        <v>4.4502617801047119E-2</v>
      </c>
    </row>
    <row r="339" spans="1:22" s="190" customFormat="1" ht="13.8" x14ac:dyDescent="0.25">
      <c r="A339" s="220" t="s">
        <v>46</v>
      </c>
      <c r="B339" s="220"/>
      <c r="C339" s="213">
        <v>18613.099999999999</v>
      </c>
      <c r="D339" s="196">
        <v>9.6481294817324106E-2</v>
      </c>
      <c r="E339" s="221">
        <v>25</v>
      </c>
      <c r="F339" s="196">
        <v>0.11210762331838565</v>
      </c>
      <c r="G339" s="220"/>
      <c r="H339" s="220" t="s">
        <v>46</v>
      </c>
      <c r="I339" s="220"/>
      <c r="J339" s="213">
        <v>11292.86</v>
      </c>
      <c r="K339" s="196">
        <v>1.002976415818058E-2</v>
      </c>
      <c r="L339" s="221">
        <v>11</v>
      </c>
      <c r="M339" s="196">
        <v>2.8795811518324606E-2</v>
      </c>
    </row>
    <row r="340" spans="1:22" s="190" customFormat="1" ht="13.8" x14ac:dyDescent="0.25">
      <c r="A340" s="220" t="s">
        <v>47</v>
      </c>
      <c r="B340" s="220"/>
      <c r="C340" s="213">
        <v>13705.4</v>
      </c>
      <c r="D340" s="196">
        <v>7.1042155148221084E-2</v>
      </c>
      <c r="E340" s="221">
        <v>13</v>
      </c>
      <c r="F340" s="196">
        <v>5.829596412556054E-2</v>
      </c>
      <c r="G340" s="220"/>
      <c r="H340" s="220" t="s">
        <v>47</v>
      </c>
      <c r="I340" s="220"/>
      <c r="J340" s="213">
        <v>14310.970000000001</v>
      </c>
      <c r="K340" s="196">
        <v>1.271030137403612E-2</v>
      </c>
      <c r="L340" s="221">
        <v>14</v>
      </c>
      <c r="M340" s="196">
        <v>3.6649214659685861E-2</v>
      </c>
    </row>
    <row r="341" spans="1:22" s="190" customFormat="1" ht="13.8" x14ac:dyDescent="0.25">
      <c r="A341" s="220" t="s">
        <v>48</v>
      </c>
      <c r="B341" s="220"/>
      <c r="C341" s="213">
        <v>16760.16</v>
      </c>
      <c r="D341" s="196">
        <v>8.6876551361434837E-2</v>
      </c>
      <c r="E341" s="221">
        <v>16</v>
      </c>
      <c r="F341" s="196">
        <v>7.1748878923766815E-2</v>
      </c>
      <c r="G341" s="220"/>
      <c r="H341" s="220" t="s">
        <v>48</v>
      </c>
      <c r="I341" s="220"/>
      <c r="J341" s="213">
        <v>27235.940000000002</v>
      </c>
      <c r="K341" s="196">
        <v>2.4189625553345813E-2</v>
      </c>
      <c r="L341" s="221">
        <v>10</v>
      </c>
      <c r="M341" s="196">
        <v>2.6178010471204188E-2</v>
      </c>
    </row>
    <row r="342" spans="1:22" s="190" customFormat="1" ht="13.8" x14ac:dyDescent="0.25">
      <c r="A342" s="220" t="s">
        <v>49</v>
      </c>
      <c r="B342" s="223"/>
      <c r="C342" s="213">
        <v>17521.990000000002</v>
      </c>
      <c r="D342" s="196">
        <v>9.0825509075662031E-2</v>
      </c>
      <c r="E342" s="221">
        <v>18</v>
      </c>
      <c r="F342" s="196">
        <v>8.0717488789237665E-2</v>
      </c>
      <c r="G342" s="220"/>
      <c r="H342" s="220" t="s">
        <v>49</v>
      </c>
      <c r="I342" s="223"/>
      <c r="J342" s="213">
        <v>18813.61</v>
      </c>
      <c r="K342" s="196">
        <v>1.6709325296159497E-2</v>
      </c>
      <c r="L342" s="221">
        <v>13</v>
      </c>
      <c r="M342" s="196">
        <v>3.4031413612565446E-2</v>
      </c>
    </row>
    <row r="343" spans="1:22" s="190" customFormat="1" ht="13.8" x14ac:dyDescent="0.25">
      <c r="A343" s="220" t="s">
        <v>50</v>
      </c>
      <c r="B343" s="220"/>
      <c r="C343" s="213">
        <v>15748.16</v>
      </c>
      <c r="D343" s="196">
        <v>8.1630833541451495E-2</v>
      </c>
      <c r="E343" s="221">
        <v>17</v>
      </c>
      <c r="F343" s="196">
        <v>7.623318385650224E-2</v>
      </c>
      <c r="G343" s="220"/>
      <c r="H343" s="220" t="s">
        <v>50</v>
      </c>
      <c r="I343" s="220"/>
      <c r="J343" s="213">
        <v>30107.129999999997</v>
      </c>
      <c r="K343" s="196">
        <v>2.673967563395661E-2</v>
      </c>
      <c r="L343" s="221">
        <v>11</v>
      </c>
      <c r="M343" s="196">
        <v>2.8795811518324606E-2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192919.25999999998</v>
      </c>
      <c r="D345" s="223"/>
      <c r="E345" s="224">
        <v>223</v>
      </c>
      <c r="F345" s="247"/>
      <c r="G345" s="220"/>
      <c r="H345" s="220"/>
      <c r="I345" s="220"/>
      <c r="J345" s="222">
        <v>1125934.7499999988</v>
      </c>
      <c r="K345" s="223"/>
      <c r="L345" s="224">
        <v>382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244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68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93067874.28000021</v>
      </c>
      <c r="D9" s="194">
        <f>+J323</f>
        <v>318206.89999999997</v>
      </c>
      <c r="E9" s="194">
        <f>+C345</f>
        <v>175382.22000000003</v>
      </c>
      <c r="F9" s="194">
        <f>+J345</f>
        <v>1049387.8299999998</v>
      </c>
      <c r="G9" s="194">
        <f>SUM(C9:F9)</f>
        <v>94610851.230000213</v>
      </c>
      <c r="H9" s="266"/>
      <c r="I9" s="246"/>
    </row>
    <row r="10" spans="1:13" s="190" customFormat="1" x14ac:dyDescent="0.3">
      <c r="A10" s="193" t="s">
        <v>51</v>
      </c>
      <c r="B10" s="193"/>
      <c r="C10" s="196">
        <v>0.79761950544986238</v>
      </c>
      <c r="D10" s="197" t="s">
        <v>96</v>
      </c>
      <c r="E10" s="197" t="s">
        <v>96</v>
      </c>
      <c r="F10" s="197" t="s">
        <v>96</v>
      </c>
      <c r="G10" s="198">
        <f>+C10</f>
        <v>0.79761950544986238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0.74732068044924671</v>
      </c>
      <c r="D11" s="197" t="s">
        <v>96</v>
      </c>
      <c r="E11" s="197" t="s">
        <v>96</v>
      </c>
      <c r="F11" s="197" t="s">
        <v>96</v>
      </c>
      <c r="G11" s="198">
        <f>+C11</f>
        <v>0.74732068044924671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0.77249357722281431</v>
      </c>
      <c r="D12" s="197" t="s">
        <v>96</v>
      </c>
      <c r="E12" s="197" t="s">
        <v>96</v>
      </c>
      <c r="F12" s="197" t="s">
        <v>96</v>
      </c>
      <c r="G12" s="198">
        <f>+C12</f>
        <v>0.77249357722281431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21336.055543328734</v>
      </c>
      <c r="D13" s="199">
        <v>6003.903773584906</v>
      </c>
      <c r="E13" s="199">
        <v>804.50559633027513</v>
      </c>
      <c r="F13" s="199">
        <v>2859.3673841961854</v>
      </c>
      <c r="G13" s="194">
        <f>+G9/(E45+L45+L81+L125)</f>
        <v>18922.170246000042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96.070623066776292</v>
      </c>
      <c r="D14" s="202">
        <v>86.4162954668802</v>
      </c>
      <c r="E14" s="202">
        <v>50.337593058178889</v>
      </c>
      <c r="F14" s="202">
        <v>199.73066009649531</v>
      </c>
      <c r="G14" s="203">
        <f>+((C9*C14)+(D9*D14)+(E9*E14)+(F9*F14))/G9</f>
        <v>97.103134095468732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9.0890785365346644E-2</v>
      </c>
      <c r="D15" s="206">
        <v>9.6555251513087886E-2</v>
      </c>
      <c r="E15" s="206">
        <v>0.12050467009711699</v>
      </c>
      <c r="F15" s="206">
        <v>7.4417436065177159E-2</v>
      </c>
      <c r="G15" s="207">
        <f>+((C9*C15)+(D9*D15)+(E9*E15)+(F9*F15))/G9</f>
        <v>9.078201653935003E-2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140.9226177967881</v>
      </c>
      <c r="D16" s="202">
        <v>17.27017167132454</v>
      </c>
      <c r="E16" s="202">
        <v>6.324484317737566</v>
      </c>
      <c r="F16" s="202">
        <v>17.628725640379081</v>
      </c>
      <c r="G16" s="194">
        <f>+((C9*C16)+(D9*D16)+(E9*E16)+(F9*F16))/G9</f>
        <v>138.8896978044385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0.98369133212585835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81721547.750000194</v>
      </c>
      <c r="D18" s="194">
        <f>+J310</f>
        <v>235147.54999999996</v>
      </c>
      <c r="E18" s="194">
        <f>+C332</f>
        <v>47869.770000000004</v>
      </c>
      <c r="F18" s="213">
        <f>+J332</f>
        <v>876553.99</v>
      </c>
      <c r="G18" s="194">
        <f>SUM(C18:F18)</f>
        <v>82881119.060000181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0.87808546592711556</v>
      </c>
      <c r="D19" s="211">
        <f>+K310</f>
        <v>0.73897690464914489</v>
      </c>
      <c r="E19" s="211">
        <f>+D332</f>
        <v>0.2729453989121588</v>
      </c>
      <c r="F19" s="211">
        <f>+K332</f>
        <v>0.83530031980645336</v>
      </c>
      <c r="G19" s="211">
        <f>+G18/G9</f>
        <v>0.8760212806722889</v>
      </c>
      <c r="H19" s="189"/>
    </row>
    <row r="20" spans="1:13" s="190" customFormat="1" x14ac:dyDescent="0.3">
      <c r="A20" s="193" t="s">
        <v>159</v>
      </c>
      <c r="B20" s="188"/>
      <c r="C20" s="214">
        <v>0.65103225654531538</v>
      </c>
      <c r="D20" s="215">
        <v>0.76275684226872897</v>
      </c>
      <c r="E20" s="215">
        <v>5.8557849305200893</v>
      </c>
      <c r="F20" s="269">
        <v>2.0813518177563259</v>
      </c>
      <c r="G20" s="215">
        <f>+((C9*C20)+(D9*D20)+(E9*E20)+(F9*F20))/G9</f>
        <v>0.67692075158887943</v>
      </c>
      <c r="H20" s="189"/>
    </row>
    <row r="21" spans="1:13" s="190" customFormat="1" x14ac:dyDescent="0.3">
      <c r="A21" s="193" t="s">
        <v>160</v>
      </c>
      <c r="B21" s="188"/>
      <c r="C21" s="214">
        <v>7.1462607694847362</v>
      </c>
      <c r="D21" s="214">
        <v>10.435482468878467</v>
      </c>
      <c r="E21" s="214">
        <v>8.0303466269502515</v>
      </c>
      <c r="F21" s="270">
        <v>8.7842575311720363</v>
      </c>
      <c r="G21" s="215">
        <f>+((C9*C21)+(D9*D21)+(E9*E21)+(F9*F21))/G9</f>
        <v>7.177130377040891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622675.17000000004</v>
      </c>
      <c r="D28" s="196">
        <v>6.6905489656575393E-3</v>
      </c>
      <c r="E28" s="221">
        <v>52</v>
      </c>
      <c r="F28" s="196">
        <v>1.1921137093076571E-2</v>
      </c>
      <c r="G28" s="193"/>
      <c r="H28" s="220" t="s">
        <v>72</v>
      </c>
      <c r="I28" s="220"/>
      <c r="J28" s="213">
        <v>93067874.280000314</v>
      </c>
      <c r="K28" s="196">
        <v>1</v>
      </c>
      <c r="L28" s="221">
        <v>4362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6663452.520000007</v>
      </c>
      <c r="D29" s="196">
        <v>7.1597772824945255E-2</v>
      </c>
      <c r="E29" s="221">
        <v>409</v>
      </c>
      <c r="F29" s="196">
        <v>9.3764328289775337E-2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3378123.8199999994</v>
      </c>
      <c r="D30" s="196">
        <v>3.62974210610712E-2</v>
      </c>
      <c r="E30" s="221">
        <v>175</v>
      </c>
      <c r="F30" s="196">
        <v>4.0119211370930767E-2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4022450.9899999988</v>
      </c>
      <c r="D31" s="196">
        <v>4.3220617437744684E-2</v>
      </c>
      <c r="E31" s="221">
        <v>218</v>
      </c>
      <c r="F31" s="196">
        <v>4.997707473635947E-2</v>
      </c>
      <c r="G31" s="193"/>
      <c r="H31" s="220"/>
      <c r="I31" s="220"/>
      <c r="J31" s="222">
        <v>93067874.280000314</v>
      </c>
      <c r="K31" s="223"/>
      <c r="L31" s="224">
        <v>4362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6000868.339999998</v>
      </c>
      <c r="D32" s="196">
        <v>6.4478407682827726E-2</v>
      </c>
      <c r="E32" s="221">
        <v>279</v>
      </c>
      <c r="F32" s="196">
        <v>6.3961485557083905E-2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8120067.7600000035</v>
      </c>
      <c r="D33" s="196">
        <v>8.7248879624888781E-2</v>
      </c>
      <c r="E33" s="221">
        <v>384</v>
      </c>
      <c r="F33" s="196">
        <v>8.8033012379642367E-2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8387301.8599999966</v>
      </c>
      <c r="D34" s="196">
        <v>9.0120268942280979E-2</v>
      </c>
      <c r="E34" s="221">
        <v>402</v>
      </c>
      <c r="F34" s="196">
        <v>9.2159559834938107E-2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9775198.4199999925</v>
      </c>
      <c r="D35" s="196">
        <v>0.10503300409108679</v>
      </c>
      <c r="E35" s="221">
        <v>467</v>
      </c>
      <c r="F35" s="196">
        <v>0.10706098120128381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8179064.1100000031</v>
      </c>
      <c r="D36" s="196">
        <v>8.7882786334979798E-2</v>
      </c>
      <c r="E36" s="221">
        <v>384</v>
      </c>
      <c r="F36" s="196">
        <v>8.8033012379642367E-2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8694529.400000006</v>
      </c>
      <c r="D37" s="196">
        <v>9.3421381623502192E-2</v>
      </c>
      <c r="E37" s="221">
        <v>446</v>
      </c>
      <c r="F37" s="196">
        <v>0.10224667583677212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8801922.4999999981</v>
      </c>
      <c r="D38" s="196">
        <v>9.4575303971367305E-2</v>
      </c>
      <c r="E38" s="221">
        <v>424</v>
      </c>
      <c r="F38" s="196">
        <v>9.7203117835855113E-2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6850341.3900000025</v>
      </c>
      <c r="D39" s="196">
        <v>7.3605864999025966E-2</v>
      </c>
      <c r="E39" s="221">
        <v>296</v>
      </c>
      <c r="F39" s="196">
        <v>6.7858780375974329E-2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6284691.7200000044</v>
      </c>
      <c r="D40" s="196">
        <v>6.7528046263226671E-2</v>
      </c>
      <c r="E40" s="221">
        <v>219</v>
      </c>
      <c r="F40" s="196">
        <v>5.0206327372764786E-2</v>
      </c>
      <c r="G40" s="132"/>
      <c r="H40" s="225" t="s">
        <v>132</v>
      </c>
      <c r="I40" s="226"/>
      <c r="J40" s="227">
        <v>104099.55000000002</v>
      </c>
      <c r="K40" s="228">
        <v>0.59355817254451448</v>
      </c>
      <c r="L40" s="229">
        <v>130</v>
      </c>
      <c r="M40" s="228">
        <v>0.59633027522935778</v>
      </c>
    </row>
    <row r="41" spans="1:13" ht="13.8" x14ac:dyDescent="0.25">
      <c r="A41" s="193" t="s">
        <v>76</v>
      </c>
      <c r="B41" s="193"/>
      <c r="C41" s="213">
        <v>4587998.879999999</v>
      </c>
      <c r="D41" s="196">
        <v>4.9297342563092636E-2</v>
      </c>
      <c r="E41" s="221">
        <v>137</v>
      </c>
      <c r="F41" s="196">
        <v>3.1407611187528654E-2</v>
      </c>
      <c r="G41" s="132"/>
      <c r="H41" s="225" t="s">
        <v>151</v>
      </c>
      <c r="I41" s="226"/>
      <c r="J41" s="227">
        <v>36607.78</v>
      </c>
      <c r="K41" s="228">
        <v>0.20873142100721495</v>
      </c>
      <c r="L41" s="229">
        <v>43</v>
      </c>
      <c r="M41" s="228">
        <v>0.19724770642201836</v>
      </c>
    </row>
    <row r="42" spans="1:13" ht="13.8" x14ac:dyDescent="0.25">
      <c r="A42" s="193" t="s">
        <v>77</v>
      </c>
      <c r="B42" s="193"/>
      <c r="C42" s="213">
        <v>2489756.7499999995</v>
      </c>
      <c r="D42" s="196">
        <v>2.6752053479908913E-2</v>
      </c>
      <c r="E42" s="221">
        <v>65</v>
      </c>
      <c r="F42" s="196">
        <v>1.4901421366345712E-2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209430.65</v>
      </c>
      <c r="D43" s="196">
        <v>2.2503001343934848E-3</v>
      </c>
      <c r="E43" s="221">
        <v>5</v>
      </c>
      <c r="F43" s="196">
        <v>1.1462631820265932E-3</v>
      </c>
      <c r="G43" s="132"/>
      <c r="H43" s="225" t="s">
        <v>133</v>
      </c>
      <c r="I43" s="226"/>
      <c r="J43" s="227">
        <v>34674.890000000029</v>
      </c>
      <c r="K43" s="228">
        <v>0.19771040644827065</v>
      </c>
      <c r="L43" s="229">
        <v>45</v>
      </c>
      <c r="M43" s="228">
        <v>0.20642201834862386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93067874.280000016</v>
      </c>
      <c r="D45" s="193"/>
      <c r="E45" s="224">
        <v>4362</v>
      </c>
      <c r="F45" s="193"/>
      <c r="G45" s="132"/>
      <c r="H45" s="233"/>
      <c r="I45" s="226"/>
      <c r="J45" s="234">
        <v>175382.22000000003</v>
      </c>
      <c r="K45" s="225"/>
      <c r="L45" s="235">
        <v>218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245</v>
      </c>
      <c r="B49" s="136"/>
      <c r="C49" s="137"/>
      <c r="D49" s="136"/>
      <c r="E49" s="143"/>
      <c r="F49" s="136"/>
      <c r="G49" s="132"/>
      <c r="H49" s="217" t="s">
        <v>246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942824.9800000001</v>
      </c>
      <c r="D53" s="196">
        <v>1.0130509451236176E-2</v>
      </c>
      <c r="E53" s="221">
        <v>78</v>
      </c>
      <c r="F53" s="196">
        <v>1.7881705639614855E-2</v>
      </c>
      <c r="G53" s="193"/>
      <c r="H53" s="193" t="s">
        <v>53</v>
      </c>
      <c r="I53" s="193"/>
      <c r="J53" s="213">
        <v>828525.32000000007</v>
      </c>
      <c r="K53" s="196">
        <v>8.9023771780510907E-3</v>
      </c>
      <c r="L53" s="221">
        <v>69</v>
      </c>
      <c r="M53" s="196">
        <v>1.5818431911966989E-2</v>
      </c>
    </row>
    <row r="54" spans="1:13" s="190" customFormat="1" ht="13.8" x14ac:dyDescent="0.25">
      <c r="A54" s="193" t="s">
        <v>54</v>
      </c>
      <c r="B54" s="193"/>
      <c r="C54" s="213">
        <v>12127113.329999991</v>
      </c>
      <c r="D54" s="196">
        <v>0.13030396819330892</v>
      </c>
      <c r="E54" s="221">
        <v>660</v>
      </c>
      <c r="F54" s="196">
        <v>0.15130674002751032</v>
      </c>
      <c r="G54" s="193"/>
      <c r="H54" s="193" t="s">
        <v>54</v>
      </c>
      <c r="I54" s="193"/>
      <c r="J54" s="213">
        <v>11166629.309999995</v>
      </c>
      <c r="K54" s="196">
        <v>0.11998371507234123</v>
      </c>
      <c r="L54" s="221">
        <v>619</v>
      </c>
      <c r="M54" s="196">
        <v>0.14190738193489225</v>
      </c>
    </row>
    <row r="55" spans="1:13" s="190" customFormat="1" ht="13.8" x14ac:dyDescent="0.25">
      <c r="A55" s="193" t="s">
        <v>55</v>
      </c>
      <c r="B55" s="193"/>
      <c r="C55" s="213">
        <v>5604454.2599999961</v>
      </c>
      <c r="D55" s="196">
        <v>6.0218999341692031E-2</v>
      </c>
      <c r="E55" s="221">
        <v>256</v>
      </c>
      <c r="F55" s="196">
        <v>5.8688674919761576E-2</v>
      </c>
      <c r="G55" s="193"/>
      <c r="H55" s="193" t="s">
        <v>55</v>
      </c>
      <c r="I55" s="193"/>
      <c r="J55" s="213">
        <v>4522358.2700000005</v>
      </c>
      <c r="K55" s="196">
        <v>4.8592044300853246E-2</v>
      </c>
      <c r="L55" s="221">
        <v>228</v>
      </c>
      <c r="M55" s="196">
        <v>5.2269601100412656E-2</v>
      </c>
    </row>
    <row r="56" spans="1:13" s="190" customFormat="1" ht="13.8" x14ac:dyDescent="0.25">
      <c r="A56" s="193" t="s">
        <v>56</v>
      </c>
      <c r="B56" s="193"/>
      <c r="C56" s="213">
        <v>6439982.8400000026</v>
      </c>
      <c r="D56" s="196">
        <v>6.9196625471695514E-2</v>
      </c>
      <c r="E56" s="221">
        <v>305</v>
      </c>
      <c r="F56" s="196">
        <v>6.9922054103622192E-2</v>
      </c>
      <c r="G56" s="193"/>
      <c r="H56" s="193" t="s">
        <v>56</v>
      </c>
      <c r="I56" s="193"/>
      <c r="J56" s="213">
        <v>6696267.1000000015</v>
      </c>
      <c r="K56" s="196">
        <v>7.1950360441820127E-2</v>
      </c>
      <c r="L56" s="221">
        <v>307</v>
      </c>
      <c r="M56" s="196">
        <v>7.0380559376432825E-2</v>
      </c>
    </row>
    <row r="57" spans="1:13" s="190" customFormat="1" ht="13.8" x14ac:dyDescent="0.25">
      <c r="A57" s="193" t="s">
        <v>57</v>
      </c>
      <c r="B57" s="193"/>
      <c r="C57" s="213">
        <v>7527288.5899999989</v>
      </c>
      <c r="D57" s="196">
        <v>8.0879558582736336E-2</v>
      </c>
      <c r="E57" s="221">
        <v>350</v>
      </c>
      <c r="F57" s="196">
        <v>8.0238422741861534E-2</v>
      </c>
      <c r="G57" s="193"/>
      <c r="H57" s="193" t="s">
        <v>57</v>
      </c>
      <c r="I57" s="193"/>
      <c r="J57" s="213">
        <v>7188441.9499999983</v>
      </c>
      <c r="K57" s="196">
        <v>7.7238703533435843E-2</v>
      </c>
      <c r="L57" s="221">
        <v>322</v>
      </c>
      <c r="M57" s="196">
        <v>7.3819348922512615E-2</v>
      </c>
    </row>
    <row r="58" spans="1:13" s="190" customFormat="1" ht="13.8" x14ac:dyDescent="0.25">
      <c r="A58" s="193" t="s">
        <v>58</v>
      </c>
      <c r="B58" s="193"/>
      <c r="C58" s="213">
        <v>8347236.1799999988</v>
      </c>
      <c r="D58" s="196">
        <v>8.9689769370759065E-2</v>
      </c>
      <c r="E58" s="221">
        <v>375</v>
      </c>
      <c r="F58" s="196">
        <v>8.5969738651994504E-2</v>
      </c>
      <c r="G58" s="193"/>
      <c r="H58" s="193" t="s">
        <v>58</v>
      </c>
      <c r="I58" s="193"/>
      <c r="J58" s="213">
        <v>7658600.0099999951</v>
      </c>
      <c r="K58" s="196">
        <v>8.2290479601571861E-2</v>
      </c>
      <c r="L58" s="221">
        <v>346</v>
      </c>
      <c r="M58" s="196">
        <v>7.9321412196240254E-2</v>
      </c>
    </row>
    <row r="59" spans="1:13" s="190" customFormat="1" ht="13.8" x14ac:dyDescent="0.25">
      <c r="A59" s="193" t="s">
        <v>59</v>
      </c>
      <c r="B59" s="193"/>
      <c r="C59" s="213">
        <v>6756533.339999998</v>
      </c>
      <c r="D59" s="196">
        <v>7.2597911924716194E-2</v>
      </c>
      <c r="E59" s="221">
        <v>324</v>
      </c>
      <c r="F59" s="196">
        <v>7.4277854195323248E-2</v>
      </c>
      <c r="G59" s="193"/>
      <c r="H59" s="193" t="s">
        <v>59</v>
      </c>
      <c r="I59" s="193"/>
      <c r="J59" s="213">
        <v>6780472.6300000073</v>
      </c>
      <c r="K59" s="196">
        <v>7.2855135915112543E-2</v>
      </c>
      <c r="L59" s="221">
        <v>316</v>
      </c>
      <c r="M59" s="196">
        <v>7.2443833104080702E-2</v>
      </c>
    </row>
    <row r="60" spans="1:13" s="190" customFormat="1" ht="13.8" x14ac:dyDescent="0.25">
      <c r="A60" s="193" t="s">
        <v>60</v>
      </c>
      <c r="B60" s="193"/>
      <c r="C60" s="213">
        <v>7455445.4600000056</v>
      </c>
      <c r="D60" s="196">
        <v>8.0107615196731305E-2</v>
      </c>
      <c r="E60" s="221">
        <v>343</v>
      </c>
      <c r="F60" s="196">
        <v>7.8633654287024304E-2</v>
      </c>
      <c r="G60" s="193"/>
      <c r="H60" s="193" t="s">
        <v>60</v>
      </c>
      <c r="I60" s="193"/>
      <c r="J60" s="213">
        <v>6923685.7900000038</v>
      </c>
      <c r="K60" s="196">
        <v>7.4393939300361589E-2</v>
      </c>
      <c r="L60" s="221">
        <v>329</v>
      </c>
      <c r="M60" s="196">
        <v>7.5424117377349845E-2</v>
      </c>
    </row>
    <row r="61" spans="1:13" s="190" customFormat="1" ht="13.8" x14ac:dyDescent="0.25">
      <c r="A61" s="193" t="s">
        <v>61</v>
      </c>
      <c r="B61" s="193"/>
      <c r="C61" s="213">
        <v>7479780.0600000015</v>
      </c>
      <c r="D61" s="196">
        <v>8.0369086732298825E-2</v>
      </c>
      <c r="E61" s="221">
        <v>359</v>
      </c>
      <c r="F61" s="196">
        <v>8.2301696469509397E-2</v>
      </c>
      <c r="G61" s="193"/>
      <c r="H61" s="193" t="s">
        <v>61</v>
      </c>
      <c r="I61" s="193"/>
      <c r="J61" s="213">
        <v>7479568.6799999978</v>
      </c>
      <c r="K61" s="196">
        <v>8.0366815486698343E-2</v>
      </c>
      <c r="L61" s="221">
        <v>336</v>
      </c>
      <c r="M61" s="196">
        <v>7.7028885832187075E-2</v>
      </c>
    </row>
    <row r="62" spans="1:13" s="190" customFormat="1" ht="13.8" x14ac:dyDescent="0.25">
      <c r="A62" s="193" t="s">
        <v>62</v>
      </c>
      <c r="B62" s="193"/>
      <c r="C62" s="213">
        <v>7010325.3799999962</v>
      </c>
      <c r="D62" s="196">
        <v>7.5324868374118378E-2</v>
      </c>
      <c r="E62" s="221">
        <v>332</v>
      </c>
      <c r="F62" s="196">
        <v>7.6111875286565794E-2</v>
      </c>
      <c r="G62" s="193"/>
      <c r="H62" s="193" t="s">
        <v>62</v>
      </c>
      <c r="I62" s="193"/>
      <c r="J62" s="213">
        <v>7020812.1099999994</v>
      </c>
      <c r="K62" s="196">
        <v>7.543754667563897E-2</v>
      </c>
      <c r="L62" s="221">
        <v>344</v>
      </c>
      <c r="M62" s="196">
        <v>7.8862906923429621E-2</v>
      </c>
    </row>
    <row r="63" spans="1:13" s="190" customFormat="1" ht="13.8" x14ac:dyDescent="0.25">
      <c r="A63" s="193" t="s">
        <v>63</v>
      </c>
      <c r="B63" s="193"/>
      <c r="C63" s="213">
        <v>5777535.8199999984</v>
      </c>
      <c r="D63" s="196">
        <v>6.2078734092689748E-2</v>
      </c>
      <c r="E63" s="221">
        <v>268</v>
      </c>
      <c r="F63" s="196">
        <v>6.1439706556625402E-2</v>
      </c>
      <c r="G63" s="193"/>
      <c r="H63" s="193" t="s">
        <v>63</v>
      </c>
      <c r="I63" s="193"/>
      <c r="J63" s="213">
        <v>6168778.1399999987</v>
      </c>
      <c r="K63" s="196">
        <v>6.6282572667780912E-2</v>
      </c>
      <c r="L63" s="221">
        <v>303</v>
      </c>
      <c r="M63" s="196">
        <v>6.9463548830811558E-2</v>
      </c>
    </row>
    <row r="64" spans="1:13" s="190" customFormat="1" ht="13.8" x14ac:dyDescent="0.25">
      <c r="A64" s="193" t="s">
        <v>64</v>
      </c>
      <c r="B64" s="193"/>
      <c r="C64" s="213">
        <v>5120168.2300000023</v>
      </c>
      <c r="D64" s="196">
        <v>5.5015420408074278E-2</v>
      </c>
      <c r="E64" s="221">
        <v>240</v>
      </c>
      <c r="F64" s="196">
        <v>5.5020632737276476E-2</v>
      </c>
      <c r="G64" s="193"/>
      <c r="H64" s="193" t="s">
        <v>64</v>
      </c>
      <c r="I64" s="193"/>
      <c r="J64" s="213">
        <v>5188795.8100000005</v>
      </c>
      <c r="K64" s="196">
        <v>5.5752813203718533E-2</v>
      </c>
      <c r="L64" s="221">
        <v>246</v>
      </c>
      <c r="M64" s="196">
        <v>5.6396148555708389E-2</v>
      </c>
    </row>
    <row r="65" spans="1:16" s="190" customFormat="1" ht="13.8" x14ac:dyDescent="0.25">
      <c r="A65" s="193" t="s">
        <v>75</v>
      </c>
      <c r="B65" s="193"/>
      <c r="C65" s="213">
        <v>5941252.7100000046</v>
      </c>
      <c r="D65" s="196">
        <v>6.3837846904350778E-2</v>
      </c>
      <c r="E65" s="221">
        <v>254</v>
      </c>
      <c r="F65" s="196">
        <v>5.8230169646950942E-2</v>
      </c>
      <c r="G65" s="193"/>
      <c r="H65" s="193" t="s">
        <v>75</v>
      </c>
      <c r="I65" s="193"/>
      <c r="J65" s="213">
        <v>7213463.7900000047</v>
      </c>
      <c r="K65" s="196">
        <v>7.7507559357140654E-2</v>
      </c>
      <c r="L65" s="221">
        <v>306</v>
      </c>
      <c r="M65" s="196">
        <v>7.0151306740027508E-2</v>
      </c>
    </row>
    <row r="66" spans="1:16" s="190" customFormat="1" ht="13.8" x14ac:dyDescent="0.25">
      <c r="A66" s="193" t="s">
        <v>76</v>
      </c>
      <c r="B66" s="193"/>
      <c r="C66" s="213">
        <v>3516711.5199999977</v>
      </c>
      <c r="D66" s="196">
        <v>3.7786524589782412E-2</v>
      </c>
      <c r="E66" s="221">
        <v>123</v>
      </c>
      <c r="F66" s="196">
        <v>2.8198074277854195E-2</v>
      </c>
      <c r="G66" s="193"/>
      <c r="H66" s="193" t="s">
        <v>76</v>
      </c>
      <c r="I66" s="193"/>
      <c r="J66" s="213">
        <v>3558315.5899999989</v>
      </c>
      <c r="K66" s="196">
        <v>3.82335539253277E-2</v>
      </c>
      <c r="L66" s="221">
        <v>130</v>
      </c>
      <c r="M66" s="196">
        <v>2.9802842732691424E-2</v>
      </c>
    </row>
    <row r="67" spans="1:16" s="190" customFormat="1" ht="13.8" x14ac:dyDescent="0.25">
      <c r="A67" s="193" t="s">
        <v>77</v>
      </c>
      <c r="B67" s="193"/>
      <c r="C67" s="213">
        <v>2054267.38</v>
      </c>
      <c r="D67" s="196">
        <v>2.2072787155529305E-2</v>
      </c>
      <c r="E67" s="221">
        <v>63</v>
      </c>
      <c r="F67" s="196">
        <v>1.4442916093535076E-2</v>
      </c>
      <c r="G67" s="193"/>
      <c r="H67" s="193" t="s">
        <v>77</v>
      </c>
      <c r="I67" s="193"/>
      <c r="J67" s="213">
        <v>2570360.2100000009</v>
      </c>
      <c r="K67" s="196">
        <v>2.7618125264867722E-2</v>
      </c>
      <c r="L67" s="221">
        <v>85</v>
      </c>
      <c r="M67" s="196">
        <v>1.9486474094452085E-2</v>
      </c>
    </row>
    <row r="68" spans="1:16" s="190" customFormat="1" ht="13.8" x14ac:dyDescent="0.25">
      <c r="A68" s="193" t="s">
        <v>78</v>
      </c>
      <c r="B68" s="193"/>
      <c r="C68" s="213">
        <v>966954.20000000007</v>
      </c>
      <c r="D68" s="196">
        <v>1.0389774210280804E-2</v>
      </c>
      <c r="E68" s="221">
        <v>32</v>
      </c>
      <c r="F68" s="196">
        <v>7.336084364970197E-3</v>
      </c>
      <c r="G68" s="193"/>
      <c r="H68" s="193" t="s">
        <v>78</v>
      </c>
      <c r="I68" s="193"/>
      <c r="J68" s="213">
        <v>2102799.5699999994</v>
      </c>
      <c r="K68" s="196">
        <v>2.2594258075279629E-2</v>
      </c>
      <c r="L68" s="221">
        <v>76</v>
      </c>
      <c r="M68" s="196">
        <v>1.7423200366804219E-2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93067874.279999986</v>
      </c>
      <c r="D70" s="193"/>
      <c r="E70" s="224">
        <v>4362</v>
      </c>
      <c r="F70" s="193"/>
      <c r="G70" s="193"/>
      <c r="H70" s="193"/>
      <c r="I70" s="193"/>
      <c r="J70" s="222">
        <v>93067874.280000001</v>
      </c>
      <c r="K70" s="193"/>
      <c r="L70" s="224">
        <v>4362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250089.56999999995</v>
      </c>
      <c r="K77" s="196">
        <v>0.78593383738693279</v>
      </c>
      <c r="L77" s="221">
        <v>44</v>
      </c>
      <c r="M77" s="196">
        <v>0.83018867924528306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175382.22000000006</v>
      </c>
      <c r="D79" s="196">
        <v>1</v>
      </c>
      <c r="E79" s="221">
        <v>218</v>
      </c>
      <c r="F79" s="196">
        <v>1</v>
      </c>
      <c r="G79" s="220"/>
      <c r="H79" s="220" t="s">
        <v>146</v>
      </c>
      <c r="I79" s="220"/>
      <c r="J79" s="213">
        <v>68117.33</v>
      </c>
      <c r="K79" s="196">
        <v>0.21406616261306718</v>
      </c>
      <c r="L79" s="221">
        <v>9</v>
      </c>
      <c r="M79" s="196">
        <v>0.16981132075471697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175382.22000000006</v>
      </c>
      <c r="D81" s="220"/>
      <c r="E81" s="224">
        <v>218</v>
      </c>
      <c r="F81" s="220"/>
      <c r="G81" s="220"/>
      <c r="H81" s="220"/>
      <c r="I81" s="223"/>
      <c r="J81" s="222">
        <v>318206.89999999997</v>
      </c>
      <c r="K81" s="236"/>
      <c r="L81" s="224">
        <v>53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24081809.549999975</v>
      </c>
      <c r="D88" s="196">
        <v>0.25875534104871134</v>
      </c>
      <c r="E88" s="221">
        <v>2315</v>
      </c>
      <c r="F88" s="196">
        <v>0.53071985327831273</v>
      </c>
      <c r="G88" s="220"/>
      <c r="H88" s="220" t="s">
        <v>99</v>
      </c>
      <c r="I88" s="220"/>
      <c r="J88" s="213">
        <v>13482.66</v>
      </c>
      <c r="K88" s="196">
        <v>4.2370734261262089E-2</v>
      </c>
      <c r="L88" s="221">
        <v>12</v>
      </c>
      <c r="M88" s="196">
        <v>0.22641509433962265</v>
      </c>
    </row>
    <row r="89" spans="1:13" s="190" customFormat="1" ht="13.8" x14ac:dyDescent="0.25">
      <c r="A89" s="220" t="s">
        <v>80</v>
      </c>
      <c r="B89" s="220"/>
      <c r="C89" s="213">
        <v>24915036.90999997</v>
      </c>
      <c r="D89" s="196">
        <v>0.26770824092362611</v>
      </c>
      <c r="E89" s="221">
        <v>1007</v>
      </c>
      <c r="F89" s="196">
        <v>0.23085740486015588</v>
      </c>
      <c r="G89" s="220"/>
      <c r="H89" s="220" t="s">
        <v>100</v>
      </c>
      <c r="I89" s="220"/>
      <c r="J89" s="213">
        <v>29711.17</v>
      </c>
      <c r="K89" s="196">
        <v>9.3370602585927567E-2</v>
      </c>
      <c r="L89" s="221">
        <v>10</v>
      </c>
      <c r="M89" s="196">
        <v>0.18867924528301888</v>
      </c>
    </row>
    <row r="90" spans="1:13" s="190" customFormat="1" ht="13.8" x14ac:dyDescent="0.25">
      <c r="A90" s="220" t="s">
        <v>81</v>
      </c>
      <c r="B90" s="220"/>
      <c r="C90" s="213">
        <v>19204415.220000006</v>
      </c>
      <c r="D90" s="196">
        <v>0.20634848886977306</v>
      </c>
      <c r="E90" s="221">
        <v>555</v>
      </c>
      <c r="F90" s="196">
        <v>0.12723521320495185</v>
      </c>
      <c r="G90" s="220"/>
      <c r="H90" s="220" t="s">
        <v>101</v>
      </c>
      <c r="I90" s="220"/>
      <c r="J90" s="213">
        <v>39492.229999999996</v>
      </c>
      <c r="K90" s="196">
        <v>0.12410865383497338</v>
      </c>
      <c r="L90" s="221">
        <v>8</v>
      </c>
      <c r="M90" s="196">
        <v>0.15094339622641509</v>
      </c>
    </row>
    <row r="91" spans="1:13" s="190" customFormat="1" ht="13.8" x14ac:dyDescent="0.25">
      <c r="A91" s="220" t="s">
        <v>82</v>
      </c>
      <c r="B91" s="220"/>
      <c r="C91" s="213">
        <v>13398286.530000007</v>
      </c>
      <c r="D91" s="196">
        <v>0.14396252878507257</v>
      </c>
      <c r="E91" s="221">
        <v>300</v>
      </c>
      <c r="F91" s="196">
        <v>6.8775790921595595E-2</v>
      </c>
      <c r="G91" s="220"/>
      <c r="H91" s="220" t="s">
        <v>102</v>
      </c>
      <c r="I91" s="220"/>
      <c r="J91" s="213">
        <v>62905.249999999993</v>
      </c>
      <c r="K91" s="196">
        <v>0.19768663093100744</v>
      </c>
      <c r="L91" s="221">
        <v>9</v>
      </c>
      <c r="M91" s="196">
        <v>0.16981132075471697</v>
      </c>
    </row>
    <row r="92" spans="1:13" s="190" customFormat="1" ht="13.8" x14ac:dyDescent="0.25">
      <c r="A92" s="220" t="s">
        <v>83</v>
      </c>
      <c r="B92" s="220"/>
      <c r="C92" s="213">
        <v>5760870.96</v>
      </c>
      <c r="D92" s="196">
        <v>6.189967273420359E-2</v>
      </c>
      <c r="E92" s="221">
        <v>105</v>
      </c>
      <c r="F92" s="196">
        <v>2.4071526822558458E-2</v>
      </c>
      <c r="G92" s="220"/>
      <c r="H92" s="220" t="s">
        <v>103</v>
      </c>
      <c r="I92" s="220"/>
      <c r="J92" s="213">
        <v>45484.66</v>
      </c>
      <c r="K92" s="196">
        <v>0.14294052077437666</v>
      </c>
      <c r="L92" s="221">
        <v>5</v>
      </c>
      <c r="M92" s="196">
        <v>9.4339622641509441E-2</v>
      </c>
    </row>
    <row r="93" spans="1:13" s="190" customFormat="1" ht="13.8" x14ac:dyDescent="0.25">
      <c r="A93" s="220" t="s">
        <v>84</v>
      </c>
      <c r="B93" s="220"/>
      <c r="C93" s="213">
        <v>3087243.26</v>
      </c>
      <c r="D93" s="196">
        <v>3.3171954166610215E-2</v>
      </c>
      <c r="E93" s="221">
        <v>48</v>
      </c>
      <c r="F93" s="196">
        <v>1.1004126547455296E-2</v>
      </c>
      <c r="G93" s="220"/>
      <c r="H93" s="220" t="s">
        <v>104</v>
      </c>
      <c r="I93" s="220"/>
      <c r="J93" s="213">
        <v>67373.58</v>
      </c>
      <c r="K93" s="196">
        <v>0.21172884686032892</v>
      </c>
      <c r="L93" s="221">
        <v>6</v>
      </c>
      <c r="M93" s="196">
        <v>0.11320754716981132</v>
      </c>
    </row>
    <row r="94" spans="1:13" s="190" customFormat="1" ht="13.8" x14ac:dyDescent="0.25">
      <c r="A94" s="220" t="s">
        <v>85</v>
      </c>
      <c r="B94" s="220"/>
      <c r="C94" s="213">
        <v>1473697.66</v>
      </c>
      <c r="D94" s="196">
        <v>1.5834654776430129E-2</v>
      </c>
      <c r="E94" s="221">
        <v>20</v>
      </c>
      <c r="F94" s="196">
        <v>4.585052728106373E-3</v>
      </c>
      <c r="G94" s="220"/>
      <c r="H94" s="220" t="s">
        <v>105</v>
      </c>
      <c r="I94" s="220"/>
      <c r="J94" s="213">
        <v>0</v>
      </c>
      <c r="K94" s="196">
        <v>0</v>
      </c>
      <c r="L94" s="221">
        <v>0</v>
      </c>
      <c r="M94" s="196">
        <v>0</v>
      </c>
    </row>
    <row r="95" spans="1:13" s="190" customFormat="1" ht="13.8" x14ac:dyDescent="0.25">
      <c r="A95" s="220" t="s">
        <v>86</v>
      </c>
      <c r="B95" s="220"/>
      <c r="C95" s="213">
        <v>581079.65999999992</v>
      </c>
      <c r="D95" s="196">
        <v>6.2436116059961686E-3</v>
      </c>
      <c r="E95" s="221">
        <v>7</v>
      </c>
      <c r="F95" s="196">
        <v>1.6047684548372307E-3</v>
      </c>
      <c r="G95" s="220"/>
      <c r="H95" s="220" t="s">
        <v>106</v>
      </c>
      <c r="I95" s="220"/>
      <c r="J95" s="213">
        <v>30281.72</v>
      </c>
      <c r="K95" s="196">
        <v>9.5163618387910501E-2</v>
      </c>
      <c r="L95" s="221">
        <v>2</v>
      </c>
      <c r="M95" s="196">
        <v>3.7735849056603772E-2</v>
      </c>
    </row>
    <row r="96" spans="1:13" s="190" customFormat="1" ht="13.8" x14ac:dyDescent="0.25">
      <c r="A96" s="220" t="s">
        <v>87</v>
      </c>
      <c r="B96" s="220"/>
      <c r="C96" s="213">
        <v>184781.13</v>
      </c>
      <c r="D96" s="196">
        <v>1.9854448318447197E-3</v>
      </c>
      <c r="E96" s="221">
        <v>2</v>
      </c>
      <c r="F96" s="196">
        <v>4.5850527281063731E-4</v>
      </c>
      <c r="G96" s="220"/>
      <c r="H96" s="220" t="s">
        <v>107</v>
      </c>
      <c r="I96" s="220"/>
      <c r="J96" s="213">
        <v>0</v>
      </c>
      <c r="K96" s="196">
        <v>0</v>
      </c>
      <c r="L96" s="221">
        <v>0</v>
      </c>
      <c r="M96" s="196">
        <v>0</v>
      </c>
    </row>
    <row r="97" spans="1:13" s="190" customFormat="1" ht="13.8" x14ac:dyDescent="0.25">
      <c r="A97" s="220" t="s">
        <v>88</v>
      </c>
      <c r="B97" s="220"/>
      <c r="C97" s="213">
        <v>380653.4</v>
      </c>
      <c r="D97" s="196">
        <v>4.0900622577322741E-3</v>
      </c>
      <c r="E97" s="221">
        <v>3</v>
      </c>
      <c r="F97" s="196">
        <v>6.8775790921595599E-4</v>
      </c>
      <c r="G97" s="220"/>
      <c r="H97" s="220" t="s">
        <v>108</v>
      </c>
      <c r="I97" s="220"/>
      <c r="J97" s="213">
        <v>0</v>
      </c>
      <c r="K97" s="196">
        <v>0</v>
      </c>
      <c r="L97" s="221">
        <v>0</v>
      </c>
      <c r="M97" s="196">
        <v>0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0</v>
      </c>
      <c r="K98" s="196">
        <v>0</v>
      </c>
      <c r="L98" s="221">
        <v>0</v>
      </c>
      <c r="M98" s="196">
        <v>0</v>
      </c>
    </row>
    <row r="99" spans="1:13" s="190" customFormat="1" ht="14.4" thickBot="1" x14ac:dyDescent="0.3">
      <c r="A99" s="220"/>
      <c r="B99" s="223"/>
      <c r="C99" s="222">
        <v>93067874.279999942</v>
      </c>
      <c r="D99" s="237"/>
      <c r="E99" s="224">
        <v>4362</v>
      </c>
      <c r="F99" s="223"/>
      <c r="G99" s="220"/>
      <c r="H99" s="220" t="s">
        <v>110</v>
      </c>
      <c r="I99" s="220"/>
      <c r="J99" s="213">
        <v>29475.63</v>
      </c>
      <c r="K99" s="196">
        <v>9.2630392364213346E-2</v>
      </c>
      <c r="L99" s="221">
        <v>1</v>
      </c>
      <c r="M99" s="196">
        <v>1.8867924528301886E-2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318206.90000000002</v>
      </c>
      <c r="K103" s="247"/>
      <c r="L103" s="224">
        <v>53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116969.30999999995</v>
      </c>
      <c r="D110" s="196">
        <v>0.66693938530370966</v>
      </c>
      <c r="E110" s="221">
        <v>200</v>
      </c>
      <c r="F110" s="196">
        <v>0.91743119266055051</v>
      </c>
      <c r="G110" s="220"/>
      <c r="H110" s="220" t="s">
        <v>99</v>
      </c>
      <c r="I110" s="220"/>
      <c r="J110" s="213">
        <v>186097.64999999994</v>
      </c>
      <c r="K110" s="196">
        <v>0.17733924930309122</v>
      </c>
      <c r="L110" s="221">
        <v>242</v>
      </c>
      <c r="M110" s="196">
        <v>0.65940054495912803</v>
      </c>
    </row>
    <row r="111" spans="1:13" s="190" customFormat="1" ht="13.8" x14ac:dyDescent="0.25">
      <c r="A111" s="220" t="s">
        <v>100</v>
      </c>
      <c r="B111" s="220"/>
      <c r="C111" s="213">
        <v>37345.470000000008</v>
      </c>
      <c r="D111" s="196">
        <v>0.2129376056478246</v>
      </c>
      <c r="E111" s="221">
        <v>14</v>
      </c>
      <c r="F111" s="196">
        <v>6.4220183486238536E-2</v>
      </c>
      <c r="G111" s="220"/>
      <c r="H111" s="220" t="s">
        <v>100</v>
      </c>
      <c r="I111" s="220"/>
      <c r="J111" s="213">
        <v>127247.36000000002</v>
      </c>
      <c r="K111" s="196">
        <v>0.12125865801207167</v>
      </c>
      <c r="L111" s="221">
        <v>46</v>
      </c>
      <c r="M111" s="196">
        <v>0.12534059945504086</v>
      </c>
    </row>
    <row r="112" spans="1:13" s="190" customFormat="1" ht="13.8" x14ac:dyDescent="0.25">
      <c r="A112" s="220" t="s">
        <v>101</v>
      </c>
      <c r="B112" s="220"/>
      <c r="C112" s="213">
        <v>15000.89</v>
      </c>
      <c r="D112" s="196">
        <v>8.5532558545558385E-2</v>
      </c>
      <c r="E112" s="221">
        <v>3</v>
      </c>
      <c r="F112" s="196">
        <v>1.3761467889908258E-2</v>
      </c>
      <c r="G112" s="220"/>
      <c r="H112" s="220" t="s">
        <v>101</v>
      </c>
      <c r="I112" s="220"/>
      <c r="J112" s="213">
        <v>99306.980000000025</v>
      </c>
      <c r="K112" s="196">
        <v>9.4633249177284648E-2</v>
      </c>
      <c r="L112" s="221">
        <v>20</v>
      </c>
      <c r="M112" s="196">
        <v>5.4495912806539509E-2</v>
      </c>
    </row>
    <row r="113" spans="1:13" s="190" customFormat="1" ht="13.8" x14ac:dyDescent="0.25">
      <c r="A113" s="220" t="s">
        <v>102</v>
      </c>
      <c r="B113" s="220"/>
      <c r="C113" s="213">
        <v>6066.55</v>
      </c>
      <c r="D113" s="196">
        <v>3.4590450502907315E-2</v>
      </c>
      <c r="E113" s="221">
        <v>1</v>
      </c>
      <c r="F113" s="196">
        <v>4.5871559633027525E-3</v>
      </c>
      <c r="G113" s="220"/>
      <c r="H113" s="220" t="s">
        <v>102</v>
      </c>
      <c r="I113" s="220"/>
      <c r="J113" s="213">
        <v>161758.57</v>
      </c>
      <c r="K113" s="196">
        <v>0.15414565080290668</v>
      </c>
      <c r="L113" s="221">
        <v>23</v>
      </c>
      <c r="M113" s="196">
        <v>6.2670299727520432E-2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89135.08</v>
      </c>
      <c r="K114" s="196">
        <v>8.4940074062036713E-2</v>
      </c>
      <c r="L114" s="221">
        <v>10</v>
      </c>
      <c r="M114" s="196">
        <v>2.7247956403269755E-2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54054.63</v>
      </c>
      <c r="K115" s="196">
        <v>5.151063167942399E-2</v>
      </c>
      <c r="L115" s="221">
        <v>5</v>
      </c>
      <c r="M115" s="196">
        <v>1.3623978201634877E-2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52359.98</v>
      </c>
      <c r="K116" s="196">
        <v>4.9895737784571029E-2</v>
      </c>
      <c r="L116" s="221">
        <v>4</v>
      </c>
      <c r="M116" s="196">
        <v>1.0899182561307902E-2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88338.61</v>
      </c>
      <c r="K117" s="196">
        <v>8.4181088701972079E-2</v>
      </c>
      <c r="L117" s="221">
        <v>6</v>
      </c>
      <c r="M117" s="196">
        <v>1.6348773841961851E-2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134804.38</v>
      </c>
      <c r="K118" s="196">
        <v>0.12846001844713598</v>
      </c>
      <c r="L118" s="221">
        <v>8</v>
      </c>
      <c r="M118" s="196">
        <v>2.1798365122615803E-2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56284.590000000004</v>
      </c>
      <c r="K119" s="196">
        <v>5.3635642029505909E-2</v>
      </c>
      <c r="L119" s="221">
        <v>3</v>
      </c>
      <c r="M119" s="196">
        <v>8.1743869209809257E-3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0</v>
      </c>
      <c r="K120" s="196">
        <v>0</v>
      </c>
      <c r="L120" s="221">
        <v>0</v>
      </c>
      <c r="M120" s="196">
        <v>0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175382.21999999997</v>
      </c>
      <c r="D125" s="247"/>
      <c r="E125" s="224">
        <v>218</v>
      </c>
      <c r="F125" s="220"/>
      <c r="G125" s="220"/>
      <c r="H125" s="223"/>
      <c r="I125" s="220"/>
      <c r="J125" s="222">
        <v>1049387.83</v>
      </c>
      <c r="K125" s="247"/>
      <c r="L125" s="224">
        <v>367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10758436.419999996</v>
      </c>
      <c r="D132" s="196">
        <v>0.11559774522874165</v>
      </c>
      <c r="E132" s="221">
        <v>358</v>
      </c>
      <c r="F132" s="196">
        <v>8.2072443833104081E-2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17409278.72000001</v>
      </c>
      <c r="D133" s="196">
        <v>0.18706002317860196</v>
      </c>
      <c r="E133" s="221">
        <v>652</v>
      </c>
      <c r="F133" s="196">
        <v>0.14947271893626776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19106099.780000005</v>
      </c>
      <c r="D134" s="196">
        <v>0.20529210458292213</v>
      </c>
      <c r="E134" s="221">
        <v>755</v>
      </c>
      <c r="F134" s="196">
        <v>0.17308574048601558</v>
      </c>
      <c r="G134" s="220"/>
      <c r="H134" s="220" t="s">
        <v>122</v>
      </c>
      <c r="I134" s="220"/>
      <c r="J134" s="213">
        <v>9825.8599999999988</v>
      </c>
      <c r="K134" s="196">
        <v>3.087884015085782E-2</v>
      </c>
      <c r="L134" s="221">
        <v>3</v>
      </c>
      <c r="M134" s="196">
        <v>5.6603773584905662E-2</v>
      </c>
    </row>
    <row r="135" spans="1:13" s="190" customFormat="1" ht="13.8" x14ac:dyDescent="0.25">
      <c r="A135" s="220" t="s">
        <v>44</v>
      </c>
      <c r="B135" s="220"/>
      <c r="C135" s="213">
        <v>23340560.819999956</v>
      </c>
      <c r="D135" s="196">
        <v>0.25079073741147834</v>
      </c>
      <c r="E135" s="221">
        <v>1331</v>
      </c>
      <c r="F135" s="196">
        <v>0.30513525905547911</v>
      </c>
      <c r="G135" s="220"/>
      <c r="H135" s="220" t="s">
        <v>42</v>
      </c>
      <c r="I135" s="220"/>
      <c r="J135" s="213">
        <v>14799.48</v>
      </c>
      <c r="K135" s="196">
        <v>4.6508985191710178E-2</v>
      </c>
      <c r="L135" s="221">
        <v>5</v>
      </c>
      <c r="M135" s="196">
        <v>9.4339622641509441E-2</v>
      </c>
    </row>
    <row r="136" spans="1:13" s="190" customFormat="1" ht="13.8" x14ac:dyDescent="0.25">
      <c r="A136" s="220" t="s">
        <v>25</v>
      </c>
      <c r="B136" s="220"/>
      <c r="C136" s="213">
        <v>11110134.119999999</v>
      </c>
      <c r="D136" s="196">
        <v>0.11937668294189818</v>
      </c>
      <c r="E136" s="221">
        <v>616</v>
      </c>
      <c r="F136" s="196">
        <v>0.14121962402567628</v>
      </c>
      <c r="G136" s="220"/>
      <c r="H136" s="220" t="s">
        <v>43</v>
      </c>
      <c r="I136" s="220"/>
      <c r="J136" s="213">
        <v>58694.31</v>
      </c>
      <c r="K136" s="196">
        <v>0.18445329123912776</v>
      </c>
      <c r="L136" s="221">
        <v>13</v>
      </c>
      <c r="M136" s="196">
        <v>0.24528301886792453</v>
      </c>
    </row>
    <row r="137" spans="1:13" s="190" customFormat="1" ht="13.8" x14ac:dyDescent="0.25">
      <c r="A137" s="220" t="s">
        <v>26</v>
      </c>
      <c r="B137" s="220"/>
      <c r="C137" s="213">
        <v>8143367.0299999956</v>
      </c>
      <c r="D137" s="196">
        <v>8.7499226698787735E-2</v>
      </c>
      <c r="E137" s="221">
        <v>437</v>
      </c>
      <c r="F137" s="196">
        <v>0.10018340210912426</v>
      </c>
      <c r="G137" s="220"/>
      <c r="H137" s="220" t="s">
        <v>44</v>
      </c>
      <c r="I137" s="220"/>
      <c r="J137" s="213">
        <v>113098.49</v>
      </c>
      <c r="K137" s="196">
        <v>0.35542437954676664</v>
      </c>
      <c r="L137" s="221">
        <v>16</v>
      </c>
      <c r="M137" s="196">
        <v>0.30188679245283018</v>
      </c>
    </row>
    <row r="138" spans="1:13" s="190" customFormat="1" ht="13.8" x14ac:dyDescent="0.25">
      <c r="A138" s="220" t="s">
        <v>27</v>
      </c>
      <c r="B138" s="220"/>
      <c r="C138" s="213">
        <v>1884900.7</v>
      </c>
      <c r="D138" s="196">
        <v>2.0252968218970695E-2</v>
      </c>
      <c r="E138" s="221">
        <v>140</v>
      </c>
      <c r="F138" s="196">
        <v>3.2095369096744611E-2</v>
      </c>
      <c r="G138" s="220"/>
      <c r="H138" s="220" t="s">
        <v>25</v>
      </c>
      <c r="I138" s="220"/>
      <c r="J138" s="213">
        <v>74063.069999999992</v>
      </c>
      <c r="K138" s="196">
        <v>0.23275130111886322</v>
      </c>
      <c r="L138" s="221">
        <v>10</v>
      </c>
      <c r="M138" s="196">
        <v>0.18867924528301888</v>
      </c>
    </row>
    <row r="139" spans="1:13" s="190" customFormat="1" ht="13.8" x14ac:dyDescent="0.25">
      <c r="A139" s="220" t="s">
        <v>28</v>
      </c>
      <c r="B139" s="220"/>
      <c r="C139" s="213">
        <v>602452.15999999992</v>
      </c>
      <c r="D139" s="196">
        <v>6.4732558324850998E-3</v>
      </c>
      <c r="E139" s="221">
        <v>38</v>
      </c>
      <c r="F139" s="196">
        <v>8.7116001834021094E-3</v>
      </c>
      <c r="G139" s="220"/>
      <c r="H139" s="220" t="s">
        <v>26</v>
      </c>
      <c r="I139" s="220"/>
      <c r="J139" s="213">
        <v>36079.660000000003</v>
      </c>
      <c r="K139" s="196">
        <v>0.11338427922210363</v>
      </c>
      <c r="L139" s="221">
        <v>3</v>
      </c>
      <c r="M139" s="196">
        <v>5.6603773584905662E-2</v>
      </c>
    </row>
    <row r="140" spans="1:13" s="190" customFormat="1" ht="13.8" x14ac:dyDescent="0.25">
      <c r="A140" s="220" t="s">
        <v>29</v>
      </c>
      <c r="B140" s="220"/>
      <c r="C140" s="213">
        <v>703986.87</v>
      </c>
      <c r="D140" s="196">
        <v>7.5642306805247909E-3</v>
      </c>
      <c r="E140" s="221">
        <v>34</v>
      </c>
      <c r="F140" s="196">
        <v>7.7945896377808344E-3</v>
      </c>
      <c r="G140" s="220"/>
      <c r="H140" s="220" t="s">
        <v>27</v>
      </c>
      <c r="I140" s="220"/>
      <c r="J140" s="213">
        <v>11311.800000000001</v>
      </c>
      <c r="K140" s="196">
        <v>3.5548569185646202E-2</v>
      </c>
      <c r="L140" s="221">
        <v>2</v>
      </c>
      <c r="M140" s="196">
        <v>3.7735849056603772E-2</v>
      </c>
    </row>
    <row r="141" spans="1:13" s="190" customFormat="1" ht="13.8" x14ac:dyDescent="0.25">
      <c r="A141" s="220" t="s">
        <v>65</v>
      </c>
      <c r="B141" s="220"/>
      <c r="C141" s="213">
        <v>8657.66</v>
      </c>
      <c r="D141" s="196">
        <v>9.302522558915376E-5</v>
      </c>
      <c r="E141" s="221">
        <v>1</v>
      </c>
      <c r="F141" s="196">
        <v>2.2925263640531865E-4</v>
      </c>
      <c r="G141" s="220"/>
      <c r="H141" s="220" t="s">
        <v>28</v>
      </c>
      <c r="I141" s="220"/>
      <c r="J141" s="213">
        <v>334.23</v>
      </c>
      <c r="K141" s="196">
        <v>1.0503543449246389E-3</v>
      </c>
      <c r="L141" s="221">
        <v>1</v>
      </c>
      <c r="M141" s="196">
        <v>1.8867924528301886E-2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93067874.279999986</v>
      </c>
      <c r="D143" s="223"/>
      <c r="E143" s="224">
        <v>4362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318206.89999999997</v>
      </c>
      <c r="K145" s="220"/>
      <c r="L145" s="224">
        <v>53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24688.539999999997</v>
      </c>
      <c r="D152" s="196">
        <v>0.14076991384873561</v>
      </c>
      <c r="E152" s="221">
        <v>18</v>
      </c>
      <c r="F152" s="196">
        <v>8.2568807339449546E-2</v>
      </c>
      <c r="G152" s="220"/>
      <c r="H152" s="220" t="s">
        <v>113</v>
      </c>
      <c r="I152" s="220"/>
      <c r="J152" s="213">
        <v>804353.96</v>
      </c>
      <c r="K152" s="196">
        <v>0.76649827356964861</v>
      </c>
      <c r="L152" s="221">
        <v>187</v>
      </c>
      <c r="M152" s="196">
        <v>0.50953678474114439</v>
      </c>
    </row>
    <row r="153" spans="1:14" s="190" customFormat="1" ht="13.8" x14ac:dyDescent="0.25">
      <c r="A153" s="220" t="s">
        <v>42</v>
      </c>
      <c r="B153" s="220"/>
      <c r="C153" s="213">
        <v>31057.059999999998</v>
      </c>
      <c r="D153" s="196">
        <v>0.17708214663949401</v>
      </c>
      <c r="E153" s="221">
        <v>28</v>
      </c>
      <c r="F153" s="196">
        <v>0.12844036697247707</v>
      </c>
      <c r="G153" s="220"/>
      <c r="H153" s="220" t="s">
        <v>25</v>
      </c>
      <c r="I153" s="220"/>
      <c r="J153" s="213">
        <v>567.89</v>
      </c>
      <c r="K153" s="196">
        <v>5.4116312745879655E-4</v>
      </c>
      <c r="L153" s="221">
        <v>1</v>
      </c>
      <c r="M153" s="196">
        <v>2.7247956403269754E-3</v>
      </c>
    </row>
    <row r="154" spans="1:14" s="190" customFormat="1" ht="13.8" x14ac:dyDescent="0.25">
      <c r="A154" s="220" t="s">
        <v>43</v>
      </c>
      <c r="B154" s="220"/>
      <c r="C154" s="213">
        <v>12925.94</v>
      </c>
      <c r="D154" s="196">
        <v>7.3701541695617726E-2</v>
      </c>
      <c r="E154" s="221">
        <v>22</v>
      </c>
      <c r="F154" s="196">
        <v>0.10091743119266056</v>
      </c>
      <c r="G154" s="220"/>
      <c r="H154" s="220" t="s">
        <v>26</v>
      </c>
      <c r="I154" s="220"/>
      <c r="J154" s="213">
        <v>8586.32</v>
      </c>
      <c r="K154" s="196">
        <v>8.1822180079980534E-3</v>
      </c>
      <c r="L154" s="221">
        <v>4</v>
      </c>
      <c r="M154" s="196">
        <v>1.0899182561307902E-2</v>
      </c>
    </row>
    <row r="155" spans="1:14" s="190" customFormat="1" ht="13.8" x14ac:dyDescent="0.25">
      <c r="A155" s="220" t="s">
        <v>44</v>
      </c>
      <c r="B155" s="220"/>
      <c r="C155" s="213">
        <v>32062.819999999992</v>
      </c>
      <c r="D155" s="196">
        <v>0.182816821454307</v>
      </c>
      <c r="E155" s="221">
        <v>49</v>
      </c>
      <c r="F155" s="196">
        <v>0.22477064220183487</v>
      </c>
      <c r="G155" s="220"/>
      <c r="H155" s="220" t="s">
        <v>27</v>
      </c>
      <c r="I155" s="220"/>
      <c r="J155" s="213">
        <v>7138.65</v>
      </c>
      <c r="K155" s="196">
        <v>6.8026803779494939E-3</v>
      </c>
      <c r="L155" s="221">
        <v>3</v>
      </c>
      <c r="M155" s="196">
        <v>8.1743869209809257E-3</v>
      </c>
    </row>
    <row r="156" spans="1:14" s="190" customFormat="1" ht="13.8" x14ac:dyDescent="0.25">
      <c r="A156" s="220" t="s">
        <v>25</v>
      </c>
      <c r="B156" s="220"/>
      <c r="C156" s="213">
        <v>10855.900000000001</v>
      </c>
      <c r="D156" s="196">
        <v>6.1898520842078524E-2</v>
      </c>
      <c r="E156" s="221">
        <v>20</v>
      </c>
      <c r="F156" s="196">
        <v>9.1743119266055051E-2</v>
      </c>
      <c r="G156" s="220"/>
      <c r="H156" s="220" t="s">
        <v>28</v>
      </c>
      <c r="I156" s="220"/>
      <c r="J156" s="213">
        <v>2690.49</v>
      </c>
      <c r="K156" s="196">
        <v>2.5638662114082261E-3</v>
      </c>
      <c r="L156" s="221">
        <v>6</v>
      </c>
      <c r="M156" s="196">
        <v>1.6348773841961851E-2</v>
      </c>
    </row>
    <row r="157" spans="1:14" s="190" customFormat="1" ht="13.8" x14ac:dyDescent="0.25">
      <c r="A157" s="220" t="s">
        <v>26</v>
      </c>
      <c r="B157" s="220"/>
      <c r="C157" s="213">
        <v>1557.12</v>
      </c>
      <c r="D157" s="196">
        <v>8.8784370502323438E-3</v>
      </c>
      <c r="E157" s="221">
        <v>4</v>
      </c>
      <c r="F157" s="196">
        <v>1.834862385321101E-2</v>
      </c>
      <c r="G157" s="220"/>
      <c r="H157" s="220" t="s">
        <v>29</v>
      </c>
      <c r="I157" s="220"/>
      <c r="J157" s="213">
        <v>3255.9</v>
      </c>
      <c r="K157" s="196">
        <v>3.1026660562663471E-3</v>
      </c>
      <c r="L157" s="221">
        <v>7</v>
      </c>
      <c r="M157" s="196">
        <v>1.9073569482288829E-2</v>
      </c>
    </row>
    <row r="158" spans="1:14" s="190" customFormat="1" ht="13.8" x14ac:dyDescent="0.25">
      <c r="A158" s="220" t="s">
        <v>27</v>
      </c>
      <c r="B158" s="220"/>
      <c r="C158" s="213">
        <v>4441.8599999999997</v>
      </c>
      <c r="D158" s="196">
        <v>2.5326740646799885E-2</v>
      </c>
      <c r="E158" s="221">
        <v>7</v>
      </c>
      <c r="F158" s="196">
        <v>3.2110091743119268E-2</v>
      </c>
      <c r="G158" s="220"/>
      <c r="H158" s="220" t="s">
        <v>114</v>
      </c>
      <c r="I158" s="220"/>
      <c r="J158" s="213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1602.0500000000002</v>
      </c>
      <c r="D159" s="196">
        <v>9.1346203737186146E-3</v>
      </c>
      <c r="E159" s="221">
        <v>3</v>
      </c>
      <c r="F159" s="196">
        <v>1.3761467889908258E-2</v>
      </c>
      <c r="G159" s="220"/>
      <c r="H159" s="220" t="s">
        <v>115</v>
      </c>
      <c r="I159" s="220"/>
      <c r="J159" s="213">
        <v>9915.6699999999983</v>
      </c>
      <c r="K159" s="196">
        <v>9.4490041875175904E-3</v>
      </c>
      <c r="L159" s="221">
        <v>13</v>
      </c>
      <c r="M159" s="196">
        <v>3.5422343324250684E-2</v>
      </c>
    </row>
    <row r="160" spans="1:14" s="190" customFormat="1" ht="13.8" x14ac:dyDescent="0.25">
      <c r="A160" s="220" t="s">
        <v>29</v>
      </c>
      <c r="B160" s="220"/>
      <c r="C160" s="213">
        <v>22205.89</v>
      </c>
      <c r="D160" s="196">
        <v>0.12661425998598946</v>
      </c>
      <c r="E160" s="221">
        <v>15</v>
      </c>
      <c r="F160" s="196">
        <v>6.8807339449541288E-2</v>
      </c>
      <c r="G160" s="220"/>
      <c r="H160" s="220" t="s">
        <v>116</v>
      </c>
      <c r="I160" s="220"/>
      <c r="J160" s="213">
        <v>4908.33</v>
      </c>
      <c r="K160" s="196">
        <v>4.6773269707158695E-3</v>
      </c>
      <c r="L160" s="221">
        <v>6</v>
      </c>
      <c r="M160" s="196">
        <v>1.6348773841961851E-2</v>
      </c>
    </row>
    <row r="161" spans="1:16" s="190" customFormat="1" ht="13.8" x14ac:dyDescent="0.25">
      <c r="A161" s="220" t="s">
        <v>114</v>
      </c>
      <c r="B161" s="220"/>
      <c r="C161" s="213">
        <v>4140.42</v>
      </c>
      <c r="D161" s="196">
        <v>2.360798033004714E-2</v>
      </c>
      <c r="E161" s="221">
        <v>10</v>
      </c>
      <c r="F161" s="196">
        <v>4.5871559633027525E-2</v>
      </c>
      <c r="G161" s="220"/>
      <c r="H161" s="220" t="s">
        <v>117</v>
      </c>
      <c r="I161" s="220"/>
      <c r="J161" s="213">
        <v>3934.42</v>
      </c>
      <c r="K161" s="196">
        <v>3.7492525523190028E-3</v>
      </c>
      <c r="L161" s="221">
        <v>1</v>
      </c>
      <c r="M161" s="196">
        <v>2.7247956403269754E-3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2557.29</v>
      </c>
      <c r="D163" s="196">
        <v>1.4581238622706452E-2</v>
      </c>
      <c r="E163" s="221">
        <v>3</v>
      </c>
      <c r="F163" s="196">
        <v>1.3761467889908258E-2</v>
      </c>
      <c r="G163" s="223"/>
      <c r="H163" s="220" t="s">
        <v>119</v>
      </c>
      <c r="I163" s="220"/>
      <c r="J163" s="213">
        <v>204036.2</v>
      </c>
      <c r="K163" s="196">
        <v>0.19443354893871792</v>
      </c>
      <c r="L163" s="221">
        <v>139</v>
      </c>
      <c r="M163" s="196">
        <v>0.37874659400544958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4468.7699999999995</v>
      </c>
      <c r="D165" s="196">
        <v>2.5480176952943117E-2</v>
      </c>
      <c r="E165" s="221">
        <v>5</v>
      </c>
      <c r="F165" s="196">
        <v>2.2935779816513763E-2</v>
      </c>
      <c r="G165" s="220"/>
      <c r="H165" s="223"/>
      <c r="I165" s="220"/>
      <c r="J165" s="238">
        <v>1049387.83</v>
      </c>
      <c r="K165" s="220"/>
      <c r="L165" s="241">
        <v>367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22818.560000000001</v>
      </c>
      <c r="D166" s="196">
        <v>0.13010760155733006</v>
      </c>
      <c r="E166" s="221">
        <v>34</v>
      </c>
      <c r="F166" s="196">
        <v>0.15596330275229359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175382.22</v>
      </c>
      <c r="D168" s="220"/>
      <c r="E168" s="224">
        <v>218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487065.4200000001</v>
      </c>
      <c r="D175" s="196">
        <v>5.2334430518380156E-3</v>
      </c>
      <c r="E175" s="221">
        <v>222</v>
      </c>
      <c r="F175" s="196">
        <v>5.0894085281980743E-2</v>
      </c>
      <c r="G175" s="220"/>
      <c r="H175" s="220" t="s">
        <v>6</v>
      </c>
      <c r="I175" s="220"/>
      <c r="J175" s="213">
        <v>96719.400000000009</v>
      </c>
      <c r="K175" s="196">
        <v>0.30395129709632318</v>
      </c>
      <c r="L175" s="221">
        <v>24</v>
      </c>
      <c r="M175" s="196">
        <v>0.45283018867924529</v>
      </c>
      <c r="P175" s="213"/>
    </row>
    <row r="176" spans="1:16" s="190" customFormat="1" ht="13.8" x14ac:dyDescent="0.25">
      <c r="A176" s="220" t="s">
        <v>7</v>
      </c>
      <c r="B176" s="220"/>
      <c r="C176" s="213">
        <v>1301794.2200000011</v>
      </c>
      <c r="D176" s="196">
        <v>1.3987578743697085E-2</v>
      </c>
      <c r="E176" s="221">
        <v>192</v>
      </c>
      <c r="F176" s="196">
        <v>4.4016506189821183E-2</v>
      </c>
      <c r="G176" s="220"/>
      <c r="H176" s="220" t="s">
        <v>7</v>
      </c>
      <c r="I176" s="220"/>
      <c r="J176" s="213">
        <v>102082.11000000002</v>
      </c>
      <c r="K176" s="196">
        <v>0.32080420003463156</v>
      </c>
      <c r="L176" s="221">
        <v>16</v>
      </c>
      <c r="M176" s="196">
        <v>0.30188679245283018</v>
      </c>
      <c r="P176" s="213"/>
    </row>
    <row r="177" spans="1:16" s="190" customFormat="1" ht="13.8" x14ac:dyDescent="0.25">
      <c r="A177" s="220" t="s">
        <v>8</v>
      </c>
      <c r="B177" s="220"/>
      <c r="C177" s="213">
        <v>3402502.1000000015</v>
      </c>
      <c r="D177" s="196">
        <v>3.6559361931522996E-2</v>
      </c>
      <c r="E177" s="221">
        <v>385</v>
      </c>
      <c r="F177" s="196">
        <v>8.8262265016047683E-2</v>
      </c>
      <c r="G177" s="220"/>
      <c r="H177" s="220" t="s">
        <v>8</v>
      </c>
      <c r="I177" s="220"/>
      <c r="J177" s="213">
        <v>119405.39000000001</v>
      </c>
      <c r="K177" s="196">
        <v>0.37524450286904526</v>
      </c>
      <c r="L177" s="221">
        <v>13</v>
      </c>
      <c r="M177" s="196">
        <v>0.24528301886792453</v>
      </c>
      <c r="P177" s="213"/>
    </row>
    <row r="178" spans="1:16" s="190" customFormat="1" ht="13.8" x14ac:dyDescent="0.25">
      <c r="A178" s="220" t="s">
        <v>9</v>
      </c>
      <c r="B178" s="220"/>
      <c r="C178" s="213">
        <v>4364691.9800000042</v>
      </c>
      <c r="D178" s="196">
        <v>4.6897944255915619E-2</v>
      </c>
      <c r="E178" s="221">
        <v>364</v>
      </c>
      <c r="F178" s="196">
        <v>8.3447959651535994E-2</v>
      </c>
      <c r="G178" s="220"/>
      <c r="H178" s="220" t="s">
        <v>9</v>
      </c>
      <c r="I178" s="220"/>
      <c r="J178" s="213">
        <v>0</v>
      </c>
      <c r="K178" s="196">
        <v>0</v>
      </c>
      <c r="L178" s="221">
        <v>0</v>
      </c>
      <c r="M178" s="196">
        <v>0</v>
      </c>
      <c r="P178" s="213"/>
    </row>
    <row r="179" spans="1:16" s="190" customFormat="1" ht="13.8" x14ac:dyDescent="0.25">
      <c r="A179" s="220" t="s">
        <v>10</v>
      </c>
      <c r="B179" s="220"/>
      <c r="C179" s="213">
        <v>1738700.14</v>
      </c>
      <c r="D179" s="196">
        <v>1.8682065680032844E-2</v>
      </c>
      <c r="E179" s="221">
        <v>108</v>
      </c>
      <c r="F179" s="196">
        <v>2.4759284731774415E-2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3502578.1699999995</v>
      </c>
      <c r="D180" s="196">
        <v>3.7634663917027827E-2</v>
      </c>
      <c r="E180" s="221">
        <v>183</v>
      </c>
      <c r="F180" s="196">
        <v>4.1953232462173314E-2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4044043.3600000008</v>
      </c>
      <c r="D181" s="196">
        <v>4.3452624133578734E-2</v>
      </c>
      <c r="E181" s="221">
        <v>181</v>
      </c>
      <c r="F181" s="196">
        <v>4.149472718936268E-2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6209718.2100000009</v>
      </c>
      <c r="D182" s="196">
        <v>6.6722467425415863E-2</v>
      </c>
      <c r="E182" s="221">
        <v>326</v>
      </c>
      <c r="F182" s="196">
        <v>7.4736359468133881E-2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6788434.110000005</v>
      </c>
      <c r="D183" s="196">
        <v>7.2940680793638982E-2</v>
      </c>
      <c r="E183" s="221">
        <v>301</v>
      </c>
      <c r="F183" s="196">
        <v>6.9005043558000911E-2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2473246.7299999995</v>
      </c>
      <c r="D184" s="196">
        <v>2.6574655853416132E-2</v>
      </c>
      <c r="E184" s="221">
        <v>92</v>
      </c>
      <c r="F184" s="196">
        <v>2.1091242549289319E-2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27581266.070000034</v>
      </c>
      <c r="D185" s="196">
        <v>0.29635646331644167</v>
      </c>
      <c r="E185" s="221">
        <v>958</v>
      </c>
      <c r="F185" s="196">
        <v>0.21962402567629527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31173833.769999973</v>
      </c>
      <c r="D186" s="196">
        <v>0.3349580508974741</v>
      </c>
      <c r="E186" s="221">
        <v>1050</v>
      </c>
      <c r="F186" s="196">
        <v>0.24071526822558459</v>
      </c>
      <c r="G186" s="220"/>
      <c r="H186" s="223"/>
      <c r="I186" s="220"/>
      <c r="J186" s="238">
        <v>318206.90000000002</v>
      </c>
      <c r="K186" s="220"/>
      <c r="L186" s="224">
        <v>53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93067874.280000031</v>
      </c>
      <c r="D190" s="223"/>
      <c r="E190" s="224">
        <v>4362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138737.03999999995</v>
      </c>
      <c r="D198" s="196">
        <v>0.791055330466224</v>
      </c>
      <c r="E198" s="221">
        <v>207</v>
      </c>
      <c r="F198" s="196">
        <v>0.94954128440366969</v>
      </c>
      <c r="G198" s="220"/>
      <c r="H198" s="220" t="s">
        <v>6</v>
      </c>
      <c r="I198" s="220"/>
      <c r="J198" s="213">
        <v>821819.73000000033</v>
      </c>
      <c r="K198" s="196">
        <v>0.78314204387142561</v>
      </c>
      <c r="L198" s="221">
        <v>241</v>
      </c>
      <c r="M198" s="196">
        <v>0.65667574931880113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14219.119999999999</v>
      </c>
      <c r="D199" s="196">
        <v>8.1075037138884448E-2</v>
      </c>
      <c r="E199" s="221">
        <v>5</v>
      </c>
      <c r="F199" s="196">
        <v>2.2935779816513763E-2</v>
      </c>
      <c r="G199" s="220"/>
      <c r="H199" s="220" t="s">
        <v>7</v>
      </c>
      <c r="I199" s="220"/>
      <c r="J199" s="213">
        <v>164252.38000000003</v>
      </c>
      <c r="K199" s="196">
        <v>0.15652209345709678</v>
      </c>
      <c r="L199" s="221">
        <v>105</v>
      </c>
      <c r="M199" s="196">
        <v>0.28610354223433243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22426.06</v>
      </c>
      <c r="D200" s="196">
        <v>0.12786963239489163</v>
      </c>
      <c r="E200" s="221">
        <v>6</v>
      </c>
      <c r="F200" s="196">
        <v>2.7522935779816515E-2</v>
      </c>
      <c r="G200" s="220"/>
      <c r="H200" s="220" t="s">
        <v>8</v>
      </c>
      <c r="I200" s="220"/>
      <c r="J200" s="213">
        <v>62187.45</v>
      </c>
      <c r="K200" s="196">
        <v>5.9260692969919405E-2</v>
      </c>
      <c r="L200" s="221">
        <v>20</v>
      </c>
      <c r="M200" s="196">
        <v>5.4495912806539509E-2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0</v>
      </c>
      <c r="D201" s="196">
        <v>0</v>
      </c>
      <c r="E201" s="221">
        <v>0</v>
      </c>
      <c r="F201" s="196">
        <v>0</v>
      </c>
      <c r="G201" s="220"/>
      <c r="H201" s="220" t="s">
        <v>9</v>
      </c>
      <c r="I201" s="220"/>
      <c r="J201" s="213">
        <v>0</v>
      </c>
      <c r="K201" s="196">
        <v>0</v>
      </c>
      <c r="L201" s="221">
        <v>0</v>
      </c>
      <c r="M201" s="196">
        <v>0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1128.27</v>
      </c>
      <c r="K206" s="196">
        <v>1.0751697015582882E-3</v>
      </c>
      <c r="L206" s="221">
        <v>1</v>
      </c>
      <c r="M206" s="196">
        <v>2.7247956403269754E-3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175382.21999999994</v>
      </c>
      <c r="D209" s="223"/>
      <c r="E209" s="224">
        <v>218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1049387.8300000003</v>
      </c>
      <c r="K210" s="220"/>
      <c r="L210" s="224">
        <v>367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5101949.3399999961</v>
      </c>
      <c r="D218" s="196">
        <v>5.4819661236169326E-2</v>
      </c>
      <c r="E218" s="221">
        <v>258</v>
      </c>
      <c r="F218" s="196">
        <v>5.9147180192572216E-2</v>
      </c>
      <c r="G218" s="220"/>
      <c r="H218" s="220" t="s">
        <v>12</v>
      </c>
      <c r="I218" s="220"/>
      <c r="J218" s="213">
        <v>15751.92</v>
      </c>
      <c r="K218" s="196">
        <v>4.9502132103357903E-2</v>
      </c>
      <c r="L218" s="221">
        <v>3</v>
      </c>
      <c r="M218" s="196">
        <v>5.6603773584905662E-2</v>
      </c>
    </row>
    <row r="219" spans="1:13" s="190" customFormat="1" ht="13.8" x14ac:dyDescent="0.25">
      <c r="A219" s="220" t="s">
        <v>13</v>
      </c>
      <c r="B219" s="220"/>
      <c r="C219" s="213">
        <v>10450939.809999999</v>
      </c>
      <c r="D219" s="196">
        <v>0.11229374143173992</v>
      </c>
      <c r="E219" s="221">
        <v>522</v>
      </c>
      <c r="F219" s="196">
        <v>0.11966987620357634</v>
      </c>
      <c r="G219" s="220"/>
      <c r="H219" s="220" t="s">
        <v>13</v>
      </c>
      <c r="I219" s="220"/>
      <c r="J219" s="213">
        <v>33469.85</v>
      </c>
      <c r="K219" s="196">
        <v>0.10518266574357751</v>
      </c>
      <c r="L219" s="221">
        <v>7</v>
      </c>
      <c r="M219" s="196">
        <v>0.13207547169811321</v>
      </c>
    </row>
    <row r="220" spans="1:13" s="190" customFormat="1" ht="13.8" x14ac:dyDescent="0.25">
      <c r="A220" s="220" t="s">
        <v>14</v>
      </c>
      <c r="B220" s="220"/>
      <c r="C220" s="213">
        <v>7317483.7900000019</v>
      </c>
      <c r="D220" s="196">
        <v>7.8625238264118241E-2</v>
      </c>
      <c r="E220" s="221">
        <v>401</v>
      </c>
      <c r="F220" s="196">
        <v>9.1930307198532776E-2</v>
      </c>
      <c r="G220" s="220"/>
      <c r="H220" s="220" t="s">
        <v>14</v>
      </c>
      <c r="I220" s="220"/>
      <c r="J220" s="213">
        <v>22444.329999999998</v>
      </c>
      <c r="K220" s="196">
        <v>7.0533762781385304E-2</v>
      </c>
      <c r="L220" s="221">
        <v>5</v>
      </c>
      <c r="M220" s="196">
        <v>9.4339622641509441E-2</v>
      </c>
    </row>
    <row r="221" spans="1:13" s="190" customFormat="1" ht="13.8" x14ac:dyDescent="0.25">
      <c r="A221" s="220" t="s">
        <v>15</v>
      </c>
      <c r="B221" s="220"/>
      <c r="C221" s="213">
        <v>6682215.54</v>
      </c>
      <c r="D221" s="196">
        <v>7.1799378590040361E-2</v>
      </c>
      <c r="E221" s="221">
        <v>317</v>
      </c>
      <c r="F221" s="196">
        <v>7.2673085740486018E-2</v>
      </c>
      <c r="G221" s="220"/>
      <c r="H221" s="220" t="s">
        <v>15</v>
      </c>
      <c r="I221" s="220"/>
      <c r="J221" s="213">
        <v>57554.239999999998</v>
      </c>
      <c r="K221" s="196">
        <v>0.1808704965228598</v>
      </c>
      <c r="L221" s="221">
        <v>8</v>
      </c>
      <c r="M221" s="196">
        <v>0.15094339622641509</v>
      </c>
    </row>
    <row r="222" spans="1:13" s="190" customFormat="1" ht="13.8" x14ac:dyDescent="0.25">
      <c r="A222" s="220" t="s">
        <v>16</v>
      </c>
      <c r="B222" s="220"/>
      <c r="C222" s="213">
        <v>8113574.7700000042</v>
      </c>
      <c r="D222" s="196">
        <v>8.7179113445632728E-2</v>
      </c>
      <c r="E222" s="221">
        <v>386</v>
      </c>
      <c r="F222" s="196">
        <v>8.8491517652453E-2</v>
      </c>
      <c r="G222" s="220"/>
      <c r="H222" s="220" t="s">
        <v>16</v>
      </c>
      <c r="I222" s="220"/>
      <c r="J222" s="213">
        <v>8453.68</v>
      </c>
      <c r="K222" s="196">
        <v>2.6566614363170628E-2</v>
      </c>
      <c r="L222" s="221">
        <v>2</v>
      </c>
      <c r="M222" s="196">
        <v>3.7735849056603772E-2</v>
      </c>
    </row>
    <row r="223" spans="1:13" s="190" customFormat="1" ht="13.8" x14ac:dyDescent="0.25">
      <c r="A223" s="220" t="s">
        <v>17</v>
      </c>
      <c r="B223" s="220"/>
      <c r="C223" s="213">
        <v>3498160.21</v>
      </c>
      <c r="D223" s="196">
        <v>3.7587193616086964E-2</v>
      </c>
      <c r="E223" s="221">
        <v>169</v>
      </c>
      <c r="F223" s="196">
        <v>3.8743695552498854E-2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23890655.74000001</v>
      </c>
      <c r="D224" s="196">
        <v>0.25670142275006314</v>
      </c>
      <c r="E224" s="221">
        <v>982</v>
      </c>
      <c r="F224" s="196">
        <v>0.22512608895002292</v>
      </c>
      <c r="G224" s="220"/>
      <c r="H224" s="220" t="s">
        <v>18</v>
      </c>
      <c r="I224" s="220"/>
      <c r="J224" s="213">
        <v>55571.79</v>
      </c>
      <c r="K224" s="196">
        <v>0.17464043048720815</v>
      </c>
      <c r="L224" s="221">
        <v>9</v>
      </c>
      <c r="M224" s="196">
        <v>0.16981132075471697</v>
      </c>
    </row>
    <row r="225" spans="1:13" s="190" customFormat="1" ht="13.8" x14ac:dyDescent="0.25">
      <c r="A225" s="220" t="s">
        <v>19</v>
      </c>
      <c r="B225" s="220"/>
      <c r="C225" s="213">
        <v>6248020.700000002</v>
      </c>
      <c r="D225" s="196">
        <v>6.7134021791477427E-2</v>
      </c>
      <c r="E225" s="221">
        <v>279</v>
      </c>
      <c r="F225" s="196">
        <v>6.3961485557083905E-2</v>
      </c>
      <c r="G225" s="220"/>
      <c r="H225" s="220" t="s">
        <v>19</v>
      </c>
      <c r="I225" s="220"/>
      <c r="J225" s="213">
        <v>59279.09</v>
      </c>
      <c r="K225" s="196">
        <v>0.18629102637309244</v>
      </c>
      <c r="L225" s="221">
        <v>10</v>
      </c>
      <c r="M225" s="196">
        <v>0.18867924528301888</v>
      </c>
    </row>
    <row r="226" spans="1:13" s="190" customFormat="1" ht="13.8" x14ac:dyDescent="0.25">
      <c r="A226" s="220" t="s">
        <v>20</v>
      </c>
      <c r="B226" s="220"/>
      <c r="C226" s="213">
        <v>3585334.3699999992</v>
      </c>
      <c r="D226" s="196">
        <v>3.8523866562303943E-2</v>
      </c>
      <c r="E226" s="221">
        <v>131</v>
      </c>
      <c r="F226" s="196">
        <v>3.0032095369096744E-2</v>
      </c>
      <c r="G226" s="220"/>
      <c r="H226" s="220" t="s">
        <v>20</v>
      </c>
      <c r="I226" s="220"/>
      <c r="J226" s="213">
        <v>31200.06</v>
      </c>
      <c r="K226" s="196">
        <v>9.8049602318491524E-2</v>
      </c>
      <c r="L226" s="221">
        <v>2</v>
      </c>
      <c r="M226" s="196">
        <v>3.7735849056603772E-2</v>
      </c>
    </row>
    <row r="227" spans="1:13" s="190" customFormat="1" ht="13.8" x14ac:dyDescent="0.25">
      <c r="A227" s="220" t="s">
        <v>21</v>
      </c>
      <c r="B227" s="220"/>
      <c r="C227" s="213">
        <v>4867241.1400000015</v>
      </c>
      <c r="D227" s="196">
        <v>5.2297757713436428E-2</v>
      </c>
      <c r="E227" s="221">
        <v>249</v>
      </c>
      <c r="F227" s="196">
        <v>5.7083906464924346E-2</v>
      </c>
      <c r="G227" s="220"/>
      <c r="H227" s="220" t="s">
        <v>21</v>
      </c>
      <c r="I227" s="220"/>
      <c r="J227" s="213">
        <v>30539.100000000002</v>
      </c>
      <c r="K227" s="196">
        <v>9.597246319925809E-2</v>
      </c>
      <c r="L227" s="221">
        <v>4</v>
      </c>
      <c r="M227" s="196">
        <v>7.5471698113207544E-2</v>
      </c>
    </row>
    <row r="228" spans="1:13" s="190" customFormat="1" ht="13.8" x14ac:dyDescent="0.25">
      <c r="A228" s="220" t="s">
        <v>22</v>
      </c>
      <c r="B228" s="220"/>
      <c r="C228" s="213">
        <v>8521276.1599999927</v>
      </c>
      <c r="D228" s="196">
        <v>9.1559802197300089E-2</v>
      </c>
      <c r="E228" s="221">
        <v>447</v>
      </c>
      <c r="F228" s="196">
        <v>0.10247592847317744</v>
      </c>
      <c r="G228" s="220"/>
      <c r="H228" s="220" t="s">
        <v>22</v>
      </c>
      <c r="I228" s="220"/>
      <c r="J228" s="213">
        <v>3942.84</v>
      </c>
      <c r="K228" s="196">
        <v>1.2390806107598547E-2</v>
      </c>
      <c r="L228" s="221">
        <v>3</v>
      </c>
      <c r="M228" s="196">
        <v>5.6603773584905662E-2</v>
      </c>
    </row>
    <row r="229" spans="1:13" s="190" customFormat="1" ht="13.8" x14ac:dyDescent="0.25">
      <c r="A229" s="220" t="s">
        <v>23</v>
      </c>
      <c r="B229" s="220"/>
      <c r="C229" s="213">
        <v>4791022.7100000009</v>
      </c>
      <c r="D229" s="196">
        <v>5.1478802401631482E-2</v>
      </c>
      <c r="E229" s="221">
        <v>221</v>
      </c>
      <c r="F229" s="196">
        <v>5.0664832645575426E-2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0</v>
      </c>
      <c r="D230" s="196">
        <v>0</v>
      </c>
      <c r="E230" s="221">
        <v>0</v>
      </c>
      <c r="F230" s="196">
        <v>0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93067874.280000001</v>
      </c>
      <c r="D232" s="237"/>
      <c r="E232" s="224">
        <v>4362</v>
      </c>
      <c r="F232" s="237"/>
      <c r="G232" s="220"/>
      <c r="H232" s="223"/>
      <c r="I232" s="220"/>
      <c r="J232" s="238">
        <v>318206.90000000002</v>
      </c>
      <c r="K232" s="247"/>
      <c r="L232" s="224">
        <v>53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13007.31</v>
      </c>
      <c r="D240" s="196">
        <v>7.4165499786694455E-2</v>
      </c>
      <c r="E240" s="221">
        <v>13</v>
      </c>
      <c r="F240" s="196">
        <v>5.9633027522935783E-2</v>
      </c>
      <c r="G240" s="220"/>
      <c r="H240" s="220" t="s">
        <v>12</v>
      </c>
      <c r="I240" s="220"/>
      <c r="J240" s="213">
        <v>79136.97</v>
      </c>
      <c r="K240" s="196">
        <v>7.5412509786777299E-2</v>
      </c>
      <c r="L240" s="221">
        <v>13</v>
      </c>
      <c r="M240" s="196">
        <v>3.5422343324250684E-2</v>
      </c>
    </row>
    <row r="241" spans="1:14" s="190" customFormat="1" ht="13.8" x14ac:dyDescent="0.25">
      <c r="A241" s="220" t="s">
        <v>13</v>
      </c>
      <c r="B241" s="220"/>
      <c r="C241" s="213">
        <v>21157.819999999996</v>
      </c>
      <c r="D241" s="196">
        <v>0.12063834064821392</v>
      </c>
      <c r="E241" s="221">
        <v>18</v>
      </c>
      <c r="F241" s="196">
        <v>8.2568807339449546E-2</v>
      </c>
      <c r="G241" s="220"/>
      <c r="H241" s="220" t="s">
        <v>13</v>
      </c>
      <c r="I241" s="220"/>
      <c r="J241" s="213">
        <v>91215.23</v>
      </c>
      <c r="K241" s="196">
        <v>8.6922324990180211E-2</v>
      </c>
      <c r="L241" s="221">
        <v>37</v>
      </c>
      <c r="M241" s="196">
        <v>0.1008174386920981</v>
      </c>
    </row>
    <row r="242" spans="1:14" s="190" customFormat="1" ht="13.8" x14ac:dyDescent="0.25">
      <c r="A242" s="220" t="s">
        <v>14</v>
      </c>
      <c r="B242" s="220"/>
      <c r="C242" s="213">
        <v>20531.789999999997</v>
      </c>
      <c r="D242" s="196">
        <v>0.11706882259786652</v>
      </c>
      <c r="E242" s="221">
        <v>34</v>
      </c>
      <c r="F242" s="196">
        <v>0.15596330275229359</v>
      </c>
      <c r="G242" s="220"/>
      <c r="H242" s="220" t="s">
        <v>14</v>
      </c>
      <c r="I242" s="220"/>
      <c r="J242" s="213">
        <v>87435.780000000013</v>
      </c>
      <c r="K242" s="196">
        <v>8.3320749012307502E-2</v>
      </c>
      <c r="L242" s="221">
        <v>24</v>
      </c>
      <c r="M242" s="196">
        <v>6.5395095367847406E-2</v>
      </c>
    </row>
    <row r="243" spans="1:14" s="190" customFormat="1" ht="13.8" x14ac:dyDescent="0.25">
      <c r="A243" s="220" t="s">
        <v>15</v>
      </c>
      <c r="B243" s="220"/>
      <c r="C243" s="213">
        <v>4803.1400000000003</v>
      </c>
      <c r="D243" s="196">
        <v>2.7386698606050263E-2</v>
      </c>
      <c r="E243" s="221">
        <v>9</v>
      </c>
      <c r="F243" s="196">
        <v>4.1284403669724773E-2</v>
      </c>
      <c r="G243" s="220"/>
      <c r="H243" s="220" t="s">
        <v>15</v>
      </c>
      <c r="I243" s="220"/>
      <c r="J243" s="213">
        <v>107029.31000000001</v>
      </c>
      <c r="K243" s="196">
        <v>0.10199213955054158</v>
      </c>
      <c r="L243" s="221">
        <v>21</v>
      </c>
      <c r="M243" s="196">
        <v>5.7220708446866483E-2</v>
      </c>
    </row>
    <row r="244" spans="1:14" s="190" customFormat="1" ht="13.8" x14ac:dyDescent="0.25">
      <c r="A244" s="220" t="s">
        <v>16</v>
      </c>
      <c r="B244" s="220"/>
      <c r="C244" s="213">
        <v>14096.769999999997</v>
      </c>
      <c r="D244" s="196">
        <v>8.0377417961752323E-2</v>
      </c>
      <c r="E244" s="221">
        <v>22</v>
      </c>
      <c r="F244" s="196">
        <v>0.10091743119266056</v>
      </c>
      <c r="G244" s="220"/>
      <c r="H244" s="220" t="s">
        <v>16</v>
      </c>
      <c r="I244" s="220"/>
      <c r="J244" s="213">
        <v>83910.35</v>
      </c>
      <c r="K244" s="196">
        <v>7.996123797242817E-2</v>
      </c>
      <c r="L244" s="221">
        <v>26</v>
      </c>
      <c r="M244" s="196">
        <v>7.0844686648501368E-2</v>
      </c>
    </row>
    <row r="245" spans="1:14" s="190" customFormat="1" ht="13.8" x14ac:dyDescent="0.25">
      <c r="A245" s="220" t="s">
        <v>17</v>
      </c>
      <c r="B245" s="220"/>
      <c r="C245" s="213">
        <v>17584.310000000001</v>
      </c>
      <c r="D245" s="196">
        <v>0.1002627860452445</v>
      </c>
      <c r="E245" s="221">
        <v>10</v>
      </c>
      <c r="F245" s="196">
        <v>4.5871559633027525E-2</v>
      </c>
      <c r="G245" s="220"/>
      <c r="H245" s="220" t="s">
        <v>17</v>
      </c>
      <c r="I245" s="220"/>
      <c r="J245" s="213">
        <v>55963.109999999993</v>
      </c>
      <c r="K245" s="196">
        <v>5.3329291993027966E-2</v>
      </c>
      <c r="L245" s="221">
        <v>18</v>
      </c>
      <c r="M245" s="196">
        <v>4.9046321525885561E-2</v>
      </c>
    </row>
    <row r="246" spans="1:14" s="190" customFormat="1" ht="13.8" x14ac:dyDescent="0.25">
      <c r="A246" s="220" t="s">
        <v>18</v>
      </c>
      <c r="B246" s="220"/>
      <c r="C246" s="213">
        <v>39174.839999999997</v>
      </c>
      <c r="D246" s="196">
        <v>0.22336836653111128</v>
      </c>
      <c r="E246" s="221">
        <v>63</v>
      </c>
      <c r="F246" s="196">
        <v>0.28899082568807338</v>
      </c>
      <c r="G246" s="220"/>
      <c r="H246" s="220" t="s">
        <v>18</v>
      </c>
      <c r="I246" s="220"/>
      <c r="J246" s="213">
        <v>200867.81</v>
      </c>
      <c r="K246" s="196">
        <v>0.19141427435841329</v>
      </c>
      <c r="L246" s="221">
        <v>89</v>
      </c>
      <c r="M246" s="196">
        <v>0.24250681198910082</v>
      </c>
    </row>
    <row r="247" spans="1:14" s="190" customFormat="1" ht="13.8" x14ac:dyDescent="0.25">
      <c r="A247" s="220" t="s">
        <v>19</v>
      </c>
      <c r="B247" s="220"/>
      <c r="C247" s="213">
        <v>9893.4</v>
      </c>
      <c r="D247" s="196">
        <v>5.6410507290875891E-2</v>
      </c>
      <c r="E247" s="221">
        <v>13</v>
      </c>
      <c r="F247" s="196">
        <v>5.9633027522935783E-2</v>
      </c>
      <c r="G247" s="220"/>
      <c r="H247" s="220" t="s">
        <v>19</v>
      </c>
      <c r="I247" s="220"/>
      <c r="J247" s="213">
        <v>95002.64999999998</v>
      </c>
      <c r="K247" s="196">
        <v>9.0531495872217205E-2</v>
      </c>
      <c r="L247" s="221">
        <v>28</v>
      </c>
      <c r="M247" s="196">
        <v>7.6294277929155316E-2</v>
      </c>
    </row>
    <row r="248" spans="1:14" s="190" customFormat="1" ht="13.8" x14ac:dyDescent="0.25">
      <c r="A248" s="220" t="s">
        <v>20</v>
      </c>
      <c r="B248" s="220"/>
      <c r="C248" s="213">
        <v>6516.03</v>
      </c>
      <c r="D248" s="196">
        <v>3.7153310067576974E-2</v>
      </c>
      <c r="E248" s="221">
        <v>6</v>
      </c>
      <c r="F248" s="196">
        <v>2.7522935779816515E-2</v>
      </c>
      <c r="G248" s="220"/>
      <c r="H248" s="220" t="s">
        <v>20</v>
      </c>
      <c r="I248" s="220"/>
      <c r="J248" s="213">
        <v>31309.249999999996</v>
      </c>
      <c r="K248" s="196">
        <v>2.9835728131133363E-2</v>
      </c>
      <c r="L248" s="221">
        <v>9</v>
      </c>
      <c r="M248" s="196">
        <v>2.4523160762942781E-2</v>
      </c>
    </row>
    <row r="249" spans="1:14" s="190" customFormat="1" ht="13.8" x14ac:dyDescent="0.25">
      <c r="A249" s="220" t="s">
        <v>21</v>
      </c>
      <c r="B249" s="220"/>
      <c r="C249" s="213">
        <v>12287.580000000002</v>
      </c>
      <c r="D249" s="196">
        <v>7.0061720053492316E-2</v>
      </c>
      <c r="E249" s="221">
        <v>12</v>
      </c>
      <c r="F249" s="196">
        <v>5.5045871559633031E-2</v>
      </c>
      <c r="G249" s="220"/>
      <c r="H249" s="220" t="s">
        <v>21</v>
      </c>
      <c r="I249" s="220"/>
      <c r="J249" s="213">
        <v>101208.56</v>
      </c>
      <c r="K249" s="196">
        <v>9.6445334228814142E-2</v>
      </c>
      <c r="L249" s="221">
        <v>30</v>
      </c>
      <c r="M249" s="196">
        <v>8.1743869209809264E-2</v>
      </c>
    </row>
    <row r="250" spans="1:14" s="190" customFormat="1" ht="13.8" x14ac:dyDescent="0.25">
      <c r="A250" s="220" t="s">
        <v>22</v>
      </c>
      <c r="B250" s="220"/>
      <c r="C250" s="213">
        <v>10363.980000000001</v>
      </c>
      <c r="D250" s="196">
        <v>5.9093675516252456E-2</v>
      </c>
      <c r="E250" s="221">
        <v>15</v>
      </c>
      <c r="F250" s="196">
        <v>6.8807339449541288E-2</v>
      </c>
      <c r="G250" s="220"/>
      <c r="H250" s="220" t="s">
        <v>22</v>
      </c>
      <c r="I250" s="220"/>
      <c r="J250" s="213">
        <v>109974.24</v>
      </c>
      <c r="K250" s="196">
        <v>0.10479847093328688</v>
      </c>
      <c r="L250" s="221">
        <v>64</v>
      </c>
      <c r="M250" s="196">
        <v>0.17438692098092642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5965.25</v>
      </c>
      <c r="D252" s="196">
        <v>3.4012854894869049E-2</v>
      </c>
      <c r="E252" s="221">
        <v>3</v>
      </c>
      <c r="F252" s="196">
        <v>1.3761467889908258E-2</v>
      </c>
      <c r="G252" s="220"/>
      <c r="H252" s="220" t="s">
        <v>70</v>
      </c>
      <c r="I252" s="220"/>
      <c r="J252" s="213">
        <v>6334.57</v>
      </c>
      <c r="K252" s="196">
        <v>6.0364431708722971E-3</v>
      </c>
      <c r="L252" s="221">
        <v>8</v>
      </c>
      <c r="M252" s="196">
        <v>2.1798365122615803E-2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175382.22</v>
      </c>
      <c r="D254" s="237"/>
      <c r="E254" s="224">
        <v>218</v>
      </c>
      <c r="F254" s="237"/>
      <c r="G254" s="220"/>
      <c r="H254" s="223"/>
      <c r="I254" s="220"/>
      <c r="J254" s="238">
        <v>1049387.83</v>
      </c>
      <c r="K254" s="247"/>
      <c r="L254" s="224">
        <v>367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191969.74000000002</v>
      </c>
      <c r="D268" s="196">
        <v>2.0626853410495669E-3</v>
      </c>
      <c r="E268" s="221">
        <v>19</v>
      </c>
      <c r="F268" s="196">
        <v>4.3558000917010547E-3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754927.61</v>
      </c>
      <c r="D269" s="196">
        <v>8.1115810997117784E-3</v>
      </c>
      <c r="E269" s="221">
        <v>42</v>
      </c>
      <c r="F269" s="196">
        <v>9.6286107290233843E-3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4120007.2799999993</v>
      </c>
      <c r="D270" s="196">
        <v>4.4268844774564449E-2</v>
      </c>
      <c r="E270" s="221">
        <v>209</v>
      </c>
      <c r="F270" s="196">
        <v>4.79138010087116E-2</v>
      </c>
      <c r="G270" s="220"/>
      <c r="H270" s="243">
        <v>2003</v>
      </c>
      <c r="I270" s="220"/>
      <c r="J270" s="213">
        <v>1235.95</v>
      </c>
      <c r="K270" s="196">
        <v>3.8841081070209362E-3</v>
      </c>
      <c r="L270" s="221">
        <v>1</v>
      </c>
      <c r="M270" s="196">
        <v>1.8867924528301886E-2</v>
      </c>
    </row>
    <row r="271" spans="1:13" s="190" customFormat="1" ht="13.8" x14ac:dyDescent="0.25">
      <c r="A271" s="243">
        <v>2004</v>
      </c>
      <c r="B271" s="220"/>
      <c r="C271" s="213">
        <v>6043551.9299999988</v>
      </c>
      <c r="D271" s="196">
        <v>6.4937036294797371E-2</v>
      </c>
      <c r="E271" s="221">
        <v>242</v>
      </c>
      <c r="F271" s="196">
        <v>5.5479138010087116E-2</v>
      </c>
      <c r="G271" s="220"/>
      <c r="H271" s="243">
        <v>2004</v>
      </c>
      <c r="I271" s="220"/>
      <c r="J271" s="213">
        <v>334.23</v>
      </c>
      <c r="K271" s="196">
        <v>1.0503543449246391E-3</v>
      </c>
      <c r="L271" s="221">
        <v>1</v>
      </c>
      <c r="M271" s="196">
        <v>1.8867924528301886E-2</v>
      </c>
    </row>
    <row r="272" spans="1:13" s="190" customFormat="1" ht="13.8" x14ac:dyDescent="0.25">
      <c r="A272" s="220">
        <v>2005</v>
      </c>
      <c r="B272" s="220"/>
      <c r="C272" s="213">
        <v>7236306.8800000008</v>
      </c>
      <c r="D272" s="196">
        <v>7.775300484707709E-2</v>
      </c>
      <c r="E272" s="221">
        <v>306</v>
      </c>
      <c r="F272" s="196">
        <v>7.0151306740027508E-2</v>
      </c>
      <c r="G272" s="220"/>
      <c r="H272" s="220">
        <v>2005</v>
      </c>
      <c r="I272" s="220"/>
      <c r="J272" s="213">
        <v>10611.84</v>
      </c>
      <c r="K272" s="196">
        <v>3.3348868299210369E-2</v>
      </c>
      <c r="L272" s="221">
        <v>8</v>
      </c>
      <c r="M272" s="196">
        <v>0.15094339622641509</v>
      </c>
    </row>
    <row r="273" spans="1:13" s="190" customFormat="1" ht="13.8" x14ac:dyDescent="0.25">
      <c r="A273" s="220">
        <v>2006</v>
      </c>
      <c r="B273" s="220"/>
      <c r="C273" s="213">
        <v>9031236.5499999933</v>
      </c>
      <c r="D273" s="196">
        <v>9.7039248181698054E-2</v>
      </c>
      <c r="E273" s="221">
        <v>397</v>
      </c>
      <c r="F273" s="196">
        <v>9.101329665291151E-2</v>
      </c>
      <c r="G273" s="220"/>
      <c r="H273" s="220">
        <v>2006</v>
      </c>
      <c r="I273" s="220"/>
      <c r="J273" s="213">
        <v>43223.65</v>
      </c>
      <c r="K273" s="196">
        <v>0.13583504945995833</v>
      </c>
      <c r="L273" s="221">
        <v>13</v>
      </c>
      <c r="M273" s="196">
        <v>0.24528301886792453</v>
      </c>
    </row>
    <row r="274" spans="1:13" s="190" customFormat="1" ht="13.8" x14ac:dyDescent="0.25">
      <c r="A274" s="220">
        <v>2007</v>
      </c>
      <c r="B274" s="220"/>
      <c r="C274" s="213">
        <v>18758361.20999999</v>
      </c>
      <c r="D274" s="196">
        <v>0.20155570711290119</v>
      </c>
      <c r="E274" s="221">
        <v>802</v>
      </c>
      <c r="F274" s="196">
        <v>0.18386061439706555</v>
      </c>
      <c r="G274" s="220"/>
      <c r="H274" s="220">
        <v>2007</v>
      </c>
      <c r="I274" s="220"/>
      <c r="J274" s="213">
        <v>257515.50999999995</v>
      </c>
      <c r="K274" s="196">
        <v>0.80927066634947276</v>
      </c>
      <c r="L274" s="221">
        <v>29</v>
      </c>
      <c r="M274" s="196">
        <v>0.54716981132075471</v>
      </c>
    </row>
    <row r="275" spans="1:13" s="190" customFormat="1" ht="13.8" x14ac:dyDescent="0.25">
      <c r="A275" s="220">
        <v>2008</v>
      </c>
      <c r="B275" s="220"/>
      <c r="C275" s="213">
        <v>40427766.710000016</v>
      </c>
      <c r="D275" s="196">
        <v>0.43439013755026551</v>
      </c>
      <c r="E275" s="221">
        <v>2051</v>
      </c>
      <c r="F275" s="196">
        <v>0.4701971572673086</v>
      </c>
      <c r="G275" s="220"/>
      <c r="H275" s="220">
        <v>2008</v>
      </c>
      <c r="I275" s="220"/>
      <c r="J275" s="213">
        <v>5285.72</v>
      </c>
      <c r="K275" s="196">
        <v>1.6610953439413167E-2</v>
      </c>
      <c r="L275" s="221">
        <v>1</v>
      </c>
      <c r="M275" s="196">
        <v>1.8867924528301886E-2</v>
      </c>
    </row>
    <row r="276" spans="1:13" s="190" customFormat="1" ht="13.8" x14ac:dyDescent="0.25">
      <c r="A276" s="220">
        <v>2009</v>
      </c>
      <c r="B276" s="220"/>
      <c r="C276" s="213">
        <v>6503746.3700000001</v>
      </c>
      <c r="D276" s="196">
        <v>6.9881754797934986E-2</v>
      </c>
      <c r="E276" s="221">
        <v>294</v>
      </c>
      <c r="F276" s="196">
        <v>6.7400275103163682E-2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93067874.280000001</v>
      </c>
      <c r="D278" s="220"/>
      <c r="E278" s="224">
        <v>4362</v>
      </c>
      <c r="F278" s="220"/>
      <c r="G278" s="220"/>
      <c r="H278" s="220"/>
      <c r="I278" s="220"/>
      <c r="J278" s="222">
        <v>318206.89999999991</v>
      </c>
      <c r="K278" s="220"/>
      <c r="L278" s="224">
        <v>53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161528.94</v>
      </c>
      <c r="K286" s="196">
        <v>0.15392682798694168</v>
      </c>
      <c r="L286" s="221">
        <v>20</v>
      </c>
      <c r="M286" s="196">
        <v>5.4495912806539509E-2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31480.249999999996</v>
      </c>
      <c r="K287" s="196">
        <v>2.9998680278196094E-2</v>
      </c>
      <c r="L287" s="221">
        <v>5</v>
      </c>
      <c r="M287" s="196">
        <v>1.3623978201634877E-2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68051.850000000006</v>
      </c>
      <c r="K288" s="196">
        <v>6.4849093971291821E-2</v>
      </c>
      <c r="L288" s="221">
        <v>12</v>
      </c>
      <c r="M288" s="196">
        <v>3.2697547683923703E-2</v>
      </c>
    </row>
    <row r="289" spans="1:13" s="190" customFormat="1" ht="13.8" x14ac:dyDescent="0.25">
      <c r="A289" s="243">
        <v>1999</v>
      </c>
      <c r="B289" s="220"/>
      <c r="C289" s="213">
        <v>208.62</v>
      </c>
      <c r="D289" s="196">
        <v>1.1895162462876798E-3</v>
      </c>
      <c r="E289" s="221">
        <v>1</v>
      </c>
      <c r="F289" s="196">
        <v>4.5871559633027525E-3</v>
      </c>
      <c r="G289" s="220"/>
      <c r="H289" s="220">
        <v>1996</v>
      </c>
      <c r="I289" s="220"/>
      <c r="J289" s="245">
        <v>122196.40999999997</v>
      </c>
      <c r="K289" s="196">
        <v>0.11644542323308625</v>
      </c>
      <c r="L289" s="221">
        <v>18</v>
      </c>
      <c r="M289" s="196">
        <v>4.9046321525885561E-2</v>
      </c>
    </row>
    <row r="290" spans="1:13" s="190" customFormat="1" ht="13.8" x14ac:dyDescent="0.25">
      <c r="A290" s="243">
        <v>2000</v>
      </c>
      <c r="B290" s="220"/>
      <c r="C290" s="213">
        <v>1588.1799999999998</v>
      </c>
      <c r="D290" s="196">
        <v>9.055535960258685E-3</v>
      </c>
      <c r="E290" s="221">
        <v>2</v>
      </c>
      <c r="F290" s="196">
        <v>9.1743119266055051E-3</v>
      </c>
      <c r="G290" s="220"/>
      <c r="H290" s="220">
        <v>1997</v>
      </c>
      <c r="I290" s="220"/>
      <c r="J290" s="245">
        <v>137540.81</v>
      </c>
      <c r="K290" s="196">
        <v>0.13106766256284866</v>
      </c>
      <c r="L290" s="221">
        <v>24</v>
      </c>
      <c r="M290" s="196">
        <v>6.5395095367847406E-2</v>
      </c>
    </row>
    <row r="291" spans="1:13" s="190" customFormat="1" ht="13.8" x14ac:dyDescent="0.25">
      <c r="A291" s="243">
        <v>2001</v>
      </c>
      <c r="B291" s="220"/>
      <c r="C291" s="213">
        <v>1294.8899999999999</v>
      </c>
      <c r="D291" s="196">
        <v>7.3832455764330047E-3</v>
      </c>
      <c r="E291" s="221">
        <v>2</v>
      </c>
      <c r="F291" s="196">
        <v>9.1743119266055051E-3</v>
      </c>
      <c r="G291" s="220"/>
      <c r="H291" s="220">
        <v>1998</v>
      </c>
      <c r="I291" s="220"/>
      <c r="J291" s="245">
        <v>190123.23</v>
      </c>
      <c r="K291" s="196">
        <v>0.1811753715497158</v>
      </c>
      <c r="L291" s="221">
        <v>27</v>
      </c>
      <c r="M291" s="196">
        <v>7.3569482288828342E-2</v>
      </c>
    </row>
    <row r="292" spans="1:13" s="190" customFormat="1" ht="13.8" x14ac:dyDescent="0.25">
      <c r="A292" s="243">
        <v>2002</v>
      </c>
      <c r="B292" s="220"/>
      <c r="C292" s="213">
        <v>11941.27</v>
      </c>
      <c r="D292" s="196">
        <v>6.8087118523188966E-2</v>
      </c>
      <c r="E292" s="221">
        <v>14</v>
      </c>
      <c r="F292" s="196">
        <v>6.4220183486238536E-2</v>
      </c>
      <c r="G292" s="220"/>
      <c r="H292" s="220">
        <v>1999</v>
      </c>
      <c r="I292" s="220"/>
      <c r="J292" s="245">
        <v>30271.740000000009</v>
      </c>
      <c r="K292" s="196">
        <v>2.8847046949267562E-2</v>
      </c>
      <c r="L292" s="221">
        <v>22</v>
      </c>
      <c r="M292" s="196">
        <v>5.9945504087193457E-2</v>
      </c>
    </row>
    <row r="293" spans="1:13" s="190" customFormat="1" ht="13.8" x14ac:dyDescent="0.25">
      <c r="A293" s="243">
        <v>2003</v>
      </c>
      <c r="B293" s="220"/>
      <c r="C293" s="213">
        <v>14036.760000000002</v>
      </c>
      <c r="D293" s="196">
        <v>8.0035251007770369E-2</v>
      </c>
      <c r="E293" s="221">
        <v>15</v>
      </c>
      <c r="F293" s="196">
        <v>6.8807339449541288E-2</v>
      </c>
      <c r="G293" s="220"/>
      <c r="H293" s="220">
        <v>2000</v>
      </c>
      <c r="I293" s="220"/>
      <c r="J293" s="245">
        <v>26881.03999999999</v>
      </c>
      <c r="K293" s="196">
        <v>2.5615925048416074E-2</v>
      </c>
      <c r="L293" s="221">
        <v>32</v>
      </c>
      <c r="M293" s="196">
        <v>8.7193460490463212E-2</v>
      </c>
    </row>
    <row r="294" spans="1:13" s="190" customFormat="1" ht="13.8" x14ac:dyDescent="0.25">
      <c r="A294" s="243">
        <v>2004</v>
      </c>
      <c r="B294" s="220"/>
      <c r="C294" s="213">
        <v>10562.15</v>
      </c>
      <c r="D294" s="196">
        <v>6.0223607615412789E-2</v>
      </c>
      <c r="E294" s="221">
        <v>15</v>
      </c>
      <c r="F294" s="196">
        <v>6.8807339449541288E-2</v>
      </c>
      <c r="G294" s="220"/>
      <c r="H294" s="220">
        <v>2001</v>
      </c>
      <c r="I294" s="220"/>
      <c r="J294" s="245">
        <v>32591.540000000005</v>
      </c>
      <c r="K294" s="196">
        <v>3.1057669117432019E-2</v>
      </c>
      <c r="L294" s="221">
        <v>29</v>
      </c>
      <c r="M294" s="196">
        <v>7.901907356948229E-2</v>
      </c>
    </row>
    <row r="295" spans="1:13" s="190" customFormat="1" ht="13.8" x14ac:dyDescent="0.25">
      <c r="A295" s="220">
        <v>2005</v>
      </c>
      <c r="B295" s="220"/>
      <c r="C295" s="213">
        <v>26383.5</v>
      </c>
      <c r="D295" s="196">
        <v>0.15043429145782283</v>
      </c>
      <c r="E295" s="221">
        <v>43</v>
      </c>
      <c r="F295" s="196">
        <v>0.19724770642201836</v>
      </c>
      <c r="G295" s="220"/>
      <c r="H295" s="220">
        <v>2002</v>
      </c>
      <c r="I295" s="220"/>
      <c r="J295" s="245">
        <v>9378.5300000000007</v>
      </c>
      <c r="K295" s="196">
        <v>8.9371438584341118E-3</v>
      </c>
      <c r="L295" s="221">
        <v>9</v>
      </c>
      <c r="M295" s="196">
        <v>2.4523160762942781E-2</v>
      </c>
    </row>
    <row r="296" spans="1:13" s="190" customFormat="1" ht="13.8" x14ac:dyDescent="0.25">
      <c r="A296" s="220">
        <v>2006</v>
      </c>
      <c r="B296" s="220"/>
      <c r="C296" s="213">
        <v>34861.960000000006</v>
      </c>
      <c r="D296" s="196">
        <v>0.19877704820933395</v>
      </c>
      <c r="E296" s="221">
        <v>51</v>
      </c>
      <c r="F296" s="196">
        <v>0.23394495412844038</v>
      </c>
      <c r="G296" s="220"/>
      <c r="H296" s="220">
        <v>2003</v>
      </c>
      <c r="I296" s="220"/>
      <c r="J296" s="245">
        <v>6061.57</v>
      </c>
      <c r="K296" s="196">
        <v>5.7762914974914467E-3</v>
      </c>
      <c r="L296" s="221">
        <v>3</v>
      </c>
      <c r="M296" s="196">
        <v>8.1743869209809257E-3</v>
      </c>
    </row>
    <row r="297" spans="1:13" s="190" customFormat="1" ht="13.8" x14ac:dyDescent="0.25">
      <c r="A297" s="220">
        <v>2007</v>
      </c>
      <c r="B297" s="220"/>
      <c r="C297" s="213">
        <v>61074.399999999994</v>
      </c>
      <c r="D297" s="196">
        <v>0.34823598424059182</v>
      </c>
      <c r="E297" s="221">
        <v>69</v>
      </c>
      <c r="F297" s="196">
        <v>0.3165137614678899</v>
      </c>
      <c r="G297" s="220"/>
      <c r="H297" s="220">
        <v>2004</v>
      </c>
      <c r="I297" s="220"/>
      <c r="J297" s="245">
        <v>0</v>
      </c>
      <c r="K297" s="196">
        <v>0</v>
      </c>
      <c r="L297" s="221">
        <v>0</v>
      </c>
      <c r="M297" s="196">
        <v>0</v>
      </c>
    </row>
    <row r="298" spans="1:13" s="190" customFormat="1" ht="13.8" x14ac:dyDescent="0.25">
      <c r="A298" s="220">
        <v>2008</v>
      </c>
      <c r="B298" s="220"/>
      <c r="C298" s="213">
        <v>13430.49</v>
      </c>
      <c r="D298" s="196">
        <v>7.65784011629001E-2</v>
      </c>
      <c r="E298" s="221">
        <v>6</v>
      </c>
      <c r="F298" s="196">
        <v>2.7522935779816515E-2</v>
      </c>
      <c r="G298" s="220"/>
      <c r="H298" s="220">
        <v>2005</v>
      </c>
      <c r="I298" s="220"/>
      <c r="J298" s="245">
        <v>1247.42</v>
      </c>
      <c r="K298" s="196">
        <v>1.1887120894093083E-3</v>
      </c>
      <c r="L298" s="221">
        <v>2</v>
      </c>
      <c r="M298" s="196">
        <v>5.4495912806539508E-3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78369.240000000049</v>
      </c>
      <c r="K299" s="196">
        <v>7.4680911822657639E-2</v>
      </c>
      <c r="L299" s="221">
        <v>85</v>
      </c>
      <c r="M299" s="196">
        <v>0.23160762942779292</v>
      </c>
    </row>
    <row r="300" spans="1:13" s="190" customFormat="1" ht="14.4" thickBot="1" x14ac:dyDescent="0.3">
      <c r="A300" s="220"/>
      <c r="B300" s="220"/>
      <c r="C300" s="222">
        <v>175382.21999999997</v>
      </c>
      <c r="D300" s="220"/>
      <c r="E300" s="224">
        <v>218</v>
      </c>
      <c r="F300" s="220"/>
      <c r="G300" s="220"/>
      <c r="H300" s="220">
        <v>2007</v>
      </c>
      <c r="I300" s="220"/>
      <c r="J300" s="194">
        <v>147953.25999999995</v>
      </c>
      <c r="K300" s="196">
        <v>0.14099006656099675</v>
      </c>
      <c r="L300" s="218">
        <v>75</v>
      </c>
      <c r="M300" s="196">
        <v>0.20435967302452315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5712</v>
      </c>
      <c r="K301" s="196">
        <v>5.4431734738147287E-3</v>
      </c>
      <c r="L301" s="218">
        <v>4</v>
      </c>
      <c r="M301" s="196">
        <v>1.0899182561307902E-2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1049387.83</v>
      </c>
      <c r="K303" s="220"/>
      <c r="L303" s="224">
        <v>367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81721547.750000194</v>
      </c>
      <c r="D310" s="196">
        <v>0.87808546592711556</v>
      </c>
      <c r="E310" s="221">
        <v>3873</v>
      </c>
      <c r="F310" s="196">
        <v>0.88789546079779913</v>
      </c>
      <c r="G310" s="220"/>
      <c r="H310" s="220" t="s">
        <v>31</v>
      </c>
      <c r="I310" s="220"/>
      <c r="J310" s="213">
        <v>235147.54999999996</v>
      </c>
      <c r="K310" s="196">
        <v>0.73897690464914489</v>
      </c>
      <c r="L310" s="221">
        <v>42</v>
      </c>
      <c r="M310" s="196">
        <v>0.79245283018867929</v>
      </c>
    </row>
    <row r="311" spans="1:13" s="190" customFormat="1" ht="13.8" x14ac:dyDescent="0.25">
      <c r="A311" s="220" t="s">
        <v>32</v>
      </c>
      <c r="B311" s="220"/>
      <c r="C311" s="213">
        <v>2395140.2600000007</v>
      </c>
      <c r="D311" s="196">
        <v>2.5735413842096353E-2</v>
      </c>
      <c r="E311" s="221">
        <v>108</v>
      </c>
      <c r="F311" s="196">
        <v>2.4759284731774415E-2</v>
      </c>
      <c r="G311" s="220"/>
      <c r="H311" s="220" t="s">
        <v>32</v>
      </c>
      <c r="I311" s="220"/>
      <c r="J311" s="213">
        <v>70974.47</v>
      </c>
      <c r="K311" s="196">
        <v>0.22304503767831563</v>
      </c>
      <c r="L311" s="221">
        <v>7</v>
      </c>
      <c r="M311" s="196">
        <v>0.13207547169811321</v>
      </c>
    </row>
    <row r="312" spans="1:13" s="190" customFormat="1" ht="13.8" x14ac:dyDescent="0.25">
      <c r="A312" s="220" t="s">
        <v>33</v>
      </c>
      <c r="B312" s="220"/>
      <c r="C312" s="213">
        <v>1461868.4399999995</v>
      </c>
      <c r="D312" s="196">
        <v>1.5707551626266671E-2</v>
      </c>
      <c r="E312" s="221">
        <v>66</v>
      </c>
      <c r="F312" s="196">
        <v>1.5130674002751032E-2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1080200.1000000001</v>
      </c>
      <c r="D313" s="196">
        <v>1.1606583994280929E-2</v>
      </c>
      <c r="E313" s="221">
        <v>48</v>
      </c>
      <c r="F313" s="196">
        <v>1.1004126547455296E-2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1083742.7199999997</v>
      </c>
      <c r="D314" s="196">
        <v>1.164464890150489E-2</v>
      </c>
      <c r="E314" s="221">
        <v>45</v>
      </c>
      <c r="F314" s="196">
        <v>1.0316368638239339E-2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852379.87000000023</v>
      </c>
      <c r="D315" s="196">
        <v>9.1586906501760733E-3</v>
      </c>
      <c r="E315" s="221">
        <v>36</v>
      </c>
      <c r="F315" s="196">
        <v>8.253094910591471E-3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795776.08</v>
      </c>
      <c r="D316" s="196">
        <v>8.5504916294301559E-3</v>
      </c>
      <c r="E316" s="221">
        <v>35</v>
      </c>
      <c r="F316" s="196">
        <v>8.0238422741861527E-3</v>
      </c>
      <c r="G316" s="220"/>
      <c r="H316" s="220" t="s">
        <v>45</v>
      </c>
      <c r="I316" s="220"/>
      <c r="J316" s="213">
        <v>1235.95</v>
      </c>
      <c r="K316" s="196">
        <v>3.8841081070209358E-3</v>
      </c>
      <c r="L316" s="221">
        <v>1</v>
      </c>
      <c r="M316" s="196">
        <v>1.8867924528301886E-2</v>
      </c>
    </row>
    <row r="317" spans="1:13" s="190" customFormat="1" ht="13.8" x14ac:dyDescent="0.25">
      <c r="A317" s="220" t="s">
        <v>46</v>
      </c>
      <c r="B317" s="220"/>
      <c r="C317" s="213">
        <v>773650.6399999999</v>
      </c>
      <c r="D317" s="196">
        <v>8.3127571784053656E-3</v>
      </c>
      <c r="E317" s="221">
        <v>38</v>
      </c>
      <c r="F317" s="196">
        <v>8.7116001834021094E-3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769765.31</v>
      </c>
      <c r="D318" s="196">
        <v>8.2710099049228911E-3</v>
      </c>
      <c r="E318" s="221">
        <v>29</v>
      </c>
      <c r="F318" s="196">
        <v>6.6483264557542412E-3</v>
      </c>
      <c r="G318" s="220"/>
      <c r="H318" s="220" t="s">
        <v>47</v>
      </c>
      <c r="I318" s="220"/>
      <c r="J318" s="213">
        <v>1724.43</v>
      </c>
      <c r="K318" s="196">
        <v>5.4192099542781768E-3</v>
      </c>
      <c r="L318" s="221">
        <v>1</v>
      </c>
      <c r="M318" s="196">
        <v>1.8867924528301886E-2</v>
      </c>
    </row>
    <row r="319" spans="1:13" s="190" customFormat="1" ht="13.8" x14ac:dyDescent="0.25">
      <c r="A319" s="220" t="s">
        <v>48</v>
      </c>
      <c r="B319" s="220"/>
      <c r="C319" s="213">
        <v>798857.12000000011</v>
      </c>
      <c r="D319" s="196">
        <v>8.5835969305218165E-3</v>
      </c>
      <c r="E319" s="221">
        <v>32</v>
      </c>
      <c r="F319" s="196">
        <v>7.336084364970197E-3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13.8" x14ac:dyDescent="0.25">
      <c r="A320" s="220" t="s">
        <v>49</v>
      </c>
      <c r="B320" s="223"/>
      <c r="C320" s="213">
        <v>611789.4</v>
      </c>
      <c r="D320" s="196">
        <v>6.5735830406891578E-3</v>
      </c>
      <c r="E320" s="221">
        <v>25</v>
      </c>
      <c r="F320" s="196">
        <v>5.7313159101329662E-3</v>
      </c>
      <c r="G320" s="223"/>
      <c r="H320" s="220" t="s">
        <v>49</v>
      </c>
      <c r="I320" s="223"/>
      <c r="J320" s="213">
        <v>4244.8999999999996</v>
      </c>
      <c r="K320" s="196">
        <v>1.3340062707628277E-2</v>
      </c>
      <c r="L320" s="221">
        <v>1</v>
      </c>
      <c r="M320" s="196">
        <v>1.8867924528301886E-2</v>
      </c>
    </row>
    <row r="321" spans="1:24" s="190" customFormat="1" ht="13.8" x14ac:dyDescent="0.25">
      <c r="A321" s="220" t="s">
        <v>50</v>
      </c>
      <c r="B321" s="220"/>
      <c r="C321" s="213">
        <v>723156.59000000008</v>
      </c>
      <c r="D321" s="196">
        <v>7.7702063745900187E-3</v>
      </c>
      <c r="E321" s="221">
        <v>27</v>
      </c>
      <c r="F321" s="196">
        <v>6.1898211829436037E-3</v>
      </c>
      <c r="G321" s="220"/>
      <c r="H321" s="220" t="s">
        <v>50</v>
      </c>
      <c r="I321" s="220"/>
      <c r="J321" s="213">
        <v>4879.6000000000004</v>
      </c>
      <c r="K321" s="196">
        <v>1.5334676903612086E-2</v>
      </c>
      <c r="L321" s="221">
        <v>1</v>
      </c>
      <c r="M321" s="196">
        <v>1.8867924528301886E-2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93067874.28000021</v>
      </c>
      <c r="D323" s="223"/>
      <c r="E323" s="224">
        <v>4362</v>
      </c>
      <c r="F323" s="247"/>
      <c r="G323" s="220"/>
      <c r="H323" s="220"/>
      <c r="I323" s="220"/>
      <c r="J323" s="222">
        <v>318206.89999999997</v>
      </c>
      <c r="K323" s="223"/>
      <c r="L323" s="224">
        <v>53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47869.770000000004</v>
      </c>
      <c r="D332" s="196">
        <v>0.2729453989121588</v>
      </c>
      <c r="E332" s="221">
        <v>56</v>
      </c>
      <c r="F332" s="196">
        <v>0.25688073394495414</v>
      </c>
      <c r="G332" s="220"/>
      <c r="H332" s="220" t="s">
        <v>31</v>
      </c>
      <c r="I332" s="220"/>
      <c r="J332" s="213">
        <v>876553.99</v>
      </c>
      <c r="K332" s="196">
        <v>0.83530031980645336</v>
      </c>
      <c r="L332" s="221">
        <v>253</v>
      </c>
      <c r="M332" s="196">
        <v>0.68937329700272476</v>
      </c>
    </row>
    <row r="333" spans="1:24" s="190" customFormat="1" ht="13.8" x14ac:dyDescent="0.25">
      <c r="A333" s="220" t="s">
        <v>32</v>
      </c>
      <c r="B333" s="220"/>
      <c r="C333" s="213">
        <v>1562.19</v>
      </c>
      <c r="D333" s="196">
        <v>8.9073453397955603E-3</v>
      </c>
      <c r="E333" s="221">
        <v>7</v>
      </c>
      <c r="F333" s="196">
        <v>3.2110091743119268E-2</v>
      </c>
      <c r="G333" s="220"/>
      <c r="H333" s="220" t="s">
        <v>32</v>
      </c>
      <c r="I333" s="220"/>
      <c r="J333" s="213">
        <v>16184.820000000002</v>
      </c>
      <c r="K333" s="196">
        <v>1.5423106250431744E-2</v>
      </c>
      <c r="L333" s="221">
        <v>6</v>
      </c>
      <c r="M333" s="196">
        <v>1.6348773841961851E-2</v>
      </c>
    </row>
    <row r="334" spans="1:24" s="190" customFormat="1" ht="13.8" x14ac:dyDescent="0.25">
      <c r="A334" s="220" t="s">
        <v>33</v>
      </c>
      <c r="B334" s="220"/>
      <c r="C334" s="213">
        <v>6652.88</v>
      </c>
      <c r="D334" s="196">
        <v>3.7933605812493415E-2</v>
      </c>
      <c r="E334" s="221">
        <v>7</v>
      </c>
      <c r="F334" s="196">
        <v>3.2110091743119268E-2</v>
      </c>
      <c r="G334" s="220"/>
      <c r="H334" s="220" t="s">
        <v>33</v>
      </c>
      <c r="I334" s="220"/>
      <c r="J334" s="213">
        <v>22046.32</v>
      </c>
      <c r="K334" s="196">
        <v>2.1008743735859793E-2</v>
      </c>
      <c r="L334" s="221">
        <v>12</v>
      </c>
      <c r="M334" s="196">
        <v>3.2697547683923703E-2</v>
      </c>
    </row>
    <row r="335" spans="1:24" s="190" customFormat="1" ht="13.8" x14ac:dyDescent="0.25">
      <c r="A335" s="220" t="s">
        <v>34</v>
      </c>
      <c r="B335" s="220"/>
      <c r="C335" s="213">
        <v>8145.8400000000011</v>
      </c>
      <c r="D335" s="196">
        <v>4.6446213304860665E-2</v>
      </c>
      <c r="E335" s="221">
        <v>14</v>
      </c>
      <c r="F335" s="196">
        <v>6.4220183486238536E-2</v>
      </c>
      <c r="G335" s="220"/>
      <c r="H335" s="220" t="s">
        <v>34</v>
      </c>
      <c r="I335" s="220"/>
      <c r="J335" s="213">
        <v>2607.5</v>
      </c>
      <c r="K335" s="196">
        <v>2.484782008573513E-3</v>
      </c>
      <c r="L335" s="221">
        <v>5</v>
      </c>
      <c r="M335" s="196">
        <v>1.3623978201634877E-2</v>
      </c>
    </row>
    <row r="336" spans="1:24" s="190" customFormat="1" ht="13.8" x14ac:dyDescent="0.25">
      <c r="A336" s="220" t="s">
        <v>35</v>
      </c>
      <c r="B336" s="220"/>
      <c r="C336" s="213">
        <v>9907.92</v>
      </c>
      <c r="D336" s="196">
        <v>5.6493297895305453E-2</v>
      </c>
      <c r="E336" s="221">
        <v>17</v>
      </c>
      <c r="F336" s="196">
        <v>7.7981651376146793E-2</v>
      </c>
      <c r="G336" s="220"/>
      <c r="H336" s="220" t="s">
        <v>35</v>
      </c>
      <c r="I336" s="220"/>
      <c r="J336" s="213">
        <v>12329.439999999999</v>
      </c>
      <c r="K336" s="196">
        <v>1.1749173801643956E-2</v>
      </c>
      <c r="L336" s="221">
        <v>9</v>
      </c>
      <c r="M336" s="196">
        <v>2.4523160762942781E-2</v>
      </c>
    </row>
    <row r="337" spans="1:22" s="190" customFormat="1" ht="13.8" x14ac:dyDescent="0.25">
      <c r="A337" s="220" t="s">
        <v>36</v>
      </c>
      <c r="B337" s="220"/>
      <c r="C337" s="213">
        <v>11249.06</v>
      </c>
      <c r="D337" s="196">
        <v>6.4140253213809229E-2</v>
      </c>
      <c r="E337" s="221">
        <v>18</v>
      </c>
      <c r="F337" s="196">
        <v>8.2568807339449546E-2</v>
      </c>
      <c r="G337" s="220"/>
      <c r="H337" s="220" t="s">
        <v>36</v>
      </c>
      <c r="I337" s="220"/>
      <c r="J337" s="213">
        <v>5928.58</v>
      </c>
      <c r="K337" s="196">
        <v>5.6495604680302045E-3</v>
      </c>
      <c r="L337" s="221">
        <v>8</v>
      </c>
      <c r="M337" s="196">
        <v>2.1798365122615803E-2</v>
      </c>
    </row>
    <row r="338" spans="1:22" s="190" customFormat="1" ht="13.8" x14ac:dyDescent="0.25">
      <c r="A338" s="220" t="s">
        <v>45</v>
      </c>
      <c r="B338" s="220"/>
      <c r="C338" s="213">
        <v>12757.91</v>
      </c>
      <c r="D338" s="196">
        <v>7.27434628208036E-2</v>
      </c>
      <c r="E338" s="221">
        <v>13</v>
      </c>
      <c r="F338" s="196">
        <v>5.9633027522935783E-2</v>
      </c>
      <c r="G338" s="220"/>
      <c r="H338" s="220" t="s">
        <v>45</v>
      </c>
      <c r="I338" s="220"/>
      <c r="J338" s="213">
        <v>8895.27</v>
      </c>
      <c r="K338" s="196">
        <v>8.4766277497233811E-3</v>
      </c>
      <c r="L338" s="221">
        <v>13</v>
      </c>
      <c r="M338" s="196">
        <v>3.5422343324250684E-2</v>
      </c>
    </row>
    <row r="339" spans="1:22" s="190" customFormat="1" ht="13.8" x14ac:dyDescent="0.25">
      <c r="A339" s="220" t="s">
        <v>46</v>
      </c>
      <c r="B339" s="220"/>
      <c r="C339" s="213">
        <v>13684.589999999998</v>
      </c>
      <c r="D339" s="196">
        <v>7.802723674041756E-2</v>
      </c>
      <c r="E339" s="221">
        <v>21</v>
      </c>
      <c r="F339" s="196">
        <v>9.6330275229357804E-2</v>
      </c>
      <c r="G339" s="220"/>
      <c r="H339" s="220" t="s">
        <v>46</v>
      </c>
      <c r="I339" s="220"/>
      <c r="J339" s="213">
        <v>15537.21</v>
      </c>
      <c r="K339" s="196">
        <v>1.4805975022599605E-2</v>
      </c>
      <c r="L339" s="221">
        <v>15</v>
      </c>
      <c r="M339" s="196">
        <v>4.0871934604904632E-2</v>
      </c>
    </row>
    <row r="340" spans="1:22" s="190" customFormat="1" ht="13.8" x14ac:dyDescent="0.25">
      <c r="A340" s="220" t="s">
        <v>47</v>
      </c>
      <c r="B340" s="220"/>
      <c r="C340" s="213">
        <v>8736.6299999999992</v>
      </c>
      <c r="D340" s="196">
        <v>4.9814798786330779E-2</v>
      </c>
      <c r="E340" s="221">
        <v>12</v>
      </c>
      <c r="F340" s="196">
        <v>5.5045871559633031E-2</v>
      </c>
      <c r="G340" s="220"/>
      <c r="H340" s="220" t="s">
        <v>47</v>
      </c>
      <c r="I340" s="220"/>
      <c r="J340" s="213">
        <v>17509.39</v>
      </c>
      <c r="K340" s="196">
        <v>1.6685337393325787E-2</v>
      </c>
      <c r="L340" s="221">
        <v>14</v>
      </c>
      <c r="M340" s="196">
        <v>3.8147138964577658E-2</v>
      </c>
    </row>
    <row r="341" spans="1:22" s="190" customFormat="1" ht="13.8" x14ac:dyDescent="0.25">
      <c r="A341" s="220" t="s">
        <v>48</v>
      </c>
      <c r="B341" s="220"/>
      <c r="C341" s="213">
        <v>13833.130000000001</v>
      </c>
      <c r="D341" s="196">
        <v>7.8874186904464988E-2</v>
      </c>
      <c r="E341" s="221">
        <v>17</v>
      </c>
      <c r="F341" s="196">
        <v>7.7981651376146793E-2</v>
      </c>
      <c r="G341" s="220"/>
      <c r="H341" s="220" t="s">
        <v>48</v>
      </c>
      <c r="I341" s="220"/>
      <c r="J341" s="213">
        <v>14572.88</v>
      </c>
      <c r="K341" s="196">
        <v>1.3887029736184383E-2</v>
      </c>
      <c r="L341" s="221">
        <v>8</v>
      </c>
      <c r="M341" s="196">
        <v>2.1798365122615803E-2</v>
      </c>
    </row>
    <row r="342" spans="1:22" s="190" customFormat="1" ht="13.8" x14ac:dyDescent="0.25">
      <c r="A342" s="220" t="s">
        <v>49</v>
      </c>
      <c r="B342" s="223"/>
      <c r="C342" s="213">
        <v>20326.509999999998</v>
      </c>
      <c r="D342" s="196">
        <v>0.11589835047133053</v>
      </c>
      <c r="E342" s="221">
        <v>19</v>
      </c>
      <c r="F342" s="196">
        <v>8.7155963302752298E-2</v>
      </c>
      <c r="G342" s="220"/>
      <c r="H342" s="220" t="s">
        <v>49</v>
      </c>
      <c r="I342" s="223"/>
      <c r="J342" s="213">
        <v>44105.329999999994</v>
      </c>
      <c r="K342" s="196">
        <v>4.20295802363174E-2</v>
      </c>
      <c r="L342" s="221">
        <v>13</v>
      </c>
      <c r="M342" s="196">
        <v>3.5422343324250684E-2</v>
      </c>
    </row>
    <row r="343" spans="1:22" s="190" customFormat="1" ht="13.8" x14ac:dyDescent="0.25">
      <c r="A343" s="220" t="s">
        <v>50</v>
      </c>
      <c r="B343" s="220"/>
      <c r="C343" s="213">
        <v>20655.789999999997</v>
      </c>
      <c r="D343" s="196">
        <v>0.11777584979822922</v>
      </c>
      <c r="E343" s="221">
        <v>17</v>
      </c>
      <c r="F343" s="196">
        <v>7.7981651376146793E-2</v>
      </c>
      <c r="G343" s="220"/>
      <c r="H343" s="220" t="s">
        <v>50</v>
      </c>
      <c r="I343" s="220"/>
      <c r="J343" s="213">
        <v>13117.100000000002</v>
      </c>
      <c r="K343" s="196">
        <v>1.2499763790857004E-2</v>
      </c>
      <c r="L343" s="221">
        <v>11</v>
      </c>
      <c r="M343" s="196">
        <v>2.9972752043596729E-2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175382.22000000003</v>
      </c>
      <c r="D345" s="223"/>
      <c r="E345" s="224">
        <v>218</v>
      </c>
      <c r="F345" s="247"/>
      <c r="G345" s="220"/>
      <c r="H345" s="220"/>
      <c r="I345" s="220"/>
      <c r="J345" s="222">
        <v>1049387.8299999998</v>
      </c>
      <c r="K345" s="223"/>
      <c r="L345" s="224">
        <v>367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pageSetup paperSize="9" scale="48" orientation="landscape" r:id="rId1"/>
  <colBreaks count="1" manualBreakCount="1">
    <brk id="13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247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71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88771687.5200001</v>
      </c>
      <c r="D9" s="194">
        <f>+J323</f>
        <v>271228.49000000005</v>
      </c>
      <c r="E9" s="194">
        <f>+C345</f>
        <v>150414.63</v>
      </c>
      <c r="F9" s="194">
        <f>+J345</f>
        <v>990976.9800000008</v>
      </c>
      <c r="G9" s="194">
        <f>SUM(C9:F9)</f>
        <v>90184307.620000094</v>
      </c>
      <c r="H9" s="266"/>
      <c r="I9" s="246"/>
    </row>
    <row r="10" spans="1:13" s="190" customFormat="1" x14ac:dyDescent="0.3">
      <c r="A10" s="193" t="s">
        <v>51</v>
      </c>
      <c r="B10" s="193"/>
      <c r="C10" s="196">
        <v>0.79620790412896192</v>
      </c>
      <c r="D10" s="197" t="s">
        <v>96</v>
      </c>
      <c r="E10" s="197" t="s">
        <v>96</v>
      </c>
      <c r="F10" s="197" t="s">
        <v>96</v>
      </c>
      <c r="G10" s="198">
        <f>+C10</f>
        <v>0.79620790412896192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0.72745910737233543</v>
      </c>
      <c r="D11" s="197" t="s">
        <v>96</v>
      </c>
      <c r="E11" s="197" t="s">
        <v>96</v>
      </c>
      <c r="F11" s="197" t="s">
        <v>96</v>
      </c>
      <c r="G11" s="198">
        <f>+C11</f>
        <v>0.72745910737233543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0.73203084817991815</v>
      </c>
      <c r="D12" s="197" t="s">
        <v>96</v>
      </c>
      <c r="E12" s="197" t="s">
        <v>96</v>
      </c>
      <c r="F12" s="197" t="s">
        <v>96</v>
      </c>
      <c r="G12" s="198">
        <f>+C12</f>
        <v>0.73203084817991815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21206.805427615862</v>
      </c>
      <c r="D13" s="199">
        <v>5770.8189361702125</v>
      </c>
      <c r="E13" s="199">
        <v>755.85241206030184</v>
      </c>
      <c r="F13" s="199">
        <v>2760.3815598885794</v>
      </c>
      <c r="G13" s="194">
        <f>+G9/(E45+L45+L81+L125)</f>
        <v>18823.691843039051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99.090268216633888</v>
      </c>
      <c r="D14" s="202">
        <v>86.63405418803903</v>
      </c>
      <c r="E14" s="202">
        <v>43.371713708965665</v>
      </c>
      <c r="F14" s="202">
        <v>206.18265038811813</v>
      </c>
      <c r="G14" s="203">
        <f>+((C9*C14)+(D9*D14)+(E9*E14)+(F9*F14))/G9</f>
        <v>100.13664448843971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9.0814543839743869E-2</v>
      </c>
      <c r="D15" s="206">
        <v>9.7153719825671725E-2</v>
      </c>
      <c r="E15" s="206">
        <v>0.12191092304651484</v>
      </c>
      <c r="F15" s="206">
        <v>6.9378206628977354E-2</v>
      </c>
      <c r="G15" s="207">
        <f>+((C9*C15)+(D9*D15)+(E9*E15)+(F9*F15))/G9</f>
        <v>9.064992316903131E-2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139.26046649191792</v>
      </c>
      <c r="D16" s="202">
        <v>15.139623790996296</v>
      </c>
      <c r="E16" s="202">
        <v>4.820766104999227</v>
      </c>
      <c r="F16" s="202">
        <v>15.256612513392946</v>
      </c>
      <c r="G16" s="194">
        <f>+((C9*C16)+(D9*D16)+(E9*E16)+(F9*F16))/G9</f>
        <v>137.30034974962223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0.98433629821773405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78241815.050000086</v>
      </c>
      <c r="D18" s="194">
        <f>+J310</f>
        <v>202194.65</v>
      </c>
      <c r="E18" s="194">
        <f>+C332</f>
        <v>34292.26</v>
      </c>
      <c r="F18" s="213">
        <f>+J332</f>
        <v>834886.85000000079</v>
      </c>
      <c r="G18" s="194">
        <f>SUM(C18:F18)</f>
        <v>79313188.810000092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0.88138253575918957</v>
      </c>
      <c r="D19" s="211">
        <f>+K310</f>
        <v>0.74547718051300571</v>
      </c>
      <c r="E19" s="211">
        <f>+D332</f>
        <v>0.22798487088656205</v>
      </c>
      <c r="F19" s="211">
        <f>+K332</f>
        <v>0.8424886418653238</v>
      </c>
      <c r="G19" s="211">
        <f>+G18/G9</f>
        <v>0.87945664720511618</v>
      </c>
      <c r="H19" s="189"/>
    </row>
    <row r="20" spans="1:13" s="190" customFormat="1" x14ac:dyDescent="0.3">
      <c r="A20" s="193" t="s">
        <v>159</v>
      </c>
      <c r="B20" s="188"/>
      <c r="C20" s="214">
        <v>0.58494329674932244</v>
      </c>
      <c r="D20" s="215">
        <v>0.79865389192623459</v>
      </c>
      <c r="E20" s="215">
        <v>5.9692166607979402</v>
      </c>
      <c r="F20" s="215">
        <v>2.2629874382653132</v>
      </c>
      <c r="G20" s="215">
        <f>+((C9*C20)+(D9*D20)+(E9*E20)+(F9*F20))/G9</f>
        <v>0.61300517436808499</v>
      </c>
      <c r="H20" s="189"/>
    </row>
    <row r="21" spans="1:13" s="190" customFormat="1" x14ac:dyDescent="0.3">
      <c r="A21" s="193" t="s">
        <v>160</v>
      </c>
      <c r="B21" s="188"/>
      <c r="C21" s="214">
        <v>6.7434262856255858</v>
      </c>
      <c r="D21" s="214">
        <v>9.8858701441614087</v>
      </c>
      <c r="E21" s="214">
        <v>7.8545736017333567</v>
      </c>
      <c r="F21" s="249">
        <v>8.9198497638692018</v>
      </c>
      <c r="G21" s="215">
        <f>+((C9*C21)+(D9*D21)+(E9*E21)+(F9*F21))/G9</f>
        <v>6.7786457020027964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618202.6399999999</v>
      </c>
      <c r="D28" s="196">
        <v>6.9639617908662677E-3</v>
      </c>
      <c r="E28" s="221">
        <v>50</v>
      </c>
      <c r="F28" s="196">
        <v>1.1944577161968466E-2</v>
      </c>
      <c r="G28" s="193"/>
      <c r="H28" s="220" t="s">
        <v>72</v>
      </c>
      <c r="I28" s="220"/>
      <c r="J28" s="213">
        <v>88771687.520000279</v>
      </c>
      <c r="K28" s="196">
        <v>1</v>
      </c>
      <c r="L28" s="221">
        <v>4186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6610615.1099999975</v>
      </c>
      <c r="D29" s="196">
        <v>7.4467606673700393E-2</v>
      </c>
      <c r="E29" s="221">
        <v>408</v>
      </c>
      <c r="F29" s="196">
        <v>9.7467749641662688E-2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3003238.5899999975</v>
      </c>
      <c r="D30" s="196">
        <v>3.383104088590607E-2</v>
      </c>
      <c r="E30" s="221">
        <v>157</v>
      </c>
      <c r="F30" s="196">
        <v>3.7505972288580984E-2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3863214.32</v>
      </c>
      <c r="D31" s="196">
        <v>4.3518540966449797E-2</v>
      </c>
      <c r="E31" s="221">
        <v>216</v>
      </c>
      <c r="F31" s="196">
        <v>5.1600573339703776E-2</v>
      </c>
      <c r="G31" s="193"/>
      <c r="H31" s="220"/>
      <c r="I31" s="220"/>
      <c r="J31" s="222">
        <v>88771687.520000279</v>
      </c>
      <c r="K31" s="223"/>
      <c r="L31" s="224">
        <v>4186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5730944.3099999987</v>
      </c>
      <c r="D32" s="196">
        <v>6.4558244527105943E-2</v>
      </c>
      <c r="E32" s="221">
        <v>266</v>
      </c>
      <c r="F32" s="196">
        <v>6.354515050167224E-2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8009907.0200000023</v>
      </c>
      <c r="D33" s="196">
        <v>9.0230424178828345E-2</v>
      </c>
      <c r="E33" s="221">
        <v>377</v>
      </c>
      <c r="F33" s="196">
        <v>9.0062111801242239E-2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8125362.310000008</v>
      </c>
      <c r="D34" s="196">
        <v>9.153101103512748E-2</v>
      </c>
      <c r="E34" s="221">
        <v>389</v>
      </c>
      <c r="F34" s="196">
        <v>9.2928810320114671E-2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8996213.2500000056</v>
      </c>
      <c r="D35" s="196">
        <v>0.10134101875638205</v>
      </c>
      <c r="E35" s="221">
        <v>435</v>
      </c>
      <c r="F35" s="196">
        <v>0.10391782130912566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7810933.7699999977</v>
      </c>
      <c r="D36" s="196">
        <v>8.7989019790124162E-2</v>
      </c>
      <c r="E36" s="221">
        <v>374</v>
      </c>
      <c r="F36" s="196">
        <v>8.9345437171524128E-2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8275525.7900000047</v>
      </c>
      <c r="D37" s="196">
        <v>9.3222580545577138E-2</v>
      </c>
      <c r="E37" s="221">
        <v>431</v>
      </c>
      <c r="F37" s="196">
        <v>0.10296225513616818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8565877.8000000007</v>
      </c>
      <c r="D38" s="196">
        <v>9.6493353222221148E-2</v>
      </c>
      <c r="E38" s="221">
        <v>409</v>
      </c>
      <c r="F38" s="196">
        <v>9.7706641184902049E-2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6225031.5399999963</v>
      </c>
      <c r="D39" s="196">
        <v>7.0124064483932616E-2</v>
      </c>
      <c r="E39" s="221">
        <v>267</v>
      </c>
      <c r="F39" s="196">
        <v>6.3784042044911615E-2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5952317.620000002</v>
      </c>
      <c r="D40" s="196">
        <v>6.7051982296258167E-2</v>
      </c>
      <c r="E40" s="221">
        <v>208</v>
      </c>
      <c r="F40" s="196">
        <v>4.9689440993788817E-2</v>
      </c>
      <c r="G40" s="132"/>
      <c r="H40" s="225" t="s">
        <v>132</v>
      </c>
      <c r="I40" s="226"/>
      <c r="J40" s="227">
        <v>94142.120000000054</v>
      </c>
      <c r="K40" s="228">
        <v>0.62588406460196089</v>
      </c>
      <c r="L40" s="229">
        <v>124</v>
      </c>
      <c r="M40" s="228">
        <v>0.62311557788944727</v>
      </c>
    </row>
    <row r="41" spans="1:13" ht="13.8" x14ac:dyDescent="0.25">
      <c r="A41" s="193" t="s">
        <v>76</v>
      </c>
      <c r="B41" s="193"/>
      <c r="C41" s="213">
        <v>4407632.3600000003</v>
      </c>
      <c r="D41" s="196">
        <v>4.9651330093358585E-2</v>
      </c>
      <c r="E41" s="221">
        <v>133</v>
      </c>
      <c r="F41" s="196">
        <v>3.177257525083612E-2</v>
      </c>
      <c r="G41" s="132"/>
      <c r="H41" s="225" t="s">
        <v>151</v>
      </c>
      <c r="I41" s="226"/>
      <c r="J41" s="227">
        <v>23579.88</v>
      </c>
      <c r="K41" s="228">
        <v>0.15676586778825968</v>
      </c>
      <c r="L41" s="229">
        <v>29</v>
      </c>
      <c r="M41" s="228">
        <v>0.14572864321608039</v>
      </c>
    </row>
    <row r="42" spans="1:13" ht="13.8" x14ac:dyDescent="0.25">
      <c r="A42" s="193" t="s">
        <v>77</v>
      </c>
      <c r="B42" s="193"/>
      <c r="C42" s="213">
        <v>2403845.38</v>
      </c>
      <c r="D42" s="196">
        <v>2.7078964556784175E-2</v>
      </c>
      <c r="E42" s="221">
        <v>62</v>
      </c>
      <c r="F42" s="196">
        <v>1.4811275680840898E-2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172825.71</v>
      </c>
      <c r="D43" s="196">
        <v>1.9468561973778281E-3</v>
      </c>
      <c r="E43" s="221">
        <v>4</v>
      </c>
      <c r="F43" s="196">
        <v>9.5556617295747726E-4</v>
      </c>
      <c r="G43" s="132"/>
      <c r="H43" s="225" t="s">
        <v>133</v>
      </c>
      <c r="I43" s="226"/>
      <c r="J43" s="227">
        <v>32692.629999999946</v>
      </c>
      <c r="K43" s="228">
        <v>0.21735006760977935</v>
      </c>
      <c r="L43" s="229">
        <v>46</v>
      </c>
      <c r="M43" s="228">
        <v>0.23115577889447236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88771687.519999996</v>
      </c>
      <c r="D45" s="193"/>
      <c r="E45" s="224">
        <v>4186</v>
      </c>
      <c r="F45" s="193"/>
      <c r="G45" s="132"/>
      <c r="H45" s="233"/>
      <c r="I45" s="226"/>
      <c r="J45" s="234">
        <v>150414.63</v>
      </c>
      <c r="K45" s="225"/>
      <c r="L45" s="235">
        <v>199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248</v>
      </c>
      <c r="B49" s="136"/>
      <c r="C49" s="137"/>
      <c r="D49" s="136"/>
      <c r="E49" s="143"/>
      <c r="F49" s="136"/>
      <c r="G49" s="132"/>
      <c r="H49" s="217" t="s">
        <v>249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1055560.9599999997</v>
      </c>
      <c r="D53" s="196">
        <v>1.1890738922386542E-2</v>
      </c>
      <c r="E53" s="221">
        <v>89</v>
      </c>
      <c r="F53" s="196">
        <v>2.1261347348303872E-2</v>
      </c>
      <c r="G53" s="193"/>
      <c r="H53" s="193" t="s">
        <v>53</v>
      </c>
      <c r="I53" s="193"/>
      <c r="J53" s="213">
        <v>960965.83999999985</v>
      </c>
      <c r="K53" s="196">
        <v>1.082513881223106E-2</v>
      </c>
      <c r="L53" s="221">
        <v>80</v>
      </c>
      <c r="M53" s="196">
        <v>1.9111323459149548E-2</v>
      </c>
    </row>
    <row r="54" spans="1:13" s="190" customFormat="1" ht="13.8" x14ac:dyDescent="0.25">
      <c r="A54" s="193" t="s">
        <v>54</v>
      </c>
      <c r="B54" s="193"/>
      <c r="C54" s="213">
        <v>12833400.700000009</v>
      </c>
      <c r="D54" s="196">
        <v>0.14456637086130281</v>
      </c>
      <c r="E54" s="221">
        <v>684</v>
      </c>
      <c r="F54" s="196">
        <v>0.16340181557572861</v>
      </c>
      <c r="G54" s="193"/>
      <c r="H54" s="193" t="s">
        <v>54</v>
      </c>
      <c r="I54" s="193"/>
      <c r="J54" s="213">
        <v>12632797.520000005</v>
      </c>
      <c r="K54" s="196">
        <v>0.14230660555094066</v>
      </c>
      <c r="L54" s="221">
        <v>699</v>
      </c>
      <c r="M54" s="196">
        <v>0.16698518872431917</v>
      </c>
    </row>
    <row r="55" spans="1:13" s="190" customFormat="1" ht="13.8" x14ac:dyDescent="0.25">
      <c r="A55" s="193" t="s">
        <v>55</v>
      </c>
      <c r="B55" s="193"/>
      <c r="C55" s="213">
        <v>6286822.5999999996</v>
      </c>
      <c r="D55" s="196">
        <v>7.0820131684255702E-2</v>
      </c>
      <c r="E55" s="221">
        <v>288</v>
      </c>
      <c r="F55" s="196">
        <v>6.8800764452938368E-2</v>
      </c>
      <c r="G55" s="193"/>
      <c r="H55" s="193" t="s">
        <v>55</v>
      </c>
      <c r="I55" s="193"/>
      <c r="J55" s="213">
        <v>6308186.6300000008</v>
      </c>
      <c r="K55" s="196">
        <v>7.1060794339172423E-2</v>
      </c>
      <c r="L55" s="221">
        <v>288</v>
      </c>
      <c r="M55" s="196">
        <v>6.8800764452938368E-2</v>
      </c>
    </row>
    <row r="56" spans="1:13" s="190" customFormat="1" ht="13.8" x14ac:dyDescent="0.25">
      <c r="A56" s="193" t="s">
        <v>56</v>
      </c>
      <c r="B56" s="193"/>
      <c r="C56" s="213">
        <v>6223134.0499999998</v>
      </c>
      <c r="D56" s="196">
        <v>7.0102689538237575E-2</v>
      </c>
      <c r="E56" s="221">
        <v>286</v>
      </c>
      <c r="F56" s="196">
        <v>6.8322981366459631E-2</v>
      </c>
      <c r="G56" s="193"/>
      <c r="H56" s="193" t="s">
        <v>56</v>
      </c>
      <c r="I56" s="193"/>
      <c r="J56" s="213">
        <v>6912503.2700000014</v>
      </c>
      <c r="K56" s="196">
        <v>7.7868332382919195E-2</v>
      </c>
      <c r="L56" s="221">
        <v>325</v>
      </c>
      <c r="M56" s="196">
        <v>7.7639751552795025E-2</v>
      </c>
    </row>
    <row r="57" spans="1:13" s="190" customFormat="1" ht="13.8" x14ac:dyDescent="0.25">
      <c r="A57" s="193" t="s">
        <v>57</v>
      </c>
      <c r="B57" s="193"/>
      <c r="C57" s="213">
        <v>7769362.0100000082</v>
      </c>
      <c r="D57" s="196">
        <v>8.7520720029678298E-2</v>
      </c>
      <c r="E57" s="221">
        <v>367</v>
      </c>
      <c r="F57" s="196">
        <v>8.7673196368848544E-2</v>
      </c>
      <c r="G57" s="193"/>
      <c r="H57" s="193" t="s">
        <v>57</v>
      </c>
      <c r="I57" s="193"/>
      <c r="J57" s="213">
        <v>7589884.3600000096</v>
      </c>
      <c r="K57" s="196">
        <v>8.5498930706820561E-2</v>
      </c>
      <c r="L57" s="221">
        <v>341</v>
      </c>
      <c r="M57" s="196">
        <v>8.1462016244624944E-2</v>
      </c>
    </row>
    <row r="58" spans="1:13" s="190" customFormat="1" ht="13.8" x14ac:dyDescent="0.25">
      <c r="A58" s="193" t="s">
        <v>58</v>
      </c>
      <c r="B58" s="193"/>
      <c r="C58" s="213">
        <v>7339839.6700000027</v>
      </c>
      <c r="D58" s="196">
        <v>8.2682214060044279E-2</v>
      </c>
      <c r="E58" s="221">
        <v>335</v>
      </c>
      <c r="F58" s="196">
        <v>8.0028666985188721E-2</v>
      </c>
      <c r="G58" s="193"/>
      <c r="H58" s="193" t="s">
        <v>58</v>
      </c>
      <c r="I58" s="193"/>
      <c r="J58" s="213">
        <v>7268661.6200000048</v>
      </c>
      <c r="K58" s="196">
        <v>8.1880403798366391E-2</v>
      </c>
      <c r="L58" s="221">
        <v>326</v>
      </c>
      <c r="M58" s="196">
        <v>7.78786430960344E-2</v>
      </c>
    </row>
    <row r="59" spans="1:13" s="190" customFormat="1" ht="13.8" x14ac:dyDescent="0.25">
      <c r="A59" s="193" t="s">
        <v>59</v>
      </c>
      <c r="B59" s="193"/>
      <c r="C59" s="213">
        <v>6660708.1900000041</v>
      </c>
      <c r="D59" s="196">
        <v>7.5031897850306895E-2</v>
      </c>
      <c r="E59" s="221">
        <v>324</v>
      </c>
      <c r="F59" s="196">
        <v>7.7400860009555664E-2</v>
      </c>
      <c r="G59" s="193"/>
      <c r="H59" s="193" t="s">
        <v>59</v>
      </c>
      <c r="I59" s="193"/>
      <c r="J59" s="213">
        <v>6657140.4200000009</v>
      </c>
      <c r="K59" s="196">
        <v>7.4991707446140018E-2</v>
      </c>
      <c r="L59" s="221">
        <v>331</v>
      </c>
      <c r="M59" s="196">
        <v>7.9073100812231248E-2</v>
      </c>
    </row>
    <row r="60" spans="1:13" s="190" customFormat="1" ht="13.8" x14ac:dyDescent="0.25">
      <c r="A60" s="193" t="s">
        <v>60</v>
      </c>
      <c r="B60" s="193"/>
      <c r="C60" s="213">
        <v>7695097.6099999966</v>
      </c>
      <c r="D60" s="196">
        <v>8.6684142489307892E-2</v>
      </c>
      <c r="E60" s="221">
        <v>357</v>
      </c>
      <c r="F60" s="196">
        <v>8.5284280936454848E-2</v>
      </c>
      <c r="G60" s="193"/>
      <c r="H60" s="193" t="s">
        <v>60</v>
      </c>
      <c r="I60" s="193"/>
      <c r="J60" s="213">
        <v>7414642.370000001</v>
      </c>
      <c r="K60" s="196">
        <v>8.3524855470720902E-2</v>
      </c>
      <c r="L60" s="221">
        <v>345</v>
      </c>
      <c r="M60" s="196">
        <v>8.2417582417582416E-2</v>
      </c>
    </row>
    <row r="61" spans="1:13" s="190" customFormat="1" ht="13.8" x14ac:dyDescent="0.25">
      <c r="A61" s="193" t="s">
        <v>61</v>
      </c>
      <c r="B61" s="193"/>
      <c r="C61" s="213">
        <v>7289190.4599999981</v>
      </c>
      <c r="D61" s="196">
        <v>8.2111658160804527E-2</v>
      </c>
      <c r="E61" s="221">
        <v>349</v>
      </c>
      <c r="F61" s="196">
        <v>8.3373148590539889E-2</v>
      </c>
      <c r="G61" s="193"/>
      <c r="H61" s="193" t="s">
        <v>61</v>
      </c>
      <c r="I61" s="193"/>
      <c r="J61" s="213">
        <v>7323051.4600000018</v>
      </c>
      <c r="K61" s="196">
        <v>8.2493097344242081E-2</v>
      </c>
      <c r="L61" s="221">
        <v>350</v>
      </c>
      <c r="M61" s="196">
        <v>8.3612040133779264E-2</v>
      </c>
    </row>
    <row r="62" spans="1:13" s="190" customFormat="1" ht="13.8" x14ac:dyDescent="0.25">
      <c r="A62" s="193" t="s">
        <v>62</v>
      </c>
      <c r="B62" s="193"/>
      <c r="C62" s="213">
        <v>5985540.3000000026</v>
      </c>
      <c r="D62" s="196">
        <v>6.7426230898804049E-2</v>
      </c>
      <c r="E62" s="221">
        <v>297</v>
      </c>
      <c r="F62" s="196">
        <v>7.0950788342092688E-2</v>
      </c>
      <c r="G62" s="193"/>
      <c r="H62" s="193" t="s">
        <v>62</v>
      </c>
      <c r="I62" s="193"/>
      <c r="J62" s="213">
        <v>6140189.4600000028</v>
      </c>
      <c r="K62" s="196">
        <v>6.9168330934529482E-2</v>
      </c>
      <c r="L62" s="221">
        <v>300</v>
      </c>
      <c r="M62" s="196">
        <v>7.16674629718108E-2</v>
      </c>
    </row>
    <row r="63" spans="1:13" s="190" customFormat="1" ht="13.8" x14ac:dyDescent="0.25">
      <c r="A63" s="193" t="s">
        <v>63</v>
      </c>
      <c r="B63" s="193"/>
      <c r="C63" s="213">
        <v>5094890.3500000034</v>
      </c>
      <c r="D63" s="196">
        <v>5.7393190242690149E-2</v>
      </c>
      <c r="E63" s="221">
        <v>235</v>
      </c>
      <c r="F63" s="196">
        <v>5.6139512661251792E-2</v>
      </c>
      <c r="G63" s="193"/>
      <c r="H63" s="193" t="s">
        <v>63</v>
      </c>
      <c r="I63" s="193"/>
      <c r="J63" s="213">
        <v>5467366.0600000042</v>
      </c>
      <c r="K63" s="196">
        <v>6.1589074317960006E-2</v>
      </c>
      <c r="L63" s="221">
        <v>255</v>
      </c>
      <c r="M63" s="196">
        <v>6.0917343526039176E-2</v>
      </c>
    </row>
    <row r="64" spans="1:13" s="190" customFormat="1" ht="13.8" x14ac:dyDescent="0.25">
      <c r="A64" s="193" t="s">
        <v>64</v>
      </c>
      <c r="B64" s="193"/>
      <c r="C64" s="213">
        <v>4599841.4999999991</v>
      </c>
      <c r="D64" s="196">
        <v>5.1816537778035007E-2</v>
      </c>
      <c r="E64" s="221">
        <v>213</v>
      </c>
      <c r="F64" s="196">
        <v>5.0883898709985664E-2</v>
      </c>
      <c r="G64" s="193"/>
      <c r="H64" s="193" t="s">
        <v>64</v>
      </c>
      <c r="I64" s="193"/>
      <c r="J64" s="213">
        <v>3753005.9499999988</v>
      </c>
      <c r="K64" s="196">
        <v>4.2277059892034341E-2</v>
      </c>
      <c r="L64" s="221">
        <v>165</v>
      </c>
      <c r="M64" s="196">
        <v>3.9417104634495936E-2</v>
      </c>
    </row>
    <row r="65" spans="1:16" s="190" customFormat="1" ht="13.8" x14ac:dyDescent="0.25">
      <c r="A65" s="193" t="s">
        <v>75</v>
      </c>
      <c r="B65" s="193"/>
      <c r="C65" s="213">
        <v>5167076.7899999982</v>
      </c>
      <c r="D65" s="196">
        <v>5.8206359869365676E-2</v>
      </c>
      <c r="E65" s="221">
        <v>208</v>
      </c>
      <c r="F65" s="196">
        <v>4.9689440993788817E-2</v>
      </c>
      <c r="G65" s="193"/>
      <c r="H65" s="193" t="s">
        <v>75</v>
      </c>
      <c r="I65" s="193"/>
      <c r="J65" s="213">
        <v>4535363.5700000022</v>
      </c>
      <c r="K65" s="196">
        <v>5.10902033824489E-2</v>
      </c>
      <c r="L65" s="221">
        <v>177</v>
      </c>
      <c r="M65" s="196">
        <v>4.2283803153368368E-2</v>
      </c>
    </row>
    <row r="66" spans="1:16" s="190" customFormat="1" ht="13.8" x14ac:dyDescent="0.25">
      <c r="A66" s="193" t="s">
        <v>76</v>
      </c>
      <c r="B66" s="193"/>
      <c r="C66" s="213">
        <v>2717084.4600000004</v>
      </c>
      <c r="D66" s="196">
        <v>3.0607556709878348E-2</v>
      </c>
      <c r="E66" s="221">
        <v>92</v>
      </c>
      <c r="F66" s="196">
        <v>2.197802197802198E-2</v>
      </c>
      <c r="G66" s="193"/>
      <c r="H66" s="193" t="s">
        <v>76</v>
      </c>
      <c r="I66" s="193"/>
      <c r="J66" s="213">
        <v>3181982.17</v>
      </c>
      <c r="K66" s="196">
        <v>3.5844561018208737E-2</v>
      </c>
      <c r="L66" s="221">
        <v>106</v>
      </c>
      <c r="M66" s="196">
        <v>2.5322503583373148E-2</v>
      </c>
    </row>
    <row r="67" spans="1:16" s="190" customFormat="1" ht="13.8" x14ac:dyDescent="0.25">
      <c r="A67" s="193" t="s">
        <v>77</v>
      </c>
      <c r="B67" s="193"/>
      <c r="C67" s="213">
        <v>1303390.1000000003</v>
      </c>
      <c r="D67" s="196">
        <v>1.4682497724360035E-2</v>
      </c>
      <c r="E67" s="221">
        <v>38</v>
      </c>
      <c r="F67" s="196">
        <v>9.0778786430960341E-3</v>
      </c>
      <c r="G67" s="193"/>
      <c r="H67" s="193" t="s">
        <v>77</v>
      </c>
      <c r="I67" s="193"/>
      <c r="J67" s="213">
        <v>1219834.6900000002</v>
      </c>
      <c r="K67" s="196">
        <v>1.3741258323214534E-2</v>
      </c>
      <c r="L67" s="221">
        <v>43</v>
      </c>
      <c r="M67" s="196">
        <v>1.0272336359292882E-2</v>
      </c>
    </row>
    <row r="68" spans="1:16" s="190" customFormat="1" ht="13.8" x14ac:dyDescent="0.25">
      <c r="A68" s="193" t="s">
        <v>78</v>
      </c>
      <c r="B68" s="193"/>
      <c r="C68" s="213">
        <v>750747.77000000014</v>
      </c>
      <c r="D68" s="196">
        <v>8.457063180542318E-3</v>
      </c>
      <c r="E68" s="221">
        <v>24</v>
      </c>
      <c r="F68" s="196">
        <v>5.733397037744864E-3</v>
      </c>
      <c r="G68" s="193"/>
      <c r="H68" s="193" t="s">
        <v>78</v>
      </c>
      <c r="I68" s="193"/>
      <c r="J68" s="213">
        <v>1406112.1300000001</v>
      </c>
      <c r="K68" s="196">
        <v>1.5839646280050797E-2</v>
      </c>
      <c r="L68" s="221">
        <v>55</v>
      </c>
      <c r="M68" s="196">
        <v>1.3139034878165312E-2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88771687.520000011</v>
      </c>
      <c r="D70" s="193"/>
      <c r="E70" s="224">
        <v>4186</v>
      </c>
      <c r="F70" s="193"/>
      <c r="G70" s="193"/>
      <c r="H70" s="193"/>
      <c r="I70" s="193"/>
      <c r="J70" s="222">
        <v>88771687.520000026</v>
      </c>
      <c r="K70" s="193"/>
      <c r="L70" s="224">
        <v>4186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205460.93</v>
      </c>
      <c r="K77" s="196">
        <v>0.75751972073435203</v>
      </c>
      <c r="L77" s="221">
        <v>38</v>
      </c>
      <c r="M77" s="196">
        <v>0.80851063829787229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150414.63</v>
      </c>
      <c r="D79" s="196">
        <v>1</v>
      </c>
      <c r="E79" s="221">
        <v>199</v>
      </c>
      <c r="F79" s="196">
        <v>1</v>
      </c>
      <c r="G79" s="220"/>
      <c r="H79" s="220" t="s">
        <v>146</v>
      </c>
      <c r="I79" s="220"/>
      <c r="J79" s="213">
        <v>65767.56</v>
      </c>
      <c r="K79" s="196">
        <v>0.24248027926564794</v>
      </c>
      <c r="L79" s="221">
        <v>9</v>
      </c>
      <c r="M79" s="196">
        <v>0.19148936170212766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150414.63</v>
      </c>
      <c r="D81" s="220"/>
      <c r="E81" s="224">
        <v>199</v>
      </c>
      <c r="F81" s="220"/>
      <c r="G81" s="220"/>
      <c r="H81" s="220"/>
      <c r="I81" s="223"/>
      <c r="J81" s="222">
        <v>271228.49</v>
      </c>
      <c r="K81" s="236"/>
      <c r="L81" s="224">
        <v>47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23174223.260000028</v>
      </c>
      <c r="D88" s="196">
        <v>0.26105421567860748</v>
      </c>
      <c r="E88" s="221">
        <v>2228</v>
      </c>
      <c r="F88" s="196">
        <v>0.53225035833731482</v>
      </c>
      <c r="G88" s="220"/>
      <c r="H88" s="220" t="s">
        <v>99</v>
      </c>
      <c r="I88" s="220"/>
      <c r="J88" s="213">
        <v>9437.6400000000012</v>
      </c>
      <c r="K88" s="196">
        <v>3.4795902156148868E-2</v>
      </c>
      <c r="L88" s="221">
        <v>10</v>
      </c>
      <c r="M88" s="196">
        <v>0.21276595744680851</v>
      </c>
    </row>
    <row r="89" spans="1:13" s="190" customFormat="1" ht="13.8" x14ac:dyDescent="0.25">
      <c r="A89" s="220" t="s">
        <v>80</v>
      </c>
      <c r="B89" s="220"/>
      <c r="C89" s="213">
        <v>24026098.579999991</v>
      </c>
      <c r="D89" s="196">
        <v>0.27065046583221686</v>
      </c>
      <c r="E89" s="221">
        <v>974</v>
      </c>
      <c r="F89" s="196">
        <v>0.23268036311514573</v>
      </c>
      <c r="G89" s="220"/>
      <c r="H89" s="220" t="s">
        <v>100</v>
      </c>
      <c r="I89" s="220"/>
      <c r="J89" s="213">
        <v>24466.940000000002</v>
      </c>
      <c r="K89" s="196">
        <v>9.0207853902073504E-2</v>
      </c>
      <c r="L89" s="221">
        <v>9</v>
      </c>
      <c r="M89" s="196">
        <v>0.19148936170212766</v>
      </c>
    </row>
    <row r="90" spans="1:13" s="190" customFormat="1" ht="13.8" x14ac:dyDescent="0.25">
      <c r="A90" s="220" t="s">
        <v>81</v>
      </c>
      <c r="B90" s="220"/>
      <c r="C90" s="213">
        <v>18203559.739999991</v>
      </c>
      <c r="D90" s="196">
        <v>0.20506042239986463</v>
      </c>
      <c r="E90" s="221">
        <v>528</v>
      </c>
      <c r="F90" s="196">
        <v>0.12613473483038701</v>
      </c>
      <c r="G90" s="220"/>
      <c r="H90" s="220" t="s">
        <v>101</v>
      </c>
      <c r="I90" s="220"/>
      <c r="J90" s="213">
        <v>33119.74</v>
      </c>
      <c r="K90" s="196">
        <v>0.1221101072383657</v>
      </c>
      <c r="L90" s="221">
        <v>7</v>
      </c>
      <c r="M90" s="196">
        <v>0.14893617021276595</v>
      </c>
    </row>
    <row r="91" spans="1:13" s="190" customFormat="1" ht="13.8" x14ac:dyDescent="0.25">
      <c r="A91" s="220" t="s">
        <v>82</v>
      </c>
      <c r="B91" s="220"/>
      <c r="C91" s="213">
        <v>12305398.969999999</v>
      </c>
      <c r="D91" s="196">
        <v>0.13861850905140932</v>
      </c>
      <c r="E91" s="221">
        <v>276</v>
      </c>
      <c r="F91" s="196">
        <v>6.5934065934065936E-2</v>
      </c>
      <c r="G91" s="220"/>
      <c r="H91" s="220" t="s">
        <v>102</v>
      </c>
      <c r="I91" s="220"/>
      <c r="J91" s="213">
        <v>45089.77</v>
      </c>
      <c r="K91" s="196">
        <v>0.16624274979372558</v>
      </c>
      <c r="L91" s="221">
        <v>7</v>
      </c>
      <c r="M91" s="196">
        <v>0.14893617021276595</v>
      </c>
    </row>
    <row r="92" spans="1:13" s="190" customFormat="1" ht="13.8" x14ac:dyDescent="0.25">
      <c r="A92" s="220" t="s">
        <v>83</v>
      </c>
      <c r="B92" s="220"/>
      <c r="C92" s="213">
        <v>5907760.2500000019</v>
      </c>
      <c r="D92" s="196">
        <v>6.6550050078399162E-2</v>
      </c>
      <c r="E92" s="221">
        <v>108</v>
      </c>
      <c r="F92" s="196">
        <v>2.5800286669851888E-2</v>
      </c>
      <c r="G92" s="220"/>
      <c r="H92" s="220" t="s">
        <v>103</v>
      </c>
      <c r="I92" s="220"/>
      <c r="J92" s="213">
        <v>60510.98</v>
      </c>
      <c r="K92" s="196">
        <v>0.22309964561613718</v>
      </c>
      <c r="L92" s="221">
        <v>7</v>
      </c>
      <c r="M92" s="196">
        <v>0.14893617021276595</v>
      </c>
    </row>
    <row r="93" spans="1:13" s="190" customFormat="1" ht="13.8" x14ac:dyDescent="0.25">
      <c r="A93" s="220" t="s">
        <v>84</v>
      </c>
      <c r="B93" s="220"/>
      <c r="C93" s="213">
        <v>2775474.9700000007</v>
      </c>
      <c r="D93" s="196">
        <v>3.1265317214733523E-2</v>
      </c>
      <c r="E93" s="221">
        <v>43</v>
      </c>
      <c r="F93" s="196">
        <v>1.0272336359292882E-2</v>
      </c>
      <c r="G93" s="220"/>
      <c r="H93" s="220" t="s">
        <v>104</v>
      </c>
      <c r="I93" s="220"/>
      <c r="J93" s="213">
        <v>42305.89</v>
      </c>
      <c r="K93" s="196">
        <v>0.15597878379221888</v>
      </c>
      <c r="L93" s="221">
        <v>4</v>
      </c>
      <c r="M93" s="196">
        <v>8.5106382978723402E-2</v>
      </c>
    </row>
    <row r="94" spans="1:13" s="190" customFormat="1" ht="13.8" x14ac:dyDescent="0.25">
      <c r="A94" s="220" t="s">
        <v>85</v>
      </c>
      <c r="B94" s="220"/>
      <c r="C94" s="213">
        <v>1401724.36</v>
      </c>
      <c r="D94" s="196">
        <v>1.5790218696520732E-2</v>
      </c>
      <c r="E94" s="221">
        <v>19</v>
      </c>
      <c r="F94" s="196">
        <v>4.538939321548017E-3</v>
      </c>
      <c r="G94" s="220"/>
      <c r="H94" s="220" t="s">
        <v>105</v>
      </c>
      <c r="I94" s="220"/>
      <c r="J94" s="213">
        <v>12764.69</v>
      </c>
      <c r="K94" s="196">
        <v>4.706249701128374E-2</v>
      </c>
      <c r="L94" s="221">
        <v>1</v>
      </c>
      <c r="M94" s="196">
        <v>2.1276595744680851E-2</v>
      </c>
    </row>
    <row r="95" spans="1:13" s="190" customFormat="1" ht="13.8" x14ac:dyDescent="0.25">
      <c r="A95" s="220" t="s">
        <v>86</v>
      </c>
      <c r="B95" s="220"/>
      <c r="C95" s="213">
        <v>505688.83</v>
      </c>
      <c r="D95" s="196">
        <v>5.6965102740225574E-3</v>
      </c>
      <c r="E95" s="221">
        <v>6</v>
      </c>
      <c r="F95" s="196">
        <v>1.433349259436216E-3</v>
      </c>
      <c r="G95" s="220"/>
      <c r="H95" s="220" t="s">
        <v>106</v>
      </c>
      <c r="I95" s="220"/>
      <c r="J95" s="213">
        <v>14057.21</v>
      </c>
      <c r="K95" s="196">
        <v>5.1827925598818915E-2</v>
      </c>
      <c r="L95" s="221">
        <v>1</v>
      </c>
      <c r="M95" s="196">
        <v>2.1276595744680851E-2</v>
      </c>
    </row>
    <row r="96" spans="1:13" s="190" customFormat="1" ht="13.8" x14ac:dyDescent="0.25">
      <c r="A96" s="220" t="s">
        <v>87</v>
      </c>
      <c r="B96" s="220"/>
      <c r="C96" s="213">
        <v>192990.99</v>
      </c>
      <c r="D96" s="196">
        <v>2.1740151099022388E-3</v>
      </c>
      <c r="E96" s="221">
        <v>2</v>
      </c>
      <c r="F96" s="196">
        <v>4.7778308647873863E-4</v>
      </c>
      <c r="G96" s="220"/>
      <c r="H96" s="220" t="s">
        <v>107</v>
      </c>
      <c r="I96" s="220"/>
      <c r="J96" s="213">
        <v>0</v>
      </c>
      <c r="K96" s="196">
        <v>0</v>
      </c>
      <c r="L96" s="221">
        <v>0</v>
      </c>
      <c r="M96" s="196">
        <v>0</v>
      </c>
    </row>
    <row r="97" spans="1:13" s="190" customFormat="1" ht="13.8" x14ac:dyDescent="0.25">
      <c r="A97" s="220" t="s">
        <v>88</v>
      </c>
      <c r="B97" s="220"/>
      <c r="C97" s="213">
        <v>278767.57</v>
      </c>
      <c r="D97" s="196">
        <v>3.1402756643236561E-3</v>
      </c>
      <c r="E97" s="221">
        <v>2</v>
      </c>
      <c r="F97" s="196">
        <v>4.7778308647873863E-4</v>
      </c>
      <c r="G97" s="220"/>
      <c r="H97" s="220" t="s">
        <v>108</v>
      </c>
      <c r="I97" s="220"/>
      <c r="J97" s="213">
        <v>0</v>
      </c>
      <c r="K97" s="196">
        <v>0</v>
      </c>
      <c r="L97" s="221">
        <v>0</v>
      </c>
      <c r="M97" s="196">
        <v>0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0</v>
      </c>
      <c r="K98" s="196">
        <v>0</v>
      </c>
      <c r="L98" s="221">
        <v>0</v>
      </c>
      <c r="M98" s="196">
        <v>0</v>
      </c>
    </row>
    <row r="99" spans="1:13" s="190" customFormat="1" ht="14.4" thickBot="1" x14ac:dyDescent="0.3">
      <c r="A99" s="220"/>
      <c r="B99" s="223"/>
      <c r="C99" s="222">
        <v>88771687.519999996</v>
      </c>
      <c r="D99" s="237"/>
      <c r="E99" s="224">
        <v>4186</v>
      </c>
      <c r="F99" s="223"/>
      <c r="G99" s="220"/>
      <c r="H99" s="220" t="s">
        <v>110</v>
      </c>
      <c r="I99" s="220"/>
      <c r="J99" s="213">
        <v>29475.63</v>
      </c>
      <c r="K99" s="196">
        <v>0.10867453489122769</v>
      </c>
      <c r="L99" s="221">
        <v>1</v>
      </c>
      <c r="M99" s="196">
        <v>2.1276595744680851E-2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271228.49</v>
      </c>
      <c r="K103" s="247"/>
      <c r="L103" s="224">
        <v>47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109184.31000000004</v>
      </c>
      <c r="D110" s="196">
        <v>0.72588889790840161</v>
      </c>
      <c r="E110" s="221">
        <v>186</v>
      </c>
      <c r="F110" s="196">
        <v>0.9346733668341709</v>
      </c>
      <c r="G110" s="220"/>
      <c r="H110" s="220" t="s">
        <v>99</v>
      </c>
      <c r="I110" s="220"/>
      <c r="J110" s="213">
        <v>171936.63000000003</v>
      </c>
      <c r="K110" s="196">
        <v>0.17350214330912112</v>
      </c>
      <c r="L110" s="221">
        <v>241</v>
      </c>
      <c r="M110" s="196">
        <v>0.67130919220055707</v>
      </c>
    </row>
    <row r="111" spans="1:13" s="190" customFormat="1" ht="13.8" x14ac:dyDescent="0.25">
      <c r="A111" s="220" t="s">
        <v>100</v>
      </c>
      <c r="B111" s="220"/>
      <c r="C111" s="213">
        <v>26959.62</v>
      </c>
      <c r="D111" s="196">
        <v>0.17923535762445439</v>
      </c>
      <c r="E111" s="221">
        <v>10</v>
      </c>
      <c r="F111" s="196">
        <v>5.0251256281407038E-2</v>
      </c>
      <c r="G111" s="220"/>
      <c r="H111" s="220" t="s">
        <v>100</v>
      </c>
      <c r="I111" s="220"/>
      <c r="J111" s="213">
        <v>114932.76000000001</v>
      </c>
      <c r="K111" s="196">
        <v>0.1159792430294395</v>
      </c>
      <c r="L111" s="221">
        <v>43</v>
      </c>
      <c r="M111" s="196">
        <v>0.11977715877437325</v>
      </c>
    </row>
    <row r="112" spans="1:13" s="190" customFormat="1" ht="13.8" x14ac:dyDescent="0.25">
      <c r="A112" s="220" t="s">
        <v>101</v>
      </c>
      <c r="B112" s="220"/>
      <c r="C112" s="213">
        <v>14270.699999999999</v>
      </c>
      <c r="D112" s="196">
        <v>9.4875744467143877E-2</v>
      </c>
      <c r="E112" s="221">
        <v>3</v>
      </c>
      <c r="F112" s="196">
        <v>1.507537688442211E-2</v>
      </c>
      <c r="G112" s="220"/>
      <c r="H112" s="220" t="s">
        <v>101</v>
      </c>
      <c r="I112" s="220"/>
      <c r="J112" s="213">
        <v>90378.349999999991</v>
      </c>
      <c r="K112" s="196">
        <v>9.1201260800225642E-2</v>
      </c>
      <c r="L112" s="221">
        <v>18</v>
      </c>
      <c r="M112" s="196">
        <v>5.0139275766016712E-2</v>
      </c>
    </row>
    <row r="113" spans="1:13" s="190" customFormat="1" ht="13.8" x14ac:dyDescent="0.25">
      <c r="A113" s="220" t="s">
        <v>102</v>
      </c>
      <c r="B113" s="220"/>
      <c r="C113" s="213">
        <v>0</v>
      </c>
      <c r="D113" s="196">
        <v>0</v>
      </c>
      <c r="E113" s="221">
        <v>0</v>
      </c>
      <c r="F113" s="196">
        <v>0</v>
      </c>
      <c r="G113" s="220"/>
      <c r="H113" s="220" t="s">
        <v>102</v>
      </c>
      <c r="I113" s="220"/>
      <c r="J113" s="213">
        <v>144230.08999999997</v>
      </c>
      <c r="K113" s="196">
        <v>0.14554333038089337</v>
      </c>
      <c r="L113" s="221">
        <v>21</v>
      </c>
      <c r="M113" s="196">
        <v>5.8495821727019497E-2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97340.249999999985</v>
      </c>
      <c r="K114" s="196">
        <v>9.8226550126320783E-2</v>
      </c>
      <c r="L114" s="221">
        <v>11</v>
      </c>
      <c r="M114" s="196">
        <v>3.0640668523676879E-2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42778.89</v>
      </c>
      <c r="K115" s="196">
        <v>4.3168399330527338E-2</v>
      </c>
      <c r="L115" s="221">
        <v>4</v>
      </c>
      <c r="M115" s="196">
        <v>1.1142061281337047E-2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65670.600000000006</v>
      </c>
      <c r="K116" s="196">
        <v>6.6268542383295326E-2</v>
      </c>
      <c r="L116" s="221">
        <v>5</v>
      </c>
      <c r="M116" s="196">
        <v>1.3927576601671309E-2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73907.3</v>
      </c>
      <c r="K117" s="196">
        <v>7.4580238987993444E-2</v>
      </c>
      <c r="L117" s="221">
        <v>5</v>
      </c>
      <c r="M117" s="196">
        <v>1.3927576601671309E-2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134166.09999999998</v>
      </c>
      <c r="K118" s="196">
        <v>0.13538770597880082</v>
      </c>
      <c r="L118" s="221">
        <v>8</v>
      </c>
      <c r="M118" s="196">
        <v>2.2284122562674095E-2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55636.01</v>
      </c>
      <c r="K119" s="196">
        <v>5.614258567338265E-2</v>
      </c>
      <c r="L119" s="221">
        <v>3</v>
      </c>
      <c r="M119" s="196">
        <v>8.356545961002786E-3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0</v>
      </c>
      <c r="K120" s="196">
        <v>0</v>
      </c>
      <c r="L120" s="221">
        <v>0</v>
      </c>
      <c r="M120" s="196">
        <v>0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150414.63000000006</v>
      </c>
      <c r="D125" s="247"/>
      <c r="E125" s="224">
        <v>199</v>
      </c>
      <c r="F125" s="220"/>
      <c r="G125" s="220"/>
      <c r="H125" s="223"/>
      <c r="I125" s="220"/>
      <c r="J125" s="222">
        <v>990976.98</v>
      </c>
      <c r="K125" s="247"/>
      <c r="L125" s="224">
        <v>359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10393199.970000008</v>
      </c>
      <c r="D132" s="196">
        <v>0.11707786863529483</v>
      </c>
      <c r="E132" s="221">
        <v>350</v>
      </c>
      <c r="F132" s="196">
        <v>8.3612040133779264E-2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16603930.300000018</v>
      </c>
      <c r="D133" s="196">
        <v>0.18704083209254291</v>
      </c>
      <c r="E133" s="221">
        <v>634</v>
      </c>
      <c r="F133" s="196">
        <v>0.15145723841376016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18172448.530000009</v>
      </c>
      <c r="D134" s="196">
        <v>0.20470995919623358</v>
      </c>
      <c r="E134" s="221">
        <v>723</v>
      </c>
      <c r="F134" s="196">
        <v>0.17271858576206403</v>
      </c>
      <c r="G134" s="220"/>
      <c r="H134" s="220" t="s">
        <v>122</v>
      </c>
      <c r="I134" s="220"/>
      <c r="J134" s="213">
        <v>7234.2099999999991</v>
      </c>
      <c r="K134" s="196">
        <v>2.6672013695906355E-2</v>
      </c>
      <c r="L134" s="221">
        <v>2</v>
      </c>
      <c r="M134" s="196">
        <v>4.2553191489361701E-2</v>
      </c>
    </row>
    <row r="135" spans="1:13" s="190" customFormat="1" ht="13.8" x14ac:dyDescent="0.25">
      <c r="A135" s="220" t="s">
        <v>44</v>
      </c>
      <c r="B135" s="220"/>
      <c r="C135" s="213">
        <v>22206451.540000021</v>
      </c>
      <c r="D135" s="196">
        <v>0.25015240962944363</v>
      </c>
      <c r="E135" s="221">
        <v>1280</v>
      </c>
      <c r="F135" s="196">
        <v>0.30578117534639276</v>
      </c>
      <c r="G135" s="220"/>
      <c r="H135" s="220" t="s">
        <v>42</v>
      </c>
      <c r="I135" s="220"/>
      <c r="J135" s="213">
        <v>10505.349999999999</v>
      </c>
      <c r="K135" s="196">
        <v>3.8732472388870356E-2</v>
      </c>
      <c r="L135" s="221">
        <v>4</v>
      </c>
      <c r="M135" s="196">
        <v>8.5106382978723402E-2</v>
      </c>
    </row>
    <row r="136" spans="1:13" s="190" customFormat="1" ht="13.8" x14ac:dyDescent="0.25">
      <c r="A136" s="220" t="s">
        <v>25</v>
      </c>
      <c r="B136" s="220"/>
      <c r="C136" s="213">
        <v>10569332.719999995</v>
      </c>
      <c r="D136" s="196">
        <v>0.11906197815174742</v>
      </c>
      <c r="E136" s="221">
        <v>585</v>
      </c>
      <c r="F136" s="196">
        <v>0.13975155279503104</v>
      </c>
      <c r="G136" s="220"/>
      <c r="H136" s="220" t="s">
        <v>43</v>
      </c>
      <c r="I136" s="220"/>
      <c r="J136" s="213">
        <v>47762.42</v>
      </c>
      <c r="K136" s="196">
        <v>0.17609661875859722</v>
      </c>
      <c r="L136" s="221">
        <v>11</v>
      </c>
      <c r="M136" s="196">
        <v>0.23404255319148937</v>
      </c>
    </row>
    <row r="137" spans="1:13" s="190" customFormat="1" ht="13.8" x14ac:dyDescent="0.25">
      <c r="A137" s="220" t="s">
        <v>26</v>
      </c>
      <c r="B137" s="220"/>
      <c r="C137" s="213">
        <v>7811985.2700000005</v>
      </c>
      <c r="D137" s="196">
        <v>8.8000864782929566E-2</v>
      </c>
      <c r="E137" s="221">
        <v>415</v>
      </c>
      <c r="F137" s="196">
        <v>9.9139990444338272E-2</v>
      </c>
      <c r="G137" s="220"/>
      <c r="H137" s="220" t="s">
        <v>44</v>
      </c>
      <c r="I137" s="220"/>
      <c r="J137" s="213">
        <v>96315.239999999991</v>
      </c>
      <c r="K137" s="196">
        <v>0.35510738565849037</v>
      </c>
      <c r="L137" s="221">
        <v>15</v>
      </c>
      <c r="M137" s="196">
        <v>0.31914893617021278</v>
      </c>
    </row>
    <row r="138" spans="1:13" s="190" customFormat="1" ht="13.8" x14ac:dyDescent="0.25">
      <c r="A138" s="220" t="s">
        <v>27</v>
      </c>
      <c r="B138" s="220"/>
      <c r="C138" s="213">
        <v>1797095.7000000002</v>
      </c>
      <c r="D138" s="196">
        <v>2.0244018675381368E-2</v>
      </c>
      <c r="E138" s="221">
        <v>130</v>
      </c>
      <c r="F138" s="196">
        <v>3.1055900621118012E-2</v>
      </c>
      <c r="G138" s="220"/>
      <c r="H138" s="220" t="s">
        <v>25</v>
      </c>
      <c r="I138" s="220"/>
      <c r="J138" s="213">
        <v>64924.429999999993</v>
      </c>
      <c r="K138" s="196">
        <v>0.23937171939422733</v>
      </c>
      <c r="L138" s="221">
        <v>10</v>
      </c>
      <c r="M138" s="196">
        <v>0.21276595744680851</v>
      </c>
    </row>
    <row r="139" spans="1:13" s="190" customFormat="1" ht="13.8" x14ac:dyDescent="0.25">
      <c r="A139" s="220" t="s">
        <v>28</v>
      </c>
      <c r="B139" s="220"/>
      <c r="C139" s="213">
        <v>588260.35</v>
      </c>
      <c r="D139" s="196">
        <v>6.6266662990659749E-3</v>
      </c>
      <c r="E139" s="221">
        <v>38</v>
      </c>
      <c r="F139" s="196">
        <v>9.0778786430960341E-3</v>
      </c>
      <c r="G139" s="220"/>
      <c r="H139" s="220" t="s">
        <v>26</v>
      </c>
      <c r="I139" s="220"/>
      <c r="J139" s="213">
        <v>35395.82</v>
      </c>
      <c r="K139" s="196">
        <v>0.1305018510407959</v>
      </c>
      <c r="L139" s="221">
        <v>3</v>
      </c>
      <c r="M139" s="196">
        <v>6.3829787234042548E-2</v>
      </c>
    </row>
    <row r="140" spans="1:13" s="190" customFormat="1" ht="13.8" x14ac:dyDescent="0.25">
      <c r="A140" s="220" t="s">
        <v>29</v>
      </c>
      <c r="B140" s="220"/>
      <c r="C140" s="213">
        <v>620347.94999999995</v>
      </c>
      <c r="D140" s="196">
        <v>6.9881283924025555E-3</v>
      </c>
      <c r="E140" s="221">
        <v>30</v>
      </c>
      <c r="F140" s="196">
        <v>7.16674629718108E-3</v>
      </c>
      <c r="G140" s="220"/>
      <c r="H140" s="220" t="s">
        <v>27</v>
      </c>
      <c r="I140" s="220"/>
      <c r="J140" s="213">
        <v>9091.02</v>
      </c>
      <c r="K140" s="196">
        <v>3.3517939063112435E-2</v>
      </c>
      <c r="L140" s="221">
        <v>2</v>
      </c>
      <c r="M140" s="196">
        <v>4.2553191489361701E-2</v>
      </c>
    </row>
    <row r="141" spans="1:13" s="190" customFormat="1" ht="13.8" x14ac:dyDescent="0.25">
      <c r="A141" s="220" t="s">
        <v>65</v>
      </c>
      <c r="B141" s="220"/>
      <c r="C141" s="213">
        <v>8635.19</v>
      </c>
      <c r="D141" s="196">
        <v>9.7274144958149099E-5</v>
      </c>
      <c r="E141" s="221">
        <v>1</v>
      </c>
      <c r="F141" s="196">
        <v>2.3889154323936931E-4</v>
      </c>
      <c r="G141" s="220"/>
      <c r="H141" s="220" t="s">
        <v>28</v>
      </c>
      <c r="I141" s="220"/>
      <c r="J141" s="213">
        <v>0</v>
      </c>
      <c r="K141" s="196">
        <v>0</v>
      </c>
      <c r="L141" s="221">
        <v>0</v>
      </c>
      <c r="M141" s="196">
        <v>0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88771687.520000055</v>
      </c>
      <c r="D143" s="223"/>
      <c r="E143" s="224">
        <v>4186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271228.49</v>
      </c>
      <c r="K145" s="220"/>
      <c r="L145" s="224">
        <v>47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22752.33</v>
      </c>
      <c r="D152" s="196">
        <v>0.15126407584155876</v>
      </c>
      <c r="E152" s="221">
        <v>17</v>
      </c>
      <c r="F152" s="196">
        <v>8.5427135678391955E-2</v>
      </c>
      <c r="G152" s="220"/>
      <c r="H152" s="220" t="s">
        <v>113</v>
      </c>
      <c r="I152" s="220"/>
      <c r="J152" s="213">
        <v>787063.51000000059</v>
      </c>
      <c r="K152" s="196">
        <v>0.79422986192878064</v>
      </c>
      <c r="L152" s="221">
        <v>189</v>
      </c>
      <c r="M152" s="196">
        <v>0.52646239554317553</v>
      </c>
    </row>
    <row r="153" spans="1:14" s="190" customFormat="1" ht="13.8" x14ac:dyDescent="0.25">
      <c r="A153" s="220" t="s">
        <v>42</v>
      </c>
      <c r="B153" s="220"/>
      <c r="C153" s="213">
        <v>30387.69</v>
      </c>
      <c r="D153" s="196">
        <v>0.20202615929048923</v>
      </c>
      <c r="E153" s="221">
        <v>26</v>
      </c>
      <c r="F153" s="196">
        <v>0.1306532663316583</v>
      </c>
      <c r="G153" s="220"/>
      <c r="H153" s="220" t="s">
        <v>25</v>
      </c>
      <c r="I153" s="220"/>
      <c r="J153" s="213">
        <v>567.89</v>
      </c>
      <c r="K153" s="196">
        <v>5.7306073850474262E-4</v>
      </c>
      <c r="L153" s="221">
        <v>1</v>
      </c>
      <c r="M153" s="196">
        <v>2.7855153203342618E-3</v>
      </c>
    </row>
    <row r="154" spans="1:14" s="190" customFormat="1" ht="13.8" x14ac:dyDescent="0.25">
      <c r="A154" s="220" t="s">
        <v>43</v>
      </c>
      <c r="B154" s="220"/>
      <c r="C154" s="213">
        <v>12737.010000000002</v>
      </c>
      <c r="D154" s="196">
        <v>8.4679329397678943E-2</v>
      </c>
      <c r="E154" s="221">
        <v>22</v>
      </c>
      <c r="F154" s="196">
        <v>0.11055276381909548</v>
      </c>
      <c r="G154" s="220"/>
      <c r="H154" s="220" t="s">
        <v>26</v>
      </c>
      <c r="I154" s="220"/>
      <c r="J154" s="213">
        <v>3996.31</v>
      </c>
      <c r="K154" s="196">
        <v>4.0326971066472171E-3</v>
      </c>
      <c r="L154" s="221">
        <v>3</v>
      </c>
      <c r="M154" s="196">
        <v>8.356545961002786E-3</v>
      </c>
    </row>
    <row r="155" spans="1:14" s="190" customFormat="1" ht="13.8" x14ac:dyDescent="0.25">
      <c r="A155" s="220" t="s">
        <v>44</v>
      </c>
      <c r="B155" s="220"/>
      <c r="C155" s="213">
        <v>20098.870000000003</v>
      </c>
      <c r="D155" s="196">
        <v>0.13362310567795169</v>
      </c>
      <c r="E155" s="221">
        <v>36</v>
      </c>
      <c r="F155" s="196">
        <v>0.18090452261306533</v>
      </c>
      <c r="G155" s="220"/>
      <c r="H155" s="220" t="s">
        <v>27</v>
      </c>
      <c r="I155" s="220"/>
      <c r="J155" s="213">
        <v>6175.2</v>
      </c>
      <c r="K155" s="196">
        <v>6.2314262839889539E-3</v>
      </c>
      <c r="L155" s="221">
        <v>3</v>
      </c>
      <c r="M155" s="196">
        <v>8.356545961002786E-3</v>
      </c>
    </row>
    <row r="156" spans="1:14" s="190" customFormat="1" ht="13.8" x14ac:dyDescent="0.25">
      <c r="A156" s="220" t="s">
        <v>25</v>
      </c>
      <c r="B156" s="220"/>
      <c r="C156" s="213">
        <v>10235.77</v>
      </c>
      <c r="D156" s="196">
        <v>6.8050361856423144E-2</v>
      </c>
      <c r="E156" s="221">
        <v>19</v>
      </c>
      <c r="F156" s="196">
        <v>9.5477386934673364E-2</v>
      </c>
      <c r="G156" s="220"/>
      <c r="H156" s="220" t="s">
        <v>28</v>
      </c>
      <c r="I156" s="220"/>
      <c r="J156" s="213">
        <v>2287.4899999999998</v>
      </c>
      <c r="K156" s="196">
        <v>2.3083179994756267E-3</v>
      </c>
      <c r="L156" s="221">
        <v>5</v>
      </c>
      <c r="M156" s="196">
        <v>1.3927576601671309E-2</v>
      </c>
    </row>
    <row r="157" spans="1:14" s="190" customFormat="1" ht="13.8" x14ac:dyDescent="0.25">
      <c r="A157" s="220" t="s">
        <v>26</v>
      </c>
      <c r="B157" s="220"/>
      <c r="C157" s="213">
        <v>1593.62</v>
      </c>
      <c r="D157" s="196">
        <v>1.0594847057098102E-2</v>
      </c>
      <c r="E157" s="221">
        <v>4</v>
      </c>
      <c r="F157" s="196">
        <v>2.0100502512562814E-2</v>
      </c>
      <c r="G157" s="220"/>
      <c r="H157" s="220" t="s">
        <v>29</v>
      </c>
      <c r="I157" s="220"/>
      <c r="J157" s="213">
        <v>2965.3900000000003</v>
      </c>
      <c r="K157" s="196">
        <v>2.9923903984126841E-3</v>
      </c>
      <c r="L157" s="221">
        <v>5</v>
      </c>
      <c r="M157" s="196">
        <v>1.3927576601671309E-2</v>
      </c>
    </row>
    <row r="158" spans="1:14" s="190" customFormat="1" ht="13.8" x14ac:dyDescent="0.25">
      <c r="A158" s="220" t="s">
        <v>27</v>
      </c>
      <c r="B158" s="220"/>
      <c r="C158" s="213">
        <v>3668.1300000000006</v>
      </c>
      <c r="D158" s="196">
        <v>2.4386790034985298E-2</v>
      </c>
      <c r="E158" s="221">
        <v>6</v>
      </c>
      <c r="F158" s="196">
        <v>3.015075376884422E-2</v>
      </c>
      <c r="G158" s="220"/>
      <c r="H158" s="220" t="s">
        <v>114</v>
      </c>
      <c r="I158" s="220"/>
      <c r="J158" s="213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1572.0500000000002</v>
      </c>
      <c r="D159" s="196">
        <v>1.0451443453339614E-2</v>
      </c>
      <c r="E159" s="221">
        <v>3</v>
      </c>
      <c r="F159" s="196">
        <v>1.507537688442211E-2</v>
      </c>
      <c r="G159" s="220"/>
      <c r="H159" s="220" t="s">
        <v>115</v>
      </c>
      <c r="I159" s="220"/>
      <c r="J159" s="213">
        <v>8601.52</v>
      </c>
      <c r="K159" s="196">
        <v>8.6798383550746004E-3</v>
      </c>
      <c r="L159" s="221">
        <v>13</v>
      </c>
      <c r="M159" s="196">
        <v>3.6211699164345405E-2</v>
      </c>
    </row>
    <row r="160" spans="1:14" s="190" customFormat="1" ht="13.8" x14ac:dyDescent="0.25">
      <c r="A160" s="220" t="s">
        <v>29</v>
      </c>
      <c r="B160" s="220"/>
      <c r="C160" s="213">
        <v>14196.84</v>
      </c>
      <c r="D160" s="196">
        <v>9.4384701807264354E-2</v>
      </c>
      <c r="E160" s="221">
        <v>14</v>
      </c>
      <c r="F160" s="196">
        <v>7.0351758793969849E-2</v>
      </c>
      <c r="G160" s="220"/>
      <c r="H160" s="220" t="s">
        <v>116</v>
      </c>
      <c r="I160" s="220"/>
      <c r="J160" s="213">
        <v>3948.8900000000003</v>
      </c>
      <c r="K160" s="196">
        <v>3.9848453391924379E-3</v>
      </c>
      <c r="L160" s="221">
        <v>5</v>
      </c>
      <c r="M160" s="196">
        <v>1.3927576601671309E-2</v>
      </c>
    </row>
    <row r="161" spans="1:16" s="190" customFormat="1" ht="13.8" x14ac:dyDescent="0.25">
      <c r="A161" s="220" t="s">
        <v>114</v>
      </c>
      <c r="B161" s="220"/>
      <c r="C161" s="213">
        <v>4387.95</v>
      </c>
      <c r="D161" s="196">
        <v>2.9172361757629557E-2</v>
      </c>
      <c r="E161" s="221">
        <v>9</v>
      </c>
      <c r="F161" s="196">
        <v>4.5226130653266333E-2</v>
      </c>
      <c r="G161" s="220"/>
      <c r="H161" s="220" t="s">
        <v>117</v>
      </c>
      <c r="I161" s="220"/>
      <c r="J161" s="213">
        <v>3934.42</v>
      </c>
      <c r="K161" s="196">
        <v>3.9702435872930137E-3</v>
      </c>
      <c r="L161" s="221">
        <v>1</v>
      </c>
      <c r="M161" s="196">
        <v>2.7855153203342618E-3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2557.29</v>
      </c>
      <c r="D163" s="196">
        <v>1.7001604165764992E-2</v>
      </c>
      <c r="E163" s="221">
        <v>3</v>
      </c>
      <c r="F163" s="196">
        <v>1.507537688442211E-2</v>
      </c>
      <c r="G163" s="223"/>
      <c r="H163" s="220" t="s">
        <v>119</v>
      </c>
      <c r="I163" s="220"/>
      <c r="J163" s="213">
        <v>171436.35999999996</v>
      </c>
      <c r="K163" s="196">
        <v>0.1729973182626299</v>
      </c>
      <c r="L163" s="221">
        <v>134</v>
      </c>
      <c r="M163" s="196">
        <v>0.37325905292479111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2934</v>
      </c>
      <c r="D165" s="196">
        <v>1.9506081290097912E-2</v>
      </c>
      <c r="E165" s="221">
        <v>5</v>
      </c>
      <c r="F165" s="196">
        <v>2.5125628140703519E-2</v>
      </c>
      <c r="G165" s="220"/>
      <c r="H165" s="223"/>
      <c r="I165" s="220"/>
      <c r="J165" s="238">
        <v>990976.98000000068</v>
      </c>
      <c r="K165" s="220"/>
      <c r="L165" s="241">
        <v>359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23293.08</v>
      </c>
      <c r="D166" s="196">
        <v>0.15485913836971843</v>
      </c>
      <c r="E166" s="221">
        <v>35</v>
      </c>
      <c r="F166" s="196">
        <v>0.17587939698492464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150414.63</v>
      </c>
      <c r="D168" s="220"/>
      <c r="E168" s="224">
        <v>199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384127.50999999989</v>
      </c>
      <c r="D175" s="196">
        <v>4.3271398880803877E-3</v>
      </c>
      <c r="E175" s="221">
        <v>177</v>
      </c>
      <c r="F175" s="196">
        <v>4.2283803153368368E-2</v>
      </c>
      <c r="G175" s="220"/>
      <c r="H175" s="220" t="s">
        <v>6</v>
      </c>
      <c r="I175" s="220"/>
      <c r="J175" s="213">
        <v>91087.93</v>
      </c>
      <c r="K175" s="196">
        <v>0.33583466840080112</v>
      </c>
      <c r="L175" s="221">
        <v>22</v>
      </c>
      <c r="M175" s="196">
        <v>0.46808510638297873</v>
      </c>
      <c r="P175" s="213"/>
    </row>
    <row r="176" spans="1:16" s="190" customFormat="1" ht="13.8" x14ac:dyDescent="0.25">
      <c r="A176" s="220" t="s">
        <v>7</v>
      </c>
      <c r="B176" s="220"/>
      <c r="C176" s="213">
        <v>1462526.1300000004</v>
      </c>
      <c r="D176" s="196">
        <v>1.6475141690536162E-2</v>
      </c>
      <c r="E176" s="221">
        <v>222</v>
      </c>
      <c r="F176" s="196">
        <v>5.3033922599139992E-2</v>
      </c>
      <c r="G176" s="220"/>
      <c r="H176" s="220" t="s">
        <v>7</v>
      </c>
      <c r="I176" s="220"/>
      <c r="J176" s="213">
        <v>137851.37</v>
      </c>
      <c r="K176" s="196">
        <v>0.50824811950986415</v>
      </c>
      <c r="L176" s="221">
        <v>20</v>
      </c>
      <c r="M176" s="196">
        <v>0.42553191489361702</v>
      </c>
      <c r="P176" s="213"/>
    </row>
    <row r="177" spans="1:16" s="190" customFormat="1" ht="13.8" x14ac:dyDescent="0.25">
      <c r="A177" s="220" t="s">
        <v>8</v>
      </c>
      <c r="B177" s="220"/>
      <c r="C177" s="213">
        <v>3798455.7500000014</v>
      </c>
      <c r="D177" s="196">
        <v>4.2789045202550884E-2</v>
      </c>
      <c r="E177" s="221">
        <v>447</v>
      </c>
      <c r="F177" s="196">
        <v>0.1067845198279981</v>
      </c>
      <c r="G177" s="220"/>
      <c r="H177" s="220" t="s">
        <v>8</v>
      </c>
      <c r="I177" s="220"/>
      <c r="J177" s="213">
        <v>42289.19</v>
      </c>
      <c r="K177" s="196">
        <v>0.15591721208933473</v>
      </c>
      <c r="L177" s="221">
        <v>5</v>
      </c>
      <c r="M177" s="196">
        <v>0.10638297872340426</v>
      </c>
      <c r="P177" s="213"/>
    </row>
    <row r="178" spans="1:16" s="190" customFormat="1" ht="13.8" x14ac:dyDescent="0.25">
      <c r="A178" s="220" t="s">
        <v>9</v>
      </c>
      <c r="B178" s="220"/>
      <c r="C178" s="213">
        <v>3152414.1799999997</v>
      </c>
      <c r="D178" s="196">
        <v>3.5511481960842195E-2</v>
      </c>
      <c r="E178" s="221">
        <v>250</v>
      </c>
      <c r="F178" s="196">
        <v>5.9722885809842328E-2</v>
      </c>
      <c r="G178" s="220"/>
      <c r="H178" s="220" t="s">
        <v>9</v>
      </c>
      <c r="I178" s="220"/>
      <c r="J178" s="213">
        <v>0</v>
      </c>
      <c r="K178" s="196">
        <v>0</v>
      </c>
      <c r="L178" s="221">
        <v>0</v>
      </c>
      <c r="M178" s="196">
        <v>0</v>
      </c>
      <c r="P178" s="213"/>
    </row>
    <row r="179" spans="1:16" s="190" customFormat="1" ht="13.8" x14ac:dyDescent="0.25">
      <c r="A179" s="220" t="s">
        <v>10</v>
      </c>
      <c r="B179" s="220"/>
      <c r="C179" s="213">
        <v>2067943.9000000006</v>
      </c>
      <c r="D179" s="196">
        <v>2.3295083801736893E-2</v>
      </c>
      <c r="E179" s="221">
        <v>126</v>
      </c>
      <c r="F179" s="196">
        <v>3.0100334448160536E-2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3066456.6900000009</v>
      </c>
      <c r="D180" s="196">
        <v>3.4543183481885911E-2</v>
      </c>
      <c r="E180" s="221">
        <v>157</v>
      </c>
      <c r="F180" s="196">
        <v>3.7505972288580984E-2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4467386.209999999</v>
      </c>
      <c r="D181" s="196">
        <v>5.0324448422741891E-2</v>
      </c>
      <c r="E181" s="221">
        <v>209</v>
      </c>
      <c r="F181" s="196">
        <v>4.9928332537028192E-2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6633225.6800000034</v>
      </c>
      <c r="D182" s="196">
        <v>7.4722311418328718E-2</v>
      </c>
      <c r="E182" s="221">
        <v>361</v>
      </c>
      <c r="F182" s="196">
        <v>8.6239847109412321E-2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4889425.2800000021</v>
      </c>
      <c r="D183" s="196">
        <v>5.5078656456749572E-2</v>
      </c>
      <c r="E183" s="221">
        <v>207</v>
      </c>
      <c r="F183" s="196">
        <v>4.9450549450549448E-2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2906899.8399999994</v>
      </c>
      <c r="D184" s="196">
        <v>3.2745799040319969E-2</v>
      </c>
      <c r="E184" s="221">
        <v>104</v>
      </c>
      <c r="F184" s="196">
        <v>2.4844720496894408E-2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27437141.48999998</v>
      </c>
      <c r="D185" s="196">
        <v>0.30907536238756844</v>
      </c>
      <c r="E185" s="221">
        <v>956</v>
      </c>
      <c r="F185" s="196">
        <v>0.22838031533683709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28505684.860000003</v>
      </c>
      <c r="D186" s="196">
        <v>0.32111234624865909</v>
      </c>
      <c r="E186" s="221">
        <v>970</v>
      </c>
      <c r="F186" s="196">
        <v>0.23172479694218825</v>
      </c>
      <c r="G186" s="220"/>
      <c r="H186" s="223"/>
      <c r="I186" s="220"/>
      <c r="J186" s="238">
        <v>271228.49</v>
      </c>
      <c r="K186" s="220"/>
      <c r="L186" s="224">
        <v>47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88771687.519999981</v>
      </c>
      <c r="D190" s="223"/>
      <c r="E190" s="224">
        <v>4186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122262.16000000005</v>
      </c>
      <c r="D198" s="196">
        <v>0.8128342302873065</v>
      </c>
      <c r="E198" s="221">
        <v>189</v>
      </c>
      <c r="F198" s="196">
        <v>0.94974874371859297</v>
      </c>
      <c r="G198" s="220"/>
      <c r="H198" s="220" t="s">
        <v>6</v>
      </c>
      <c r="I198" s="220"/>
      <c r="J198" s="213">
        <v>815260.44000000041</v>
      </c>
      <c r="K198" s="196">
        <v>0.82268352994435867</v>
      </c>
      <c r="L198" s="221">
        <v>264</v>
      </c>
      <c r="M198" s="196">
        <v>0.73537604456824512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13881.77</v>
      </c>
      <c r="D199" s="196">
        <v>9.2290025245549551E-2</v>
      </c>
      <c r="E199" s="221">
        <v>7</v>
      </c>
      <c r="F199" s="196">
        <v>3.5175879396984924E-2</v>
      </c>
      <c r="G199" s="220"/>
      <c r="H199" s="220" t="s">
        <v>7</v>
      </c>
      <c r="I199" s="220"/>
      <c r="J199" s="213">
        <v>160399.95000000001</v>
      </c>
      <c r="K199" s="196">
        <v>0.16186041980510987</v>
      </c>
      <c r="L199" s="221">
        <v>90</v>
      </c>
      <c r="M199" s="196">
        <v>0.25069637883008355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14270.699999999999</v>
      </c>
      <c r="D200" s="196">
        <v>9.4875744467143877E-2</v>
      </c>
      <c r="E200" s="221">
        <v>3</v>
      </c>
      <c r="F200" s="196">
        <v>1.507537688442211E-2</v>
      </c>
      <c r="G200" s="220"/>
      <c r="H200" s="220" t="s">
        <v>8</v>
      </c>
      <c r="I200" s="220"/>
      <c r="J200" s="213">
        <v>14188.32</v>
      </c>
      <c r="K200" s="196">
        <v>1.4317507153395224E-2</v>
      </c>
      <c r="L200" s="221">
        <v>4</v>
      </c>
      <c r="M200" s="196">
        <v>1.1142061281337047E-2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0</v>
      </c>
      <c r="D201" s="196">
        <v>0</v>
      </c>
      <c r="E201" s="221">
        <v>0</v>
      </c>
      <c r="F201" s="196">
        <v>0</v>
      </c>
      <c r="G201" s="220"/>
      <c r="H201" s="220" t="s">
        <v>9</v>
      </c>
      <c r="I201" s="220"/>
      <c r="J201" s="213">
        <v>0</v>
      </c>
      <c r="K201" s="196">
        <v>0</v>
      </c>
      <c r="L201" s="221">
        <v>0</v>
      </c>
      <c r="M201" s="196">
        <v>0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1128.27</v>
      </c>
      <c r="K206" s="196">
        <v>1.1385430971363225E-3</v>
      </c>
      <c r="L206" s="221">
        <v>1</v>
      </c>
      <c r="M206" s="196">
        <v>2.7855153203342618E-3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150414.63000000006</v>
      </c>
      <c r="D209" s="223"/>
      <c r="E209" s="224">
        <v>199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990976.98000000033</v>
      </c>
      <c r="K210" s="220"/>
      <c r="L210" s="224">
        <v>359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4921487.2000000039</v>
      </c>
      <c r="D218" s="196">
        <v>5.5439829268664136E-2</v>
      </c>
      <c r="E218" s="221">
        <v>253</v>
      </c>
      <c r="F218" s="196">
        <v>6.043956043956044E-2</v>
      </c>
      <c r="G218" s="220"/>
      <c r="H218" s="220" t="s">
        <v>12</v>
      </c>
      <c r="I218" s="220"/>
      <c r="J218" s="213">
        <v>13917.05</v>
      </c>
      <c r="K218" s="196">
        <v>5.131116572598992E-2</v>
      </c>
      <c r="L218" s="221">
        <v>2</v>
      </c>
      <c r="M218" s="196">
        <v>4.2553191489361701E-2</v>
      </c>
    </row>
    <row r="219" spans="1:13" s="190" customFormat="1" ht="13.8" x14ac:dyDescent="0.25">
      <c r="A219" s="220" t="s">
        <v>13</v>
      </c>
      <c r="B219" s="220"/>
      <c r="C219" s="213">
        <v>10028651.060000001</v>
      </c>
      <c r="D219" s="196">
        <v>0.11297127879584999</v>
      </c>
      <c r="E219" s="221">
        <v>505</v>
      </c>
      <c r="F219" s="196">
        <v>0.1206402293358815</v>
      </c>
      <c r="G219" s="220"/>
      <c r="H219" s="220" t="s">
        <v>13</v>
      </c>
      <c r="I219" s="220"/>
      <c r="J219" s="213">
        <v>28734.31</v>
      </c>
      <c r="K219" s="196">
        <v>0.10594134119170151</v>
      </c>
      <c r="L219" s="221">
        <v>7</v>
      </c>
      <c r="M219" s="196">
        <v>0.14893617021276595</v>
      </c>
    </row>
    <row r="220" spans="1:13" s="190" customFormat="1" ht="13.8" x14ac:dyDescent="0.25">
      <c r="A220" s="220" t="s">
        <v>14</v>
      </c>
      <c r="B220" s="220"/>
      <c r="C220" s="213">
        <v>6820024.200000002</v>
      </c>
      <c r="D220" s="196">
        <v>7.6826569264704686E-2</v>
      </c>
      <c r="E220" s="221">
        <v>380</v>
      </c>
      <c r="F220" s="196">
        <v>9.0778786430960351E-2</v>
      </c>
      <c r="G220" s="220"/>
      <c r="H220" s="220" t="s">
        <v>14</v>
      </c>
      <c r="I220" s="220"/>
      <c r="J220" s="213">
        <v>16637.05</v>
      </c>
      <c r="K220" s="196">
        <v>6.1339610746643909E-2</v>
      </c>
      <c r="L220" s="221">
        <v>5</v>
      </c>
      <c r="M220" s="196">
        <v>0.10638297872340426</v>
      </c>
    </row>
    <row r="221" spans="1:13" s="190" customFormat="1" ht="13.8" x14ac:dyDescent="0.25">
      <c r="A221" s="220" t="s">
        <v>15</v>
      </c>
      <c r="B221" s="220"/>
      <c r="C221" s="213">
        <v>6437453.6500000032</v>
      </c>
      <c r="D221" s="196">
        <v>7.2516968301967466E-2</v>
      </c>
      <c r="E221" s="221">
        <v>308</v>
      </c>
      <c r="F221" s="196">
        <v>7.3578595317725759E-2</v>
      </c>
      <c r="G221" s="220"/>
      <c r="H221" s="220" t="s">
        <v>15</v>
      </c>
      <c r="I221" s="220"/>
      <c r="J221" s="213">
        <v>48112.77</v>
      </c>
      <c r="K221" s="196">
        <v>0.17738833409425389</v>
      </c>
      <c r="L221" s="221">
        <v>8</v>
      </c>
      <c r="M221" s="196">
        <v>0.1702127659574468</v>
      </c>
    </row>
    <row r="222" spans="1:13" s="190" customFormat="1" ht="13.8" x14ac:dyDescent="0.25">
      <c r="A222" s="220" t="s">
        <v>16</v>
      </c>
      <c r="B222" s="220"/>
      <c r="C222" s="213">
        <v>7828683.5100000035</v>
      </c>
      <c r="D222" s="196">
        <v>8.8188967999918016E-2</v>
      </c>
      <c r="E222" s="221">
        <v>371</v>
      </c>
      <c r="F222" s="196">
        <v>8.8628762541806017E-2</v>
      </c>
      <c r="G222" s="220"/>
      <c r="H222" s="220" t="s">
        <v>16</v>
      </c>
      <c r="I222" s="220"/>
      <c r="J222" s="213">
        <v>6918.42</v>
      </c>
      <c r="K222" s="196">
        <v>2.5507718602865062E-2</v>
      </c>
      <c r="L222" s="221">
        <v>1</v>
      </c>
      <c r="M222" s="196">
        <v>2.1276595744680851E-2</v>
      </c>
    </row>
    <row r="223" spans="1:13" s="190" customFormat="1" ht="13.8" x14ac:dyDescent="0.25">
      <c r="A223" s="220" t="s">
        <v>17</v>
      </c>
      <c r="B223" s="220"/>
      <c r="C223" s="213">
        <v>3324072.8299999996</v>
      </c>
      <c r="D223" s="196">
        <v>3.7445191399015532E-2</v>
      </c>
      <c r="E223" s="221">
        <v>160</v>
      </c>
      <c r="F223" s="196">
        <v>3.8222646918299095E-2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22679171.380000014</v>
      </c>
      <c r="D224" s="196">
        <v>0.25547752908144794</v>
      </c>
      <c r="E224" s="221">
        <v>937</v>
      </c>
      <c r="F224" s="196">
        <v>0.22384137601528906</v>
      </c>
      <c r="G224" s="220"/>
      <c r="H224" s="220" t="s">
        <v>18</v>
      </c>
      <c r="I224" s="220"/>
      <c r="J224" s="213">
        <v>49839.28</v>
      </c>
      <c r="K224" s="196">
        <v>0.18375385270183084</v>
      </c>
      <c r="L224" s="221">
        <v>8</v>
      </c>
      <c r="M224" s="196">
        <v>0.1702127659574468</v>
      </c>
    </row>
    <row r="225" spans="1:13" s="190" customFormat="1" ht="13.8" x14ac:dyDescent="0.25">
      <c r="A225" s="220" t="s">
        <v>19</v>
      </c>
      <c r="B225" s="220"/>
      <c r="C225" s="213">
        <v>5829838.5700000003</v>
      </c>
      <c r="D225" s="196">
        <v>6.5672273816880553E-2</v>
      </c>
      <c r="E225" s="221">
        <v>264</v>
      </c>
      <c r="F225" s="196">
        <v>6.3067367415193504E-2</v>
      </c>
      <c r="G225" s="220"/>
      <c r="H225" s="220" t="s">
        <v>19</v>
      </c>
      <c r="I225" s="220"/>
      <c r="J225" s="213">
        <v>45565.72</v>
      </c>
      <c r="K225" s="196">
        <v>0.1679975433259242</v>
      </c>
      <c r="L225" s="221">
        <v>7</v>
      </c>
      <c r="M225" s="196">
        <v>0.14893617021276595</v>
      </c>
    </row>
    <row r="226" spans="1:13" s="190" customFormat="1" ht="13.8" x14ac:dyDescent="0.25">
      <c r="A226" s="220" t="s">
        <v>20</v>
      </c>
      <c r="B226" s="220"/>
      <c r="C226" s="213">
        <v>3417078.74</v>
      </c>
      <c r="D226" s="196">
        <v>3.8492889292322412E-2</v>
      </c>
      <c r="E226" s="221">
        <v>125</v>
      </c>
      <c r="F226" s="196">
        <v>2.9861442904921164E-2</v>
      </c>
      <c r="G226" s="220"/>
      <c r="H226" s="220" t="s">
        <v>20</v>
      </c>
      <c r="I226" s="220"/>
      <c r="J226" s="213">
        <v>31200.06</v>
      </c>
      <c r="K226" s="196">
        <v>0.11503238468790651</v>
      </c>
      <c r="L226" s="221">
        <v>2</v>
      </c>
      <c r="M226" s="196">
        <v>4.2553191489361701E-2</v>
      </c>
    </row>
    <row r="227" spans="1:13" s="190" customFormat="1" ht="13.8" x14ac:dyDescent="0.25">
      <c r="A227" s="220" t="s">
        <v>21</v>
      </c>
      <c r="B227" s="220"/>
      <c r="C227" s="213">
        <v>4789605.7999999989</v>
      </c>
      <c r="D227" s="196">
        <v>5.3954204699791397E-2</v>
      </c>
      <c r="E227" s="221">
        <v>243</v>
      </c>
      <c r="F227" s="196">
        <v>5.8050645007166744E-2</v>
      </c>
      <c r="G227" s="220"/>
      <c r="H227" s="220" t="s">
        <v>21</v>
      </c>
      <c r="I227" s="220"/>
      <c r="J227" s="213">
        <v>27220.28</v>
      </c>
      <c r="K227" s="196">
        <v>0.10035922111279681</v>
      </c>
      <c r="L227" s="221">
        <v>4</v>
      </c>
      <c r="M227" s="196">
        <v>8.5106382978723402E-2</v>
      </c>
    </row>
    <row r="228" spans="1:13" s="190" customFormat="1" ht="13.8" x14ac:dyDescent="0.25">
      <c r="A228" s="220" t="s">
        <v>22</v>
      </c>
      <c r="B228" s="220"/>
      <c r="C228" s="213">
        <v>8135576.5099999998</v>
      </c>
      <c r="D228" s="196">
        <v>9.1646072495434716E-2</v>
      </c>
      <c r="E228" s="221">
        <v>424</v>
      </c>
      <c r="F228" s="196">
        <v>0.10129001433349259</v>
      </c>
      <c r="G228" s="220"/>
      <c r="H228" s="220" t="s">
        <v>22</v>
      </c>
      <c r="I228" s="220"/>
      <c r="J228" s="213">
        <v>3083.55</v>
      </c>
      <c r="K228" s="196">
        <v>1.1368827810087356E-2</v>
      </c>
      <c r="L228" s="221">
        <v>3</v>
      </c>
      <c r="M228" s="196">
        <v>6.3829787234042548E-2</v>
      </c>
    </row>
    <row r="229" spans="1:13" s="190" customFormat="1" ht="13.8" x14ac:dyDescent="0.25">
      <c r="A229" s="220" t="s">
        <v>23</v>
      </c>
      <c r="B229" s="220"/>
      <c r="C229" s="213">
        <v>4560044.0699999975</v>
      </c>
      <c r="D229" s="196">
        <v>5.1368225584003141E-2</v>
      </c>
      <c r="E229" s="221">
        <v>216</v>
      </c>
      <c r="F229" s="196">
        <v>5.1600573339703776E-2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0</v>
      </c>
      <c r="D230" s="196">
        <v>0</v>
      </c>
      <c r="E230" s="221">
        <v>0</v>
      </c>
      <c r="F230" s="196">
        <v>0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88771687.520000026</v>
      </c>
      <c r="D232" s="237"/>
      <c r="E232" s="224">
        <v>4186</v>
      </c>
      <c r="F232" s="237"/>
      <c r="G232" s="220"/>
      <c r="H232" s="223"/>
      <c r="I232" s="220"/>
      <c r="J232" s="238">
        <v>271228.49</v>
      </c>
      <c r="K232" s="247"/>
      <c r="L232" s="224">
        <v>47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12887.880000000001</v>
      </c>
      <c r="D240" s="196">
        <v>8.5682356829252584E-2</v>
      </c>
      <c r="E240" s="221">
        <v>13</v>
      </c>
      <c r="F240" s="196">
        <v>6.5326633165829151E-2</v>
      </c>
      <c r="G240" s="220"/>
      <c r="H240" s="220" t="s">
        <v>12</v>
      </c>
      <c r="I240" s="220"/>
      <c r="J240" s="213">
        <v>79812.87000000001</v>
      </c>
      <c r="K240" s="196">
        <v>8.0539580243327163E-2</v>
      </c>
      <c r="L240" s="221">
        <v>14</v>
      </c>
      <c r="M240" s="196">
        <v>3.8997214484679667E-2</v>
      </c>
    </row>
    <row r="241" spans="1:14" s="190" customFormat="1" ht="13.8" x14ac:dyDescent="0.25">
      <c r="A241" s="220" t="s">
        <v>13</v>
      </c>
      <c r="B241" s="220"/>
      <c r="C241" s="213">
        <v>20733.719999999998</v>
      </c>
      <c r="D241" s="196">
        <v>0.13784377224476102</v>
      </c>
      <c r="E241" s="221">
        <v>19</v>
      </c>
      <c r="F241" s="196">
        <v>9.5477386934673364E-2</v>
      </c>
      <c r="G241" s="220"/>
      <c r="H241" s="220" t="s">
        <v>13</v>
      </c>
      <c r="I241" s="220"/>
      <c r="J241" s="213">
        <v>85857.29</v>
      </c>
      <c r="K241" s="196">
        <v>8.6639035752374388E-2</v>
      </c>
      <c r="L241" s="221">
        <v>34</v>
      </c>
      <c r="M241" s="196">
        <v>9.4707520891364902E-2</v>
      </c>
    </row>
    <row r="242" spans="1:14" s="190" customFormat="1" ht="13.8" x14ac:dyDescent="0.25">
      <c r="A242" s="220" t="s">
        <v>14</v>
      </c>
      <c r="B242" s="220"/>
      <c r="C242" s="213">
        <v>20402.049999999996</v>
      </c>
      <c r="D242" s="196">
        <v>0.13563873407792842</v>
      </c>
      <c r="E242" s="221">
        <v>33</v>
      </c>
      <c r="F242" s="196">
        <v>0.16582914572864321</v>
      </c>
      <c r="G242" s="220"/>
      <c r="H242" s="220" t="s">
        <v>14</v>
      </c>
      <c r="I242" s="220"/>
      <c r="J242" s="213">
        <v>81477.049999999988</v>
      </c>
      <c r="K242" s="196">
        <v>8.2218912895433746E-2</v>
      </c>
      <c r="L242" s="221">
        <v>23</v>
      </c>
      <c r="M242" s="196">
        <v>6.4066852367688026E-2</v>
      </c>
    </row>
    <row r="243" spans="1:14" s="190" customFormat="1" ht="13.8" x14ac:dyDescent="0.25">
      <c r="A243" s="220" t="s">
        <v>15</v>
      </c>
      <c r="B243" s="220"/>
      <c r="C243" s="213">
        <v>3608.78</v>
      </c>
      <c r="D243" s="196">
        <v>2.3992214055241833E-2</v>
      </c>
      <c r="E243" s="221">
        <v>8</v>
      </c>
      <c r="F243" s="196">
        <v>4.0201005025125629E-2</v>
      </c>
      <c r="G243" s="220"/>
      <c r="H243" s="220" t="s">
        <v>15</v>
      </c>
      <c r="I243" s="220"/>
      <c r="J243" s="213">
        <v>105955.22</v>
      </c>
      <c r="K243" s="196">
        <v>0.10691996094601512</v>
      </c>
      <c r="L243" s="221">
        <v>23</v>
      </c>
      <c r="M243" s="196">
        <v>6.4066852367688026E-2</v>
      </c>
    </row>
    <row r="244" spans="1:14" s="190" customFormat="1" ht="13.8" x14ac:dyDescent="0.25">
      <c r="A244" s="220" t="s">
        <v>16</v>
      </c>
      <c r="B244" s="220"/>
      <c r="C244" s="213">
        <v>13461.619999999997</v>
      </c>
      <c r="D244" s="196">
        <v>8.9496746426860188E-2</v>
      </c>
      <c r="E244" s="221">
        <v>19</v>
      </c>
      <c r="F244" s="196">
        <v>9.5477386934673364E-2</v>
      </c>
      <c r="G244" s="220"/>
      <c r="H244" s="220" t="s">
        <v>16</v>
      </c>
      <c r="I244" s="220"/>
      <c r="J244" s="213">
        <v>81925.81</v>
      </c>
      <c r="K244" s="196">
        <v>8.2671758934299358E-2</v>
      </c>
      <c r="L244" s="221">
        <v>26</v>
      </c>
      <c r="M244" s="196">
        <v>7.2423398328690811E-2</v>
      </c>
    </row>
    <row r="245" spans="1:14" s="190" customFormat="1" ht="13.8" x14ac:dyDescent="0.25">
      <c r="A245" s="220" t="s">
        <v>17</v>
      </c>
      <c r="B245" s="220"/>
      <c r="C245" s="213">
        <v>9943.2599999999984</v>
      </c>
      <c r="D245" s="196">
        <v>6.6105670705037117E-2</v>
      </c>
      <c r="E245" s="221">
        <v>8</v>
      </c>
      <c r="F245" s="196">
        <v>4.0201005025125629E-2</v>
      </c>
      <c r="G245" s="220"/>
      <c r="H245" s="220" t="s">
        <v>17</v>
      </c>
      <c r="I245" s="220"/>
      <c r="J245" s="213">
        <v>51631.58</v>
      </c>
      <c r="K245" s="196">
        <v>5.2101694632704788E-2</v>
      </c>
      <c r="L245" s="221">
        <v>17</v>
      </c>
      <c r="M245" s="196">
        <v>4.7353760445682451E-2</v>
      </c>
    </row>
    <row r="246" spans="1:14" s="190" customFormat="1" ht="13.8" x14ac:dyDescent="0.25">
      <c r="A246" s="220" t="s">
        <v>18</v>
      </c>
      <c r="B246" s="220"/>
      <c r="C246" s="213">
        <v>28848.660000000007</v>
      </c>
      <c r="D246" s="196">
        <v>0.19179424235528159</v>
      </c>
      <c r="E246" s="221">
        <v>55</v>
      </c>
      <c r="F246" s="196">
        <v>0.27638190954773867</v>
      </c>
      <c r="G246" s="220"/>
      <c r="H246" s="220" t="s">
        <v>18</v>
      </c>
      <c r="I246" s="220"/>
      <c r="J246" s="213">
        <v>186814.65000000002</v>
      </c>
      <c r="K246" s="196">
        <v>0.18851563030253238</v>
      </c>
      <c r="L246" s="221">
        <v>87</v>
      </c>
      <c r="M246" s="196">
        <v>0.24233983286908078</v>
      </c>
    </row>
    <row r="247" spans="1:14" s="190" customFormat="1" ht="13.8" x14ac:dyDescent="0.25">
      <c r="A247" s="220" t="s">
        <v>19</v>
      </c>
      <c r="B247" s="220"/>
      <c r="C247" s="213">
        <v>9072.75</v>
      </c>
      <c r="D247" s="196">
        <v>6.0318268242922912E-2</v>
      </c>
      <c r="E247" s="221">
        <v>10</v>
      </c>
      <c r="F247" s="196">
        <v>5.0251256281407038E-2</v>
      </c>
      <c r="G247" s="220"/>
      <c r="H247" s="220" t="s">
        <v>19</v>
      </c>
      <c r="I247" s="220"/>
      <c r="J247" s="213">
        <v>93038.640000000014</v>
      </c>
      <c r="K247" s="196">
        <v>9.3885773209383752E-2</v>
      </c>
      <c r="L247" s="221">
        <v>28</v>
      </c>
      <c r="M247" s="196">
        <v>7.7994428969359333E-2</v>
      </c>
    </row>
    <row r="248" spans="1:14" s="190" customFormat="1" ht="13.8" x14ac:dyDescent="0.25">
      <c r="A248" s="220" t="s">
        <v>20</v>
      </c>
      <c r="B248" s="220"/>
      <c r="C248" s="213">
        <v>6450.1500000000005</v>
      </c>
      <c r="D248" s="196">
        <v>4.2882464292203493E-2</v>
      </c>
      <c r="E248" s="221">
        <v>6</v>
      </c>
      <c r="F248" s="196">
        <v>3.015075376884422E-2</v>
      </c>
      <c r="G248" s="220"/>
      <c r="H248" s="220" t="s">
        <v>20</v>
      </c>
      <c r="I248" s="220"/>
      <c r="J248" s="213">
        <v>30312.43</v>
      </c>
      <c r="K248" s="196">
        <v>3.0588430015801176E-2</v>
      </c>
      <c r="L248" s="221">
        <v>8</v>
      </c>
      <c r="M248" s="196">
        <v>2.2284122562674095E-2</v>
      </c>
    </row>
    <row r="249" spans="1:14" s="190" customFormat="1" ht="13.8" x14ac:dyDescent="0.25">
      <c r="A249" s="220" t="s">
        <v>21</v>
      </c>
      <c r="B249" s="220"/>
      <c r="C249" s="213">
        <v>10855.86</v>
      </c>
      <c r="D249" s="196">
        <v>7.2172899670730165E-2</v>
      </c>
      <c r="E249" s="221">
        <v>9</v>
      </c>
      <c r="F249" s="196">
        <v>4.5226130653266333E-2</v>
      </c>
      <c r="G249" s="220"/>
      <c r="H249" s="220" t="s">
        <v>21</v>
      </c>
      <c r="I249" s="220"/>
      <c r="J249" s="213">
        <v>97649.479999999981</v>
      </c>
      <c r="K249" s="196">
        <v>9.8538595719953034E-2</v>
      </c>
      <c r="L249" s="221">
        <v>30</v>
      </c>
      <c r="M249" s="196">
        <v>8.3565459610027856E-2</v>
      </c>
    </row>
    <row r="250" spans="1:14" s="190" customFormat="1" ht="13.8" x14ac:dyDescent="0.25">
      <c r="A250" s="220" t="s">
        <v>22</v>
      </c>
      <c r="B250" s="220"/>
      <c r="C250" s="213">
        <v>8931.39</v>
      </c>
      <c r="D250" s="196">
        <v>5.9378466044160728E-2</v>
      </c>
      <c r="E250" s="221">
        <v>16</v>
      </c>
      <c r="F250" s="196">
        <v>8.0402010050251257E-2</v>
      </c>
      <c r="G250" s="220"/>
      <c r="H250" s="220" t="s">
        <v>22</v>
      </c>
      <c r="I250" s="220"/>
      <c r="J250" s="213">
        <v>90749.819999999963</v>
      </c>
      <c r="K250" s="196">
        <v>9.157611310002374E-2</v>
      </c>
      <c r="L250" s="221">
        <v>61</v>
      </c>
      <c r="M250" s="196">
        <v>0.16991643454038996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5218.5099999999993</v>
      </c>
      <c r="D252" s="196">
        <v>3.4694165055619917E-2</v>
      </c>
      <c r="E252" s="221">
        <v>3</v>
      </c>
      <c r="F252" s="196">
        <v>1.507537688442211E-2</v>
      </c>
      <c r="G252" s="220"/>
      <c r="H252" s="220" t="s">
        <v>70</v>
      </c>
      <c r="I252" s="220"/>
      <c r="J252" s="213">
        <v>5752.1399999999994</v>
      </c>
      <c r="K252" s="196">
        <v>5.8045142481513538E-3</v>
      </c>
      <c r="L252" s="221">
        <v>8</v>
      </c>
      <c r="M252" s="196">
        <v>2.2284122562674095E-2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150414.63</v>
      </c>
      <c r="D254" s="237"/>
      <c r="E254" s="224">
        <v>199</v>
      </c>
      <c r="F254" s="237"/>
      <c r="G254" s="220"/>
      <c r="H254" s="223"/>
      <c r="I254" s="220"/>
      <c r="J254" s="238">
        <v>990976.98</v>
      </c>
      <c r="K254" s="247"/>
      <c r="L254" s="224">
        <v>359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180976.21</v>
      </c>
      <c r="D268" s="196">
        <v>2.0386703807926004E-3</v>
      </c>
      <c r="E268" s="221">
        <v>19</v>
      </c>
      <c r="F268" s="196">
        <v>4.538939321548017E-3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730658.58999999985</v>
      </c>
      <c r="D269" s="196">
        <v>8.2307615233222324E-3</v>
      </c>
      <c r="E269" s="221">
        <v>41</v>
      </c>
      <c r="F269" s="196">
        <v>9.7945532728141421E-3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3893547.5999999982</v>
      </c>
      <c r="D270" s="196">
        <v>4.3860240903078433E-2</v>
      </c>
      <c r="E270" s="221">
        <v>196</v>
      </c>
      <c r="F270" s="196">
        <v>4.6822742474916385E-2</v>
      </c>
      <c r="G270" s="220"/>
      <c r="H270" s="243">
        <v>2003</v>
      </c>
      <c r="I270" s="220"/>
      <c r="J270" s="213">
        <v>1235.95</v>
      </c>
      <c r="K270" s="196">
        <v>4.5568590526754767E-3</v>
      </c>
      <c r="L270" s="221">
        <v>1</v>
      </c>
      <c r="M270" s="196">
        <v>2.1276595744680851E-2</v>
      </c>
    </row>
    <row r="271" spans="1:13" s="190" customFormat="1" ht="13.8" x14ac:dyDescent="0.25">
      <c r="A271" s="243">
        <v>2004</v>
      </c>
      <c r="B271" s="220"/>
      <c r="C271" s="213">
        <v>5895208.4100000001</v>
      </c>
      <c r="D271" s="196">
        <v>6.6408655447400738E-2</v>
      </c>
      <c r="E271" s="221">
        <v>238</v>
      </c>
      <c r="F271" s="196">
        <v>5.6856187290969896E-2</v>
      </c>
      <c r="G271" s="220"/>
      <c r="H271" s="243">
        <v>2004</v>
      </c>
      <c r="I271" s="220"/>
      <c r="J271" s="213">
        <v>0</v>
      </c>
      <c r="K271" s="196">
        <v>0</v>
      </c>
      <c r="L271" s="221">
        <v>0</v>
      </c>
      <c r="M271" s="196">
        <v>0</v>
      </c>
    </row>
    <row r="272" spans="1:13" s="190" customFormat="1" ht="13.8" x14ac:dyDescent="0.25">
      <c r="A272" s="220">
        <v>2005</v>
      </c>
      <c r="B272" s="220"/>
      <c r="C272" s="213">
        <v>6728085.3800000018</v>
      </c>
      <c r="D272" s="196">
        <v>7.5790891983259737E-2</v>
      </c>
      <c r="E272" s="221">
        <v>278</v>
      </c>
      <c r="F272" s="196">
        <v>6.6411849020544672E-2</v>
      </c>
      <c r="G272" s="220"/>
      <c r="H272" s="220">
        <v>2005</v>
      </c>
      <c r="I272" s="220"/>
      <c r="J272" s="213">
        <v>3042.3900000000003</v>
      </c>
      <c r="K272" s="196">
        <v>1.1217073840583637E-2</v>
      </c>
      <c r="L272" s="221">
        <v>4</v>
      </c>
      <c r="M272" s="196">
        <v>8.5106382978723402E-2</v>
      </c>
    </row>
    <row r="273" spans="1:13" s="190" customFormat="1" ht="13.8" x14ac:dyDescent="0.25">
      <c r="A273" s="220">
        <v>2006</v>
      </c>
      <c r="B273" s="220"/>
      <c r="C273" s="213">
        <v>8675098.569999991</v>
      </c>
      <c r="D273" s="196">
        <v>9.7723709127930269E-2</v>
      </c>
      <c r="E273" s="221">
        <v>384</v>
      </c>
      <c r="F273" s="196">
        <v>9.1734352603917824E-2</v>
      </c>
      <c r="G273" s="220"/>
      <c r="H273" s="220">
        <v>2006</v>
      </c>
      <c r="I273" s="220"/>
      <c r="J273" s="213">
        <v>34577.5</v>
      </c>
      <c r="K273" s="196">
        <v>0.12748476386090563</v>
      </c>
      <c r="L273" s="221">
        <v>13</v>
      </c>
      <c r="M273" s="196">
        <v>0.27659574468085107</v>
      </c>
    </row>
    <row r="274" spans="1:13" s="190" customFormat="1" ht="13.8" x14ac:dyDescent="0.25">
      <c r="A274" s="220">
        <v>2007</v>
      </c>
      <c r="B274" s="220"/>
      <c r="C274" s="213">
        <v>17952674.480000012</v>
      </c>
      <c r="D274" s="196">
        <v>0.20223423685570177</v>
      </c>
      <c r="E274" s="221">
        <v>772</v>
      </c>
      <c r="F274" s="196">
        <v>0.18442427138079312</v>
      </c>
      <c r="G274" s="220"/>
      <c r="H274" s="220">
        <v>2007</v>
      </c>
      <c r="I274" s="220"/>
      <c r="J274" s="213">
        <v>232372.65000000002</v>
      </c>
      <c r="K274" s="196">
        <v>0.85674130324583542</v>
      </c>
      <c r="L274" s="221">
        <v>29</v>
      </c>
      <c r="M274" s="196">
        <v>0.61702127659574468</v>
      </c>
    </row>
    <row r="275" spans="1:13" s="190" customFormat="1" ht="13.8" x14ac:dyDescent="0.25">
      <c r="A275" s="220">
        <v>2008</v>
      </c>
      <c r="B275" s="220"/>
      <c r="C275" s="213">
        <v>38583665.509999946</v>
      </c>
      <c r="D275" s="196">
        <v>0.43463931561858826</v>
      </c>
      <c r="E275" s="221">
        <v>1973</v>
      </c>
      <c r="F275" s="196">
        <v>0.47133301481127571</v>
      </c>
      <c r="G275" s="220"/>
      <c r="H275" s="220">
        <v>2008</v>
      </c>
      <c r="I275" s="220"/>
      <c r="J275" s="213">
        <v>0</v>
      </c>
      <c r="K275" s="196">
        <v>0</v>
      </c>
      <c r="L275" s="221">
        <v>0</v>
      </c>
      <c r="M275" s="196">
        <v>0</v>
      </c>
    </row>
    <row r="276" spans="1:13" s="190" customFormat="1" ht="13.8" x14ac:dyDescent="0.25">
      <c r="A276" s="220">
        <v>2009</v>
      </c>
      <c r="B276" s="220"/>
      <c r="C276" s="213">
        <v>6131772.7700000005</v>
      </c>
      <c r="D276" s="196">
        <v>6.9073518159926101E-2</v>
      </c>
      <c r="E276" s="221">
        <v>285</v>
      </c>
      <c r="F276" s="196">
        <v>6.8084089823220256E-2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88771687.519999936</v>
      </c>
      <c r="D278" s="220"/>
      <c r="E278" s="224">
        <v>4186</v>
      </c>
      <c r="F278" s="220"/>
      <c r="G278" s="220"/>
      <c r="H278" s="220"/>
      <c r="I278" s="220"/>
      <c r="J278" s="222">
        <v>271228.49</v>
      </c>
      <c r="K278" s="220"/>
      <c r="L278" s="224">
        <v>47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160176.22000000003</v>
      </c>
      <c r="K286" s="196">
        <v>0.1616346527040417</v>
      </c>
      <c r="L286" s="221">
        <v>20</v>
      </c>
      <c r="M286" s="196">
        <v>5.5710306406685235E-2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30845.029999999995</v>
      </c>
      <c r="K287" s="196">
        <v>3.1125879432638288E-2</v>
      </c>
      <c r="L287" s="221">
        <v>5</v>
      </c>
      <c r="M287" s="196">
        <v>1.3927576601671309E-2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67349.340000000011</v>
      </c>
      <c r="K288" s="196">
        <v>6.7962567606767235E-2</v>
      </c>
      <c r="L288" s="221">
        <v>12</v>
      </c>
      <c r="M288" s="196">
        <v>3.3426183844011144E-2</v>
      </c>
    </row>
    <row r="289" spans="1:13" s="190" customFormat="1" ht="13.8" x14ac:dyDescent="0.25">
      <c r="A289" s="243">
        <v>1999</v>
      </c>
      <c r="B289" s="220"/>
      <c r="C289" s="213">
        <v>178.62</v>
      </c>
      <c r="D289" s="196">
        <v>1.1875174642253879E-3</v>
      </c>
      <c r="E289" s="221">
        <v>1</v>
      </c>
      <c r="F289" s="196">
        <v>5.0251256281407036E-3</v>
      </c>
      <c r="G289" s="220"/>
      <c r="H289" s="220">
        <v>1996</v>
      </c>
      <c r="I289" s="220"/>
      <c r="J289" s="245">
        <v>119958.88999999998</v>
      </c>
      <c r="K289" s="196">
        <v>0.12105113682862746</v>
      </c>
      <c r="L289" s="221">
        <v>18</v>
      </c>
      <c r="M289" s="196">
        <v>5.0139275766016712E-2</v>
      </c>
    </row>
    <row r="290" spans="1:13" s="190" customFormat="1" ht="13.8" x14ac:dyDescent="0.25">
      <c r="A290" s="243">
        <v>2000</v>
      </c>
      <c r="B290" s="220"/>
      <c r="C290" s="213">
        <v>1586.1799999999998</v>
      </c>
      <c r="D290" s="196">
        <v>1.0545383783479037E-2</v>
      </c>
      <c r="E290" s="221">
        <v>2</v>
      </c>
      <c r="F290" s="196">
        <v>1.0050251256281407E-2</v>
      </c>
      <c r="G290" s="220"/>
      <c r="H290" s="220">
        <v>1997</v>
      </c>
      <c r="I290" s="220"/>
      <c r="J290" s="245">
        <v>129914.86</v>
      </c>
      <c r="K290" s="196">
        <v>0.13109775768958834</v>
      </c>
      <c r="L290" s="221">
        <v>23</v>
      </c>
      <c r="M290" s="196">
        <v>6.4066852367688026E-2</v>
      </c>
    </row>
    <row r="291" spans="1:13" s="190" customFormat="1" ht="13.8" x14ac:dyDescent="0.25">
      <c r="A291" s="243">
        <v>2001</v>
      </c>
      <c r="B291" s="220"/>
      <c r="C291" s="213">
        <v>1234.8899999999999</v>
      </c>
      <c r="D291" s="196">
        <v>8.2099061773445812E-3</v>
      </c>
      <c r="E291" s="221">
        <v>2</v>
      </c>
      <c r="F291" s="196">
        <v>1.0050251256281407E-2</v>
      </c>
      <c r="G291" s="220"/>
      <c r="H291" s="220">
        <v>1998</v>
      </c>
      <c r="I291" s="220"/>
      <c r="J291" s="245">
        <v>186300.09999999998</v>
      </c>
      <c r="K291" s="196">
        <v>0.18799639523412545</v>
      </c>
      <c r="L291" s="221">
        <v>27</v>
      </c>
      <c r="M291" s="196">
        <v>7.5208913649025072E-2</v>
      </c>
    </row>
    <row r="292" spans="1:13" s="190" customFormat="1" ht="13.8" x14ac:dyDescent="0.25">
      <c r="A292" s="243">
        <v>2002</v>
      </c>
      <c r="B292" s="220"/>
      <c r="C292" s="213">
        <v>11926.51</v>
      </c>
      <c r="D292" s="196">
        <v>7.9290890786355012E-2</v>
      </c>
      <c r="E292" s="221">
        <v>14</v>
      </c>
      <c r="F292" s="196">
        <v>7.0351758793969849E-2</v>
      </c>
      <c r="G292" s="220"/>
      <c r="H292" s="220">
        <v>1999</v>
      </c>
      <c r="I292" s="220"/>
      <c r="J292" s="245">
        <v>29037.360000000001</v>
      </c>
      <c r="K292" s="196">
        <v>2.9301750278800633E-2</v>
      </c>
      <c r="L292" s="221">
        <v>21</v>
      </c>
      <c r="M292" s="196">
        <v>5.8495821727019497E-2</v>
      </c>
    </row>
    <row r="293" spans="1:13" s="190" customFormat="1" ht="13.8" x14ac:dyDescent="0.25">
      <c r="A293" s="243">
        <v>2003</v>
      </c>
      <c r="B293" s="220"/>
      <c r="C293" s="213">
        <v>13955.36</v>
      </c>
      <c r="D293" s="196">
        <v>9.2779272867273596E-2</v>
      </c>
      <c r="E293" s="221">
        <v>14</v>
      </c>
      <c r="F293" s="196">
        <v>7.0351758793969849E-2</v>
      </c>
      <c r="G293" s="220"/>
      <c r="H293" s="220">
        <v>2000</v>
      </c>
      <c r="I293" s="220"/>
      <c r="J293" s="245">
        <v>27457.079999999994</v>
      </c>
      <c r="K293" s="196">
        <v>2.7707081550976089E-2</v>
      </c>
      <c r="L293" s="221">
        <v>31</v>
      </c>
      <c r="M293" s="196">
        <v>8.6350974930362118E-2</v>
      </c>
    </row>
    <row r="294" spans="1:13" s="190" customFormat="1" ht="13.8" x14ac:dyDescent="0.25">
      <c r="A294" s="243">
        <v>2004</v>
      </c>
      <c r="B294" s="220"/>
      <c r="C294" s="213">
        <v>9411.5099999999984</v>
      </c>
      <c r="D294" s="196">
        <v>6.2570442782061794E-2</v>
      </c>
      <c r="E294" s="221">
        <v>14</v>
      </c>
      <c r="F294" s="196">
        <v>7.0351758793969849E-2</v>
      </c>
      <c r="G294" s="220"/>
      <c r="H294" s="220">
        <v>2001</v>
      </c>
      <c r="I294" s="220"/>
      <c r="J294" s="245">
        <v>27703.780000000002</v>
      </c>
      <c r="K294" s="196">
        <v>2.7956027797941391E-2</v>
      </c>
      <c r="L294" s="221">
        <v>27</v>
      </c>
      <c r="M294" s="196">
        <v>7.5208913649025072E-2</v>
      </c>
    </row>
    <row r="295" spans="1:13" s="190" customFormat="1" ht="13.8" x14ac:dyDescent="0.25">
      <c r="A295" s="220">
        <v>2005</v>
      </c>
      <c r="B295" s="220"/>
      <c r="C295" s="213">
        <v>17339.840000000004</v>
      </c>
      <c r="D295" s="196">
        <v>0.11528027559553217</v>
      </c>
      <c r="E295" s="221">
        <v>30</v>
      </c>
      <c r="F295" s="196">
        <v>0.15075376884422109</v>
      </c>
      <c r="G295" s="220"/>
      <c r="H295" s="220">
        <v>2002</v>
      </c>
      <c r="I295" s="220"/>
      <c r="J295" s="245">
        <v>9429.3799999999992</v>
      </c>
      <c r="K295" s="196">
        <v>9.5152361662326421E-3</v>
      </c>
      <c r="L295" s="221">
        <v>8</v>
      </c>
      <c r="M295" s="196">
        <v>2.2284122562674095E-2</v>
      </c>
    </row>
    <row r="296" spans="1:13" s="190" customFormat="1" ht="13.8" x14ac:dyDescent="0.25">
      <c r="A296" s="220">
        <v>2006</v>
      </c>
      <c r="B296" s="220"/>
      <c r="C296" s="213">
        <v>29768.390000000007</v>
      </c>
      <c r="D296" s="196">
        <v>0.19790887362485951</v>
      </c>
      <c r="E296" s="221">
        <v>53</v>
      </c>
      <c r="F296" s="196">
        <v>0.26633165829145727</v>
      </c>
      <c r="G296" s="220"/>
      <c r="H296" s="220">
        <v>2003</v>
      </c>
      <c r="I296" s="220"/>
      <c r="J296" s="245">
        <v>8847.4399999999987</v>
      </c>
      <c r="K296" s="196">
        <v>8.9279975000024735E-3</v>
      </c>
      <c r="L296" s="221">
        <v>4</v>
      </c>
      <c r="M296" s="196">
        <v>1.1142061281337047E-2</v>
      </c>
    </row>
    <row r="297" spans="1:13" s="190" customFormat="1" ht="13.8" x14ac:dyDescent="0.25">
      <c r="A297" s="220">
        <v>2007</v>
      </c>
      <c r="B297" s="220"/>
      <c r="C297" s="213">
        <v>52613.640000000014</v>
      </c>
      <c r="D297" s="196">
        <v>0.34979070852349936</v>
      </c>
      <c r="E297" s="221">
        <v>63</v>
      </c>
      <c r="F297" s="196">
        <v>0.3165829145728643</v>
      </c>
      <c r="G297" s="220"/>
      <c r="H297" s="220">
        <v>2004</v>
      </c>
      <c r="I297" s="220"/>
      <c r="J297" s="245">
        <v>0</v>
      </c>
      <c r="K297" s="196">
        <v>0</v>
      </c>
      <c r="L297" s="221">
        <v>0</v>
      </c>
      <c r="M297" s="196">
        <v>0</v>
      </c>
    </row>
    <row r="298" spans="1:13" s="190" customFormat="1" ht="13.8" x14ac:dyDescent="0.25">
      <c r="A298" s="220">
        <v>2008</v>
      </c>
      <c r="B298" s="220"/>
      <c r="C298" s="213">
        <v>12399.69</v>
      </c>
      <c r="D298" s="196">
        <v>8.2436728395369502E-2</v>
      </c>
      <c r="E298" s="221">
        <v>6</v>
      </c>
      <c r="F298" s="196">
        <v>3.015075376884422E-2</v>
      </c>
      <c r="G298" s="220"/>
      <c r="H298" s="220">
        <v>2005</v>
      </c>
      <c r="I298" s="220"/>
      <c r="J298" s="245">
        <v>793.44</v>
      </c>
      <c r="K298" s="196">
        <v>8.0066441099368448E-4</v>
      </c>
      <c r="L298" s="221">
        <v>2</v>
      </c>
      <c r="M298" s="196">
        <v>5.5710306406685237E-3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57013.549999999988</v>
      </c>
      <c r="K299" s="196">
        <v>5.7532668417787064E-2</v>
      </c>
      <c r="L299" s="221">
        <v>83</v>
      </c>
      <c r="M299" s="196">
        <v>0.23119777158774374</v>
      </c>
    </row>
    <row r="300" spans="1:13" s="190" customFormat="1" ht="14.4" thickBot="1" x14ac:dyDescent="0.3">
      <c r="A300" s="220"/>
      <c r="B300" s="220"/>
      <c r="C300" s="222">
        <v>150414.63000000003</v>
      </c>
      <c r="D300" s="220"/>
      <c r="E300" s="224">
        <v>199</v>
      </c>
      <c r="F300" s="220"/>
      <c r="G300" s="220"/>
      <c r="H300" s="220">
        <v>2007</v>
      </c>
      <c r="I300" s="220"/>
      <c r="J300" s="194">
        <v>130810.29</v>
      </c>
      <c r="K300" s="196">
        <v>0.1320013407375013</v>
      </c>
      <c r="L300" s="218">
        <v>74</v>
      </c>
      <c r="M300" s="196">
        <v>0.20612813370473537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5340.2200000000012</v>
      </c>
      <c r="K301" s="196">
        <v>5.3888436439764754E-3</v>
      </c>
      <c r="L301" s="218">
        <v>4</v>
      </c>
      <c r="M301" s="196">
        <v>1.1142061281337047E-2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990976.97999999975</v>
      </c>
      <c r="K303" s="220"/>
      <c r="L303" s="224">
        <v>359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78241815.050000086</v>
      </c>
      <c r="D310" s="196">
        <v>0.88138253575918957</v>
      </c>
      <c r="E310" s="221">
        <v>3729</v>
      </c>
      <c r="F310" s="196">
        <v>0.8908265647396082</v>
      </c>
      <c r="G310" s="220"/>
      <c r="H310" s="220" t="s">
        <v>31</v>
      </c>
      <c r="I310" s="220"/>
      <c r="J310" s="213">
        <v>202194.65</v>
      </c>
      <c r="K310" s="196">
        <v>0.74547718051300571</v>
      </c>
      <c r="L310" s="221">
        <v>39</v>
      </c>
      <c r="M310" s="196">
        <v>0.82978723404255317</v>
      </c>
    </row>
    <row r="311" spans="1:13" s="190" customFormat="1" ht="13.8" x14ac:dyDescent="0.25">
      <c r="A311" s="220" t="s">
        <v>32</v>
      </c>
      <c r="B311" s="220"/>
      <c r="C311" s="213">
        <v>2032694.0100000007</v>
      </c>
      <c r="D311" s="196">
        <v>2.2897998976780052E-2</v>
      </c>
      <c r="E311" s="221">
        <v>87</v>
      </c>
      <c r="F311" s="196">
        <v>2.0783564261825132E-2</v>
      </c>
      <c r="G311" s="220"/>
      <c r="H311" s="220" t="s">
        <v>32</v>
      </c>
      <c r="I311" s="220"/>
      <c r="J311" s="213">
        <v>57632.800000000003</v>
      </c>
      <c r="K311" s="196">
        <v>0.21248800227439232</v>
      </c>
      <c r="L311" s="221">
        <v>4</v>
      </c>
      <c r="M311" s="196">
        <v>8.5106382978723402E-2</v>
      </c>
    </row>
    <row r="312" spans="1:13" s="190" customFormat="1" ht="13.8" x14ac:dyDescent="0.25">
      <c r="A312" s="220" t="s">
        <v>33</v>
      </c>
      <c r="B312" s="220"/>
      <c r="C312" s="213">
        <v>1141920.7899999996</v>
      </c>
      <c r="D312" s="196">
        <v>1.2863569702251372E-2</v>
      </c>
      <c r="E312" s="221">
        <v>58</v>
      </c>
      <c r="F312" s="196">
        <v>1.385570950788342E-2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1648071.9400000002</v>
      </c>
      <c r="D313" s="196">
        <v>1.856528794305834E-2</v>
      </c>
      <c r="E313" s="221">
        <v>68</v>
      </c>
      <c r="F313" s="196">
        <v>1.6244624940277116E-2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1026942.52</v>
      </c>
      <c r="D314" s="196">
        <v>1.1568356406074084E-2</v>
      </c>
      <c r="E314" s="221">
        <v>45</v>
      </c>
      <c r="F314" s="196">
        <v>1.075011944577162E-2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687860.8600000001</v>
      </c>
      <c r="D315" s="196">
        <v>7.7486513911885057E-3</v>
      </c>
      <c r="E315" s="221">
        <v>31</v>
      </c>
      <c r="F315" s="196">
        <v>7.405637840420449E-3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676187.55000000016</v>
      </c>
      <c r="D316" s="196">
        <v>7.6171532713924846E-3</v>
      </c>
      <c r="E316" s="221">
        <v>29</v>
      </c>
      <c r="F316" s="196">
        <v>6.9278547539417101E-3</v>
      </c>
      <c r="G316" s="220"/>
      <c r="H316" s="220" t="s">
        <v>45</v>
      </c>
      <c r="I316" s="220"/>
      <c r="J316" s="213">
        <v>1235.95</v>
      </c>
      <c r="K316" s="196">
        <v>4.5568590526754759E-3</v>
      </c>
      <c r="L316" s="221">
        <v>1</v>
      </c>
      <c r="M316" s="196">
        <v>2.1276595744680851E-2</v>
      </c>
    </row>
    <row r="317" spans="1:13" s="190" customFormat="1" ht="13.8" x14ac:dyDescent="0.25">
      <c r="A317" s="220" t="s">
        <v>46</v>
      </c>
      <c r="B317" s="220"/>
      <c r="C317" s="213">
        <v>852676.15</v>
      </c>
      <c r="D317" s="196">
        <v>9.605271385743271E-3</v>
      </c>
      <c r="E317" s="221">
        <v>41</v>
      </c>
      <c r="F317" s="196">
        <v>9.7945532728141421E-3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678943.59000000008</v>
      </c>
      <c r="D318" s="196">
        <v>7.6481996565294008E-3</v>
      </c>
      <c r="E318" s="221">
        <v>31</v>
      </c>
      <c r="F318" s="196">
        <v>7.405637840420449E-3</v>
      </c>
      <c r="G318" s="220"/>
      <c r="H318" s="220" t="s">
        <v>47</v>
      </c>
      <c r="I318" s="220"/>
      <c r="J318" s="213">
        <v>1724.43</v>
      </c>
      <c r="K318" s="196">
        <v>6.3578497966788067E-3</v>
      </c>
      <c r="L318" s="221">
        <v>1</v>
      </c>
      <c r="M318" s="196">
        <v>2.1276595744680851E-2</v>
      </c>
    </row>
    <row r="319" spans="1:13" s="190" customFormat="1" ht="13.8" x14ac:dyDescent="0.25">
      <c r="A319" s="220" t="s">
        <v>48</v>
      </c>
      <c r="B319" s="220"/>
      <c r="C319" s="213">
        <v>814847.74999999977</v>
      </c>
      <c r="D319" s="196">
        <v>9.1791400249816822E-3</v>
      </c>
      <c r="E319" s="221">
        <v>31</v>
      </c>
      <c r="F319" s="196">
        <v>7.405637840420449E-3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13.8" x14ac:dyDescent="0.25">
      <c r="A320" s="220" t="s">
        <v>49</v>
      </c>
      <c r="B320" s="223"/>
      <c r="C320" s="213">
        <v>403720.95000000007</v>
      </c>
      <c r="D320" s="196">
        <v>4.5478571071327495E-3</v>
      </c>
      <c r="E320" s="221">
        <v>15</v>
      </c>
      <c r="F320" s="196">
        <v>3.58337314859054E-3</v>
      </c>
      <c r="G320" s="223"/>
      <c r="H320" s="220" t="s">
        <v>49</v>
      </c>
      <c r="I320" s="223"/>
      <c r="J320" s="213">
        <v>4195.76</v>
      </c>
      <c r="K320" s="196">
        <v>1.5469466352889401E-2</v>
      </c>
      <c r="L320" s="221">
        <v>1</v>
      </c>
      <c r="M320" s="196">
        <v>2.1276595744680851E-2</v>
      </c>
    </row>
    <row r="321" spans="1:24" s="190" customFormat="1" ht="13.8" x14ac:dyDescent="0.25">
      <c r="A321" s="220" t="s">
        <v>50</v>
      </c>
      <c r="B321" s="220"/>
      <c r="C321" s="213">
        <v>566006.36</v>
      </c>
      <c r="D321" s="196">
        <v>6.3759783756783912E-3</v>
      </c>
      <c r="E321" s="221">
        <v>21</v>
      </c>
      <c r="F321" s="196">
        <v>5.016722408026756E-3</v>
      </c>
      <c r="G321" s="220"/>
      <c r="H321" s="220" t="s">
        <v>50</v>
      </c>
      <c r="I321" s="220"/>
      <c r="J321" s="213">
        <v>4244.8999999999996</v>
      </c>
      <c r="K321" s="196">
        <v>1.5650642010358127E-2</v>
      </c>
      <c r="L321" s="221">
        <v>1</v>
      </c>
      <c r="M321" s="196">
        <v>2.1276595744680851E-2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88771687.5200001</v>
      </c>
      <c r="D323" s="223"/>
      <c r="E323" s="224">
        <v>4186</v>
      </c>
      <c r="F323" s="247"/>
      <c r="G323" s="220"/>
      <c r="H323" s="220"/>
      <c r="I323" s="220"/>
      <c r="J323" s="222">
        <v>271228.49000000005</v>
      </c>
      <c r="K323" s="223"/>
      <c r="L323" s="224">
        <v>47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34292.26</v>
      </c>
      <c r="D332" s="196">
        <v>0.22798487088656205</v>
      </c>
      <c r="E332" s="221">
        <v>43</v>
      </c>
      <c r="F332" s="196">
        <v>0.21608040201005024</v>
      </c>
      <c r="G332" s="220"/>
      <c r="H332" s="220" t="s">
        <v>31</v>
      </c>
      <c r="I332" s="220"/>
      <c r="J332" s="213">
        <v>834886.85000000079</v>
      </c>
      <c r="K332" s="196">
        <v>0.8424886418653238</v>
      </c>
      <c r="L332" s="221">
        <v>245</v>
      </c>
      <c r="M332" s="196">
        <v>0.68245125348189417</v>
      </c>
    </row>
    <row r="333" spans="1:24" s="190" customFormat="1" ht="13.8" x14ac:dyDescent="0.25">
      <c r="A333" s="220" t="s">
        <v>32</v>
      </c>
      <c r="B333" s="220"/>
      <c r="C333" s="213">
        <v>2947.81</v>
      </c>
      <c r="D333" s="196">
        <v>1.9597894167608564E-2</v>
      </c>
      <c r="E333" s="221">
        <v>6</v>
      </c>
      <c r="F333" s="196">
        <v>3.015075376884422E-2</v>
      </c>
      <c r="G333" s="220"/>
      <c r="H333" s="220" t="s">
        <v>32</v>
      </c>
      <c r="I333" s="220"/>
      <c r="J333" s="213">
        <v>633.3599999999999</v>
      </c>
      <c r="K333" s="196">
        <v>6.3912685438969469E-4</v>
      </c>
      <c r="L333" s="221">
        <v>3</v>
      </c>
      <c r="M333" s="196">
        <v>8.356545961002786E-3</v>
      </c>
    </row>
    <row r="334" spans="1:24" s="190" customFormat="1" ht="13.8" x14ac:dyDescent="0.25">
      <c r="A334" s="220" t="s">
        <v>33</v>
      </c>
      <c r="B334" s="220"/>
      <c r="C334" s="213">
        <v>2255.98</v>
      </c>
      <c r="D334" s="196">
        <v>1.4998408067087623E-2</v>
      </c>
      <c r="E334" s="221">
        <v>8</v>
      </c>
      <c r="F334" s="196">
        <v>4.0201005025125629E-2</v>
      </c>
      <c r="G334" s="220"/>
      <c r="H334" s="220" t="s">
        <v>33</v>
      </c>
      <c r="I334" s="220"/>
      <c r="J334" s="213">
        <v>27255.71</v>
      </c>
      <c r="K334" s="196">
        <v>2.7503878041647323E-2</v>
      </c>
      <c r="L334" s="221">
        <v>15</v>
      </c>
      <c r="M334" s="196">
        <v>4.1782729805013928E-2</v>
      </c>
    </row>
    <row r="335" spans="1:24" s="190" customFormat="1" ht="13.8" x14ac:dyDescent="0.25">
      <c r="A335" s="220" t="s">
        <v>34</v>
      </c>
      <c r="B335" s="220"/>
      <c r="C335" s="213">
        <v>8009.6099999999988</v>
      </c>
      <c r="D335" s="196">
        <v>5.3250205781179651E-2</v>
      </c>
      <c r="E335" s="221">
        <v>11</v>
      </c>
      <c r="F335" s="196">
        <v>5.5276381909547742E-2</v>
      </c>
      <c r="G335" s="220"/>
      <c r="H335" s="220" t="s">
        <v>34</v>
      </c>
      <c r="I335" s="220"/>
      <c r="J335" s="213">
        <v>1841.78</v>
      </c>
      <c r="K335" s="196">
        <v>1.8585497313973918E-3</v>
      </c>
      <c r="L335" s="221">
        <v>4</v>
      </c>
      <c r="M335" s="196">
        <v>1.1142061281337047E-2</v>
      </c>
    </row>
    <row r="336" spans="1:24" s="190" customFormat="1" ht="13.8" x14ac:dyDescent="0.25">
      <c r="A336" s="220" t="s">
        <v>35</v>
      </c>
      <c r="B336" s="220"/>
      <c r="C336" s="213">
        <v>13204.390000000001</v>
      </c>
      <c r="D336" s="196">
        <v>8.7786606927796856E-2</v>
      </c>
      <c r="E336" s="221">
        <v>16</v>
      </c>
      <c r="F336" s="196">
        <v>8.0402010050251257E-2</v>
      </c>
      <c r="G336" s="220"/>
      <c r="H336" s="220" t="s">
        <v>35</v>
      </c>
      <c r="I336" s="220"/>
      <c r="J336" s="213">
        <v>3125.65</v>
      </c>
      <c r="K336" s="196">
        <v>3.1541095939483857E-3</v>
      </c>
      <c r="L336" s="221">
        <v>8</v>
      </c>
      <c r="M336" s="196">
        <v>2.2284122562674095E-2</v>
      </c>
    </row>
    <row r="337" spans="1:22" s="190" customFormat="1" ht="13.8" x14ac:dyDescent="0.25">
      <c r="A337" s="220" t="s">
        <v>36</v>
      </c>
      <c r="B337" s="220"/>
      <c r="C337" s="213">
        <v>11514.92</v>
      </c>
      <c r="D337" s="196">
        <v>7.6554521325485431E-2</v>
      </c>
      <c r="E337" s="221">
        <v>18</v>
      </c>
      <c r="F337" s="196">
        <v>9.0452261306532666E-2</v>
      </c>
      <c r="G337" s="220"/>
      <c r="H337" s="220" t="s">
        <v>36</v>
      </c>
      <c r="I337" s="220"/>
      <c r="J337" s="213">
        <v>7210.45</v>
      </c>
      <c r="K337" s="196">
        <v>7.2761024176363756E-3</v>
      </c>
      <c r="L337" s="221">
        <v>9</v>
      </c>
      <c r="M337" s="196">
        <v>2.5069637883008356E-2</v>
      </c>
    </row>
    <row r="338" spans="1:22" s="190" customFormat="1" ht="13.8" x14ac:dyDescent="0.25">
      <c r="A338" s="220" t="s">
        <v>45</v>
      </c>
      <c r="B338" s="220"/>
      <c r="C338" s="213">
        <v>11878.61</v>
      </c>
      <c r="D338" s="196">
        <v>7.8972437720984986E-2</v>
      </c>
      <c r="E338" s="221">
        <v>15</v>
      </c>
      <c r="F338" s="196">
        <v>7.5376884422110546E-2</v>
      </c>
      <c r="G338" s="220"/>
      <c r="H338" s="220" t="s">
        <v>45</v>
      </c>
      <c r="I338" s="220"/>
      <c r="J338" s="213">
        <v>9780.75</v>
      </c>
      <c r="K338" s="196">
        <v>9.8698054519894014E-3</v>
      </c>
      <c r="L338" s="221">
        <v>13</v>
      </c>
      <c r="M338" s="196">
        <v>3.6211699164345405E-2</v>
      </c>
    </row>
    <row r="339" spans="1:22" s="190" customFormat="1" ht="13.8" x14ac:dyDescent="0.25">
      <c r="A339" s="220" t="s">
        <v>46</v>
      </c>
      <c r="B339" s="220"/>
      <c r="C339" s="213">
        <v>13330.329999999998</v>
      </c>
      <c r="D339" s="196">
        <v>8.8623892503009838E-2</v>
      </c>
      <c r="E339" s="221">
        <v>21</v>
      </c>
      <c r="F339" s="196">
        <v>0.10552763819095477</v>
      </c>
      <c r="G339" s="220"/>
      <c r="H339" s="220" t="s">
        <v>46</v>
      </c>
      <c r="I339" s="220"/>
      <c r="J339" s="213">
        <v>19042.549999999996</v>
      </c>
      <c r="K339" s="196">
        <v>1.9215935772796639E-2</v>
      </c>
      <c r="L339" s="221">
        <v>15</v>
      </c>
      <c r="M339" s="196">
        <v>4.1782729805013928E-2</v>
      </c>
    </row>
    <row r="340" spans="1:22" s="190" customFormat="1" ht="13.8" x14ac:dyDescent="0.25">
      <c r="A340" s="220" t="s">
        <v>47</v>
      </c>
      <c r="B340" s="220"/>
      <c r="C340" s="213">
        <v>9599.61</v>
      </c>
      <c r="D340" s="196">
        <v>6.3820986030414736E-2</v>
      </c>
      <c r="E340" s="221">
        <v>14</v>
      </c>
      <c r="F340" s="196">
        <v>7.0351758793969849E-2</v>
      </c>
      <c r="G340" s="220"/>
      <c r="H340" s="220" t="s">
        <v>47</v>
      </c>
      <c r="I340" s="220"/>
      <c r="J340" s="213">
        <v>15933.119999999999</v>
      </c>
      <c r="K340" s="196">
        <v>1.6078193864806009E-2</v>
      </c>
      <c r="L340" s="221">
        <v>13</v>
      </c>
      <c r="M340" s="196">
        <v>3.6211699164345405E-2</v>
      </c>
    </row>
    <row r="341" spans="1:22" s="190" customFormat="1" ht="13.8" x14ac:dyDescent="0.25">
      <c r="A341" s="220" t="s">
        <v>48</v>
      </c>
      <c r="B341" s="220"/>
      <c r="C341" s="213">
        <v>10731.41</v>
      </c>
      <c r="D341" s="196">
        <v>7.1345520046819905E-2</v>
      </c>
      <c r="E341" s="221">
        <v>12</v>
      </c>
      <c r="F341" s="196">
        <v>6.030150753768844E-2</v>
      </c>
      <c r="G341" s="220"/>
      <c r="H341" s="220" t="s">
        <v>48</v>
      </c>
      <c r="I341" s="220"/>
      <c r="J341" s="213">
        <v>7781.8899999999985</v>
      </c>
      <c r="K341" s="196">
        <v>7.8527454795165805E-3</v>
      </c>
      <c r="L341" s="221">
        <v>7</v>
      </c>
      <c r="M341" s="196">
        <v>1.9498607242339833E-2</v>
      </c>
    </row>
    <row r="342" spans="1:22" s="190" customFormat="1" ht="13.8" x14ac:dyDescent="0.25">
      <c r="A342" s="220" t="s">
        <v>49</v>
      </c>
      <c r="B342" s="223"/>
      <c r="C342" s="213">
        <v>16362.039999999997</v>
      </c>
      <c r="D342" s="196">
        <v>0.10877957815672583</v>
      </c>
      <c r="E342" s="221">
        <v>17</v>
      </c>
      <c r="F342" s="196">
        <v>8.5427135678391955E-2</v>
      </c>
      <c r="G342" s="220"/>
      <c r="H342" s="220" t="s">
        <v>49</v>
      </c>
      <c r="I342" s="223"/>
      <c r="J342" s="213">
        <v>34141.130000000005</v>
      </c>
      <c r="K342" s="196">
        <v>3.4451991003867692E-2</v>
      </c>
      <c r="L342" s="221">
        <v>15</v>
      </c>
      <c r="M342" s="196">
        <v>4.1782729805013928E-2</v>
      </c>
    </row>
    <row r="343" spans="1:22" s="190" customFormat="1" ht="13.8" x14ac:dyDescent="0.25">
      <c r="A343" s="220" t="s">
        <v>50</v>
      </c>
      <c r="B343" s="220"/>
      <c r="C343" s="213">
        <v>16287.66</v>
      </c>
      <c r="D343" s="196">
        <v>0.10828507838632452</v>
      </c>
      <c r="E343" s="221">
        <v>18</v>
      </c>
      <c r="F343" s="196">
        <v>9.0452261306532666E-2</v>
      </c>
      <c r="G343" s="220"/>
      <c r="H343" s="220" t="s">
        <v>50</v>
      </c>
      <c r="I343" s="220"/>
      <c r="J343" s="213">
        <v>29343.740000000005</v>
      </c>
      <c r="K343" s="196">
        <v>2.961091992268073E-2</v>
      </c>
      <c r="L343" s="221">
        <v>12</v>
      </c>
      <c r="M343" s="196">
        <v>3.3426183844011144E-2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150414.63</v>
      </c>
      <c r="D345" s="223"/>
      <c r="E345" s="224">
        <v>199</v>
      </c>
      <c r="F345" s="247"/>
      <c r="G345" s="220"/>
      <c r="H345" s="220"/>
      <c r="I345" s="220"/>
      <c r="J345" s="222">
        <v>990976.9800000008</v>
      </c>
      <c r="K345" s="223"/>
      <c r="L345" s="224">
        <v>359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252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72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84379796.549999982</v>
      </c>
      <c r="D9" s="194">
        <f>+J323</f>
        <v>234588.49000000002</v>
      </c>
      <c r="E9" s="194">
        <f>+C345</f>
        <v>141730.5</v>
      </c>
      <c r="F9" s="194">
        <f>+J345</f>
        <v>928150.48</v>
      </c>
      <c r="G9" s="194">
        <f>SUM(C9:F9)</f>
        <v>85684266.019999981</v>
      </c>
      <c r="H9" s="266"/>
      <c r="I9" s="246"/>
    </row>
    <row r="10" spans="1:13" s="190" customFormat="1" x14ac:dyDescent="0.3">
      <c r="A10" s="193" t="s">
        <v>51</v>
      </c>
      <c r="B10" s="193"/>
      <c r="C10" s="196">
        <v>0.79676076923454342</v>
      </c>
      <c r="D10" s="197" t="s">
        <v>96</v>
      </c>
      <c r="E10" s="197" t="s">
        <v>96</v>
      </c>
      <c r="F10" s="197" t="s">
        <v>96</v>
      </c>
      <c r="G10" s="198">
        <f>+C10</f>
        <v>0.79676076923454342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0.72533814064970914</v>
      </c>
      <c r="D11" s="197" t="s">
        <v>96</v>
      </c>
      <c r="E11" s="197" t="s">
        <v>96</v>
      </c>
      <c r="F11" s="197" t="s">
        <v>96</v>
      </c>
      <c r="G11" s="198">
        <f>+C11</f>
        <v>0.72533814064970914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0.72330970672873796</v>
      </c>
      <c r="D12" s="197" t="s">
        <v>96</v>
      </c>
      <c r="E12" s="197" t="s">
        <v>96</v>
      </c>
      <c r="F12" s="197" t="s">
        <v>96</v>
      </c>
      <c r="G12" s="198">
        <f>+C12</f>
        <v>0.72330970672873796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21000.447125435538</v>
      </c>
      <c r="D13" s="199">
        <v>5721.6704878048786</v>
      </c>
      <c r="E13" s="199">
        <v>766.11081081081034</v>
      </c>
      <c r="F13" s="199">
        <v>2674.7852449567727</v>
      </c>
      <c r="G13" s="194">
        <f>+G9/(E45+L45+L81+L125)</f>
        <v>18663.529954258327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102.07841015741351</v>
      </c>
      <c r="D14" s="202">
        <v>86.529919519921904</v>
      </c>
      <c r="E14" s="202">
        <v>40.33029023392988</v>
      </c>
      <c r="F14" s="202">
        <v>212.51166903661215</v>
      </c>
      <c r="G14" s="203">
        <f>+((C9*C14)+(D9*D14)+(E9*E14)+(F9*F14))/G9</f>
        <v>103.12994035742035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9.0753104266083809E-2</v>
      </c>
      <c r="D15" s="206">
        <v>9.7845125053663107E-2</v>
      </c>
      <c r="E15" s="206">
        <v>0.1251571674057454</v>
      </c>
      <c r="F15" s="206">
        <v>6.5407470061320236E-2</v>
      </c>
      <c r="G15" s="207">
        <f>+((C9*C15)+(D9*D15)+(E9*E15)+(F9*F15))/G9</f>
        <v>9.0554879413102418E-2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137.91651712426457</v>
      </c>
      <c r="D16" s="202">
        <v>12.904391941821181</v>
      </c>
      <c r="E16" s="202">
        <v>4.1604772437830952</v>
      </c>
      <c r="F16" s="202">
        <v>13.012464830355029</v>
      </c>
      <c r="G16" s="194">
        <f>+((C9*C16)+(D9*D16)+(E9*E16)+(F9*F16))/G9</f>
        <v>136.00002206855939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0.98477585756881736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74382835.00999999</v>
      </c>
      <c r="D18" s="194">
        <f>+J310</f>
        <v>167387.49000000002</v>
      </c>
      <c r="E18" s="194">
        <f>+C332</f>
        <v>26698.670000000002</v>
      </c>
      <c r="F18" s="213">
        <f>+J332</f>
        <v>779142.6100000001</v>
      </c>
      <c r="G18" s="194">
        <f>SUM(C18:F18)</f>
        <v>75356063.779999986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0.88152422796994767</v>
      </c>
      <c r="D19" s="211">
        <f>+K310</f>
        <v>0.71353667010687527</v>
      </c>
      <c r="E19" s="211">
        <f>+D332</f>
        <v>0.18837631984646919</v>
      </c>
      <c r="F19" s="211">
        <f>+K332</f>
        <v>0.83945720741317731</v>
      </c>
      <c r="G19" s="211">
        <f>+G18/G9</f>
        <v>0.87946209123633923</v>
      </c>
      <c r="H19" s="189"/>
    </row>
    <row r="20" spans="1:13" s="190" customFormat="1" x14ac:dyDescent="0.3">
      <c r="A20" s="193" t="s">
        <v>159</v>
      </c>
      <c r="B20" s="188"/>
      <c r="C20" s="214">
        <v>0.62048298141236147</v>
      </c>
      <c r="D20" s="215">
        <v>0.84466533830736434</v>
      </c>
      <c r="E20" s="215">
        <v>6.307828857459401</v>
      </c>
      <c r="F20" s="215">
        <v>2.318201441289979</v>
      </c>
      <c r="G20" s="215">
        <f>+((C9*C20)+(D9*D20)+(E9*E20)+(F9*F20))/G9</f>
        <v>0.64889425563796754</v>
      </c>
      <c r="H20" s="189"/>
    </row>
    <row r="21" spans="1:13" s="190" customFormat="1" x14ac:dyDescent="0.3">
      <c r="A21" s="193" t="s">
        <v>160</v>
      </c>
      <c r="B21" s="188"/>
      <c r="C21" s="214">
        <v>6.8708238601496747</v>
      </c>
      <c r="D21" s="214">
        <v>9.4796923613577011</v>
      </c>
      <c r="E21" s="214">
        <v>7.9408990231927428</v>
      </c>
      <c r="F21" s="249">
        <v>8.6248123197712427</v>
      </c>
      <c r="G21" s="215">
        <f>+((C9*C21)+(D9*D21)+(E9*E21)+(F9*F21))/G9</f>
        <v>6.8987360796504715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559050.72000000009</v>
      </c>
      <c r="D28" s="196">
        <v>6.6254096698221999E-3</v>
      </c>
      <c r="E28" s="221">
        <v>48</v>
      </c>
      <c r="F28" s="196">
        <v>1.1946241911398706E-2</v>
      </c>
      <c r="G28" s="193"/>
      <c r="H28" s="220" t="s">
        <v>72</v>
      </c>
      <c r="I28" s="220"/>
      <c r="J28" s="213">
        <v>84379796.550000161</v>
      </c>
      <c r="K28" s="196">
        <v>1</v>
      </c>
      <c r="L28" s="221">
        <v>4018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6157700.1000000015</v>
      </c>
      <c r="D29" s="196">
        <v>7.2976000793640208E-2</v>
      </c>
      <c r="E29" s="221">
        <v>386</v>
      </c>
      <c r="F29" s="196">
        <v>9.6067695370831263E-2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2973042.6799999988</v>
      </c>
      <c r="D30" s="196">
        <v>3.5234058406840255E-2</v>
      </c>
      <c r="E30" s="221">
        <v>150</v>
      </c>
      <c r="F30" s="196">
        <v>3.7332005973120953E-2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3669855.1100000013</v>
      </c>
      <c r="D31" s="196">
        <v>4.3492106642203085E-2</v>
      </c>
      <c r="E31" s="221">
        <v>208</v>
      </c>
      <c r="F31" s="196">
        <v>5.1767048282727726E-2</v>
      </c>
      <c r="G31" s="193"/>
      <c r="H31" s="220"/>
      <c r="I31" s="220"/>
      <c r="J31" s="222">
        <v>84379796.550000161</v>
      </c>
      <c r="K31" s="223"/>
      <c r="L31" s="224">
        <v>4018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5543217.8000000017</v>
      </c>
      <c r="D32" s="196">
        <v>6.5693661594873803E-2</v>
      </c>
      <c r="E32" s="221">
        <v>264</v>
      </c>
      <c r="F32" s="196">
        <v>6.5704330512692879E-2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7348078.2499999972</v>
      </c>
      <c r="D33" s="196">
        <v>8.7083384298584143E-2</v>
      </c>
      <c r="E33" s="221">
        <v>350</v>
      </c>
      <c r="F33" s="196">
        <v>8.7108013937282236E-2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7703392.8800000073</v>
      </c>
      <c r="D34" s="196">
        <v>9.1294281273068614E-2</v>
      </c>
      <c r="E34" s="221">
        <v>382</v>
      </c>
      <c r="F34" s="196">
        <v>9.5072175211548038E-2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8597373.860000005</v>
      </c>
      <c r="D35" s="196">
        <v>0.10188900911731343</v>
      </c>
      <c r="E35" s="221">
        <v>414</v>
      </c>
      <c r="F35" s="196">
        <v>0.10303633648581384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7510028.669999999</v>
      </c>
      <c r="D36" s="196">
        <v>8.9002687575216691E-2</v>
      </c>
      <c r="E36" s="221">
        <v>365</v>
      </c>
      <c r="F36" s="196">
        <v>9.0841214534594331E-2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8098942.8999999948</v>
      </c>
      <c r="D37" s="196">
        <v>9.5982015021817357E-2</v>
      </c>
      <c r="E37" s="221">
        <v>422</v>
      </c>
      <c r="F37" s="196">
        <v>0.10502737680438029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8035707.2499999981</v>
      </c>
      <c r="D38" s="196">
        <v>9.523259806911677E-2</v>
      </c>
      <c r="E38" s="221">
        <v>382</v>
      </c>
      <c r="F38" s="196">
        <v>9.5072175211548038E-2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5926873.8200000012</v>
      </c>
      <c r="D39" s="196">
        <v>7.0240437430872188E-2</v>
      </c>
      <c r="E39" s="221">
        <v>261</v>
      </c>
      <c r="F39" s="196">
        <v>6.4957690393230461E-2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5654326.8400000017</v>
      </c>
      <c r="D40" s="196">
        <v>6.701043462044233E-2</v>
      </c>
      <c r="E40" s="221">
        <v>196</v>
      </c>
      <c r="F40" s="196">
        <v>4.878048780487805E-2</v>
      </c>
      <c r="G40" s="132"/>
      <c r="H40" s="225" t="s">
        <v>132</v>
      </c>
      <c r="I40" s="226"/>
      <c r="J40" s="227">
        <v>91159.429999999935</v>
      </c>
      <c r="K40" s="228">
        <v>0.64318851623327322</v>
      </c>
      <c r="L40" s="229">
        <v>121</v>
      </c>
      <c r="M40" s="228">
        <v>0.65405405405405403</v>
      </c>
    </row>
    <row r="41" spans="1:13" ht="13.8" x14ac:dyDescent="0.25">
      <c r="A41" s="193" t="s">
        <v>76</v>
      </c>
      <c r="B41" s="193"/>
      <c r="C41" s="213">
        <v>4129221.9299999988</v>
      </c>
      <c r="D41" s="196">
        <v>4.8936144655826352E-2</v>
      </c>
      <c r="E41" s="221">
        <v>126</v>
      </c>
      <c r="F41" s="196">
        <v>3.1358885017421602E-2</v>
      </c>
      <c r="G41" s="132"/>
      <c r="H41" s="225" t="s">
        <v>151</v>
      </c>
      <c r="I41" s="226"/>
      <c r="J41" s="227">
        <v>17658.11</v>
      </c>
      <c r="K41" s="228">
        <v>0.1245893438603547</v>
      </c>
      <c r="L41" s="229">
        <v>20</v>
      </c>
      <c r="M41" s="228">
        <v>0.10810810810810811</v>
      </c>
    </row>
    <row r="42" spans="1:13" ht="13.8" x14ac:dyDescent="0.25">
      <c r="A42" s="193" t="s">
        <v>77</v>
      </c>
      <c r="B42" s="193"/>
      <c r="C42" s="213">
        <v>2353393.6199999992</v>
      </c>
      <c r="D42" s="196">
        <v>2.7890487014927492E-2</v>
      </c>
      <c r="E42" s="221">
        <v>61</v>
      </c>
      <c r="F42" s="196">
        <v>1.5181682429069188E-2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119590.12</v>
      </c>
      <c r="D43" s="196">
        <v>1.4172838154348447E-3</v>
      </c>
      <c r="E43" s="221">
        <v>3</v>
      </c>
      <c r="F43" s="196">
        <v>7.4664011946241914E-4</v>
      </c>
      <c r="G43" s="132"/>
      <c r="H43" s="225" t="s">
        <v>133</v>
      </c>
      <c r="I43" s="226"/>
      <c r="J43" s="227">
        <v>32912.960000000065</v>
      </c>
      <c r="K43" s="228">
        <v>0.23222213990637205</v>
      </c>
      <c r="L43" s="229">
        <v>44</v>
      </c>
      <c r="M43" s="228">
        <v>0.23783783783783785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84379796.550000027</v>
      </c>
      <c r="D45" s="193"/>
      <c r="E45" s="224">
        <v>4018</v>
      </c>
      <c r="F45" s="193"/>
      <c r="G45" s="132"/>
      <c r="H45" s="233"/>
      <c r="I45" s="226"/>
      <c r="J45" s="234">
        <v>141730.5</v>
      </c>
      <c r="K45" s="225"/>
      <c r="L45" s="235">
        <v>185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250</v>
      </c>
      <c r="B49" s="136"/>
      <c r="C49" s="137"/>
      <c r="D49" s="136"/>
      <c r="E49" s="143"/>
      <c r="F49" s="136"/>
      <c r="G49" s="132"/>
      <c r="H49" s="217" t="s">
        <v>251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1019807.5000000001</v>
      </c>
      <c r="D53" s="196">
        <v>1.2085920347007518E-2</v>
      </c>
      <c r="E53" s="221">
        <v>92</v>
      </c>
      <c r="F53" s="196">
        <v>2.2896963663514187E-2</v>
      </c>
      <c r="G53" s="193"/>
      <c r="H53" s="193" t="s">
        <v>53</v>
      </c>
      <c r="I53" s="193"/>
      <c r="J53" s="213">
        <v>1035856.54</v>
      </c>
      <c r="K53" s="196">
        <v>1.2276120378960547E-2</v>
      </c>
      <c r="L53" s="221">
        <v>92</v>
      </c>
      <c r="M53" s="196">
        <v>2.2896963663514187E-2</v>
      </c>
    </row>
    <row r="54" spans="1:13" s="190" customFormat="1" ht="13.8" x14ac:dyDescent="0.25">
      <c r="A54" s="193" t="s">
        <v>54</v>
      </c>
      <c r="B54" s="193"/>
      <c r="C54" s="213">
        <v>12411397.5</v>
      </c>
      <c r="D54" s="196">
        <v>0.14708968269016282</v>
      </c>
      <c r="E54" s="221">
        <v>660</v>
      </c>
      <c r="F54" s="196">
        <v>0.16426082628173219</v>
      </c>
      <c r="G54" s="193"/>
      <c r="H54" s="193" t="s">
        <v>54</v>
      </c>
      <c r="I54" s="193"/>
      <c r="J54" s="213">
        <v>12349007.57</v>
      </c>
      <c r="K54" s="196">
        <v>0.14635028851583548</v>
      </c>
      <c r="L54" s="221">
        <v>669</v>
      </c>
      <c r="M54" s="196">
        <v>0.16650074664011946</v>
      </c>
    </row>
    <row r="55" spans="1:13" s="190" customFormat="1" ht="13.8" x14ac:dyDescent="0.25">
      <c r="A55" s="193" t="s">
        <v>55</v>
      </c>
      <c r="B55" s="193"/>
      <c r="C55" s="213">
        <v>6037464.0400000019</v>
      </c>
      <c r="D55" s="196">
        <v>7.1551061828200146E-2</v>
      </c>
      <c r="E55" s="221">
        <v>279</v>
      </c>
      <c r="F55" s="196">
        <v>6.9437531110004974E-2</v>
      </c>
      <c r="G55" s="193"/>
      <c r="H55" s="193" t="s">
        <v>55</v>
      </c>
      <c r="I55" s="193"/>
      <c r="J55" s="213">
        <v>6167796.370000002</v>
      </c>
      <c r="K55" s="196">
        <v>7.3095653487920159E-2</v>
      </c>
      <c r="L55" s="221">
        <v>286</v>
      </c>
      <c r="M55" s="196">
        <v>7.1179691388750618E-2</v>
      </c>
    </row>
    <row r="56" spans="1:13" s="190" customFormat="1" ht="13.8" x14ac:dyDescent="0.25">
      <c r="A56" s="193" t="s">
        <v>56</v>
      </c>
      <c r="B56" s="193"/>
      <c r="C56" s="213">
        <v>5797991.9400000023</v>
      </c>
      <c r="D56" s="196">
        <v>6.8713035312479673E-2</v>
      </c>
      <c r="E56" s="221">
        <v>272</v>
      </c>
      <c r="F56" s="196">
        <v>6.769537083125933E-2</v>
      </c>
      <c r="G56" s="193"/>
      <c r="H56" s="193" t="s">
        <v>56</v>
      </c>
      <c r="I56" s="193"/>
      <c r="J56" s="213">
        <v>6638179.0500000007</v>
      </c>
      <c r="K56" s="196">
        <v>7.8670242420725525E-2</v>
      </c>
      <c r="L56" s="221">
        <v>315</v>
      </c>
      <c r="M56" s="196">
        <v>7.8397212543554001E-2</v>
      </c>
    </row>
    <row r="57" spans="1:13" s="190" customFormat="1" ht="13.8" x14ac:dyDescent="0.25">
      <c r="A57" s="193" t="s">
        <v>57</v>
      </c>
      <c r="B57" s="193"/>
      <c r="C57" s="213">
        <v>7840694.4500000011</v>
      </c>
      <c r="D57" s="196">
        <v>9.2921466637501615E-2</v>
      </c>
      <c r="E57" s="221">
        <v>358</v>
      </c>
      <c r="F57" s="196">
        <v>8.9099054255848686E-2</v>
      </c>
      <c r="G57" s="193"/>
      <c r="H57" s="193" t="s">
        <v>57</v>
      </c>
      <c r="I57" s="193"/>
      <c r="J57" s="213">
        <v>7140170.7400000012</v>
      </c>
      <c r="K57" s="196">
        <v>8.4619435361745959E-2</v>
      </c>
      <c r="L57" s="221">
        <v>332</v>
      </c>
      <c r="M57" s="196">
        <v>8.2628173220507709E-2</v>
      </c>
    </row>
    <row r="58" spans="1:13" s="190" customFormat="1" ht="13.8" x14ac:dyDescent="0.25">
      <c r="A58" s="193" t="s">
        <v>58</v>
      </c>
      <c r="B58" s="193"/>
      <c r="C58" s="213">
        <v>6549033.4200000046</v>
      </c>
      <c r="D58" s="196">
        <v>7.7613761679542731E-2</v>
      </c>
      <c r="E58" s="221">
        <v>313</v>
      </c>
      <c r="F58" s="196">
        <v>7.7899452463912389E-2</v>
      </c>
      <c r="G58" s="193"/>
      <c r="H58" s="193" t="s">
        <v>58</v>
      </c>
      <c r="I58" s="193"/>
      <c r="J58" s="213">
        <v>6801740.7900000028</v>
      </c>
      <c r="K58" s="196">
        <v>8.0608641737712289E-2</v>
      </c>
      <c r="L58" s="221">
        <v>311</v>
      </c>
      <c r="M58" s="196">
        <v>7.7401692384270776E-2</v>
      </c>
    </row>
    <row r="59" spans="1:13" s="190" customFormat="1" ht="13.8" x14ac:dyDescent="0.25">
      <c r="A59" s="193" t="s">
        <v>59</v>
      </c>
      <c r="B59" s="193"/>
      <c r="C59" s="213">
        <v>6626668.5900000017</v>
      </c>
      <c r="D59" s="196">
        <v>7.8533829908837338E-2</v>
      </c>
      <c r="E59" s="221">
        <v>321</v>
      </c>
      <c r="F59" s="196">
        <v>7.9890492782478839E-2</v>
      </c>
      <c r="G59" s="193"/>
      <c r="H59" s="193" t="s">
        <v>59</v>
      </c>
      <c r="I59" s="193"/>
      <c r="J59" s="213">
        <v>6779727.1400000062</v>
      </c>
      <c r="K59" s="196">
        <v>8.0347754050137082E-2</v>
      </c>
      <c r="L59" s="221">
        <v>316</v>
      </c>
      <c r="M59" s="196">
        <v>7.8646092583374808E-2</v>
      </c>
    </row>
    <row r="60" spans="1:13" s="190" customFormat="1" ht="13.8" x14ac:dyDescent="0.25">
      <c r="A60" s="193" t="s">
        <v>60</v>
      </c>
      <c r="B60" s="193"/>
      <c r="C60" s="213">
        <v>7195092.3200000022</v>
      </c>
      <c r="D60" s="196">
        <v>8.5270320789840773E-2</v>
      </c>
      <c r="E60" s="221">
        <v>349</v>
      </c>
      <c r="F60" s="196">
        <v>8.685913389746143E-2</v>
      </c>
      <c r="G60" s="193"/>
      <c r="H60" s="193" t="s">
        <v>60</v>
      </c>
      <c r="I60" s="193"/>
      <c r="J60" s="213">
        <v>7222103.0799999991</v>
      </c>
      <c r="K60" s="196">
        <v>8.5590430118191577E-2</v>
      </c>
      <c r="L60" s="221">
        <v>340</v>
      </c>
      <c r="M60" s="196">
        <v>8.4619213539074173E-2</v>
      </c>
    </row>
    <row r="61" spans="1:13" s="190" customFormat="1" ht="13.8" x14ac:dyDescent="0.25">
      <c r="A61" s="193" t="s">
        <v>61</v>
      </c>
      <c r="B61" s="193"/>
      <c r="C61" s="213">
        <v>6902605.5200000033</v>
      </c>
      <c r="D61" s="196">
        <v>8.1804007620589606E-2</v>
      </c>
      <c r="E61" s="221">
        <v>330</v>
      </c>
      <c r="F61" s="196">
        <v>8.2130413140866096E-2</v>
      </c>
      <c r="G61" s="193"/>
      <c r="H61" s="193" t="s">
        <v>61</v>
      </c>
      <c r="I61" s="193"/>
      <c r="J61" s="213">
        <v>6567499.200000002</v>
      </c>
      <c r="K61" s="196">
        <v>7.7832602927744327E-2</v>
      </c>
      <c r="L61" s="221">
        <v>326</v>
      </c>
      <c r="M61" s="196">
        <v>8.1134892981582871E-2</v>
      </c>
    </row>
    <row r="62" spans="1:13" s="190" customFormat="1" ht="13.8" x14ac:dyDescent="0.25">
      <c r="A62" s="193" t="s">
        <v>62</v>
      </c>
      <c r="B62" s="193"/>
      <c r="C62" s="213">
        <v>5349565.2499999981</v>
      </c>
      <c r="D62" s="196">
        <v>6.339865072831817E-2</v>
      </c>
      <c r="E62" s="221">
        <v>259</v>
      </c>
      <c r="F62" s="196">
        <v>6.4459930313588848E-2</v>
      </c>
      <c r="G62" s="193"/>
      <c r="H62" s="193" t="s">
        <v>62</v>
      </c>
      <c r="I62" s="193"/>
      <c r="J62" s="213">
        <v>5405408.019999994</v>
      </c>
      <c r="K62" s="196">
        <v>6.4060453343200111E-2</v>
      </c>
      <c r="L62" s="221">
        <v>268</v>
      </c>
      <c r="M62" s="196">
        <v>6.6699850671976105E-2</v>
      </c>
    </row>
    <row r="63" spans="1:13" s="190" customFormat="1" ht="13.8" x14ac:dyDescent="0.25">
      <c r="A63" s="193" t="s">
        <v>63</v>
      </c>
      <c r="B63" s="193"/>
      <c r="C63" s="213">
        <v>5020196.2999999989</v>
      </c>
      <c r="D63" s="196">
        <v>5.9495240629375487E-2</v>
      </c>
      <c r="E63" s="221">
        <v>233</v>
      </c>
      <c r="F63" s="196">
        <v>5.7989049278247884E-2</v>
      </c>
      <c r="G63" s="193"/>
      <c r="H63" s="193" t="s">
        <v>63</v>
      </c>
      <c r="I63" s="193"/>
      <c r="J63" s="213">
        <v>5187343.1100000003</v>
      </c>
      <c r="K63" s="196">
        <v>6.1476127249562557E-2</v>
      </c>
      <c r="L63" s="221">
        <v>253</v>
      </c>
      <c r="M63" s="196">
        <v>6.296665007466401E-2</v>
      </c>
    </row>
    <row r="64" spans="1:13" s="190" customFormat="1" ht="13.8" x14ac:dyDescent="0.25">
      <c r="A64" s="193" t="s">
        <v>64</v>
      </c>
      <c r="B64" s="193"/>
      <c r="C64" s="213">
        <v>4342576.78</v>
      </c>
      <c r="D64" s="196">
        <v>5.1464650989372397E-2</v>
      </c>
      <c r="E64" s="221">
        <v>207</v>
      </c>
      <c r="F64" s="196">
        <v>5.151816824290692E-2</v>
      </c>
      <c r="G64" s="193"/>
      <c r="H64" s="193" t="s">
        <v>64</v>
      </c>
      <c r="I64" s="193"/>
      <c r="J64" s="213">
        <v>4020680.53</v>
      </c>
      <c r="K64" s="196">
        <v>4.7649801189287168E-2</v>
      </c>
      <c r="L64" s="221">
        <v>170</v>
      </c>
      <c r="M64" s="196">
        <v>4.2309606769537086E-2</v>
      </c>
    </row>
    <row r="65" spans="1:16" s="190" customFormat="1" ht="13.8" x14ac:dyDescent="0.25">
      <c r="A65" s="193" t="s">
        <v>75</v>
      </c>
      <c r="B65" s="193"/>
      <c r="C65" s="213">
        <v>4792026.2299999995</v>
      </c>
      <c r="D65" s="196">
        <v>5.6791156484484295E-2</v>
      </c>
      <c r="E65" s="221">
        <v>200</v>
      </c>
      <c r="F65" s="196">
        <v>4.9776007964161276E-2</v>
      </c>
      <c r="G65" s="193"/>
      <c r="H65" s="193" t="s">
        <v>75</v>
      </c>
      <c r="I65" s="193"/>
      <c r="J65" s="213">
        <v>4190960.5299999993</v>
      </c>
      <c r="K65" s="196">
        <v>4.9667819802298382E-2</v>
      </c>
      <c r="L65" s="221">
        <v>175</v>
      </c>
      <c r="M65" s="196">
        <v>4.3554006968641118E-2</v>
      </c>
    </row>
    <row r="66" spans="1:16" s="190" customFormat="1" ht="13.8" x14ac:dyDescent="0.25">
      <c r="A66" s="193" t="s">
        <v>76</v>
      </c>
      <c r="B66" s="193"/>
      <c r="C66" s="213">
        <v>2489573.69</v>
      </c>
      <c r="D66" s="196">
        <v>2.9504381283080958E-2</v>
      </c>
      <c r="E66" s="221">
        <v>84</v>
      </c>
      <c r="F66" s="196">
        <v>2.0905923344947737E-2</v>
      </c>
      <c r="G66" s="193"/>
      <c r="H66" s="193" t="s">
        <v>76</v>
      </c>
      <c r="I66" s="193"/>
      <c r="J66" s="213">
        <v>2673260.96</v>
      </c>
      <c r="K66" s="196">
        <v>3.1681291841180667E-2</v>
      </c>
      <c r="L66" s="221">
        <v>90</v>
      </c>
      <c r="M66" s="196">
        <v>2.2399203583872575E-2</v>
      </c>
    </row>
    <row r="67" spans="1:16" s="190" customFormat="1" ht="13.8" x14ac:dyDescent="0.25">
      <c r="A67" s="193" t="s">
        <v>77</v>
      </c>
      <c r="B67" s="193"/>
      <c r="C67" s="213">
        <v>1336171.2300000002</v>
      </c>
      <c r="D67" s="196">
        <v>1.5835203267031341E-2</v>
      </c>
      <c r="E67" s="221">
        <v>38</v>
      </c>
      <c r="F67" s="196">
        <v>9.4574415131906415E-3</v>
      </c>
      <c r="G67" s="193"/>
      <c r="H67" s="193" t="s">
        <v>77</v>
      </c>
      <c r="I67" s="193"/>
      <c r="J67" s="213">
        <v>1280894.9900000005</v>
      </c>
      <c r="K67" s="196">
        <v>1.5180114700098791E-2</v>
      </c>
      <c r="L67" s="221">
        <v>42</v>
      </c>
      <c r="M67" s="196">
        <v>1.0452961672473868E-2</v>
      </c>
    </row>
    <row r="68" spans="1:16" s="190" customFormat="1" ht="13.8" x14ac:dyDescent="0.25">
      <c r="A68" s="193" t="s">
        <v>78</v>
      </c>
      <c r="B68" s="193"/>
      <c r="C68" s="213">
        <v>668931.79</v>
      </c>
      <c r="D68" s="196">
        <v>7.9276298041749647E-3</v>
      </c>
      <c r="E68" s="221">
        <v>23</v>
      </c>
      <c r="F68" s="196">
        <v>5.7242409158785468E-3</v>
      </c>
      <c r="G68" s="193"/>
      <c r="H68" s="193" t="s">
        <v>78</v>
      </c>
      <c r="I68" s="193"/>
      <c r="J68" s="213">
        <v>919167.92999999993</v>
      </c>
      <c r="K68" s="196">
        <v>1.089322287539931E-2</v>
      </c>
      <c r="L68" s="221">
        <v>33</v>
      </c>
      <c r="M68" s="196">
        <v>8.2130413140866099E-3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84379796.550000027</v>
      </c>
      <c r="D70" s="193"/>
      <c r="E70" s="224">
        <v>4018</v>
      </c>
      <c r="F70" s="193"/>
      <c r="G70" s="193"/>
      <c r="H70" s="193"/>
      <c r="I70" s="193"/>
      <c r="J70" s="222">
        <v>84379796.550000012</v>
      </c>
      <c r="K70" s="193"/>
      <c r="L70" s="224">
        <v>4018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170511.45000000007</v>
      </c>
      <c r="K77" s="196">
        <v>0.72685343598912311</v>
      </c>
      <c r="L77" s="221">
        <v>34</v>
      </c>
      <c r="M77" s="196">
        <v>0.82926829268292679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141730.5</v>
      </c>
      <c r="D79" s="196">
        <v>1</v>
      </c>
      <c r="E79" s="221">
        <v>185</v>
      </c>
      <c r="F79" s="196">
        <v>1</v>
      </c>
      <c r="G79" s="220"/>
      <c r="H79" s="220" t="s">
        <v>146</v>
      </c>
      <c r="I79" s="220"/>
      <c r="J79" s="213">
        <v>64077.039999999994</v>
      </c>
      <c r="K79" s="196">
        <v>0.273146564010877</v>
      </c>
      <c r="L79" s="221">
        <v>7</v>
      </c>
      <c r="M79" s="196">
        <v>0.17073170731707318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141730.5</v>
      </c>
      <c r="D81" s="220"/>
      <c r="E81" s="224">
        <v>185</v>
      </c>
      <c r="F81" s="220"/>
      <c r="G81" s="220"/>
      <c r="H81" s="220"/>
      <c r="I81" s="223"/>
      <c r="J81" s="222">
        <v>234588.49000000005</v>
      </c>
      <c r="K81" s="236"/>
      <c r="L81" s="224">
        <v>41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22103824.570000019</v>
      </c>
      <c r="D88" s="196">
        <v>0.26195636246766962</v>
      </c>
      <c r="E88" s="221">
        <v>2148</v>
      </c>
      <c r="F88" s="196">
        <v>0.53459432553509212</v>
      </c>
      <c r="G88" s="220"/>
      <c r="H88" s="220" t="s">
        <v>99</v>
      </c>
      <c r="I88" s="220"/>
      <c r="J88" s="213">
        <v>11070.98</v>
      </c>
      <c r="K88" s="196">
        <v>4.7193193493849588E-2</v>
      </c>
      <c r="L88" s="221">
        <v>9</v>
      </c>
      <c r="M88" s="196">
        <v>0.21951219512195122</v>
      </c>
    </row>
    <row r="89" spans="1:13" s="190" customFormat="1" ht="13.8" x14ac:dyDescent="0.25">
      <c r="A89" s="220" t="s">
        <v>80</v>
      </c>
      <c r="B89" s="220"/>
      <c r="C89" s="213">
        <v>23239822.100000016</v>
      </c>
      <c r="D89" s="196">
        <v>0.27541927155784329</v>
      </c>
      <c r="E89" s="221">
        <v>944</v>
      </c>
      <c r="F89" s="196">
        <v>0.23494275759084121</v>
      </c>
      <c r="G89" s="220"/>
      <c r="H89" s="220" t="s">
        <v>100</v>
      </c>
      <c r="I89" s="220"/>
      <c r="J89" s="213">
        <v>20479.32</v>
      </c>
      <c r="K89" s="196">
        <v>8.7298912235634393E-2</v>
      </c>
      <c r="L89" s="221">
        <v>7</v>
      </c>
      <c r="M89" s="196">
        <v>0.17073170731707318</v>
      </c>
    </row>
    <row r="90" spans="1:13" s="190" customFormat="1" ht="13.8" x14ac:dyDescent="0.25">
      <c r="A90" s="220" t="s">
        <v>81</v>
      </c>
      <c r="B90" s="220"/>
      <c r="C90" s="213">
        <v>17121618.440000001</v>
      </c>
      <c r="D90" s="196">
        <v>0.20291135011038378</v>
      </c>
      <c r="E90" s="221">
        <v>496</v>
      </c>
      <c r="F90" s="196">
        <v>0.12344449975111996</v>
      </c>
      <c r="G90" s="220"/>
      <c r="H90" s="220" t="s">
        <v>101</v>
      </c>
      <c r="I90" s="220"/>
      <c r="J90" s="213">
        <v>44789.58</v>
      </c>
      <c r="K90" s="196">
        <v>0.19092829319972177</v>
      </c>
      <c r="L90" s="221">
        <v>9</v>
      </c>
      <c r="M90" s="196">
        <v>0.21951219512195122</v>
      </c>
    </row>
    <row r="91" spans="1:13" s="190" customFormat="1" ht="13.8" x14ac:dyDescent="0.25">
      <c r="A91" s="220" t="s">
        <v>82</v>
      </c>
      <c r="B91" s="220"/>
      <c r="C91" s="213">
        <v>11706558.979999993</v>
      </c>
      <c r="D91" s="196">
        <v>0.13873651583247382</v>
      </c>
      <c r="E91" s="221">
        <v>263</v>
      </c>
      <c r="F91" s="196">
        <v>6.5455450472872073E-2</v>
      </c>
      <c r="G91" s="220"/>
      <c r="H91" s="220" t="s">
        <v>102</v>
      </c>
      <c r="I91" s="220"/>
      <c r="J91" s="213">
        <v>42156.630000000005</v>
      </c>
      <c r="K91" s="196">
        <v>0.17970459676005418</v>
      </c>
      <c r="L91" s="221">
        <v>6</v>
      </c>
      <c r="M91" s="196">
        <v>0.14634146341463414</v>
      </c>
    </row>
    <row r="92" spans="1:13" s="190" customFormat="1" ht="13.8" x14ac:dyDescent="0.25">
      <c r="A92" s="220" t="s">
        <v>83</v>
      </c>
      <c r="B92" s="220"/>
      <c r="C92" s="213">
        <v>5401401.3300000029</v>
      </c>
      <c r="D92" s="196">
        <v>6.4012969346274193E-2</v>
      </c>
      <c r="E92" s="221">
        <v>99</v>
      </c>
      <c r="F92" s="196">
        <v>2.4639123942259832E-2</v>
      </c>
      <c r="G92" s="220"/>
      <c r="H92" s="220" t="s">
        <v>103</v>
      </c>
      <c r="I92" s="220"/>
      <c r="J92" s="213">
        <v>52803.33</v>
      </c>
      <c r="K92" s="196">
        <v>0.2250891763700768</v>
      </c>
      <c r="L92" s="221">
        <v>6</v>
      </c>
      <c r="M92" s="196">
        <v>0.14634146341463414</v>
      </c>
    </row>
    <row r="93" spans="1:13" s="190" customFormat="1" ht="13.8" x14ac:dyDescent="0.25">
      <c r="A93" s="220" t="s">
        <v>84</v>
      </c>
      <c r="B93" s="220"/>
      <c r="C93" s="213">
        <v>2498362.7700000009</v>
      </c>
      <c r="D93" s="196">
        <v>2.9608542235813214E-2</v>
      </c>
      <c r="E93" s="221">
        <v>39</v>
      </c>
      <c r="F93" s="196">
        <v>9.7063215530114478E-3</v>
      </c>
      <c r="G93" s="220"/>
      <c r="H93" s="220" t="s">
        <v>104</v>
      </c>
      <c r="I93" s="220"/>
      <c r="J93" s="213">
        <v>21289.84</v>
      </c>
      <c r="K93" s="196">
        <v>9.0753983709942448E-2</v>
      </c>
      <c r="L93" s="221">
        <v>2</v>
      </c>
      <c r="M93" s="196">
        <v>4.878048780487805E-2</v>
      </c>
    </row>
    <row r="94" spans="1:13" s="190" customFormat="1" ht="13.8" x14ac:dyDescent="0.25">
      <c r="A94" s="220" t="s">
        <v>85</v>
      </c>
      <c r="B94" s="220"/>
      <c r="C94" s="213">
        <v>1468591.0499999998</v>
      </c>
      <c r="D94" s="196">
        <v>1.7404534142598616E-2</v>
      </c>
      <c r="E94" s="221">
        <v>20</v>
      </c>
      <c r="F94" s="196">
        <v>4.9776007964161271E-3</v>
      </c>
      <c r="G94" s="220"/>
      <c r="H94" s="220" t="s">
        <v>105</v>
      </c>
      <c r="I94" s="220"/>
      <c r="J94" s="213">
        <v>12523.18</v>
      </c>
      <c r="K94" s="196">
        <v>5.3383608036353357E-2</v>
      </c>
      <c r="L94" s="221">
        <v>1</v>
      </c>
      <c r="M94" s="196">
        <v>2.4390243902439025E-2</v>
      </c>
    </row>
    <row r="95" spans="1:13" s="190" customFormat="1" ht="13.8" x14ac:dyDescent="0.25">
      <c r="A95" s="220" t="s">
        <v>86</v>
      </c>
      <c r="B95" s="220"/>
      <c r="C95" s="213">
        <v>500629.21</v>
      </c>
      <c r="D95" s="196">
        <v>5.9330459478335873E-3</v>
      </c>
      <c r="E95" s="221">
        <v>6</v>
      </c>
      <c r="F95" s="196">
        <v>1.4932802389248383E-3</v>
      </c>
      <c r="G95" s="220"/>
      <c r="H95" s="220" t="s">
        <v>106</v>
      </c>
      <c r="I95" s="220"/>
      <c r="J95" s="213">
        <v>0</v>
      </c>
      <c r="K95" s="196">
        <v>0</v>
      </c>
      <c r="L95" s="221">
        <v>0</v>
      </c>
      <c r="M95" s="196">
        <v>0</v>
      </c>
    </row>
    <row r="96" spans="1:13" s="190" customFormat="1" ht="13.8" x14ac:dyDescent="0.25">
      <c r="A96" s="220" t="s">
        <v>87</v>
      </c>
      <c r="B96" s="220"/>
      <c r="C96" s="213">
        <v>190518.1</v>
      </c>
      <c r="D96" s="196">
        <v>2.2578639412469646E-3</v>
      </c>
      <c r="E96" s="221">
        <v>2</v>
      </c>
      <c r="F96" s="196">
        <v>4.9776007964161273E-4</v>
      </c>
      <c r="G96" s="220"/>
      <c r="H96" s="220" t="s">
        <v>107</v>
      </c>
      <c r="I96" s="220"/>
      <c r="J96" s="213">
        <v>0</v>
      </c>
      <c r="K96" s="196">
        <v>0</v>
      </c>
      <c r="L96" s="221">
        <v>0</v>
      </c>
      <c r="M96" s="196">
        <v>0</v>
      </c>
    </row>
    <row r="97" spans="1:13" s="190" customFormat="1" ht="13.8" x14ac:dyDescent="0.25">
      <c r="A97" s="220" t="s">
        <v>88</v>
      </c>
      <c r="B97" s="220"/>
      <c r="C97" s="213">
        <v>148470</v>
      </c>
      <c r="D97" s="196">
        <v>1.7595444178633778E-3</v>
      </c>
      <c r="E97" s="221">
        <v>1</v>
      </c>
      <c r="F97" s="196">
        <v>2.4888003982080636E-4</v>
      </c>
      <c r="G97" s="220"/>
      <c r="H97" s="220" t="s">
        <v>108</v>
      </c>
      <c r="I97" s="220"/>
      <c r="J97" s="213">
        <v>0</v>
      </c>
      <c r="K97" s="196">
        <v>0</v>
      </c>
      <c r="L97" s="221">
        <v>0</v>
      </c>
      <c r="M97" s="196">
        <v>0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0</v>
      </c>
      <c r="K98" s="196">
        <v>0</v>
      </c>
      <c r="L98" s="221">
        <v>0</v>
      </c>
      <c r="M98" s="196">
        <v>0</v>
      </c>
    </row>
    <row r="99" spans="1:13" s="190" customFormat="1" ht="14.4" thickBot="1" x14ac:dyDescent="0.3">
      <c r="A99" s="220"/>
      <c r="B99" s="223"/>
      <c r="C99" s="222">
        <v>84379796.549999997</v>
      </c>
      <c r="D99" s="237"/>
      <c r="E99" s="224">
        <v>4018</v>
      </c>
      <c r="F99" s="223"/>
      <c r="G99" s="220"/>
      <c r="H99" s="220" t="s">
        <v>110</v>
      </c>
      <c r="I99" s="220"/>
      <c r="J99" s="213">
        <v>29475.63</v>
      </c>
      <c r="K99" s="196">
        <v>0.12564823619436741</v>
      </c>
      <c r="L99" s="221">
        <v>1</v>
      </c>
      <c r="M99" s="196">
        <v>2.4390243902439025E-2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234588.49000000002</v>
      </c>
      <c r="K103" s="247"/>
      <c r="L103" s="224">
        <v>41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100975.16999999993</v>
      </c>
      <c r="D110" s="196">
        <v>0.7124448865981563</v>
      </c>
      <c r="E110" s="221">
        <v>172</v>
      </c>
      <c r="F110" s="196">
        <v>0.92972972972972978</v>
      </c>
      <c r="G110" s="220"/>
      <c r="H110" s="220" t="s">
        <v>99</v>
      </c>
      <c r="I110" s="220"/>
      <c r="J110" s="213">
        <v>163984.48000000001</v>
      </c>
      <c r="K110" s="196">
        <v>0.17667876441759744</v>
      </c>
      <c r="L110" s="221">
        <v>239</v>
      </c>
      <c r="M110" s="196">
        <v>0.68876080691642649</v>
      </c>
    </row>
    <row r="111" spans="1:13" s="190" customFormat="1" ht="13.8" x14ac:dyDescent="0.25">
      <c r="A111" s="220" t="s">
        <v>100</v>
      </c>
      <c r="B111" s="220"/>
      <c r="C111" s="213">
        <v>26483.500000000004</v>
      </c>
      <c r="D111" s="196">
        <v>0.18685815685402946</v>
      </c>
      <c r="E111" s="221">
        <v>10</v>
      </c>
      <c r="F111" s="196">
        <v>5.4054054054054057E-2</v>
      </c>
      <c r="G111" s="220"/>
      <c r="H111" s="220" t="s">
        <v>100</v>
      </c>
      <c r="I111" s="220"/>
      <c r="J111" s="213">
        <v>95207.809999999983</v>
      </c>
      <c r="K111" s="196">
        <v>0.10257798929328785</v>
      </c>
      <c r="L111" s="221">
        <v>36</v>
      </c>
      <c r="M111" s="196">
        <v>0.1037463976945245</v>
      </c>
    </row>
    <row r="112" spans="1:13" s="190" customFormat="1" ht="13.8" x14ac:dyDescent="0.25">
      <c r="A112" s="220" t="s">
        <v>101</v>
      </c>
      <c r="B112" s="220"/>
      <c r="C112" s="213">
        <v>14271.83</v>
      </c>
      <c r="D112" s="196">
        <v>0.1006969565478144</v>
      </c>
      <c r="E112" s="221">
        <v>3</v>
      </c>
      <c r="F112" s="196">
        <v>1.6216216216216217E-2</v>
      </c>
      <c r="G112" s="220"/>
      <c r="H112" s="220" t="s">
        <v>101</v>
      </c>
      <c r="I112" s="220"/>
      <c r="J112" s="213">
        <v>107305.42000000001</v>
      </c>
      <c r="K112" s="196">
        <v>0.11561209341830002</v>
      </c>
      <c r="L112" s="221">
        <v>21</v>
      </c>
      <c r="M112" s="196">
        <v>6.0518731988472622E-2</v>
      </c>
    </row>
    <row r="113" spans="1:13" s="190" customFormat="1" ht="13.8" x14ac:dyDescent="0.25">
      <c r="A113" s="220" t="s">
        <v>102</v>
      </c>
      <c r="B113" s="220"/>
      <c r="C113" s="213">
        <v>0</v>
      </c>
      <c r="D113" s="196">
        <v>0</v>
      </c>
      <c r="E113" s="221">
        <v>0</v>
      </c>
      <c r="F113" s="196">
        <v>0</v>
      </c>
      <c r="G113" s="220"/>
      <c r="H113" s="220" t="s">
        <v>102</v>
      </c>
      <c r="I113" s="220"/>
      <c r="J113" s="213">
        <v>118701.47000000002</v>
      </c>
      <c r="K113" s="196">
        <v>0.12789032873203923</v>
      </c>
      <c r="L113" s="221">
        <v>17</v>
      </c>
      <c r="M113" s="196">
        <v>4.8991354466858789E-2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96829.97</v>
      </c>
      <c r="K114" s="196">
        <v>0.10432572313058545</v>
      </c>
      <c r="L114" s="221">
        <v>11</v>
      </c>
      <c r="M114" s="196">
        <v>3.1700288184438041E-2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43944.67</v>
      </c>
      <c r="K115" s="196">
        <v>4.7346492779920764E-2</v>
      </c>
      <c r="L115" s="221">
        <v>4</v>
      </c>
      <c r="M115" s="196">
        <v>1.1527377521613832E-2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39949.47</v>
      </c>
      <c r="K116" s="196">
        <v>4.3042018358919555E-2</v>
      </c>
      <c r="L116" s="221">
        <v>3</v>
      </c>
      <c r="M116" s="196">
        <v>8.6455331412103754E-3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73769.350000000006</v>
      </c>
      <c r="K117" s="196">
        <v>7.9479945967382351E-2</v>
      </c>
      <c r="L117" s="221">
        <v>5</v>
      </c>
      <c r="M117" s="196">
        <v>1.4409221902017291E-2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133478.42000000001</v>
      </c>
      <c r="K118" s="196">
        <v>0.14381118458291375</v>
      </c>
      <c r="L118" s="221">
        <v>8</v>
      </c>
      <c r="M118" s="196">
        <v>2.3054755043227664E-2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54979.42</v>
      </c>
      <c r="K119" s="196">
        <v>5.9235459319053517E-2</v>
      </c>
      <c r="L119" s="221">
        <v>3</v>
      </c>
      <c r="M119" s="196">
        <v>8.6455331412103754E-3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0</v>
      </c>
      <c r="K120" s="196">
        <v>0</v>
      </c>
      <c r="L120" s="221">
        <v>0</v>
      </c>
      <c r="M120" s="196">
        <v>0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141730.49999999991</v>
      </c>
      <c r="D125" s="247"/>
      <c r="E125" s="224">
        <v>185</v>
      </c>
      <c r="F125" s="220"/>
      <c r="G125" s="220"/>
      <c r="H125" s="223"/>
      <c r="I125" s="220"/>
      <c r="J125" s="222">
        <v>928150.4800000001</v>
      </c>
      <c r="K125" s="247"/>
      <c r="L125" s="224">
        <v>347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9907887.4200000074</v>
      </c>
      <c r="D132" s="196">
        <v>0.11742013876661811</v>
      </c>
      <c r="E132" s="221">
        <v>334</v>
      </c>
      <c r="F132" s="196">
        <v>8.3125933300149321E-2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15791194.910000019</v>
      </c>
      <c r="D133" s="196">
        <v>0.1871442638599253</v>
      </c>
      <c r="E133" s="221">
        <v>611</v>
      </c>
      <c r="F133" s="196">
        <v>0.1520657043305127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17273393.239999998</v>
      </c>
      <c r="D134" s="196">
        <v>0.20471006030175115</v>
      </c>
      <c r="E134" s="221">
        <v>694</v>
      </c>
      <c r="F134" s="196">
        <v>0.17272274763563963</v>
      </c>
      <c r="G134" s="220"/>
      <c r="H134" s="220" t="s">
        <v>122</v>
      </c>
      <c r="I134" s="220"/>
      <c r="J134" s="213">
        <v>3673.25</v>
      </c>
      <c r="K134" s="196">
        <v>1.5658270361005353E-2</v>
      </c>
      <c r="L134" s="221">
        <v>1</v>
      </c>
      <c r="M134" s="196">
        <v>2.4390243902439025E-2</v>
      </c>
    </row>
    <row r="135" spans="1:13" s="190" customFormat="1" ht="13.8" x14ac:dyDescent="0.25">
      <c r="A135" s="220" t="s">
        <v>44</v>
      </c>
      <c r="B135" s="220"/>
      <c r="C135" s="213">
        <v>21262622.560000002</v>
      </c>
      <c r="D135" s="196">
        <v>0.25198712759873315</v>
      </c>
      <c r="E135" s="221">
        <v>1244</v>
      </c>
      <c r="F135" s="196">
        <v>0.3096067695370831</v>
      </c>
      <c r="G135" s="220"/>
      <c r="H135" s="220" t="s">
        <v>42</v>
      </c>
      <c r="I135" s="220"/>
      <c r="J135" s="213">
        <v>8588.73</v>
      </c>
      <c r="K135" s="196">
        <v>3.6611898563309736E-2</v>
      </c>
      <c r="L135" s="221">
        <v>3</v>
      </c>
      <c r="M135" s="196">
        <v>7.3170731707317069E-2</v>
      </c>
    </row>
    <row r="136" spans="1:13" s="190" customFormat="1" ht="13.8" x14ac:dyDescent="0.25">
      <c r="A136" s="220" t="s">
        <v>25</v>
      </c>
      <c r="B136" s="220"/>
      <c r="C136" s="213">
        <v>9939269.2399999946</v>
      </c>
      <c r="D136" s="196">
        <v>0.11779205030567227</v>
      </c>
      <c r="E136" s="221">
        <v>550</v>
      </c>
      <c r="F136" s="196">
        <v>0.1368840219014435</v>
      </c>
      <c r="G136" s="220"/>
      <c r="H136" s="220" t="s">
        <v>43</v>
      </c>
      <c r="I136" s="220"/>
      <c r="J136" s="213">
        <v>39234.54</v>
      </c>
      <c r="K136" s="196">
        <v>0.16724835903074359</v>
      </c>
      <c r="L136" s="221">
        <v>9</v>
      </c>
      <c r="M136" s="196">
        <v>0.21951219512195122</v>
      </c>
    </row>
    <row r="137" spans="1:13" s="190" customFormat="1" ht="13.8" x14ac:dyDescent="0.25">
      <c r="A137" s="220" t="s">
        <v>26</v>
      </c>
      <c r="B137" s="220"/>
      <c r="C137" s="213">
        <v>7463184.7000000002</v>
      </c>
      <c r="D137" s="196">
        <v>8.8447531342145641E-2</v>
      </c>
      <c r="E137" s="221">
        <v>398</v>
      </c>
      <c r="F137" s="196">
        <v>9.9054255848680939E-2</v>
      </c>
      <c r="G137" s="220"/>
      <c r="H137" s="220" t="s">
        <v>44</v>
      </c>
      <c r="I137" s="220"/>
      <c r="J137" s="213">
        <v>84787.839999999997</v>
      </c>
      <c r="K137" s="196">
        <v>0.36143222542589365</v>
      </c>
      <c r="L137" s="221">
        <v>15</v>
      </c>
      <c r="M137" s="196">
        <v>0.36585365853658536</v>
      </c>
    </row>
    <row r="138" spans="1:13" s="190" customFormat="1" ht="13.8" x14ac:dyDescent="0.25">
      <c r="A138" s="220" t="s">
        <v>27</v>
      </c>
      <c r="B138" s="220"/>
      <c r="C138" s="213">
        <v>1566213.1499999997</v>
      </c>
      <c r="D138" s="196">
        <v>1.8561471039716546E-2</v>
      </c>
      <c r="E138" s="221">
        <v>121</v>
      </c>
      <c r="F138" s="196">
        <v>3.011448481831757E-2</v>
      </c>
      <c r="G138" s="220"/>
      <c r="H138" s="220" t="s">
        <v>25</v>
      </c>
      <c r="I138" s="220"/>
      <c r="J138" s="213">
        <v>56171.75</v>
      </c>
      <c r="K138" s="196">
        <v>0.23944802236460963</v>
      </c>
      <c r="L138" s="221">
        <v>9</v>
      </c>
      <c r="M138" s="196">
        <v>0.21951219512195122</v>
      </c>
    </row>
    <row r="139" spans="1:13" s="190" customFormat="1" ht="13.8" x14ac:dyDescent="0.25">
      <c r="A139" s="220" t="s">
        <v>28</v>
      </c>
      <c r="B139" s="220"/>
      <c r="C139" s="213">
        <v>556213.59</v>
      </c>
      <c r="D139" s="196">
        <v>6.5917863367969901E-3</v>
      </c>
      <c r="E139" s="221">
        <v>36</v>
      </c>
      <c r="F139" s="196">
        <v>8.9596814335490289E-3</v>
      </c>
      <c r="G139" s="220"/>
      <c r="H139" s="220" t="s">
        <v>26</v>
      </c>
      <c r="I139" s="220"/>
      <c r="J139" s="213">
        <v>34713.19</v>
      </c>
      <c r="K139" s="196">
        <v>0.14797482178260324</v>
      </c>
      <c r="L139" s="221">
        <v>3</v>
      </c>
      <c r="M139" s="196">
        <v>7.3170731707317069E-2</v>
      </c>
    </row>
    <row r="140" spans="1:13" s="190" customFormat="1" ht="13.8" x14ac:dyDescent="0.25">
      <c r="A140" s="220" t="s">
        <v>29</v>
      </c>
      <c r="B140" s="220"/>
      <c r="C140" s="213">
        <v>611182.55000000005</v>
      </c>
      <c r="D140" s="196">
        <v>7.2432332737118917E-3</v>
      </c>
      <c r="E140" s="221">
        <v>29</v>
      </c>
      <c r="F140" s="196">
        <v>7.2175211548033847E-3</v>
      </c>
      <c r="G140" s="220"/>
      <c r="H140" s="220" t="s">
        <v>27</v>
      </c>
      <c r="I140" s="220"/>
      <c r="J140" s="213">
        <v>7419.19</v>
      </c>
      <c r="K140" s="196">
        <v>3.1626402471834826E-2</v>
      </c>
      <c r="L140" s="221">
        <v>1</v>
      </c>
      <c r="M140" s="196">
        <v>2.4390243902439025E-2</v>
      </c>
    </row>
    <row r="141" spans="1:13" s="190" customFormat="1" ht="13.8" x14ac:dyDescent="0.25">
      <c r="A141" s="220" t="s">
        <v>65</v>
      </c>
      <c r="B141" s="220"/>
      <c r="C141" s="213">
        <v>8635.19</v>
      </c>
      <c r="D141" s="196">
        <v>1.0233717492887222E-4</v>
      </c>
      <c r="E141" s="221">
        <v>1</v>
      </c>
      <c r="F141" s="196">
        <v>2.4888003982080636E-4</v>
      </c>
      <c r="G141" s="220"/>
      <c r="H141" s="220" t="s">
        <v>28</v>
      </c>
      <c r="I141" s="220"/>
      <c r="J141" s="213">
        <v>0</v>
      </c>
      <c r="K141" s="196">
        <v>0</v>
      </c>
      <c r="L141" s="221">
        <v>0</v>
      </c>
      <c r="M141" s="196">
        <v>0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84379796.550000027</v>
      </c>
      <c r="D143" s="223"/>
      <c r="E143" s="224">
        <v>4018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234588.49</v>
      </c>
      <c r="K145" s="220"/>
      <c r="L145" s="224">
        <v>41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22567.999999999996</v>
      </c>
      <c r="D152" s="196">
        <v>0.15923178144436093</v>
      </c>
      <c r="E152" s="221">
        <v>17</v>
      </c>
      <c r="F152" s="196">
        <v>9.1891891891891897E-2</v>
      </c>
      <c r="G152" s="220"/>
      <c r="H152" s="220" t="s">
        <v>113</v>
      </c>
      <c r="I152" s="220"/>
      <c r="J152" s="213">
        <v>758432.45</v>
      </c>
      <c r="K152" s="196">
        <v>0.81714384288202924</v>
      </c>
      <c r="L152" s="221">
        <v>187</v>
      </c>
      <c r="M152" s="196">
        <v>0.5389048991354467</v>
      </c>
    </row>
    <row r="153" spans="1:14" s="190" customFormat="1" ht="13.8" x14ac:dyDescent="0.25">
      <c r="A153" s="220" t="s">
        <v>42</v>
      </c>
      <c r="B153" s="220"/>
      <c r="C153" s="213">
        <v>31628.48</v>
      </c>
      <c r="D153" s="196">
        <v>0.22315930586570992</v>
      </c>
      <c r="E153" s="221">
        <v>26</v>
      </c>
      <c r="F153" s="196">
        <v>0.14054054054054055</v>
      </c>
      <c r="G153" s="220"/>
      <c r="H153" s="220" t="s">
        <v>25</v>
      </c>
      <c r="I153" s="220"/>
      <c r="J153" s="213">
        <v>567.89</v>
      </c>
      <c r="K153" s="196">
        <v>6.1185121619502906E-4</v>
      </c>
      <c r="L153" s="221">
        <v>1</v>
      </c>
      <c r="M153" s="196">
        <v>2.881844380403458E-3</v>
      </c>
    </row>
    <row r="154" spans="1:14" s="190" customFormat="1" ht="13.8" x14ac:dyDescent="0.25">
      <c r="A154" s="220" t="s">
        <v>43</v>
      </c>
      <c r="B154" s="220"/>
      <c r="C154" s="213">
        <v>12201.500000000002</v>
      </c>
      <c r="D154" s="196">
        <v>8.608944440328653E-2</v>
      </c>
      <c r="E154" s="221">
        <v>21</v>
      </c>
      <c r="F154" s="196">
        <v>0.11351351351351352</v>
      </c>
      <c r="G154" s="220"/>
      <c r="H154" s="220" t="s">
        <v>26</v>
      </c>
      <c r="I154" s="220"/>
      <c r="J154" s="213">
        <v>3642.68</v>
      </c>
      <c r="K154" s="196">
        <v>3.9246653193564041E-3</v>
      </c>
      <c r="L154" s="221">
        <v>3</v>
      </c>
      <c r="M154" s="196">
        <v>8.6455331412103754E-3</v>
      </c>
    </row>
    <row r="155" spans="1:14" s="190" customFormat="1" ht="13.8" x14ac:dyDescent="0.25">
      <c r="A155" s="220" t="s">
        <v>44</v>
      </c>
      <c r="B155" s="220"/>
      <c r="C155" s="213">
        <v>14406.05</v>
      </c>
      <c r="D155" s="196">
        <v>0.10164396513100567</v>
      </c>
      <c r="E155" s="221">
        <v>28</v>
      </c>
      <c r="F155" s="196">
        <v>0.15135135135135136</v>
      </c>
      <c r="G155" s="220"/>
      <c r="H155" s="220" t="s">
        <v>27</v>
      </c>
      <c r="I155" s="220"/>
      <c r="J155" s="213">
        <v>5180.82</v>
      </c>
      <c r="K155" s="196">
        <v>5.5818750425038833E-3</v>
      </c>
      <c r="L155" s="221">
        <v>3</v>
      </c>
      <c r="M155" s="196">
        <v>8.6455331412103754E-3</v>
      </c>
    </row>
    <row r="156" spans="1:14" s="190" customFormat="1" ht="13.8" x14ac:dyDescent="0.25">
      <c r="A156" s="220" t="s">
        <v>25</v>
      </c>
      <c r="B156" s="220"/>
      <c r="C156" s="213">
        <v>9036.52</v>
      </c>
      <c r="D156" s="196">
        <v>6.3758471182984611E-2</v>
      </c>
      <c r="E156" s="221">
        <v>17</v>
      </c>
      <c r="F156" s="196">
        <v>9.1891891891891897E-2</v>
      </c>
      <c r="G156" s="220"/>
      <c r="H156" s="220" t="s">
        <v>28</v>
      </c>
      <c r="I156" s="220"/>
      <c r="J156" s="213">
        <v>2243.2600000000002</v>
      </c>
      <c r="K156" s="196">
        <v>2.4169141193570252E-3</v>
      </c>
      <c r="L156" s="221">
        <v>5</v>
      </c>
      <c r="M156" s="196">
        <v>1.4409221902017291E-2</v>
      </c>
    </row>
    <row r="157" spans="1:14" s="190" customFormat="1" ht="13.8" x14ac:dyDescent="0.25">
      <c r="A157" s="220" t="s">
        <v>26</v>
      </c>
      <c r="B157" s="220"/>
      <c r="C157" s="213">
        <v>1588.37</v>
      </c>
      <c r="D157" s="196">
        <v>1.1206973798864745E-2</v>
      </c>
      <c r="E157" s="221">
        <v>4</v>
      </c>
      <c r="F157" s="196">
        <v>2.1621621621621623E-2</v>
      </c>
      <c r="G157" s="220"/>
      <c r="H157" s="220" t="s">
        <v>29</v>
      </c>
      <c r="I157" s="220"/>
      <c r="J157" s="213">
        <v>2861.4100000000008</v>
      </c>
      <c r="K157" s="196">
        <v>3.0829160374942657E-3</v>
      </c>
      <c r="L157" s="221">
        <v>4</v>
      </c>
      <c r="M157" s="196">
        <v>1.1527377521613832E-2</v>
      </c>
    </row>
    <row r="158" spans="1:14" s="190" customFormat="1" ht="13.8" x14ac:dyDescent="0.25">
      <c r="A158" s="220" t="s">
        <v>27</v>
      </c>
      <c r="B158" s="220"/>
      <c r="C158" s="213">
        <v>3635.2200000000003</v>
      </c>
      <c r="D158" s="196">
        <v>2.5648819414310964E-2</v>
      </c>
      <c r="E158" s="221">
        <v>6</v>
      </c>
      <c r="F158" s="196">
        <v>3.2432432432432434E-2</v>
      </c>
      <c r="G158" s="220"/>
      <c r="H158" s="220" t="s">
        <v>114</v>
      </c>
      <c r="I158" s="220"/>
      <c r="J158" s="213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1542.0500000000002</v>
      </c>
      <c r="D159" s="196">
        <v>1.0880156353078554E-2</v>
      </c>
      <c r="E159" s="221">
        <v>3</v>
      </c>
      <c r="F159" s="196">
        <v>1.6216216216216217E-2</v>
      </c>
      <c r="G159" s="220"/>
      <c r="H159" s="220" t="s">
        <v>115</v>
      </c>
      <c r="I159" s="220"/>
      <c r="J159" s="213">
        <v>7167.8100000000013</v>
      </c>
      <c r="K159" s="196">
        <v>7.7226809169995813E-3</v>
      </c>
      <c r="L159" s="221">
        <v>8</v>
      </c>
      <c r="M159" s="196">
        <v>2.3054755043227664E-2</v>
      </c>
    </row>
    <row r="160" spans="1:14" s="190" customFormat="1" ht="13.8" x14ac:dyDescent="0.25">
      <c r="A160" s="220" t="s">
        <v>29</v>
      </c>
      <c r="B160" s="220"/>
      <c r="C160" s="213">
        <v>12849.68</v>
      </c>
      <c r="D160" s="196">
        <v>9.0662771950991497E-2</v>
      </c>
      <c r="E160" s="221">
        <v>13</v>
      </c>
      <c r="F160" s="196">
        <v>7.0270270270270274E-2</v>
      </c>
      <c r="G160" s="220"/>
      <c r="H160" s="220" t="s">
        <v>116</v>
      </c>
      <c r="I160" s="220"/>
      <c r="J160" s="213">
        <v>2946.45</v>
      </c>
      <c r="K160" s="196">
        <v>3.1745391113734058E-3</v>
      </c>
      <c r="L160" s="221">
        <v>5</v>
      </c>
      <c r="M160" s="196">
        <v>1.4409221902017291E-2</v>
      </c>
    </row>
    <row r="161" spans="1:16" s="190" customFormat="1" ht="13.8" x14ac:dyDescent="0.25">
      <c r="A161" s="220" t="s">
        <v>114</v>
      </c>
      <c r="B161" s="220"/>
      <c r="C161" s="213">
        <v>4169.6299999999992</v>
      </c>
      <c r="D161" s="196">
        <v>2.9419426305558785E-2</v>
      </c>
      <c r="E161" s="221">
        <v>9</v>
      </c>
      <c r="F161" s="196">
        <v>4.8648648648648651E-2</v>
      </c>
      <c r="G161" s="220"/>
      <c r="H161" s="220" t="s">
        <v>117</v>
      </c>
      <c r="I161" s="220"/>
      <c r="J161" s="213">
        <v>3934.42</v>
      </c>
      <c r="K161" s="196">
        <v>4.2389893500890076E-3</v>
      </c>
      <c r="L161" s="221">
        <v>1</v>
      </c>
      <c r="M161" s="196">
        <v>2.881844380403458E-3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2917.55</v>
      </c>
      <c r="D163" s="196">
        <v>2.0585195141483308E-2</v>
      </c>
      <c r="E163" s="221">
        <v>4</v>
      </c>
      <c r="F163" s="196">
        <v>2.1621621621621623E-2</v>
      </c>
      <c r="G163" s="223"/>
      <c r="H163" s="220" t="s">
        <v>119</v>
      </c>
      <c r="I163" s="220"/>
      <c r="J163" s="213">
        <v>141173.28999999995</v>
      </c>
      <c r="K163" s="196">
        <v>0.15210172600460214</v>
      </c>
      <c r="L163" s="221">
        <v>130</v>
      </c>
      <c r="M163" s="196">
        <v>0.37463976945244959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2216.64</v>
      </c>
      <c r="D165" s="196">
        <v>1.5639823467778636E-2</v>
      </c>
      <c r="E165" s="221">
        <v>4</v>
      </c>
      <c r="F165" s="196">
        <v>2.1621621621621623E-2</v>
      </c>
      <c r="G165" s="220"/>
      <c r="H165" s="223"/>
      <c r="I165" s="220"/>
      <c r="J165" s="238">
        <v>928150.48</v>
      </c>
      <c r="K165" s="220"/>
      <c r="L165" s="241">
        <v>347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22970.809999999998</v>
      </c>
      <c r="D166" s="196">
        <v>0.16207386554058581</v>
      </c>
      <c r="E166" s="221">
        <v>33</v>
      </c>
      <c r="F166" s="196">
        <v>0.17837837837837839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141730.5</v>
      </c>
      <c r="D168" s="220"/>
      <c r="E168" s="224">
        <v>185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490054.73000000016</v>
      </c>
      <c r="D175" s="196">
        <v>5.8077259016572026E-3</v>
      </c>
      <c r="E175" s="221">
        <v>187</v>
      </c>
      <c r="F175" s="196">
        <v>4.6540567446490794E-2</v>
      </c>
      <c r="G175" s="220"/>
      <c r="H175" s="220" t="s">
        <v>6</v>
      </c>
      <c r="I175" s="220"/>
      <c r="J175" s="213">
        <v>84489.469999999987</v>
      </c>
      <c r="K175" s="196">
        <v>0.36016033864236047</v>
      </c>
      <c r="L175" s="221">
        <v>19</v>
      </c>
      <c r="M175" s="196">
        <v>0.46341463414634149</v>
      </c>
      <c r="P175" s="213"/>
    </row>
    <row r="176" spans="1:16" s="190" customFormat="1" ht="13.8" x14ac:dyDescent="0.25">
      <c r="A176" s="220" t="s">
        <v>7</v>
      </c>
      <c r="B176" s="220"/>
      <c r="C176" s="213">
        <v>1405835.4200000004</v>
      </c>
      <c r="D176" s="196">
        <v>1.6660805992426871E-2</v>
      </c>
      <c r="E176" s="221">
        <v>218</v>
      </c>
      <c r="F176" s="196">
        <v>5.4255848680935789E-2</v>
      </c>
      <c r="G176" s="220"/>
      <c r="H176" s="220" t="s">
        <v>7</v>
      </c>
      <c r="I176" s="220"/>
      <c r="J176" s="213">
        <v>150099.02000000002</v>
      </c>
      <c r="K176" s="196">
        <v>0.63983966135763959</v>
      </c>
      <c r="L176" s="221">
        <v>22</v>
      </c>
      <c r="M176" s="196">
        <v>0.53658536585365857</v>
      </c>
      <c r="P176" s="213"/>
    </row>
    <row r="177" spans="1:16" s="190" customFormat="1" ht="13.8" x14ac:dyDescent="0.25">
      <c r="A177" s="220" t="s">
        <v>8</v>
      </c>
      <c r="B177" s="220"/>
      <c r="C177" s="213">
        <v>3904016.6099999994</v>
      </c>
      <c r="D177" s="196">
        <v>4.6267196291314108E-2</v>
      </c>
      <c r="E177" s="221">
        <v>457</v>
      </c>
      <c r="F177" s="196">
        <v>0.11373817819810851</v>
      </c>
      <c r="G177" s="220"/>
      <c r="H177" s="220" t="s">
        <v>8</v>
      </c>
      <c r="I177" s="220"/>
      <c r="J177" s="213">
        <v>0</v>
      </c>
      <c r="K177" s="196">
        <v>0</v>
      </c>
      <c r="L177" s="221">
        <v>0</v>
      </c>
      <c r="M177" s="196">
        <v>0</v>
      </c>
      <c r="P177" s="213"/>
    </row>
    <row r="178" spans="1:16" s="190" customFormat="1" ht="13.8" x14ac:dyDescent="0.25">
      <c r="A178" s="220" t="s">
        <v>9</v>
      </c>
      <c r="B178" s="220"/>
      <c r="C178" s="213">
        <v>2314592.1999999997</v>
      </c>
      <c r="D178" s="196">
        <v>2.7430644474574755E-2</v>
      </c>
      <c r="E178" s="221">
        <v>186</v>
      </c>
      <c r="F178" s="196">
        <v>4.6291687406669987E-2</v>
      </c>
      <c r="G178" s="220"/>
      <c r="H178" s="220" t="s">
        <v>9</v>
      </c>
      <c r="I178" s="220"/>
      <c r="J178" s="213">
        <v>0</v>
      </c>
      <c r="K178" s="196">
        <v>0</v>
      </c>
      <c r="L178" s="221">
        <v>0</v>
      </c>
      <c r="M178" s="196">
        <v>0</v>
      </c>
      <c r="P178" s="213"/>
    </row>
    <row r="179" spans="1:16" s="190" customFormat="1" ht="13.8" x14ac:dyDescent="0.25">
      <c r="A179" s="220" t="s">
        <v>10</v>
      </c>
      <c r="B179" s="220"/>
      <c r="C179" s="213">
        <v>2497054.9899999988</v>
      </c>
      <c r="D179" s="196">
        <v>2.9593043502070385E-2</v>
      </c>
      <c r="E179" s="221">
        <v>147</v>
      </c>
      <c r="F179" s="196">
        <v>3.6585365853658534E-2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3023973.94</v>
      </c>
      <c r="D180" s="196">
        <v>3.5837653841795138E-2</v>
      </c>
      <c r="E180" s="221">
        <v>154</v>
      </c>
      <c r="F180" s="196">
        <v>3.8327526132404179E-2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4212049.4400000004</v>
      </c>
      <c r="D181" s="196">
        <v>4.9917748231404095E-2</v>
      </c>
      <c r="E181" s="221">
        <v>206</v>
      </c>
      <c r="F181" s="196">
        <v>5.1269288203086114E-2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6614670.4800000042</v>
      </c>
      <c r="D182" s="196">
        <v>7.8391638169931138E-2</v>
      </c>
      <c r="E182" s="221">
        <v>358</v>
      </c>
      <c r="F182" s="196">
        <v>8.9099054255848686E-2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3789318.1100000008</v>
      </c>
      <c r="D183" s="196">
        <v>4.4907883935873277E-2</v>
      </c>
      <c r="E183" s="221">
        <v>156</v>
      </c>
      <c r="F183" s="196">
        <v>3.8825286212045791E-2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3409184.419999999</v>
      </c>
      <c r="D184" s="196">
        <v>4.040285186015892E-2</v>
      </c>
      <c r="E184" s="221">
        <v>125</v>
      </c>
      <c r="F184" s="196">
        <v>3.1110004977600796E-2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26613082.800000023</v>
      </c>
      <c r="D185" s="196">
        <v>0.31539638501297168</v>
      </c>
      <c r="E185" s="221">
        <v>925</v>
      </c>
      <c r="F185" s="196">
        <v>0.23021403683424591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26105963.409999993</v>
      </c>
      <c r="D186" s="196">
        <v>0.30938642278582251</v>
      </c>
      <c r="E186" s="221">
        <v>899</v>
      </c>
      <c r="F186" s="196">
        <v>0.22374315579890494</v>
      </c>
      <c r="G186" s="220"/>
      <c r="H186" s="223"/>
      <c r="I186" s="220"/>
      <c r="J186" s="238">
        <v>234588.49</v>
      </c>
      <c r="K186" s="220"/>
      <c r="L186" s="224">
        <v>41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84379796.550000012</v>
      </c>
      <c r="D190" s="223"/>
      <c r="E190" s="224">
        <v>4018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114281.70999999995</v>
      </c>
      <c r="D198" s="196">
        <v>0.8063311002218998</v>
      </c>
      <c r="E198" s="221">
        <v>175</v>
      </c>
      <c r="F198" s="196">
        <v>0.94594594594594594</v>
      </c>
      <c r="G198" s="220"/>
      <c r="H198" s="220" t="s">
        <v>6</v>
      </c>
      <c r="I198" s="220"/>
      <c r="J198" s="213">
        <v>790727.91</v>
      </c>
      <c r="K198" s="196">
        <v>0.85193934285311146</v>
      </c>
      <c r="L198" s="221">
        <v>273</v>
      </c>
      <c r="M198" s="196">
        <v>0.78674351585014413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18013.25</v>
      </c>
      <c r="D199" s="196">
        <v>0.12709508539093564</v>
      </c>
      <c r="E199" s="221">
        <v>8</v>
      </c>
      <c r="F199" s="196">
        <v>4.3243243243243246E-2</v>
      </c>
      <c r="G199" s="220"/>
      <c r="H199" s="220" t="s">
        <v>7</v>
      </c>
      <c r="I199" s="220"/>
      <c r="J199" s="213">
        <v>126703.16</v>
      </c>
      <c r="K199" s="196">
        <v>0.13651144154986591</v>
      </c>
      <c r="L199" s="221">
        <v>71</v>
      </c>
      <c r="M199" s="196">
        <v>0.20461095100864554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9435.5400000000009</v>
      </c>
      <c r="D200" s="196">
        <v>6.6573814387164393E-2</v>
      </c>
      <c r="E200" s="221">
        <v>2</v>
      </c>
      <c r="F200" s="196">
        <v>1.0810810810810811E-2</v>
      </c>
      <c r="G200" s="220"/>
      <c r="H200" s="220" t="s">
        <v>8</v>
      </c>
      <c r="I200" s="220"/>
      <c r="J200" s="213">
        <v>9591.14</v>
      </c>
      <c r="K200" s="196">
        <v>1.0333604524990386E-2</v>
      </c>
      <c r="L200" s="221">
        <v>2</v>
      </c>
      <c r="M200" s="196">
        <v>5.763688760806916E-3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0</v>
      </c>
      <c r="D201" s="196">
        <v>0</v>
      </c>
      <c r="E201" s="221">
        <v>0</v>
      </c>
      <c r="F201" s="196">
        <v>0</v>
      </c>
      <c r="G201" s="220"/>
      <c r="H201" s="220" t="s">
        <v>9</v>
      </c>
      <c r="I201" s="220"/>
      <c r="J201" s="213">
        <v>0</v>
      </c>
      <c r="K201" s="196">
        <v>0</v>
      </c>
      <c r="L201" s="221">
        <v>0</v>
      </c>
      <c r="M201" s="196">
        <v>0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1128.27</v>
      </c>
      <c r="K206" s="196">
        <v>1.2156110720321987E-3</v>
      </c>
      <c r="L206" s="221">
        <v>1</v>
      </c>
      <c r="M206" s="196">
        <v>2.881844380403458E-3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141730.49999999997</v>
      </c>
      <c r="D209" s="223"/>
      <c r="E209" s="224">
        <v>185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928150.4800000001</v>
      </c>
      <c r="K210" s="220"/>
      <c r="L210" s="224">
        <v>347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4659045.370000002</v>
      </c>
      <c r="D218" s="196">
        <v>5.5215176623935582E-2</v>
      </c>
      <c r="E218" s="221">
        <v>247</v>
      </c>
      <c r="F218" s="196">
        <v>6.1473369835739172E-2</v>
      </c>
      <c r="G218" s="220"/>
      <c r="H218" s="220" t="s">
        <v>12</v>
      </c>
      <c r="I218" s="220"/>
      <c r="J218" s="213">
        <v>12285.21</v>
      </c>
      <c r="K218" s="196">
        <v>5.2369193390519715E-2</v>
      </c>
      <c r="L218" s="221">
        <v>2</v>
      </c>
      <c r="M218" s="196">
        <v>4.878048780487805E-2</v>
      </c>
    </row>
    <row r="219" spans="1:13" s="190" customFormat="1" ht="13.8" x14ac:dyDescent="0.25">
      <c r="A219" s="220" t="s">
        <v>13</v>
      </c>
      <c r="B219" s="220"/>
      <c r="C219" s="213">
        <v>9463354.019999994</v>
      </c>
      <c r="D219" s="196">
        <v>0.11215189425578191</v>
      </c>
      <c r="E219" s="221">
        <v>485</v>
      </c>
      <c r="F219" s="196">
        <v>0.12070681931309109</v>
      </c>
      <c r="G219" s="220"/>
      <c r="H219" s="220" t="s">
        <v>13</v>
      </c>
      <c r="I219" s="220"/>
      <c r="J219" s="213">
        <v>25104.12</v>
      </c>
      <c r="K219" s="196">
        <v>0.10701343446134122</v>
      </c>
      <c r="L219" s="221">
        <v>5</v>
      </c>
      <c r="M219" s="196">
        <v>0.12195121951219512</v>
      </c>
    </row>
    <row r="220" spans="1:13" s="190" customFormat="1" ht="13.8" x14ac:dyDescent="0.25">
      <c r="A220" s="220" t="s">
        <v>14</v>
      </c>
      <c r="B220" s="220"/>
      <c r="C220" s="213">
        <v>6587984.7799999984</v>
      </c>
      <c r="D220" s="196">
        <v>7.8075381185545134E-2</v>
      </c>
      <c r="E220" s="221">
        <v>370</v>
      </c>
      <c r="F220" s="196">
        <v>9.2085614733698362E-2</v>
      </c>
      <c r="G220" s="220"/>
      <c r="H220" s="220" t="s">
        <v>14</v>
      </c>
      <c r="I220" s="220"/>
      <c r="J220" s="213">
        <v>11998.61</v>
      </c>
      <c r="K220" s="196">
        <v>5.1147479571568073E-2</v>
      </c>
      <c r="L220" s="221">
        <v>4</v>
      </c>
      <c r="M220" s="196">
        <v>9.7560975609756101E-2</v>
      </c>
    </row>
    <row r="221" spans="1:13" s="190" customFormat="1" ht="13.8" x14ac:dyDescent="0.25">
      <c r="A221" s="220" t="s">
        <v>15</v>
      </c>
      <c r="B221" s="220"/>
      <c r="C221" s="213">
        <v>6167426.3400000017</v>
      </c>
      <c r="D221" s="196">
        <v>7.3091268196474449E-2</v>
      </c>
      <c r="E221" s="221">
        <v>297</v>
      </c>
      <c r="F221" s="196">
        <v>7.3917371826779488E-2</v>
      </c>
      <c r="G221" s="220"/>
      <c r="H221" s="220" t="s">
        <v>15</v>
      </c>
      <c r="I221" s="220"/>
      <c r="J221" s="213">
        <v>38768.04</v>
      </c>
      <c r="K221" s="196">
        <v>0.16525977041755119</v>
      </c>
      <c r="L221" s="221">
        <v>8</v>
      </c>
      <c r="M221" s="196">
        <v>0.1951219512195122</v>
      </c>
    </row>
    <row r="222" spans="1:13" s="190" customFormat="1" ht="13.8" x14ac:dyDescent="0.25">
      <c r="A222" s="220" t="s">
        <v>16</v>
      </c>
      <c r="B222" s="220"/>
      <c r="C222" s="213">
        <v>7551745.5899999999</v>
      </c>
      <c r="D222" s="196">
        <v>8.949708222542517E-2</v>
      </c>
      <c r="E222" s="221">
        <v>358</v>
      </c>
      <c r="F222" s="196">
        <v>8.9099054255848686E-2</v>
      </c>
      <c r="G222" s="220"/>
      <c r="H222" s="220" t="s">
        <v>16</v>
      </c>
      <c r="I222" s="220"/>
      <c r="J222" s="213">
        <v>6128.38</v>
      </c>
      <c r="K222" s="196">
        <v>2.6123958596604633E-2</v>
      </c>
      <c r="L222" s="221">
        <v>1</v>
      </c>
      <c r="M222" s="196">
        <v>2.4390243902439025E-2</v>
      </c>
    </row>
    <row r="223" spans="1:13" s="190" customFormat="1" ht="13.8" x14ac:dyDescent="0.25">
      <c r="A223" s="220" t="s">
        <v>17</v>
      </c>
      <c r="B223" s="220"/>
      <c r="C223" s="213">
        <v>3173300.7</v>
      </c>
      <c r="D223" s="196">
        <v>3.7607351875038379E-2</v>
      </c>
      <c r="E223" s="221">
        <v>157</v>
      </c>
      <c r="F223" s="196">
        <v>3.9074166251866597E-2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21571697.100000035</v>
      </c>
      <c r="D224" s="196">
        <v>0.25565002502959966</v>
      </c>
      <c r="E224" s="221">
        <v>889</v>
      </c>
      <c r="F224" s="196">
        <v>0.22125435540069685</v>
      </c>
      <c r="G224" s="220"/>
      <c r="H224" s="220" t="s">
        <v>18</v>
      </c>
      <c r="I224" s="220"/>
      <c r="J224" s="213">
        <v>44961.06</v>
      </c>
      <c r="K224" s="196">
        <v>0.19165927535489913</v>
      </c>
      <c r="L224" s="221">
        <v>7</v>
      </c>
      <c r="M224" s="196">
        <v>0.17073170731707318</v>
      </c>
    </row>
    <row r="225" spans="1:13" s="190" customFormat="1" ht="13.8" x14ac:dyDescent="0.25">
      <c r="A225" s="220" t="s">
        <v>19</v>
      </c>
      <c r="B225" s="220"/>
      <c r="C225" s="213">
        <v>5611108.7600000082</v>
      </c>
      <c r="D225" s="196">
        <v>6.6498249455663169E-2</v>
      </c>
      <c r="E225" s="221">
        <v>255</v>
      </c>
      <c r="F225" s="196">
        <v>6.3464410154305623E-2</v>
      </c>
      <c r="G225" s="220"/>
      <c r="H225" s="220" t="s">
        <v>19</v>
      </c>
      <c r="I225" s="220"/>
      <c r="J225" s="213">
        <v>37950.14</v>
      </c>
      <c r="K225" s="196">
        <v>0.16177323959926593</v>
      </c>
      <c r="L225" s="221">
        <v>6</v>
      </c>
      <c r="M225" s="196">
        <v>0.14634146341463414</v>
      </c>
    </row>
    <row r="226" spans="1:13" s="190" customFormat="1" ht="13.8" x14ac:dyDescent="0.25">
      <c r="A226" s="220" t="s">
        <v>20</v>
      </c>
      <c r="B226" s="220"/>
      <c r="C226" s="213">
        <v>2996643.2399999988</v>
      </c>
      <c r="D226" s="196">
        <v>3.5513752847511432E-2</v>
      </c>
      <c r="E226" s="221">
        <v>114</v>
      </c>
      <c r="F226" s="196">
        <v>2.8372324539571926E-2</v>
      </c>
      <c r="G226" s="220"/>
      <c r="H226" s="220" t="s">
        <v>20</v>
      </c>
      <c r="I226" s="220"/>
      <c r="J226" s="213">
        <v>31200.06</v>
      </c>
      <c r="K226" s="196">
        <v>0.1329991083535258</v>
      </c>
      <c r="L226" s="221">
        <v>2</v>
      </c>
      <c r="M226" s="196">
        <v>4.878048780487805E-2</v>
      </c>
    </row>
    <row r="227" spans="1:13" s="190" customFormat="1" ht="13.8" x14ac:dyDescent="0.25">
      <c r="A227" s="220" t="s">
        <v>21</v>
      </c>
      <c r="B227" s="220"/>
      <c r="C227" s="213">
        <v>4533839.6900000032</v>
      </c>
      <c r="D227" s="196">
        <v>5.3731341806606922E-2</v>
      </c>
      <c r="E227" s="221">
        <v>230</v>
      </c>
      <c r="F227" s="196">
        <v>5.7242409158785465E-2</v>
      </c>
      <c r="G227" s="220"/>
      <c r="H227" s="220" t="s">
        <v>21</v>
      </c>
      <c r="I227" s="220"/>
      <c r="J227" s="213">
        <v>23822.25</v>
      </c>
      <c r="K227" s="196">
        <v>0.10154909987271754</v>
      </c>
      <c r="L227" s="221">
        <v>4</v>
      </c>
      <c r="M227" s="196">
        <v>9.7560975609756101E-2</v>
      </c>
    </row>
    <row r="228" spans="1:13" s="190" customFormat="1" ht="13.8" x14ac:dyDescent="0.25">
      <c r="A228" s="220" t="s">
        <v>22</v>
      </c>
      <c r="B228" s="220"/>
      <c r="C228" s="213">
        <v>7705958.4700000035</v>
      </c>
      <c r="D228" s="196">
        <v>9.1324686537182703E-2</v>
      </c>
      <c r="E228" s="221">
        <v>408</v>
      </c>
      <c r="F228" s="196">
        <v>0.101543056246889</v>
      </c>
      <c r="G228" s="220"/>
      <c r="H228" s="220" t="s">
        <v>22</v>
      </c>
      <c r="I228" s="220"/>
      <c r="J228" s="213">
        <v>2370.62</v>
      </c>
      <c r="K228" s="196">
        <v>1.0105440382006807E-2</v>
      </c>
      <c r="L228" s="221">
        <v>2</v>
      </c>
      <c r="M228" s="196">
        <v>4.878048780487805E-2</v>
      </c>
    </row>
    <row r="229" spans="1:13" s="190" customFormat="1" ht="13.8" x14ac:dyDescent="0.25">
      <c r="A229" s="220" t="s">
        <v>23</v>
      </c>
      <c r="B229" s="220"/>
      <c r="C229" s="213">
        <v>4357692.4900000012</v>
      </c>
      <c r="D229" s="196">
        <v>5.1643789961235691E-2</v>
      </c>
      <c r="E229" s="221">
        <v>208</v>
      </c>
      <c r="F229" s="196">
        <v>5.1767048282727726E-2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0</v>
      </c>
      <c r="D230" s="196">
        <v>0</v>
      </c>
      <c r="E230" s="221">
        <v>0</v>
      </c>
      <c r="F230" s="196">
        <v>0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84379796.550000027</v>
      </c>
      <c r="D232" s="237"/>
      <c r="E232" s="224">
        <v>4018</v>
      </c>
      <c r="F232" s="237"/>
      <c r="G232" s="220"/>
      <c r="H232" s="223"/>
      <c r="I232" s="220"/>
      <c r="J232" s="238">
        <v>234588.49</v>
      </c>
      <c r="K232" s="247"/>
      <c r="L232" s="224">
        <v>41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14615.160000000003</v>
      </c>
      <c r="D240" s="196">
        <v>0.10311937091875076</v>
      </c>
      <c r="E240" s="221">
        <v>15</v>
      </c>
      <c r="F240" s="196">
        <v>8.1081081081081086E-2</v>
      </c>
      <c r="G240" s="220"/>
      <c r="H240" s="220" t="s">
        <v>12</v>
      </c>
      <c r="I240" s="220"/>
      <c r="J240" s="213">
        <v>77957.770000000019</v>
      </c>
      <c r="K240" s="196">
        <v>8.3992597838229877E-2</v>
      </c>
      <c r="L240" s="221">
        <v>14</v>
      </c>
      <c r="M240" s="196">
        <v>4.0345821325648415E-2</v>
      </c>
    </row>
    <row r="241" spans="1:14" s="190" customFormat="1" ht="13.8" x14ac:dyDescent="0.25">
      <c r="A241" s="220" t="s">
        <v>13</v>
      </c>
      <c r="B241" s="220"/>
      <c r="C241" s="213">
        <v>20496.560000000001</v>
      </c>
      <c r="D241" s="196">
        <v>0.14461643753461675</v>
      </c>
      <c r="E241" s="221">
        <v>18</v>
      </c>
      <c r="F241" s="196">
        <v>9.7297297297297303E-2</v>
      </c>
      <c r="G241" s="220"/>
      <c r="H241" s="220" t="s">
        <v>13</v>
      </c>
      <c r="I241" s="220"/>
      <c r="J241" s="213">
        <v>82568</v>
      </c>
      <c r="K241" s="196">
        <v>8.8959712653491271E-2</v>
      </c>
      <c r="L241" s="221">
        <v>34</v>
      </c>
      <c r="M241" s="196">
        <v>9.7982708933717577E-2</v>
      </c>
    </row>
    <row r="242" spans="1:14" s="190" customFormat="1" ht="13.8" x14ac:dyDescent="0.25">
      <c r="A242" s="220" t="s">
        <v>14</v>
      </c>
      <c r="B242" s="220"/>
      <c r="C242" s="213">
        <v>19125.209999999995</v>
      </c>
      <c r="D242" s="196">
        <v>0.13494067967021914</v>
      </c>
      <c r="E242" s="221">
        <v>30</v>
      </c>
      <c r="F242" s="196">
        <v>0.16216216216216217</v>
      </c>
      <c r="G242" s="220"/>
      <c r="H242" s="220" t="s">
        <v>14</v>
      </c>
      <c r="I242" s="220"/>
      <c r="J242" s="213">
        <v>67297.97</v>
      </c>
      <c r="K242" s="196">
        <v>7.2507606740665587E-2</v>
      </c>
      <c r="L242" s="221">
        <v>21</v>
      </c>
      <c r="M242" s="196">
        <v>6.0518731988472622E-2</v>
      </c>
    </row>
    <row r="243" spans="1:14" s="190" customFormat="1" ht="13.8" x14ac:dyDescent="0.25">
      <c r="A243" s="220" t="s">
        <v>15</v>
      </c>
      <c r="B243" s="220"/>
      <c r="C243" s="213">
        <v>2156.56</v>
      </c>
      <c r="D243" s="196">
        <v>1.5215920355886699E-2</v>
      </c>
      <c r="E243" s="221">
        <v>8</v>
      </c>
      <c r="F243" s="196">
        <v>4.3243243243243246E-2</v>
      </c>
      <c r="G243" s="220"/>
      <c r="H243" s="220" t="s">
        <v>15</v>
      </c>
      <c r="I243" s="220"/>
      <c r="J243" s="213">
        <v>95775.090000000011</v>
      </c>
      <c r="K243" s="196">
        <v>0.1031891832884685</v>
      </c>
      <c r="L243" s="221">
        <v>21</v>
      </c>
      <c r="M243" s="196">
        <v>6.0518731988472622E-2</v>
      </c>
    </row>
    <row r="244" spans="1:14" s="190" customFormat="1" ht="13.8" x14ac:dyDescent="0.25">
      <c r="A244" s="220" t="s">
        <v>16</v>
      </c>
      <c r="B244" s="220"/>
      <c r="C244" s="213">
        <v>12993.24</v>
      </c>
      <c r="D244" s="196">
        <v>9.1675680252309835E-2</v>
      </c>
      <c r="E244" s="221">
        <v>18</v>
      </c>
      <c r="F244" s="196">
        <v>9.7297297297297303E-2</v>
      </c>
      <c r="G244" s="220"/>
      <c r="H244" s="220" t="s">
        <v>16</v>
      </c>
      <c r="I244" s="220"/>
      <c r="J244" s="213">
        <v>81163.170000000027</v>
      </c>
      <c r="K244" s="196">
        <v>8.7446132657282072E-2</v>
      </c>
      <c r="L244" s="221">
        <v>26</v>
      </c>
      <c r="M244" s="196">
        <v>7.492795389048991E-2</v>
      </c>
    </row>
    <row r="245" spans="1:14" s="190" customFormat="1" ht="13.8" x14ac:dyDescent="0.25">
      <c r="A245" s="220" t="s">
        <v>17</v>
      </c>
      <c r="B245" s="220"/>
      <c r="C245" s="213">
        <v>8836.23</v>
      </c>
      <c r="D245" s="196">
        <v>6.2345296178310243E-2</v>
      </c>
      <c r="E245" s="221">
        <v>8</v>
      </c>
      <c r="F245" s="196">
        <v>4.3243243243243246E-2</v>
      </c>
      <c r="G245" s="220"/>
      <c r="H245" s="220" t="s">
        <v>17</v>
      </c>
      <c r="I245" s="220"/>
      <c r="J245" s="213">
        <v>47183.48</v>
      </c>
      <c r="K245" s="196">
        <v>5.0836023917156199E-2</v>
      </c>
      <c r="L245" s="221">
        <v>16</v>
      </c>
      <c r="M245" s="196">
        <v>4.6109510086455328E-2</v>
      </c>
    </row>
    <row r="246" spans="1:14" s="190" customFormat="1" ht="13.8" x14ac:dyDescent="0.25">
      <c r="A246" s="220" t="s">
        <v>18</v>
      </c>
      <c r="B246" s="220"/>
      <c r="C246" s="213">
        <v>24498.900000000009</v>
      </c>
      <c r="D246" s="196">
        <v>0.1728555250986909</v>
      </c>
      <c r="E246" s="221">
        <v>46</v>
      </c>
      <c r="F246" s="196">
        <v>0.24864864864864866</v>
      </c>
      <c r="G246" s="220"/>
      <c r="H246" s="220" t="s">
        <v>18</v>
      </c>
      <c r="I246" s="220"/>
      <c r="J246" s="213">
        <v>177248.22999999995</v>
      </c>
      <c r="K246" s="196">
        <v>0.19096928118811074</v>
      </c>
      <c r="L246" s="221">
        <v>87</v>
      </c>
      <c r="M246" s="196">
        <v>0.25072046109510088</v>
      </c>
    </row>
    <row r="247" spans="1:14" s="190" customFormat="1" ht="13.8" x14ac:dyDescent="0.25">
      <c r="A247" s="220" t="s">
        <v>19</v>
      </c>
      <c r="B247" s="220"/>
      <c r="C247" s="213">
        <v>8874.6</v>
      </c>
      <c r="D247" s="196">
        <v>6.2616021251600748E-2</v>
      </c>
      <c r="E247" s="221">
        <v>10</v>
      </c>
      <c r="F247" s="196">
        <v>5.4054054054054057E-2</v>
      </c>
      <c r="G247" s="220"/>
      <c r="H247" s="220" t="s">
        <v>19</v>
      </c>
      <c r="I247" s="220"/>
      <c r="J247" s="213">
        <v>91386.409999999989</v>
      </c>
      <c r="K247" s="196">
        <v>9.8460768990821387E-2</v>
      </c>
      <c r="L247" s="221">
        <v>25</v>
      </c>
      <c r="M247" s="196">
        <v>7.2046109510086456E-2</v>
      </c>
    </row>
    <row r="248" spans="1:14" s="190" customFormat="1" ht="13.8" x14ac:dyDescent="0.25">
      <c r="A248" s="220" t="s">
        <v>20</v>
      </c>
      <c r="B248" s="220"/>
      <c r="C248" s="213">
        <v>6508.99</v>
      </c>
      <c r="D248" s="196">
        <v>4.5925118446629339E-2</v>
      </c>
      <c r="E248" s="221">
        <v>6</v>
      </c>
      <c r="F248" s="196">
        <v>3.2432432432432434E-2</v>
      </c>
      <c r="G248" s="220"/>
      <c r="H248" s="220" t="s">
        <v>20</v>
      </c>
      <c r="I248" s="220"/>
      <c r="J248" s="213">
        <v>29219.33</v>
      </c>
      <c r="K248" s="196">
        <v>3.1481242136512176E-2</v>
      </c>
      <c r="L248" s="221">
        <v>7</v>
      </c>
      <c r="M248" s="196">
        <v>2.0172910662824207E-2</v>
      </c>
    </row>
    <row r="249" spans="1:14" s="190" customFormat="1" ht="13.8" x14ac:dyDescent="0.25">
      <c r="A249" s="220" t="s">
        <v>21</v>
      </c>
      <c r="B249" s="220"/>
      <c r="C249" s="213">
        <v>10832.85</v>
      </c>
      <c r="D249" s="196">
        <v>7.643273677860446E-2</v>
      </c>
      <c r="E249" s="221">
        <v>10</v>
      </c>
      <c r="F249" s="196">
        <v>5.4054054054054057E-2</v>
      </c>
      <c r="G249" s="220"/>
      <c r="H249" s="220" t="s">
        <v>21</v>
      </c>
      <c r="I249" s="220"/>
      <c r="J249" s="213">
        <v>93172.869999999966</v>
      </c>
      <c r="K249" s="196">
        <v>0.10038552153741273</v>
      </c>
      <c r="L249" s="221">
        <v>30</v>
      </c>
      <c r="M249" s="196">
        <v>8.645533141210375E-2</v>
      </c>
    </row>
    <row r="250" spans="1:14" s="190" customFormat="1" ht="13.8" x14ac:dyDescent="0.25">
      <c r="A250" s="220" t="s">
        <v>22</v>
      </c>
      <c r="B250" s="220"/>
      <c r="C250" s="213">
        <v>8035.2099999999991</v>
      </c>
      <c r="D250" s="196">
        <v>5.6693583949820249E-2</v>
      </c>
      <c r="E250" s="221">
        <v>13</v>
      </c>
      <c r="F250" s="196">
        <v>7.0270270270270274E-2</v>
      </c>
      <c r="G250" s="220"/>
      <c r="H250" s="220" t="s">
        <v>22</v>
      </c>
      <c r="I250" s="220"/>
      <c r="J250" s="213">
        <v>80100.23</v>
      </c>
      <c r="K250" s="196">
        <v>8.6300908878482713E-2</v>
      </c>
      <c r="L250" s="221">
        <v>58</v>
      </c>
      <c r="M250" s="196">
        <v>0.16714697406340057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4756.99</v>
      </c>
      <c r="D252" s="196">
        <v>3.356362956456091E-2</v>
      </c>
      <c r="E252" s="221">
        <v>3</v>
      </c>
      <c r="F252" s="196">
        <v>1.6216216216216217E-2</v>
      </c>
      <c r="G252" s="220"/>
      <c r="H252" s="220" t="s">
        <v>70</v>
      </c>
      <c r="I252" s="220"/>
      <c r="J252" s="213">
        <v>5077.93</v>
      </c>
      <c r="K252" s="196">
        <v>5.471020173366716E-3</v>
      </c>
      <c r="L252" s="221">
        <v>8</v>
      </c>
      <c r="M252" s="196">
        <v>2.3054755043227664E-2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141730.5</v>
      </c>
      <c r="D254" s="237"/>
      <c r="E254" s="224">
        <v>185</v>
      </c>
      <c r="F254" s="237"/>
      <c r="G254" s="220"/>
      <c r="H254" s="223"/>
      <c r="I254" s="220"/>
      <c r="J254" s="238">
        <v>928150.48</v>
      </c>
      <c r="K254" s="247"/>
      <c r="L254" s="224">
        <v>347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169632.81999999998</v>
      </c>
      <c r="D268" s="196">
        <v>2.0103487675451142E-3</v>
      </c>
      <c r="E268" s="221">
        <v>19</v>
      </c>
      <c r="F268" s="196">
        <v>4.7287207565953207E-3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698156.74</v>
      </c>
      <c r="D269" s="196">
        <v>8.2739798926429152E-3</v>
      </c>
      <c r="E269" s="221">
        <v>40</v>
      </c>
      <c r="F269" s="196">
        <v>9.9552015928322541E-3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3694054.040000001</v>
      </c>
      <c r="D270" s="196">
        <v>4.3778892472335559E-2</v>
      </c>
      <c r="E270" s="221">
        <v>188</v>
      </c>
      <c r="F270" s="196">
        <v>4.67894474863116E-2</v>
      </c>
      <c r="G270" s="220"/>
      <c r="H270" s="243">
        <v>2003</v>
      </c>
      <c r="I270" s="220"/>
      <c r="J270" s="213">
        <v>1235.95</v>
      </c>
      <c r="K270" s="196">
        <v>5.2685875594322626E-3</v>
      </c>
      <c r="L270" s="221">
        <v>1</v>
      </c>
      <c r="M270" s="196">
        <v>2.4390243902439025E-2</v>
      </c>
    </row>
    <row r="271" spans="1:13" s="190" customFormat="1" ht="13.8" x14ac:dyDescent="0.25">
      <c r="A271" s="243">
        <v>2004</v>
      </c>
      <c r="B271" s="220"/>
      <c r="C271" s="213">
        <v>5736704.1699999981</v>
      </c>
      <c r="D271" s="196">
        <v>6.7986703032646714E-2</v>
      </c>
      <c r="E271" s="221">
        <v>232</v>
      </c>
      <c r="F271" s="196">
        <v>5.7740169238427078E-2</v>
      </c>
      <c r="G271" s="220"/>
      <c r="H271" s="243">
        <v>2004</v>
      </c>
      <c r="I271" s="220"/>
      <c r="J271" s="213">
        <v>0</v>
      </c>
      <c r="K271" s="196">
        <v>0</v>
      </c>
      <c r="L271" s="221">
        <v>0</v>
      </c>
      <c r="M271" s="196">
        <v>0</v>
      </c>
    </row>
    <row r="272" spans="1:13" s="190" customFormat="1" ht="13.8" x14ac:dyDescent="0.25">
      <c r="A272" s="220">
        <v>2005</v>
      </c>
      <c r="B272" s="220"/>
      <c r="C272" s="213">
        <v>6274320.5799999963</v>
      </c>
      <c r="D272" s="196">
        <v>7.4358090876434996E-2</v>
      </c>
      <c r="E272" s="221">
        <v>248</v>
      </c>
      <c r="F272" s="196">
        <v>6.1722249875559979E-2</v>
      </c>
      <c r="G272" s="220"/>
      <c r="H272" s="220">
        <v>2005</v>
      </c>
      <c r="I272" s="220"/>
      <c r="J272" s="213">
        <v>1724.43</v>
      </c>
      <c r="K272" s="196">
        <v>7.3508721591583615E-3</v>
      </c>
      <c r="L272" s="221">
        <v>1</v>
      </c>
      <c r="M272" s="196">
        <v>2.4390243902439025E-2</v>
      </c>
    </row>
    <row r="273" spans="1:13" s="190" customFormat="1" ht="13.8" x14ac:dyDescent="0.25">
      <c r="A273" s="220">
        <v>2006</v>
      </c>
      <c r="B273" s="220"/>
      <c r="C273" s="213">
        <v>8209836.3100000042</v>
      </c>
      <c r="D273" s="196">
        <v>9.7296232577844546E-2</v>
      </c>
      <c r="E273" s="221">
        <v>374</v>
      </c>
      <c r="F273" s="196">
        <v>9.3081134892981587E-2</v>
      </c>
      <c r="G273" s="220"/>
      <c r="H273" s="220">
        <v>2006</v>
      </c>
      <c r="I273" s="220"/>
      <c r="J273" s="213">
        <v>24130.03</v>
      </c>
      <c r="K273" s="196">
        <v>0.10286109945121345</v>
      </c>
      <c r="L273" s="221">
        <v>11</v>
      </c>
      <c r="M273" s="196">
        <v>0.26829268292682928</v>
      </c>
    </row>
    <row r="274" spans="1:13" s="190" customFormat="1" ht="13.8" x14ac:dyDescent="0.25">
      <c r="A274" s="220">
        <v>2007</v>
      </c>
      <c r="B274" s="220"/>
      <c r="C274" s="213">
        <v>16873788.27</v>
      </c>
      <c r="D274" s="196">
        <v>0.19997427061821946</v>
      </c>
      <c r="E274" s="221">
        <v>744</v>
      </c>
      <c r="F274" s="196">
        <v>0.18516674962667995</v>
      </c>
      <c r="G274" s="220"/>
      <c r="H274" s="220">
        <v>2007</v>
      </c>
      <c r="I274" s="220"/>
      <c r="J274" s="213">
        <v>207498.08000000005</v>
      </c>
      <c r="K274" s="196">
        <v>0.88451944083019585</v>
      </c>
      <c r="L274" s="221">
        <v>28</v>
      </c>
      <c r="M274" s="196">
        <v>0.68292682926829273</v>
      </c>
    </row>
    <row r="275" spans="1:13" s="190" customFormat="1" ht="13.8" x14ac:dyDescent="0.25">
      <c r="A275" s="220">
        <v>2008</v>
      </c>
      <c r="B275" s="220"/>
      <c r="C275" s="213">
        <v>37020771.259999998</v>
      </c>
      <c r="D275" s="196">
        <v>0.43873975493722611</v>
      </c>
      <c r="E275" s="221">
        <v>1901</v>
      </c>
      <c r="F275" s="196">
        <v>0.47312095569935292</v>
      </c>
      <c r="G275" s="220"/>
      <c r="H275" s="220">
        <v>2008</v>
      </c>
      <c r="I275" s="220"/>
      <c r="J275" s="213">
        <v>0</v>
      </c>
      <c r="K275" s="196">
        <v>0</v>
      </c>
      <c r="L275" s="221">
        <v>0</v>
      </c>
      <c r="M275" s="196">
        <v>0</v>
      </c>
    </row>
    <row r="276" spans="1:13" s="190" customFormat="1" ht="13.8" x14ac:dyDescent="0.25">
      <c r="A276" s="220">
        <v>2009</v>
      </c>
      <c r="B276" s="220"/>
      <c r="C276" s="213">
        <v>5702532.3600000031</v>
      </c>
      <c r="D276" s="196">
        <v>6.7581726825104591E-2</v>
      </c>
      <c r="E276" s="221">
        <v>272</v>
      </c>
      <c r="F276" s="196">
        <v>6.769537083125933E-2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84379796.549999997</v>
      </c>
      <c r="D278" s="220"/>
      <c r="E278" s="224">
        <v>4018</v>
      </c>
      <c r="F278" s="220"/>
      <c r="G278" s="220"/>
      <c r="H278" s="220"/>
      <c r="I278" s="220"/>
      <c r="J278" s="222">
        <v>234588.49000000005</v>
      </c>
      <c r="K278" s="220"/>
      <c r="L278" s="224">
        <v>41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158724</v>
      </c>
      <c r="K286" s="196">
        <v>0.17101106277507935</v>
      </c>
      <c r="L286" s="221">
        <v>20</v>
      </c>
      <c r="M286" s="196">
        <v>5.7636887608069162E-2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30452.09</v>
      </c>
      <c r="K287" s="196">
        <v>3.2809431936080026E-2</v>
      </c>
      <c r="L287" s="221">
        <v>5</v>
      </c>
      <c r="M287" s="196">
        <v>1.4409221902017291E-2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66628.73</v>
      </c>
      <c r="K288" s="196">
        <v>7.1786559869041935E-2</v>
      </c>
      <c r="L288" s="221">
        <v>12</v>
      </c>
      <c r="M288" s="196">
        <v>3.4582132564841501E-2</v>
      </c>
    </row>
    <row r="289" spans="1:13" s="190" customFormat="1" ht="13.8" x14ac:dyDescent="0.25">
      <c r="A289" s="243">
        <v>1999</v>
      </c>
      <c r="B289" s="220"/>
      <c r="C289" s="213">
        <v>148.62</v>
      </c>
      <c r="D289" s="196">
        <v>1.0486098616740928E-3</v>
      </c>
      <c r="E289" s="221">
        <v>1</v>
      </c>
      <c r="F289" s="196">
        <v>5.4054054054054057E-3</v>
      </c>
      <c r="G289" s="220"/>
      <c r="H289" s="220">
        <v>1996</v>
      </c>
      <c r="I289" s="220"/>
      <c r="J289" s="245">
        <v>115746.85999999997</v>
      </c>
      <c r="K289" s="196">
        <v>0.12470699794283356</v>
      </c>
      <c r="L289" s="221">
        <v>17</v>
      </c>
      <c r="M289" s="196">
        <v>4.8991354466858789E-2</v>
      </c>
    </row>
    <row r="290" spans="1:13" s="190" customFormat="1" ht="13.8" x14ac:dyDescent="0.25">
      <c r="A290" s="243">
        <v>2000</v>
      </c>
      <c r="B290" s="220"/>
      <c r="C290" s="213">
        <v>1582.1799999999998</v>
      </c>
      <c r="D290" s="196">
        <v>1.1163299360405839E-2</v>
      </c>
      <c r="E290" s="221">
        <v>2</v>
      </c>
      <c r="F290" s="196">
        <v>1.0810810810810811E-2</v>
      </c>
      <c r="G290" s="220"/>
      <c r="H290" s="220">
        <v>1997</v>
      </c>
      <c r="I290" s="220"/>
      <c r="J290" s="245">
        <v>122079.2</v>
      </c>
      <c r="K290" s="196">
        <v>0.13152953387472258</v>
      </c>
      <c r="L290" s="221">
        <v>22</v>
      </c>
      <c r="M290" s="196">
        <v>6.3400576368876083E-2</v>
      </c>
    </row>
    <row r="291" spans="1:13" s="190" customFormat="1" ht="13.8" x14ac:dyDescent="0.25">
      <c r="A291" s="243">
        <v>2001</v>
      </c>
      <c r="B291" s="220"/>
      <c r="C291" s="213">
        <v>1174.8899999999999</v>
      </c>
      <c r="D291" s="196">
        <v>8.2896059775418827E-3</v>
      </c>
      <c r="E291" s="221">
        <v>2</v>
      </c>
      <c r="F291" s="196">
        <v>1.0810810810810811E-2</v>
      </c>
      <c r="G291" s="220"/>
      <c r="H291" s="220">
        <v>1998</v>
      </c>
      <c r="I291" s="220"/>
      <c r="J291" s="245">
        <v>172057.31999999998</v>
      </c>
      <c r="K291" s="196">
        <v>0.18537653506358151</v>
      </c>
      <c r="L291" s="221">
        <v>27</v>
      </c>
      <c r="M291" s="196">
        <v>7.7809798270893377E-2</v>
      </c>
    </row>
    <row r="292" spans="1:13" s="190" customFormat="1" ht="13.8" x14ac:dyDescent="0.25">
      <c r="A292" s="243">
        <v>2002</v>
      </c>
      <c r="B292" s="220"/>
      <c r="C292" s="213">
        <v>11916.09</v>
      </c>
      <c r="D292" s="196">
        <v>8.4075692952469652E-2</v>
      </c>
      <c r="E292" s="221">
        <v>14</v>
      </c>
      <c r="F292" s="196">
        <v>7.567567567567568E-2</v>
      </c>
      <c r="G292" s="220"/>
      <c r="H292" s="220">
        <v>1999</v>
      </c>
      <c r="I292" s="220"/>
      <c r="J292" s="245">
        <v>28117.580000000005</v>
      </c>
      <c r="K292" s="196">
        <v>3.0294204017434771E-2</v>
      </c>
      <c r="L292" s="221">
        <v>19</v>
      </c>
      <c r="M292" s="196">
        <v>5.4755043227665709E-2</v>
      </c>
    </row>
    <row r="293" spans="1:13" s="190" customFormat="1" ht="13.8" x14ac:dyDescent="0.25">
      <c r="A293" s="243">
        <v>2003</v>
      </c>
      <c r="B293" s="220"/>
      <c r="C293" s="213">
        <v>13985.94</v>
      </c>
      <c r="D293" s="196">
        <v>9.867981838771471E-2</v>
      </c>
      <c r="E293" s="221">
        <v>14</v>
      </c>
      <c r="F293" s="196">
        <v>7.567567567567568E-2</v>
      </c>
      <c r="G293" s="220"/>
      <c r="H293" s="220">
        <v>2000</v>
      </c>
      <c r="I293" s="220"/>
      <c r="J293" s="245">
        <v>27311.309999999998</v>
      </c>
      <c r="K293" s="196">
        <v>2.9425519448096394E-2</v>
      </c>
      <c r="L293" s="221">
        <v>31</v>
      </c>
      <c r="M293" s="196">
        <v>8.9337175792507204E-2</v>
      </c>
    </row>
    <row r="294" spans="1:13" s="190" customFormat="1" ht="13.8" x14ac:dyDescent="0.25">
      <c r="A294" s="243">
        <v>2004</v>
      </c>
      <c r="B294" s="220"/>
      <c r="C294" s="213">
        <v>9434.0400000000009</v>
      </c>
      <c r="D294" s="196">
        <v>6.6563230920655761E-2</v>
      </c>
      <c r="E294" s="221">
        <v>15</v>
      </c>
      <c r="F294" s="196">
        <v>8.1081081081081086E-2</v>
      </c>
      <c r="G294" s="220"/>
      <c r="H294" s="220">
        <v>2001</v>
      </c>
      <c r="I294" s="220"/>
      <c r="J294" s="245">
        <v>28869.73</v>
      </c>
      <c r="K294" s="196">
        <v>3.110457907644459E-2</v>
      </c>
      <c r="L294" s="221">
        <v>28</v>
      </c>
      <c r="M294" s="196">
        <v>8.069164265129683E-2</v>
      </c>
    </row>
    <row r="295" spans="1:13" s="190" customFormat="1" ht="13.8" x14ac:dyDescent="0.25">
      <c r="A295" s="220">
        <v>2005</v>
      </c>
      <c r="B295" s="220"/>
      <c r="C295" s="213">
        <v>13774.569999999998</v>
      </c>
      <c r="D295" s="196">
        <v>9.7188466843763324E-2</v>
      </c>
      <c r="E295" s="221">
        <v>20</v>
      </c>
      <c r="F295" s="196">
        <v>0.10810810810810811</v>
      </c>
      <c r="G295" s="220"/>
      <c r="H295" s="220">
        <v>2002</v>
      </c>
      <c r="I295" s="220"/>
      <c r="J295" s="245">
        <v>11369.62</v>
      </c>
      <c r="K295" s="196">
        <v>1.2249759327819345E-2</v>
      </c>
      <c r="L295" s="221">
        <v>9</v>
      </c>
      <c r="M295" s="196">
        <v>2.5936599423631124E-2</v>
      </c>
    </row>
    <row r="296" spans="1:13" s="190" customFormat="1" ht="13.8" x14ac:dyDescent="0.25">
      <c r="A296" s="220">
        <v>2006</v>
      </c>
      <c r="B296" s="220"/>
      <c r="C296" s="213">
        <v>24870.390000000003</v>
      </c>
      <c r="D296" s="196">
        <v>0.17547662641421574</v>
      </c>
      <c r="E296" s="221">
        <v>51</v>
      </c>
      <c r="F296" s="196">
        <v>0.27567567567567569</v>
      </c>
      <c r="G296" s="220"/>
      <c r="H296" s="220">
        <v>2003</v>
      </c>
      <c r="I296" s="220"/>
      <c r="J296" s="245">
        <v>8085.38</v>
      </c>
      <c r="K296" s="196">
        <v>8.7112813861821205E-3</v>
      </c>
      <c r="L296" s="221">
        <v>4</v>
      </c>
      <c r="M296" s="196">
        <v>1.1527377521613832E-2</v>
      </c>
    </row>
    <row r="297" spans="1:13" s="190" customFormat="1" ht="13.8" x14ac:dyDescent="0.25">
      <c r="A297" s="220">
        <v>2007</v>
      </c>
      <c r="B297" s="220"/>
      <c r="C297" s="213">
        <v>52480.23</v>
      </c>
      <c r="D297" s="196">
        <v>0.37028183771312456</v>
      </c>
      <c r="E297" s="221">
        <v>59</v>
      </c>
      <c r="F297" s="196">
        <v>0.31891891891891894</v>
      </c>
      <c r="G297" s="220"/>
      <c r="H297" s="220">
        <v>2004</v>
      </c>
      <c r="I297" s="220"/>
      <c r="J297" s="245">
        <v>0</v>
      </c>
      <c r="K297" s="196">
        <v>0</v>
      </c>
      <c r="L297" s="221">
        <v>0</v>
      </c>
      <c r="M297" s="196">
        <v>0</v>
      </c>
    </row>
    <row r="298" spans="1:13" s="190" customFormat="1" ht="13.8" x14ac:dyDescent="0.25">
      <c r="A298" s="220">
        <v>2008</v>
      </c>
      <c r="B298" s="220"/>
      <c r="C298" s="213">
        <v>12363.550000000001</v>
      </c>
      <c r="D298" s="196">
        <v>8.723281156843446E-2</v>
      </c>
      <c r="E298" s="221">
        <v>7</v>
      </c>
      <c r="F298" s="196">
        <v>3.783783783783784E-2</v>
      </c>
      <c r="G298" s="220"/>
      <c r="H298" s="220">
        <v>2005</v>
      </c>
      <c r="I298" s="220"/>
      <c r="J298" s="245">
        <v>318.45</v>
      </c>
      <c r="K298" s="196">
        <v>3.4310169187220591E-4</v>
      </c>
      <c r="L298" s="221">
        <v>2</v>
      </c>
      <c r="M298" s="196">
        <v>5.763688760806916E-3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39401.060000000005</v>
      </c>
      <c r="K299" s="196">
        <v>4.2451155118726019E-2</v>
      </c>
      <c r="L299" s="221">
        <v>77</v>
      </c>
      <c r="M299" s="196">
        <v>0.22190201729106629</v>
      </c>
    </row>
    <row r="300" spans="1:13" s="190" customFormat="1" ht="14.4" thickBot="1" x14ac:dyDescent="0.3">
      <c r="A300" s="220"/>
      <c r="B300" s="220"/>
      <c r="C300" s="222">
        <v>141730.5</v>
      </c>
      <c r="D300" s="220"/>
      <c r="E300" s="224">
        <v>185</v>
      </c>
      <c r="F300" s="220"/>
      <c r="G300" s="220"/>
      <c r="H300" s="220">
        <v>2007</v>
      </c>
      <c r="I300" s="220"/>
      <c r="J300" s="194">
        <v>114038.32000000002</v>
      </c>
      <c r="K300" s="196">
        <v>0.12286619730024817</v>
      </c>
      <c r="L300" s="218">
        <v>71</v>
      </c>
      <c r="M300" s="196">
        <v>0.20461095100864554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4950.8300000000008</v>
      </c>
      <c r="K301" s="196">
        <v>5.3340811718375685E-3</v>
      </c>
      <c r="L301" s="218">
        <v>3</v>
      </c>
      <c r="M301" s="196">
        <v>8.6455331412103754E-3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928150.47999999986</v>
      </c>
      <c r="K303" s="220"/>
      <c r="L303" s="224">
        <v>347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74382835.00999999</v>
      </c>
      <c r="D310" s="196">
        <v>0.88152422796994767</v>
      </c>
      <c r="E310" s="221">
        <v>3573</v>
      </c>
      <c r="F310" s="196">
        <v>0.88924838227974112</v>
      </c>
      <c r="G310" s="220"/>
      <c r="H310" s="220" t="s">
        <v>31</v>
      </c>
      <c r="I310" s="220"/>
      <c r="J310" s="213">
        <v>167387.49000000002</v>
      </c>
      <c r="K310" s="196">
        <v>0.71353667010687527</v>
      </c>
      <c r="L310" s="221">
        <v>33</v>
      </c>
      <c r="M310" s="196">
        <v>0.80487804878048785</v>
      </c>
    </row>
    <row r="311" spans="1:13" s="190" customFormat="1" ht="13.8" x14ac:dyDescent="0.25">
      <c r="A311" s="220" t="s">
        <v>32</v>
      </c>
      <c r="B311" s="220"/>
      <c r="C311" s="213">
        <v>1724030.5600000003</v>
      </c>
      <c r="D311" s="196">
        <v>2.0431793278600893E-2</v>
      </c>
      <c r="E311" s="221">
        <v>83</v>
      </c>
      <c r="F311" s="196">
        <v>2.0657043305126927E-2</v>
      </c>
      <c r="G311" s="220"/>
      <c r="H311" s="220" t="s">
        <v>32</v>
      </c>
      <c r="I311" s="220"/>
      <c r="J311" s="213">
        <v>56482.59</v>
      </c>
      <c r="K311" s="196">
        <v>0.24077306606133997</v>
      </c>
      <c r="L311" s="221">
        <v>4</v>
      </c>
      <c r="M311" s="196">
        <v>9.7560975609756101E-2</v>
      </c>
    </row>
    <row r="312" spans="1:13" s="190" customFormat="1" ht="13.8" x14ac:dyDescent="0.25">
      <c r="A312" s="220" t="s">
        <v>33</v>
      </c>
      <c r="B312" s="220"/>
      <c r="C312" s="213">
        <v>1044243.5000000001</v>
      </c>
      <c r="D312" s="196">
        <v>1.2375515735940706E-2</v>
      </c>
      <c r="E312" s="221">
        <v>53</v>
      </c>
      <c r="F312" s="196">
        <v>1.3190642110502738E-2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1335322.1300000006</v>
      </c>
      <c r="D313" s="196">
        <v>1.5825140431676009E-2</v>
      </c>
      <c r="E313" s="221">
        <v>61</v>
      </c>
      <c r="F313" s="196">
        <v>1.5181682429069188E-2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931701.52</v>
      </c>
      <c r="D314" s="196">
        <v>1.1041760683173871E-2</v>
      </c>
      <c r="E314" s="221">
        <v>42</v>
      </c>
      <c r="F314" s="196">
        <v>1.0452961672473868E-2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980834.20000000019</v>
      </c>
      <c r="D315" s="196">
        <v>1.1624040826156749E-2</v>
      </c>
      <c r="E315" s="221">
        <v>44</v>
      </c>
      <c r="F315" s="196">
        <v>1.0950721752115481E-2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699167.11999999988</v>
      </c>
      <c r="D316" s="196">
        <v>8.2859540860080443E-3</v>
      </c>
      <c r="E316" s="221">
        <v>33</v>
      </c>
      <c r="F316" s="196">
        <v>8.2130413140866099E-3</v>
      </c>
      <c r="G316" s="220"/>
      <c r="H316" s="220" t="s">
        <v>45</v>
      </c>
      <c r="I316" s="220"/>
      <c r="J316" s="213">
        <v>1235.95</v>
      </c>
      <c r="K316" s="196">
        <v>5.2685875594322635E-3</v>
      </c>
      <c r="L316" s="221">
        <v>1</v>
      </c>
      <c r="M316" s="196">
        <v>2.4390243902439025E-2</v>
      </c>
    </row>
    <row r="317" spans="1:13" s="190" customFormat="1" ht="13.8" x14ac:dyDescent="0.25">
      <c r="A317" s="220" t="s">
        <v>46</v>
      </c>
      <c r="B317" s="220"/>
      <c r="C317" s="213">
        <v>788485.22000000009</v>
      </c>
      <c r="D317" s="196">
        <v>9.3444787998840026E-3</v>
      </c>
      <c r="E317" s="221">
        <v>35</v>
      </c>
      <c r="F317" s="196">
        <v>8.7108013937282226E-3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591567.56000000017</v>
      </c>
      <c r="D318" s="196">
        <v>7.0107725330845246E-3</v>
      </c>
      <c r="E318" s="221">
        <v>25</v>
      </c>
      <c r="F318" s="196">
        <v>6.2220009955201595E-3</v>
      </c>
      <c r="G318" s="220"/>
      <c r="H318" s="220" t="s">
        <v>47</v>
      </c>
      <c r="I318" s="220"/>
      <c r="J318" s="213">
        <v>3513.13</v>
      </c>
      <c r="K318" s="196">
        <v>1.4975713429077445E-2</v>
      </c>
      <c r="L318" s="221">
        <v>1</v>
      </c>
      <c r="M318" s="196">
        <v>2.4390243902439025E-2</v>
      </c>
    </row>
    <row r="319" spans="1:13" s="190" customFormat="1" ht="13.8" x14ac:dyDescent="0.25">
      <c r="A319" s="220" t="s">
        <v>48</v>
      </c>
      <c r="B319" s="220"/>
      <c r="C319" s="213">
        <v>677308.72000000009</v>
      </c>
      <c r="D319" s="196">
        <v>8.0269062938384175E-3</v>
      </c>
      <c r="E319" s="221">
        <v>24</v>
      </c>
      <c r="F319" s="196">
        <v>5.9731209556993532E-3</v>
      </c>
      <c r="G319" s="220"/>
      <c r="H319" s="220" t="s">
        <v>48</v>
      </c>
      <c r="I319" s="220"/>
      <c r="J319" s="213">
        <v>1724.43</v>
      </c>
      <c r="K319" s="196">
        <v>7.3508721591583623E-3</v>
      </c>
      <c r="L319" s="221">
        <v>1</v>
      </c>
      <c r="M319" s="196">
        <v>2.4390243902439025E-2</v>
      </c>
    </row>
    <row r="320" spans="1:13" s="190" customFormat="1" ht="13.8" x14ac:dyDescent="0.25">
      <c r="A320" s="220" t="s">
        <v>49</v>
      </c>
      <c r="B320" s="223"/>
      <c r="C320" s="213">
        <v>861606.27</v>
      </c>
      <c r="D320" s="196">
        <v>1.0211049388931007E-2</v>
      </c>
      <c r="E320" s="221">
        <v>32</v>
      </c>
      <c r="F320" s="196">
        <v>7.9641612742658036E-3</v>
      </c>
      <c r="G320" s="223"/>
      <c r="H320" s="220" t="s">
        <v>49</v>
      </c>
      <c r="I320" s="223"/>
      <c r="J320" s="213">
        <v>0</v>
      </c>
      <c r="K320" s="196">
        <v>0</v>
      </c>
      <c r="L320" s="221">
        <v>0</v>
      </c>
      <c r="M320" s="196">
        <v>0</v>
      </c>
    </row>
    <row r="321" spans="1:24" s="190" customFormat="1" ht="13.8" x14ac:dyDescent="0.25">
      <c r="A321" s="220" t="s">
        <v>50</v>
      </c>
      <c r="B321" s="220"/>
      <c r="C321" s="213">
        <v>362694.74</v>
      </c>
      <c r="D321" s="196">
        <v>4.298359972758195E-3</v>
      </c>
      <c r="E321" s="221">
        <v>13</v>
      </c>
      <c r="F321" s="196">
        <v>3.2354405176704829E-3</v>
      </c>
      <c r="G321" s="220"/>
      <c r="H321" s="220" t="s">
        <v>50</v>
      </c>
      <c r="I321" s="220"/>
      <c r="J321" s="213">
        <v>4244.8999999999996</v>
      </c>
      <c r="K321" s="196">
        <v>1.8095090684116681E-2</v>
      </c>
      <c r="L321" s="221">
        <v>1</v>
      </c>
      <c r="M321" s="196">
        <v>2.4390243902439025E-2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84379796.549999982</v>
      </c>
      <c r="D323" s="223"/>
      <c r="E323" s="224">
        <v>4018</v>
      </c>
      <c r="F323" s="247"/>
      <c r="G323" s="220"/>
      <c r="H323" s="220"/>
      <c r="I323" s="220"/>
      <c r="J323" s="222">
        <v>234588.49000000002</v>
      </c>
      <c r="K323" s="223"/>
      <c r="L323" s="224">
        <v>41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26698.670000000002</v>
      </c>
      <c r="D332" s="196">
        <v>0.18837631984646919</v>
      </c>
      <c r="E332" s="221">
        <v>31</v>
      </c>
      <c r="F332" s="196">
        <v>0.16756756756756758</v>
      </c>
      <c r="G332" s="220"/>
      <c r="H332" s="220" t="s">
        <v>31</v>
      </c>
      <c r="I332" s="220"/>
      <c r="J332" s="213">
        <v>779142.6100000001</v>
      </c>
      <c r="K332" s="196">
        <v>0.83945720741317731</v>
      </c>
      <c r="L332" s="221">
        <v>232</v>
      </c>
      <c r="M332" s="196">
        <v>0.66858789625360227</v>
      </c>
    </row>
    <row r="333" spans="1:24" s="190" customFormat="1" ht="13.8" x14ac:dyDescent="0.25">
      <c r="A333" s="220" t="s">
        <v>32</v>
      </c>
      <c r="B333" s="220"/>
      <c r="C333" s="213">
        <v>2236.4900000000002</v>
      </c>
      <c r="D333" s="196">
        <v>1.5779878007909379E-2</v>
      </c>
      <c r="E333" s="221">
        <v>5</v>
      </c>
      <c r="F333" s="196">
        <v>2.7027027027027029E-2</v>
      </c>
      <c r="G333" s="220"/>
      <c r="H333" s="220" t="s">
        <v>32</v>
      </c>
      <c r="I333" s="220"/>
      <c r="J333" s="213">
        <v>681.90000000000009</v>
      </c>
      <c r="K333" s="196">
        <v>7.346869012016242E-4</v>
      </c>
      <c r="L333" s="221">
        <v>4</v>
      </c>
      <c r="M333" s="196">
        <v>1.1527377521613832E-2</v>
      </c>
    </row>
    <row r="334" spans="1:24" s="190" customFormat="1" ht="13.8" x14ac:dyDescent="0.25">
      <c r="A334" s="220" t="s">
        <v>33</v>
      </c>
      <c r="B334" s="220"/>
      <c r="C334" s="213">
        <v>2701.4300000000003</v>
      </c>
      <c r="D334" s="196">
        <v>1.9060329286921307E-2</v>
      </c>
      <c r="E334" s="221">
        <v>9</v>
      </c>
      <c r="F334" s="196">
        <v>4.8648648648648651E-2</v>
      </c>
      <c r="G334" s="220"/>
      <c r="H334" s="220" t="s">
        <v>33</v>
      </c>
      <c r="I334" s="220"/>
      <c r="J334" s="213">
        <v>23462.510000000002</v>
      </c>
      <c r="K334" s="196">
        <v>2.5278778070555976E-2</v>
      </c>
      <c r="L334" s="221">
        <v>10</v>
      </c>
      <c r="M334" s="196">
        <v>2.8818443804034581E-2</v>
      </c>
    </row>
    <row r="335" spans="1:24" s="190" customFormat="1" ht="13.8" x14ac:dyDescent="0.25">
      <c r="A335" s="220" t="s">
        <v>34</v>
      </c>
      <c r="B335" s="220"/>
      <c r="C335" s="213">
        <v>8507.25</v>
      </c>
      <c r="D335" s="196">
        <v>6.0024130303639657E-2</v>
      </c>
      <c r="E335" s="221">
        <v>13</v>
      </c>
      <c r="F335" s="196">
        <v>7.0270270270270274E-2</v>
      </c>
      <c r="G335" s="220"/>
      <c r="H335" s="220" t="s">
        <v>34</v>
      </c>
      <c r="I335" s="220"/>
      <c r="J335" s="213">
        <v>2817.96</v>
      </c>
      <c r="K335" s="196">
        <v>3.0361025078605788E-3</v>
      </c>
      <c r="L335" s="221">
        <v>6</v>
      </c>
      <c r="M335" s="196">
        <v>1.7291066282420751E-2</v>
      </c>
    </row>
    <row r="336" spans="1:24" s="190" customFormat="1" ht="13.8" x14ac:dyDescent="0.25">
      <c r="A336" s="220" t="s">
        <v>35</v>
      </c>
      <c r="B336" s="220"/>
      <c r="C336" s="213">
        <v>8649.33</v>
      </c>
      <c r="D336" s="196">
        <v>6.1026596251336163E-2</v>
      </c>
      <c r="E336" s="221">
        <v>14</v>
      </c>
      <c r="F336" s="196">
        <v>7.567567567567568E-2</v>
      </c>
      <c r="G336" s="220"/>
      <c r="H336" s="220" t="s">
        <v>35</v>
      </c>
      <c r="I336" s="220"/>
      <c r="J336" s="213">
        <v>4976.8</v>
      </c>
      <c r="K336" s="196">
        <v>5.362061548467874E-3</v>
      </c>
      <c r="L336" s="221">
        <v>9</v>
      </c>
      <c r="M336" s="196">
        <v>2.5936599423631124E-2</v>
      </c>
    </row>
    <row r="337" spans="1:22" s="190" customFormat="1" ht="13.8" x14ac:dyDescent="0.25">
      <c r="A337" s="220" t="s">
        <v>36</v>
      </c>
      <c r="B337" s="220"/>
      <c r="C337" s="213">
        <v>10274.550000000001</v>
      </c>
      <c r="D337" s="196">
        <v>7.2493570544096025E-2</v>
      </c>
      <c r="E337" s="221">
        <v>16</v>
      </c>
      <c r="F337" s="196">
        <v>8.6486486486486491E-2</v>
      </c>
      <c r="G337" s="220"/>
      <c r="H337" s="220" t="s">
        <v>36</v>
      </c>
      <c r="I337" s="220"/>
      <c r="J337" s="213">
        <v>11842.230000000001</v>
      </c>
      <c r="K337" s="196">
        <v>1.275895477638497E-2</v>
      </c>
      <c r="L337" s="221">
        <v>11</v>
      </c>
      <c r="M337" s="196">
        <v>3.1700288184438041E-2</v>
      </c>
    </row>
    <row r="338" spans="1:22" s="190" customFormat="1" ht="13.8" x14ac:dyDescent="0.25">
      <c r="A338" s="220" t="s">
        <v>45</v>
      </c>
      <c r="B338" s="220"/>
      <c r="C338" s="213">
        <v>12864.9</v>
      </c>
      <c r="D338" s="196">
        <v>9.0770158857832295E-2</v>
      </c>
      <c r="E338" s="221">
        <v>17</v>
      </c>
      <c r="F338" s="196">
        <v>9.1891891891891897E-2</v>
      </c>
      <c r="G338" s="220"/>
      <c r="H338" s="220" t="s">
        <v>45</v>
      </c>
      <c r="I338" s="220"/>
      <c r="J338" s="213">
        <v>8900.8200000000015</v>
      </c>
      <c r="K338" s="196">
        <v>9.5898458189667708E-3</v>
      </c>
      <c r="L338" s="221">
        <v>13</v>
      </c>
      <c r="M338" s="196">
        <v>3.7463976945244955E-2</v>
      </c>
    </row>
    <row r="339" spans="1:22" s="190" customFormat="1" ht="13.8" x14ac:dyDescent="0.25">
      <c r="A339" s="220" t="s">
        <v>46</v>
      </c>
      <c r="B339" s="220"/>
      <c r="C339" s="213">
        <v>17965.669999999998</v>
      </c>
      <c r="D339" s="196">
        <v>0.12675937783328217</v>
      </c>
      <c r="E339" s="221">
        <v>22</v>
      </c>
      <c r="F339" s="196">
        <v>0.11891891891891893</v>
      </c>
      <c r="G339" s="220"/>
      <c r="H339" s="220" t="s">
        <v>46</v>
      </c>
      <c r="I339" s="220"/>
      <c r="J339" s="213">
        <v>16007.820000000002</v>
      </c>
      <c r="K339" s="196">
        <v>1.7247009342709171E-2</v>
      </c>
      <c r="L339" s="221">
        <v>14</v>
      </c>
      <c r="M339" s="196">
        <v>4.0345821325648415E-2</v>
      </c>
    </row>
    <row r="340" spans="1:22" s="190" customFormat="1" ht="13.8" x14ac:dyDescent="0.25">
      <c r="A340" s="220" t="s">
        <v>47</v>
      </c>
      <c r="B340" s="220"/>
      <c r="C340" s="213">
        <v>8600.9</v>
      </c>
      <c r="D340" s="196">
        <v>6.0684891395994506E-2</v>
      </c>
      <c r="E340" s="221">
        <v>13</v>
      </c>
      <c r="F340" s="196">
        <v>7.0270270270270274E-2</v>
      </c>
      <c r="G340" s="220"/>
      <c r="H340" s="220" t="s">
        <v>47</v>
      </c>
      <c r="I340" s="220"/>
      <c r="J340" s="213">
        <v>12846.23</v>
      </c>
      <c r="K340" s="196">
        <v>1.3840675921430326E-2</v>
      </c>
      <c r="L340" s="221">
        <v>11</v>
      </c>
      <c r="M340" s="196">
        <v>3.1700288184438041E-2</v>
      </c>
    </row>
    <row r="341" spans="1:22" s="190" customFormat="1" ht="13.8" x14ac:dyDescent="0.25">
      <c r="A341" s="220" t="s">
        <v>48</v>
      </c>
      <c r="B341" s="220"/>
      <c r="C341" s="213">
        <v>11457.859999999999</v>
      </c>
      <c r="D341" s="196">
        <v>8.0842585046972948E-2</v>
      </c>
      <c r="E341" s="221">
        <v>13</v>
      </c>
      <c r="F341" s="196">
        <v>7.0270270270270274E-2</v>
      </c>
      <c r="G341" s="220"/>
      <c r="H341" s="220" t="s">
        <v>48</v>
      </c>
      <c r="I341" s="220"/>
      <c r="J341" s="213">
        <v>24271.450000000008</v>
      </c>
      <c r="K341" s="196">
        <v>2.6150339328596811E-2</v>
      </c>
      <c r="L341" s="221">
        <v>9</v>
      </c>
      <c r="M341" s="196">
        <v>2.5936599423631124E-2</v>
      </c>
    </row>
    <row r="342" spans="1:22" s="190" customFormat="1" ht="13.8" x14ac:dyDescent="0.25">
      <c r="A342" s="220" t="s">
        <v>49</v>
      </c>
      <c r="B342" s="223"/>
      <c r="C342" s="213">
        <v>16290.21</v>
      </c>
      <c r="D342" s="196">
        <v>0.11493792796892693</v>
      </c>
      <c r="E342" s="221">
        <v>17</v>
      </c>
      <c r="F342" s="196">
        <v>9.1891891891891897E-2</v>
      </c>
      <c r="G342" s="220"/>
      <c r="H342" s="220" t="s">
        <v>49</v>
      </c>
      <c r="I342" s="223"/>
      <c r="J342" s="213">
        <v>24954.05</v>
      </c>
      <c r="K342" s="196">
        <v>2.6885780417847761E-2</v>
      </c>
      <c r="L342" s="221">
        <v>16</v>
      </c>
      <c r="M342" s="196">
        <v>4.6109510086455328E-2</v>
      </c>
    </row>
    <row r="343" spans="1:22" s="190" customFormat="1" ht="13.8" x14ac:dyDescent="0.25">
      <c r="A343" s="220" t="s">
        <v>50</v>
      </c>
      <c r="B343" s="220"/>
      <c r="C343" s="213">
        <v>15483.240000000003</v>
      </c>
      <c r="D343" s="196">
        <v>0.10924423465661945</v>
      </c>
      <c r="E343" s="221">
        <v>15</v>
      </c>
      <c r="F343" s="196">
        <v>8.1081081081081086E-2</v>
      </c>
      <c r="G343" s="220"/>
      <c r="H343" s="220" t="s">
        <v>50</v>
      </c>
      <c r="I343" s="220"/>
      <c r="J343" s="213">
        <v>18246.100000000002</v>
      </c>
      <c r="K343" s="196">
        <v>1.9658557952800932E-2</v>
      </c>
      <c r="L343" s="221">
        <v>12</v>
      </c>
      <c r="M343" s="196">
        <v>3.4582132564841501E-2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141730.5</v>
      </c>
      <c r="D345" s="223"/>
      <c r="E345" s="224">
        <v>185</v>
      </c>
      <c r="F345" s="247"/>
      <c r="G345" s="220"/>
      <c r="H345" s="220"/>
      <c r="I345" s="220"/>
      <c r="J345" s="222">
        <v>928150.48</v>
      </c>
      <c r="K345" s="223"/>
      <c r="L345" s="224">
        <v>347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253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73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81005539.260000125</v>
      </c>
      <c r="D9" s="194">
        <f>+J323</f>
        <v>197050.39</v>
      </c>
      <c r="E9" s="194">
        <f>+C345</f>
        <v>130316.03</v>
      </c>
      <c r="F9" s="194">
        <f>+J345</f>
        <v>863539.6599999998</v>
      </c>
      <c r="G9" s="194">
        <f>SUM(C9:F9)</f>
        <v>82196445.340000123</v>
      </c>
      <c r="H9" s="266"/>
      <c r="I9" s="246"/>
    </row>
    <row r="10" spans="1:13" s="190" customFormat="1" x14ac:dyDescent="0.3">
      <c r="A10" s="193" t="s">
        <v>51</v>
      </c>
      <c r="B10" s="193"/>
      <c r="C10" s="196">
        <v>0.79582173545501544</v>
      </c>
      <c r="D10" s="197" t="s">
        <v>96</v>
      </c>
      <c r="E10" s="197" t="s">
        <v>96</v>
      </c>
      <c r="F10" s="197" t="s">
        <v>96</v>
      </c>
      <c r="G10" s="198">
        <f>+C10</f>
        <v>0.79582173545501544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0.7238356147083097</v>
      </c>
      <c r="D11" s="197" t="s">
        <v>96</v>
      </c>
      <c r="E11" s="197" t="s">
        <v>96</v>
      </c>
      <c r="F11" s="197" t="s">
        <v>96</v>
      </c>
      <c r="G11" s="198">
        <f>+C11</f>
        <v>0.7238356147083097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0.72926428242528241</v>
      </c>
      <c r="D12" s="197" t="s">
        <v>96</v>
      </c>
      <c r="E12" s="197" t="s">
        <v>96</v>
      </c>
      <c r="F12" s="197" t="s">
        <v>96</v>
      </c>
      <c r="G12" s="198">
        <f>+C12</f>
        <v>0.72926428242528241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20770.651092307671</v>
      </c>
      <c r="D13" s="199">
        <v>5325.6862162162161</v>
      </c>
      <c r="E13" s="199">
        <v>789.79412121212135</v>
      </c>
      <c r="F13" s="199">
        <v>2681.8001863354029</v>
      </c>
      <c r="G13" s="194">
        <f>+G9/(E45+L45+L81+L125)</f>
        <v>18579.666668173628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105.14418496681446</v>
      </c>
      <c r="D14" s="202">
        <v>85.263242564503429</v>
      </c>
      <c r="E14" s="202">
        <v>37.117821729222413</v>
      </c>
      <c r="F14" s="202">
        <v>219.95051557905836</v>
      </c>
      <c r="G14" s="203">
        <f>+((C9*C14)+(D9*D14)+(E9*E14)+(F9*F14))/G9</f>
        <v>106.19480639331447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9.0676849653627142E-2</v>
      </c>
      <c r="D15" s="206">
        <v>9.8454702016575552E-2</v>
      </c>
      <c r="E15" s="206">
        <v>0.12246727569125611</v>
      </c>
      <c r="F15" s="206">
        <v>6.1145395927733118E-2</v>
      </c>
      <c r="G15" s="207">
        <f>+((C9*C15)+(D9*D15)+(E9*E15)+(F9*F15))/G9</f>
        <v>9.0435645177289498E-2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136.36220544407271</v>
      </c>
      <c r="D16" s="202">
        <v>10.580067768452528</v>
      </c>
      <c r="E16" s="202">
        <v>4.5292525409191793</v>
      </c>
      <c r="F16" s="202">
        <v>15.309442565847538</v>
      </c>
      <c r="G16" s="194">
        <f>+((C9*C16)+(D9*D16)+(E9*E16)+(F9*F16))/G9</f>
        <v>134.57989931852836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0.98551146494140918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71263326.65000011</v>
      </c>
      <c r="D18" s="194">
        <f>+J310</f>
        <v>131713.82</v>
      </c>
      <c r="E18" s="194">
        <f>+C332</f>
        <v>20006.12</v>
      </c>
      <c r="F18" s="213">
        <f>+J332</f>
        <v>723555.66999999981</v>
      </c>
      <c r="G18" s="194">
        <f>SUM(C18:F18)</f>
        <v>72138602.26000011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0.87973399474904013</v>
      </c>
      <c r="D19" s="211">
        <f>+K310</f>
        <v>0.66842709623665297</v>
      </c>
      <c r="E19" s="211">
        <f>+D332</f>
        <v>0.15352002359187891</v>
      </c>
      <c r="F19" s="211">
        <f>+K332</f>
        <v>0.83789512342722039</v>
      </c>
      <c r="G19" s="211">
        <f>+G18/G9</f>
        <v>0.87763652018774763</v>
      </c>
      <c r="H19" s="189"/>
    </row>
    <row r="20" spans="1:13" s="190" customFormat="1" x14ac:dyDescent="0.3">
      <c r="A20" s="193" t="s">
        <v>159</v>
      </c>
      <c r="B20" s="188"/>
      <c r="C20" s="214">
        <v>0.66585770028483515</v>
      </c>
      <c r="D20" s="215">
        <v>0.75317291683614529</v>
      </c>
      <c r="E20" s="215">
        <v>6.4996245669259398</v>
      </c>
      <c r="F20" s="215">
        <v>2.388591571558361</v>
      </c>
      <c r="G20" s="215">
        <f>+((C9*C20)+(D9*D20)+(E9*E20)+(F9*F20))/G9</f>
        <v>0.69341470530593075</v>
      </c>
      <c r="H20" s="189"/>
    </row>
    <row r="21" spans="1:13" s="190" customFormat="1" x14ac:dyDescent="0.3">
      <c r="A21" s="193" t="s">
        <v>160</v>
      </c>
      <c r="B21" s="188"/>
      <c r="C21" s="214">
        <v>7.1940790834603998</v>
      </c>
      <c r="D21" s="214">
        <v>8.7321457772459876</v>
      </c>
      <c r="E21" s="214">
        <v>7.8444606416227769</v>
      </c>
      <c r="F21" s="249">
        <v>9.2935785357624816</v>
      </c>
      <c r="G21" s="215">
        <f>+((C9*C21)+(D9*D21)+(E9*E21)+(F9*F21))/G9</f>
        <v>7.22085436332328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592432.04000000015</v>
      </c>
      <c r="D28" s="196">
        <v>7.3134756636641434E-3</v>
      </c>
      <c r="E28" s="221">
        <v>51</v>
      </c>
      <c r="F28" s="196">
        <v>1.3076923076923076E-2</v>
      </c>
      <c r="G28" s="193"/>
      <c r="H28" s="220" t="s">
        <v>72</v>
      </c>
      <c r="I28" s="220"/>
      <c r="J28" s="213">
        <v>81005539.25999999</v>
      </c>
      <c r="K28" s="196">
        <v>1</v>
      </c>
      <c r="L28" s="221">
        <v>3900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5849965.8699999982</v>
      </c>
      <c r="D29" s="196">
        <v>7.2216862247205291E-2</v>
      </c>
      <c r="E29" s="221">
        <v>379</v>
      </c>
      <c r="F29" s="196">
        <v>9.7179487179487184E-2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2742450.4500000007</v>
      </c>
      <c r="D30" s="196">
        <v>3.3855097750755986E-2</v>
      </c>
      <c r="E30" s="221">
        <v>144</v>
      </c>
      <c r="F30" s="196">
        <v>3.6923076923076927E-2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3789693.8799999971</v>
      </c>
      <c r="D31" s="196">
        <v>4.6783144888849888E-2</v>
      </c>
      <c r="E31" s="221">
        <v>215</v>
      </c>
      <c r="F31" s="196">
        <v>5.5128205128205127E-2</v>
      </c>
      <c r="G31" s="193"/>
      <c r="H31" s="220"/>
      <c r="I31" s="220"/>
      <c r="J31" s="222">
        <v>81005539.25999999</v>
      </c>
      <c r="K31" s="223"/>
      <c r="L31" s="224">
        <v>3900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5151010.3499999996</v>
      </c>
      <c r="D32" s="196">
        <v>6.3588371820685302E-2</v>
      </c>
      <c r="E32" s="221">
        <v>253</v>
      </c>
      <c r="F32" s="196">
        <v>6.4871794871794869E-2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7153932.7099999972</v>
      </c>
      <c r="D33" s="196">
        <v>8.8314117470884662E-2</v>
      </c>
      <c r="E33" s="221">
        <v>341</v>
      </c>
      <c r="F33" s="196">
        <v>8.7435897435897442E-2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7455594.7899999935</v>
      </c>
      <c r="D34" s="196">
        <v>9.2038086013724235E-2</v>
      </c>
      <c r="E34" s="221">
        <v>365</v>
      </c>
      <c r="F34" s="196">
        <v>9.358974358974359E-2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8277209.1299999999</v>
      </c>
      <c r="D35" s="196">
        <v>0.10218077930983213</v>
      </c>
      <c r="E35" s="221">
        <v>396</v>
      </c>
      <c r="F35" s="196">
        <v>0.10153846153846154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7307457.0100000035</v>
      </c>
      <c r="D36" s="196">
        <v>9.0209349592076354E-2</v>
      </c>
      <c r="E36" s="221">
        <v>363</v>
      </c>
      <c r="F36" s="196">
        <v>9.3076923076923071E-2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7583855.4099999974</v>
      </c>
      <c r="D37" s="196">
        <v>9.3621442178891304E-2</v>
      </c>
      <c r="E37" s="221">
        <v>405</v>
      </c>
      <c r="F37" s="196">
        <v>0.10384615384615385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7735689.790000001</v>
      </c>
      <c r="D38" s="196">
        <v>9.5495812516858777E-2</v>
      </c>
      <c r="E38" s="221">
        <v>367</v>
      </c>
      <c r="F38" s="196">
        <v>9.4102564102564096E-2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5582483.6699999953</v>
      </c>
      <c r="D39" s="196">
        <v>6.8914838676428516E-2</v>
      </c>
      <c r="E39" s="221">
        <v>249</v>
      </c>
      <c r="F39" s="196">
        <v>6.3846153846153844E-2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5484396.0500000035</v>
      </c>
      <c r="D40" s="196">
        <v>6.7703963211663526E-2</v>
      </c>
      <c r="E40" s="221">
        <v>192</v>
      </c>
      <c r="F40" s="196">
        <v>4.9230769230769231E-2</v>
      </c>
      <c r="G40" s="132"/>
      <c r="H40" s="225" t="s">
        <v>132</v>
      </c>
      <c r="I40" s="226"/>
      <c r="J40" s="227">
        <v>83948.26</v>
      </c>
      <c r="K40" s="228">
        <v>0.64418982069972508</v>
      </c>
      <c r="L40" s="229">
        <v>112</v>
      </c>
      <c r="M40" s="228">
        <v>0.67878787878787883</v>
      </c>
    </row>
    <row r="41" spans="1:13" ht="13.8" x14ac:dyDescent="0.25">
      <c r="A41" s="193" t="s">
        <v>76</v>
      </c>
      <c r="B41" s="193"/>
      <c r="C41" s="213">
        <v>4107129.2700000005</v>
      </c>
      <c r="D41" s="196">
        <v>5.0701832337879081E-2</v>
      </c>
      <c r="E41" s="221">
        <v>123</v>
      </c>
      <c r="F41" s="196">
        <v>3.1538461538461536E-2</v>
      </c>
      <c r="G41" s="132"/>
      <c r="H41" s="225" t="s">
        <v>151</v>
      </c>
      <c r="I41" s="226"/>
      <c r="J41" s="227">
        <v>13847.5</v>
      </c>
      <c r="K41" s="228">
        <v>0.10626091049581544</v>
      </c>
      <c r="L41" s="229">
        <v>9</v>
      </c>
      <c r="M41" s="228">
        <v>5.4545454545454543E-2</v>
      </c>
    </row>
    <row r="42" spans="1:13" ht="13.8" x14ac:dyDescent="0.25">
      <c r="A42" s="193" t="s">
        <v>77</v>
      </c>
      <c r="B42" s="193"/>
      <c r="C42" s="213">
        <v>2108896.96</v>
      </c>
      <c r="D42" s="196">
        <v>2.6033984580130558E-2</v>
      </c>
      <c r="E42" s="221">
        <v>55</v>
      </c>
      <c r="F42" s="196">
        <v>1.4102564102564103E-2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83341.88</v>
      </c>
      <c r="D43" s="196">
        <v>1.0288417404703792E-3</v>
      </c>
      <c r="E43" s="221">
        <v>2</v>
      </c>
      <c r="F43" s="196">
        <v>5.1282051282051282E-4</v>
      </c>
      <c r="G43" s="132"/>
      <c r="H43" s="225" t="s">
        <v>133</v>
      </c>
      <c r="I43" s="226"/>
      <c r="J43" s="227">
        <v>32520.27</v>
      </c>
      <c r="K43" s="228">
        <v>0.24954926880445943</v>
      </c>
      <c r="L43" s="229">
        <v>44</v>
      </c>
      <c r="M43" s="228">
        <v>0.26666666666666666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81005539.259999976</v>
      </c>
      <c r="D45" s="193"/>
      <c r="E45" s="224">
        <v>3900</v>
      </c>
      <c r="F45" s="193"/>
      <c r="G45" s="132"/>
      <c r="H45" s="233"/>
      <c r="I45" s="226"/>
      <c r="J45" s="234">
        <v>130316.03</v>
      </c>
      <c r="K45" s="225"/>
      <c r="L45" s="235">
        <v>165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254</v>
      </c>
      <c r="B49" s="136"/>
      <c r="C49" s="137"/>
      <c r="D49" s="136"/>
      <c r="E49" s="143"/>
      <c r="F49" s="136"/>
      <c r="G49" s="132"/>
      <c r="H49" s="217" t="s">
        <v>255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1128382.9600000004</v>
      </c>
      <c r="D53" s="196">
        <v>1.3929701231643906E-2</v>
      </c>
      <c r="E53" s="221">
        <v>97</v>
      </c>
      <c r="F53" s="196">
        <v>2.4871794871794872E-2</v>
      </c>
      <c r="G53" s="193"/>
      <c r="H53" s="193" t="s">
        <v>53</v>
      </c>
      <c r="I53" s="193"/>
      <c r="J53" s="213">
        <v>1067311.7400000005</v>
      </c>
      <c r="K53" s="196">
        <v>1.3175787109746855E-2</v>
      </c>
      <c r="L53" s="221">
        <v>92</v>
      </c>
      <c r="M53" s="196">
        <v>2.3589743589743591E-2</v>
      </c>
    </row>
    <row r="54" spans="1:13" s="190" customFormat="1" ht="13.8" x14ac:dyDescent="0.25">
      <c r="A54" s="193" t="s">
        <v>54</v>
      </c>
      <c r="B54" s="193"/>
      <c r="C54" s="213">
        <v>12350681.189999986</v>
      </c>
      <c r="D54" s="196">
        <v>0.15246711895045276</v>
      </c>
      <c r="E54" s="221">
        <v>664</v>
      </c>
      <c r="F54" s="196">
        <v>0.17025641025641025</v>
      </c>
      <c r="G54" s="193"/>
      <c r="H54" s="193" t="s">
        <v>54</v>
      </c>
      <c r="I54" s="193"/>
      <c r="J54" s="213">
        <v>11911244.109999983</v>
      </c>
      <c r="K54" s="196">
        <v>0.14704234079312747</v>
      </c>
      <c r="L54" s="221">
        <v>656</v>
      </c>
      <c r="M54" s="196">
        <v>0.1682051282051282</v>
      </c>
    </row>
    <row r="55" spans="1:13" s="190" customFormat="1" ht="13.8" x14ac:dyDescent="0.25">
      <c r="A55" s="193" t="s">
        <v>55</v>
      </c>
      <c r="B55" s="193"/>
      <c r="C55" s="213">
        <v>5436294.2199999988</v>
      </c>
      <c r="D55" s="196">
        <v>6.7110154066765237E-2</v>
      </c>
      <c r="E55" s="221">
        <v>255</v>
      </c>
      <c r="F55" s="196">
        <v>6.5384615384615388E-2</v>
      </c>
      <c r="G55" s="193"/>
      <c r="H55" s="193" t="s">
        <v>55</v>
      </c>
      <c r="I55" s="193"/>
      <c r="J55" s="213">
        <v>5599390.29</v>
      </c>
      <c r="K55" s="196">
        <v>6.9123548107344598E-2</v>
      </c>
      <c r="L55" s="221">
        <v>262</v>
      </c>
      <c r="M55" s="196">
        <v>6.7179487179487185E-2</v>
      </c>
    </row>
    <row r="56" spans="1:13" s="190" customFormat="1" ht="13.8" x14ac:dyDescent="0.25">
      <c r="A56" s="193" t="s">
        <v>56</v>
      </c>
      <c r="B56" s="193"/>
      <c r="C56" s="213">
        <v>5919095.2999999942</v>
      </c>
      <c r="D56" s="196">
        <v>7.3070253640331068E-2</v>
      </c>
      <c r="E56" s="221">
        <v>281</v>
      </c>
      <c r="F56" s="196">
        <v>7.2051282051282056E-2</v>
      </c>
      <c r="G56" s="193"/>
      <c r="H56" s="193" t="s">
        <v>56</v>
      </c>
      <c r="I56" s="193"/>
      <c r="J56" s="213">
        <v>6246638.5199999912</v>
      </c>
      <c r="K56" s="196">
        <v>7.7113720580890471E-2</v>
      </c>
      <c r="L56" s="221">
        <v>291</v>
      </c>
      <c r="M56" s="196">
        <v>7.4615384615384611E-2</v>
      </c>
    </row>
    <row r="57" spans="1:13" s="190" customFormat="1" ht="13.8" x14ac:dyDescent="0.25">
      <c r="A57" s="193" t="s">
        <v>57</v>
      </c>
      <c r="B57" s="193"/>
      <c r="C57" s="213">
        <v>7231093.129999998</v>
      </c>
      <c r="D57" s="196">
        <v>8.9266650108836026E-2</v>
      </c>
      <c r="E57" s="221">
        <v>336</v>
      </c>
      <c r="F57" s="196">
        <v>8.615384615384615E-2</v>
      </c>
      <c r="G57" s="193"/>
      <c r="H57" s="193" t="s">
        <v>57</v>
      </c>
      <c r="I57" s="193"/>
      <c r="J57" s="213">
        <v>6915500.4600000028</v>
      </c>
      <c r="K57" s="196">
        <v>8.5370710733788463E-2</v>
      </c>
      <c r="L57" s="221">
        <v>324</v>
      </c>
      <c r="M57" s="196">
        <v>8.3076923076923076E-2</v>
      </c>
    </row>
    <row r="58" spans="1:13" s="190" customFormat="1" ht="13.8" x14ac:dyDescent="0.25">
      <c r="A58" s="193" t="s">
        <v>58</v>
      </c>
      <c r="B58" s="193"/>
      <c r="C58" s="213">
        <v>6539706.6799999978</v>
      </c>
      <c r="D58" s="196">
        <v>8.073159860105103E-2</v>
      </c>
      <c r="E58" s="221">
        <v>317</v>
      </c>
      <c r="F58" s="196">
        <v>8.1282051282051279E-2</v>
      </c>
      <c r="G58" s="193"/>
      <c r="H58" s="193" t="s">
        <v>58</v>
      </c>
      <c r="I58" s="193"/>
      <c r="J58" s="213">
        <v>6388242.4499999993</v>
      </c>
      <c r="K58" s="196">
        <v>7.8861797703684608E-2</v>
      </c>
      <c r="L58" s="221">
        <v>302</v>
      </c>
      <c r="M58" s="196">
        <v>7.7435897435897433E-2</v>
      </c>
    </row>
    <row r="59" spans="1:13" s="190" customFormat="1" ht="13.8" x14ac:dyDescent="0.25">
      <c r="A59" s="193" t="s">
        <v>59</v>
      </c>
      <c r="B59" s="193"/>
      <c r="C59" s="213">
        <v>6094142.8199999994</v>
      </c>
      <c r="D59" s="196">
        <v>7.5231186356773616E-2</v>
      </c>
      <c r="E59" s="221">
        <v>288</v>
      </c>
      <c r="F59" s="196">
        <v>7.3846153846153853E-2</v>
      </c>
      <c r="G59" s="193"/>
      <c r="H59" s="193" t="s">
        <v>59</v>
      </c>
      <c r="I59" s="193"/>
      <c r="J59" s="213">
        <v>6602429.059999994</v>
      </c>
      <c r="K59" s="196">
        <v>8.150589602037539E-2</v>
      </c>
      <c r="L59" s="221">
        <v>305</v>
      </c>
      <c r="M59" s="196">
        <v>7.8205128205128205E-2</v>
      </c>
    </row>
    <row r="60" spans="1:13" s="190" customFormat="1" ht="13.8" x14ac:dyDescent="0.25">
      <c r="A60" s="193" t="s">
        <v>60</v>
      </c>
      <c r="B60" s="193"/>
      <c r="C60" s="213">
        <v>6488166.3399999989</v>
      </c>
      <c r="D60" s="196">
        <v>8.0095341618246774E-2</v>
      </c>
      <c r="E60" s="221">
        <v>314</v>
      </c>
      <c r="F60" s="196">
        <v>8.0512820512820507E-2</v>
      </c>
      <c r="G60" s="193"/>
      <c r="H60" s="193" t="s">
        <v>60</v>
      </c>
      <c r="I60" s="193"/>
      <c r="J60" s="213">
        <v>6136462.1499999994</v>
      </c>
      <c r="K60" s="196">
        <v>7.5753611494444373E-2</v>
      </c>
      <c r="L60" s="221">
        <v>289</v>
      </c>
      <c r="M60" s="196">
        <v>7.4102564102564106E-2</v>
      </c>
    </row>
    <row r="61" spans="1:13" s="190" customFormat="1" ht="13.8" x14ac:dyDescent="0.25">
      <c r="A61" s="193" t="s">
        <v>61</v>
      </c>
      <c r="B61" s="193"/>
      <c r="C61" s="213">
        <v>6769816.9800000014</v>
      </c>
      <c r="D61" s="196">
        <v>8.3572272240188566E-2</v>
      </c>
      <c r="E61" s="221">
        <v>324</v>
      </c>
      <c r="F61" s="196">
        <v>8.3076923076923076E-2</v>
      </c>
      <c r="G61" s="193"/>
      <c r="H61" s="193" t="s">
        <v>61</v>
      </c>
      <c r="I61" s="193"/>
      <c r="J61" s="213">
        <v>6536586.6100000022</v>
      </c>
      <c r="K61" s="196">
        <v>8.0693081852338547E-2</v>
      </c>
      <c r="L61" s="221">
        <v>318</v>
      </c>
      <c r="M61" s="196">
        <v>8.1538461538461532E-2</v>
      </c>
    </row>
    <row r="62" spans="1:13" s="190" customFormat="1" ht="13.8" x14ac:dyDescent="0.25">
      <c r="A62" s="193" t="s">
        <v>62</v>
      </c>
      <c r="B62" s="193"/>
      <c r="C62" s="213">
        <v>5016321.1700000009</v>
      </c>
      <c r="D62" s="196">
        <v>6.192565614432035E-2</v>
      </c>
      <c r="E62" s="221">
        <v>251</v>
      </c>
      <c r="F62" s="196">
        <v>6.4358974358974363E-2</v>
      </c>
      <c r="G62" s="193"/>
      <c r="H62" s="193" t="s">
        <v>62</v>
      </c>
      <c r="I62" s="193"/>
      <c r="J62" s="213">
        <v>4873031.2900000019</v>
      </c>
      <c r="K62" s="196">
        <v>6.0156766247296302E-2</v>
      </c>
      <c r="L62" s="221">
        <v>256</v>
      </c>
      <c r="M62" s="196">
        <v>6.5641025641025641E-2</v>
      </c>
    </row>
    <row r="63" spans="1:13" s="190" customFormat="1" ht="13.8" x14ac:dyDescent="0.25">
      <c r="A63" s="193" t="s">
        <v>63</v>
      </c>
      <c r="B63" s="193"/>
      <c r="C63" s="213">
        <v>5047900.7500000019</v>
      </c>
      <c r="D63" s="196">
        <v>6.2315500842454408E-2</v>
      </c>
      <c r="E63" s="221">
        <v>237</v>
      </c>
      <c r="F63" s="196">
        <v>6.076923076923077E-2</v>
      </c>
      <c r="G63" s="193"/>
      <c r="H63" s="193" t="s">
        <v>63</v>
      </c>
      <c r="I63" s="193"/>
      <c r="J63" s="213">
        <v>4691133.9800000004</v>
      </c>
      <c r="K63" s="196">
        <v>5.79112740048933E-2</v>
      </c>
      <c r="L63" s="221">
        <v>238</v>
      </c>
      <c r="M63" s="196">
        <v>6.1025641025641023E-2</v>
      </c>
    </row>
    <row r="64" spans="1:13" s="190" customFormat="1" ht="13.8" x14ac:dyDescent="0.25">
      <c r="A64" s="193" t="s">
        <v>64</v>
      </c>
      <c r="B64" s="193"/>
      <c r="C64" s="213">
        <v>3658281.3100000024</v>
      </c>
      <c r="D64" s="196">
        <v>4.5160878421637005E-2</v>
      </c>
      <c r="E64" s="221">
        <v>184</v>
      </c>
      <c r="F64" s="196">
        <v>4.7179487179487181E-2</v>
      </c>
      <c r="G64" s="193"/>
      <c r="H64" s="193" t="s">
        <v>64</v>
      </c>
      <c r="I64" s="193"/>
      <c r="J64" s="213">
        <v>4235502.4200000018</v>
      </c>
      <c r="K64" s="196">
        <v>5.2286577667306093E-2</v>
      </c>
      <c r="L64" s="221">
        <v>190</v>
      </c>
      <c r="M64" s="196">
        <v>4.8717948717948718E-2</v>
      </c>
    </row>
    <row r="65" spans="1:16" s="190" customFormat="1" ht="13.8" x14ac:dyDescent="0.25">
      <c r="A65" s="193" t="s">
        <v>75</v>
      </c>
      <c r="B65" s="193"/>
      <c r="C65" s="213">
        <v>4919408.9399999976</v>
      </c>
      <c r="D65" s="196">
        <v>6.0729290674930061E-2</v>
      </c>
      <c r="E65" s="221">
        <v>208</v>
      </c>
      <c r="F65" s="196">
        <v>5.3333333333333337E-2</v>
      </c>
      <c r="G65" s="193"/>
      <c r="H65" s="193" t="s">
        <v>75</v>
      </c>
      <c r="I65" s="193"/>
      <c r="J65" s="213">
        <v>4608831.9800000004</v>
      </c>
      <c r="K65" s="196">
        <v>5.6895269411234108E-2</v>
      </c>
      <c r="L65" s="221">
        <v>199</v>
      </c>
      <c r="M65" s="196">
        <v>5.1025641025641028E-2</v>
      </c>
    </row>
    <row r="66" spans="1:16" s="190" customFormat="1" ht="13.8" x14ac:dyDescent="0.25">
      <c r="A66" s="193" t="s">
        <v>76</v>
      </c>
      <c r="B66" s="193"/>
      <c r="C66" s="213">
        <v>2257323.5100000002</v>
      </c>
      <c r="D66" s="196">
        <v>2.7866285819723596E-2</v>
      </c>
      <c r="E66" s="221">
        <v>78</v>
      </c>
      <c r="F66" s="196">
        <v>0.02</v>
      </c>
      <c r="G66" s="193"/>
      <c r="H66" s="193" t="s">
        <v>76</v>
      </c>
      <c r="I66" s="193"/>
      <c r="J66" s="213">
        <v>2427989.1399999997</v>
      </c>
      <c r="K66" s="196">
        <v>2.9973124828006983E-2</v>
      </c>
      <c r="L66" s="221">
        <v>85</v>
      </c>
      <c r="M66" s="196">
        <v>2.1794871794871794E-2</v>
      </c>
    </row>
    <row r="67" spans="1:16" s="190" customFormat="1" ht="13.8" x14ac:dyDescent="0.25">
      <c r="A67" s="193" t="s">
        <v>77</v>
      </c>
      <c r="B67" s="193"/>
      <c r="C67" s="213">
        <v>1458054.2999999998</v>
      </c>
      <c r="D67" s="196">
        <v>1.7999439462036613E-2</v>
      </c>
      <c r="E67" s="221">
        <v>43</v>
      </c>
      <c r="F67" s="196">
        <v>1.1025641025641025E-2</v>
      </c>
      <c r="G67" s="193"/>
      <c r="H67" s="193" t="s">
        <v>77</v>
      </c>
      <c r="I67" s="193"/>
      <c r="J67" s="213">
        <v>1774127.6400000001</v>
      </c>
      <c r="K67" s="196">
        <v>2.1901312628827264E-2</v>
      </c>
      <c r="L67" s="221">
        <v>56</v>
      </c>
      <c r="M67" s="196">
        <v>1.4358974358974359E-2</v>
      </c>
    </row>
    <row r="68" spans="1:16" s="190" customFormat="1" ht="13.8" x14ac:dyDescent="0.25">
      <c r="A68" s="193" t="s">
        <v>78</v>
      </c>
      <c r="B68" s="193"/>
      <c r="C68" s="213">
        <v>690869.66</v>
      </c>
      <c r="D68" s="196">
        <v>8.5286718206090267E-3</v>
      </c>
      <c r="E68" s="221">
        <v>23</v>
      </c>
      <c r="F68" s="196">
        <v>5.8974358974358976E-3</v>
      </c>
      <c r="G68" s="193"/>
      <c r="H68" s="193" t="s">
        <v>78</v>
      </c>
      <c r="I68" s="193"/>
      <c r="J68" s="213">
        <v>991117.41999999993</v>
      </c>
      <c r="K68" s="196">
        <v>1.223518081669518E-2</v>
      </c>
      <c r="L68" s="221">
        <v>37</v>
      </c>
      <c r="M68" s="196">
        <v>9.4871794871794878E-3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81005539.259999976</v>
      </c>
      <c r="D70" s="193"/>
      <c r="E70" s="224">
        <v>3900</v>
      </c>
      <c r="F70" s="193"/>
      <c r="G70" s="193"/>
      <c r="H70" s="193"/>
      <c r="I70" s="193"/>
      <c r="J70" s="222">
        <v>81005539.259999976</v>
      </c>
      <c r="K70" s="193"/>
      <c r="L70" s="224">
        <v>3900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133785.66999999998</v>
      </c>
      <c r="K77" s="196">
        <v>0.67894141188961865</v>
      </c>
      <c r="L77" s="221">
        <v>30</v>
      </c>
      <c r="M77" s="196">
        <v>0.81081081081081086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130316.03</v>
      </c>
      <c r="D79" s="196">
        <v>1</v>
      </c>
      <c r="E79" s="221">
        <v>165</v>
      </c>
      <c r="F79" s="196">
        <v>1</v>
      </c>
      <c r="G79" s="220"/>
      <c r="H79" s="220" t="s">
        <v>146</v>
      </c>
      <c r="I79" s="220"/>
      <c r="J79" s="213">
        <v>63264.72</v>
      </c>
      <c r="K79" s="196">
        <v>0.32105858811038135</v>
      </c>
      <c r="L79" s="221">
        <v>7</v>
      </c>
      <c r="M79" s="196">
        <v>0.1891891891891892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130316.03</v>
      </c>
      <c r="D81" s="220"/>
      <c r="E81" s="224">
        <v>165</v>
      </c>
      <c r="F81" s="220"/>
      <c r="G81" s="220"/>
      <c r="H81" s="220"/>
      <c r="I81" s="223"/>
      <c r="J81" s="222">
        <v>197050.38999999998</v>
      </c>
      <c r="K81" s="236"/>
      <c r="L81" s="224">
        <v>37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21335296.019999944</v>
      </c>
      <c r="D88" s="196">
        <v>0.26338070476292963</v>
      </c>
      <c r="E88" s="221">
        <v>2100</v>
      </c>
      <c r="F88" s="196">
        <v>0.53846153846153844</v>
      </c>
      <c r="G88" s="220"/>
      <c r="H88" s="220" t="s">
        <v>99</v>
      </c>
      <c r="I88" s="220"/>
      <c r="J88" s="213">
        <v>7316.39</v>
      </c>
      <c r="K88" s="196">
        <v>3.7129538287135597E-2</v>
      </c>
      <c r="L88" s="221">
        <v>8</v>
      </c>
      <c r="M88" s="196">
        <v>0.21621621621621623</v>
      </c>
    </row>
    <row r="89" spans="1:13" s="190" customFormat="1" ht="13.8" x14ac:dyDescent="0.25">
      <c r="A89" s="220" t="s">
        <v>80</v>
      </c>
      <c r="B89" s="220"/>
      <c r="C89" s="213">
        <v>22487715.879999988</v>
      </c>
      <c r="D89" s="196">
        <v>0.2776071375541635</v>
      </c>
      <c r="E89" s="221">
        <v>915</v>
      </c>
      <c r="F89" s="196">
        <v>0.23461538461538461</v>
      </c>
      <c r="G89" s="220"/>
      <c r="H89" s="220" t="s">
        <v>100</v>
      </c>
      <c r="I89" s="220"/>
      <c r="J89" s="213">
        <v>19619.619999999995</v>
      </c>
      <c r="K89" s="196">
        <v>9.9566511895764306E-2</v>
      </c>
      <c r="L89" s="221">
        <v>7</v>
      </c>
      <c r="M89" s="196">
        <v>0.1891891891891892</v>
      </c>
    </row>
    <row r="90" spans="1:13" s="190" customFormat="1" ht="13.8" x14ac:dyDescent="0.25">
      <c r="A90" s="220" t="s">
        <v>81</v>
      </c>
      <c r="B90" s="220"/>
      <c r="C90" s="213">
        <v>16524462.980000002</v>
      </c>
      <c r="D90" s="196">
        <v>0.20399176563669505</v>
      </c>
      <c r="E90" s="221">
        <v>479</v>
      </c>
      <c r="F90" s="196">
        <v>0.12282051282051282</v>
      </c>
      <c r="G90" s="220"/>
      <c r="H90" s="220" t="s">
        <v>101</v>
      </c>
      <c r="I90" s="220"/>
      <c r="J90" s="213">
        <v>37934.019999999997</v>
      </c>
      <c r="K90" s="196">
        <v>0.1925092358355647</v>
      </c>
      <c r="L90" s="221">
        <v>8</v>
      </c>
      <c r="M90" s="196">
        <v>0.21621621621621623</v>
      </c>
    </row>
    <row r="91" spans="1:13" s="190" customFormat="1" ht="13.8" x14ac:dyDescent="0.25">
      <c r="A91" s="220" t="s">
        <v>82</v>
      </c>
      <c r="B91" s="220"/>
      <c r="C91" s="213">
        <v>10972926.639999991</v>
      </c>
      <c r="D91" s="196">
        <v>0.1354589666365984</v>
      </c>
      <c r="E91" s="221">
        <v>247</v>
      </c>
      <c r="F91" s="196">
        <v>6.3333333333333339E-2</v>
      </c>
      <c r="G91" s="220"/>
      <c r="H91" s="220" t="s">
        <v>102</v>
      </c>
      <c r="I91" s="220"/>
      <c r="J91" s="213">
        <v>47509.54</v>
      </c>
      <c r="K91" s="196">
        <v>0.24110350657007076</v>
      </c>
      <c r="L91" s="221">
        <v>7</v>
      </c>
      <c r="M91" s="196">
        <v>0.1891891891891892</v>
      </c>
    </row>
    <row r="92" spans="1:13" s="190" customFormat="1" ht="13.8" x14ac:dyDescent="0.25">
      <c r="A92" s="220" t="s">
        <v>83</v>
      </c>
      <c r="B92" s="220"/>
      <c r="C92" s="213">
        <v>5290521.2499999972</v>
      </c>
      <c r="D92" s="196">
        <v>6.5310610833899191E-2</v>
      </c>
      <c r="E92" s="221">
        <v>97</v>
      </c>
      <c r="F92" s="196">
        <v>2.4871794871794872E-2</v>
      </c>
      <c r="G92" s="220"/>
      <c r="H92" s="220" t="s">
        <v>103</v>
      </c>
      <c r="I92" s="220"/>
      <c r="J92" s="213">
        <v>33711.199999999997</v>
      </c>
      <c r="K92" s="196">
        <v>0.17107908286809279</v>
      </c>
      <c r="L92" s="221">
        <v>4</v>
      </c>
      <c r="M92" s="196">
        <v>0.10810810810810811</v>
      </c>
    </row>
    <row r="93" spans="1:13" s="190" customFormat="1" ht="13.8" x14ac:dyDescent="0.25">
      <c r="A93" s="220" t="s">
        <v>84</v>
      </c>
      <c r="B93" s="220"/>
      <c r="C93" s="213">
        <v>2456073.7100000004</v>
      </c>
      <c r="D93" s="196">
        <v>3.0319824205068849E-2</v>
      </c>
      <c r="E93" s="221">
        <v>38</v>
      </c>
      <c r="F93" s="196">
        <v>9.743589743589744E-3</v>
      </c>
      <c r="G93" s="220"/>
      <c r="H93" s="220" t="s">
        <v>104</v>
      </c>
      <c r="I93" s="220"/>
      <c r="J93" s="213">
        <v>21483.989999999998</v>
      </c>
      <c r="K93" s="196">
        <v>0.10902789890443759</v>
      </c>
      <c r="L93" s="221">
        <v>2</v>
      </c>
      <c r="M93" s="196">
        <v>5.4054054054054057E-2</v>
      </c>
    </row>
    <row r="94" spans="1:13" s="190" customFormat="1" ht="13.8" x14ac:dyDescent="0.25">
      <c r="A94" s="220" t="s">
        <v>85</v>
      </c>
      <c r="B94" s="220"/>
      <c r="C94" s="213">
        <v>1187230.6300000001</v>
      </c>
      <c r="D94" s="196">
        <v>1.4656165996122785E-2</v>
      </c>
      <c r="E94" s="221">
        <v>16</v>
      </c>
      <c r="F94" s="196">
        <v>4.1025641025641026E-3</v>
      </c>
      <c r="G94" s="220"/>
      <c r="H94" s="220" t="s">
        <v>105</v>
      </c>
      <c r="I94" s="220"/>
      <c r="J94" s="213">
        <v>0</v>
      </c>
      <c r="K94" s="196">
        <v>0</v>
      </c>
      <c r="L94" s="221">
        <v>0</v>
      </c>
      <c r="M94" s="196">
        <v>0</v>
      </c>
    </row>
    <row r="95" spans="1:13" s="190" customFormat="1" ht="13.8" x14ac:dyDescent="0.25">
      <c r="A95" s="220" t="s">
        <v>86</v>
      </c>
      <c r="B95" s="220"/>
      <c r="C95" s="213">
        <v>414429.52999999997</v>
      </c>
      <c r="D95" s="196">
        <v>5.1160640838378195E-3</v>
      </c>
      <c r="E95" s="221">
        <v>5</v>
      </c>
      <c r="F95" s="196">
        <v>1.2820512820512821E-3</v>
      </c>
      <c r="G95" s="220"/>
      <c r="H95" s="220" t="s">
        <v>106</v>
      </c>
      <c r="I95" s="220"/>
      <c r="J95" s="213">
        <v>0</v>
      </c>
      <c r="K95" s="196">
        <v>0</v>
      </c>
      <c r="L95" s="221">
        <v>0</v>
      </c>
      <c r="M95" s="196">
        <v>0</v>
      </c>
    </row>
    <row r="96" spans="1:13" s="190" customFormat="1" ht="13.8" x14ac:dyDescent="0.25">
      <c r="A96" s="220" t="s">
        <v>87</v>
      </c>
      <c r="B96" s="220"/>
      <c r="C96" s="213">
        <v>188412.62</v>
      </c>
      <c r="D96" s="196">
        <v>2.3259226680197795E-3</v>
      </c>
      <c r="E96" s="221">
        <v>2</v>
      </c>
      <c r="F96" s="196">
        <v>5.1282051282051282E-4</v>
      </c>
      <c r="G96" s="220"/>
      <c r="H96" s="220" t="s">
        <v>107</v>
      </c>
      <c r="I96" s="220"/>
      <c r="J96" s="213">
        <v>0</v>
      </c>
      <c r="K96" s="196">
        <v>0</v>
      </c>
      <c r="L96" s="221">
        <v>0</v>
      </c>
      <c r="M96" s="196">
        <v>0</v>
      </c>
    </row>
    <row r="97" spans="1:13" s="190" customFormat="1" ht="13.8" x14ac:dyDescent="0.25">
      <c r="A97" s="220" t="s">
        <v>88</v>
      </c>
      <c r="B97" s="220"/>
      <c r="C97" s="213">
        <v>148470</v>
      </c>
      <c r="D97" s="196">
        <v>1.832837622665067E-3</v>
      </c>
      <c r="E97" s="221">
        <v>1</v>
      </c>
      <c r="F97" s="196">
        <v>2.5641025641025641E-4</v>
      </c>
      <c r="G97" s="220"/>
      <c r="H97" s="220" t="s">
        <v>108</v>
      </c>
      <c r="I97" s="220"/>
      <c r="J97" s="213">
        <v>0</v>
      </c>
      <c r="K97" s="196">
        <v>0</v>
      </c>
      <c r="L97" s="221">
        <v>0</v>
      </c>
      <c r="M97" s="196">
        <v>0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0</v>
      </c>
      <c r="K98" s="196">
        <v>0</v>
      </c>
      <c r="L98" s="221">
        <v>0</v>
      </c>
      <c r="M98" s="196">
        <v>0</v>
      </c>
    </row>
    <row r="99" spans="1:13" s="190" customFormat="1" ht="14.4" thickBot="1" x14ac:dyDescent="0.3">
      <c r="A99" s="220"/>
      <c r="B99" s="223"/>
      <c r="C99" s="222">
        <v>81005539.259999916</v>
      </c>
      <c r="D99" s="237"/>
      <c r="E99" s="224">
        <v>3900</v>
      </c>
      <c r="F99" s="223"/>
      <c r="G99" s="220"/>
      <c r="H99" s="220" t="s">
        <v>110</v>
      </c>
      <c r="I99" s="220"/>
      <c r="J99" s="213">
        <v>29475.63</v>
      </c>
      <c r="K99" s="196">
        <v>0.14958422563893431</v>
      </c>
      <c r="L99" s="221">
        <v>1</v>
      </c>
      <c r="M99" s="196">
        <v>2.7027027027027029E-2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197050.38999999998</v>
      </c>
      <c r="K103" s="247"/>
      <c r="L103" s="224">
        <v>37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93945.780000000028</v>
      </c>
      <c r="D110" s="196">
        <v>0.72090732045781325</v>
      </c>
      <c r="E110" s="221">
        <v>153</v>
      </c>
      <c r="F110" s="196">
        <v>0.92727272727272725</v>
      </c>
      <c r="G110" s="220"/>
      <c r="H110" s="220" t="s">
        <v>99</v>
      </c>
      <c r="I110" s="220"/>
      <c r="J110" s="213">
        <v>146563.82999999987</v>
      </c>
      <c r="K110" s="196">
        <v>0.16972449186641864</v>
      </c>
      <c r="L110" s="221">
        <v>224</v>
      </c>
      <c r="M110" s="196">
        <v>0.69565217391304346</v>
      </c>
    </row>
    <row r="111" spans="1:13" s="190" customFormat="1" ht="13.8" x14ac:dyDescent="0.25">
      <c r="A111" s="220" t="s">
        <v>100</v>
      </c>
      <c r="B111" s="220"/>
      <c r="C111" s="213">
        <v>26774.69</v>
      </c>
      <c r="D111" s="196">
        <v>0.20545968136076578</v>
      </c>
      <c r="E111" s="221">
        <v>10</v>
      </c>
      <c r="F111" s="196">
        <v>6.0606060606060608E-2</v>
      </c>
      <c r="G111" s="220"/>
      <c r="H111" s="220" t="s">
        <v>100</v>
      </c>
      <c r="I111" s="220"/>
      <c r="J111" s="213">
        <v>88111.73000000001</v>
      </c>
      <c r="K111" s="196">
        <v>0.10203553360826535</v>
      </c>
      <c r="L111" s="221">
        <v>32</v>
      </c>
      <c r="M111" s="196">
        <v>9.9378881987577633E-2</v>
      </c>
    </row>
    <row r="112" spans="1:13" s="190" customFormat="1" ht="13.8" x14ac:dyDescent="0.25">
      <c r="A112" s="220" t="s">
        <v>101</v>
      </c>
      <c r="B112" s="220"/>
      <c r="C112" s="213">
        <v>9595.56</v>
      </c>
      <c r="D112" s="196">
        <v>7.3632998181420953E-2</v>
      </c>
      <c r="E112" s="221">
        <v>2</v>
      </c>
      <c r="F112" s="196">
        <v>1.2121212121212121E-2</v>
      </c>
      <c r="G112" s="220"/>
      <c r="H112" s="220" t="s">
        <v>101</v>
      </c>
      <c r="I112" s="220"/>
      <c r="J112" s="213">
        <v>81548.040000000008</v>
      </c>
      <c r="K112" s="196">
        <v>9.4434620408748837E-2</v>
      </c>
      <c r="L112" s="221">
        <v>16</v>
      </c>
      <c r="M112" s="196">
        <v>4.9689440993788817E-2</v>
      </c>
    </row>
    <row r="113" spans="1:13" s="190" customFormat="1" ht="13.8" x14ac:dyDescent="0.25">
      <c r="A113" s="220" t="s">
        <v>102</v>
      </c>
      <c r="B113" s="220"/>
      <c r="C113" s="213">
        <v>0</v>
      </c>
      <c r="D113" s="196">
        <v>0</v>
      </c>
      <c r="E113" s="221">
        <v>0</v>
      </c>
      <c r="F113" s="196">
        <v>0</v>
      </c>
      <c r="G113" s="220"/>
      <c r="H113" s="220" t="s">
        <v>102</v>
      </c>
      <c r="I113" s="220"/>
      <c r="J113" s="213">
        <v>116406.01999999999</v>
      </c>
      <c r="K113" s="196">
        <v>0.13480101191878091</v>
      </c>
      <c r="L113" s="221">
        <v>17</v>
      </c>
      <c r="M113" s="196">
        <v>5.2795031055900624E-2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97384.23</v>
      </c>
      <c r="K114" s="196">
        <v>0.11277331489326155</v>
      </c>
      <c r="L114" s="221">
        <v>11</v>
      </c>
      <c r="M114" s="196">
        <v>3.4161490683229816E-2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33069.119999999995</v>
      </c>
      <c r="K115" s="196">
        <v>3.8294847974903672E-2</v>
      </c>
      <c r="L115" s="221">
        <v>3</v>
      </c>
      <c r="M115" s="196">
        <v>9.316770186335404E-3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39792.070000000007</v>
      </c>
      <c r="K116" s="196">
        <v>4.6080188140982449E-2</v>
      </c>
      <c r="L116" s="221">
        <v>3</v>
      </c>
      <c r="M116" s="196">
        <v>9.316770186335404E-3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73618.84</v>
      </c>
      <c r="K117" s="196">
        <v>8.5252413305487343E-2</v>
      </c>
      <c r="L117" s="221">
        <v>5</v>
      </c>
      <c r="M117" s="196">
        <v>1.5527950310559006E-2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150522.26</v>
      </c>
      <c r="K118" s="196">
        <v>0.17430845040747758</v>
      </c>
      <c r="L118" s="221">
        <v>9</v>
      </c>
      <c r="M118" s="196">
        <v>2.7950310559006212E-2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36523.520000000004</v>
      </c>
      <c r="K119" s="196">
        <v>4.2295127475673801E-2</v>
      </c>
      <c r="L119" s="221">
        <v>2</v>
      </c>
      <c r="M119" s="196">
        <v>6.2111801242236021E-3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0</v>
      </c>
      <c r="K120" s="196">
        <v>0</v>
      </c>
      <c r="L120" s="221">
        <v>0</v>
      </c>
      <c r="M120" s="196">
        <v>0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130316.03000000003</v>
      </c>
      <c r="D125" s="247"/>
      <c r="E125" s="224">
        <v>165</v>
      </c>
      <c r="F125" s="220"/>
      <c r="G125" s="220"/>
      <c r="H125" s="223"/>
      <c r="I125" s="220"/>
      <c r="J125" s="222">
        <v>863539.6599999998</v>
      </c>
      <c r="K125" s="247"/>
      <c r="L125" s="224">
        <v>322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9626254.5699999928</v>
      </c>
      <c r="D132" s="196">
        <v>0.11883452240349905</v>
      </c>
      <c r="E132" s="221">
        <v>330</v>
      </c>
      <c r="F132" s="196">
        <v>8.461538461538462E-2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15052472.580000002</v>
      </c>
      <c r="D133" s="196">
        <v>0.18582028732241046</v>
      </c>
      <c r="E133" s="221">
        <v>596</v>
      </c>
      <c r="F133" s="196">
        <v>0.15282051282051282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16694530.950000005</v>
      </c>
      <c r="D134" s="196">
        <v>0.20609122663101204</v>
      </c>
      <c r="E134" s="221">
        <v>679</v>
      </c>
      <c r="F134" s="196">
        <v>0.17410256410256411</v>
      </c>
      <c r="G134" s="220"/>
      <c r="H134" s="220" t="s">
        <v>122</v>
      </c>
      <c r="I134" s="220"/>
      <c r="J134" s="213">
        <v>2468.8000000000002</v>
      </c>
      <c r="K134" s="196">
        <v>1.2528775000140827E-2</v>
      </c>
      <c r="L134" s="221">
        <v>1</v>
      </c>
      <c r="M134" s="196">
        <v>2.7027027027027029E-2</v>
      </c>
    </row>
    <row r="135" spans="1:13" s="190" customFormat="1" ht="13.8" x14ac:dyDescent="0.25">
      <c r="A135" s="220" t="s">
        <v>44</v>
      </c>
      <c r="B135" s="220"/>
      <c r="C135" s="213">
        <v>20346287.610000011</v>
      </c>
      <c r="D135" s="196">
        <v>0.25117155932627527</v>
      </c>
      <c r="E135" s="221">
        <v>1205</v>
      </c>
      <c r="F135" s="196">
        <v>0.30897435897435899</v>
      </c>
      <c r="G135" s="220"/>
      <c r="H135" s="220" t="s">
        <v>42</v>
      </c>
      <c r="I135" s="220"/>
      <c r="J135" s="213">
        <v>6976.29</v>
      </c>
      <c r="K135" s="196">
        <v>3.5403583824421762E-2</v>
      </c>
      <c r="L135" s="221">
        <v>3</v>
      </c>
      <c r="M135" s="196">
        <v>8.1081081081081086E-2</v>
      </c>
    </row>
    <row r="136" spans="1:13" s="190" customFormat="1" ht="13.8" x14ac:dyDescent="0.25">
      <c r="A136" s="220" t="s">
        <v>25</v>
      </c>
      <c r="B136" s="220"/>
      <c r="C136" s="213">
        <v>9467427.1000000015</v>
      </c>
      <c r="D136" s="196">
        <v>0.11687382352474449</v>
      </c>
      <c r="E136" s="221">
        <v>525</v>
      </c>
      <c r="F136" s="196">
        <v>0.13461538461538461</v>
      </c>
      <c r="G136" s="220"/>
      <c r="H136" s="220" t="s">
        <v>43</v>
      </c>
      <c r="I136" s="220"/>
      <c r="J136" s="213">
        <v>31373.79</v>
      </c>
      <c r="K136" s="196">
        <v>0.15921709162818709</v>
      </c>
      <c r="L136" s="221">
        <v>9</v>
      </c>
      <c r="M136" s="196">
        <v>0.24324324324324326</v>
      </c>
    </row>
    <row r="137" spans="1:13" s="190" customFormat="1" ht="13.8" x14ac:dyDescent="0.25">
      <c r="A137" s="220" t="s">
        <v>26</v>
      </c>
      <c r="B137" s="220"/>
      <c r="C137" s="213">
        <v>7226661.4899999937</v>
      </c>
      <c r="D137" s="196">
        <v>8.9211942245145587E-2</v>
      </c>
      <c r="E137" s="221">
        <v>384</v>
      </c>
      <c r="F137" s="196">
        <v>9.8461538461538461E-2</v>
      </c>
      <c r="G137" s="220"/>
      <c r="H137" s="220" t="s">
        <v>44</v>
      </c>
      <c r="I137" s="220"/>
      <c r="J137" s="213">
        <v>68275.950000000012</v>
      </c>
      <c r="K137" s="196">
        <v>0.34648979887834785</v>
      </c>
      <c r="L137" s="221">
        <v>12</v>
      </c>
      <c r="M137" s="196">
        <v>0.32432432432432434</v>
      </c>
    </row>
    <row r="138" spans="1:13" s="190" customFormat="1" ht="13.8" x14ac:dyDescent="0.25">
      <c r="A138" s="220" t="s">
        <v>27</v>
      </c>
      <c r="B138" s="220"/>
      <c r="C138" s="213">
        <v>1476398.9300000002</v>
      </c>
      <c r="D138" s="196">
        <v>1.8225900888842499E-2</v>
      </c>
      <c r="E138" s="221">
        <v>118</v>
      </c>
      <c r="F138" s="196">
        <v>3.0256410256410255E-2</v>
      </c>
      <c r="G138" s="220"/>
      <c r="H138" s="220" t="s">
        <v>25</v>
      </c>
      <c r="I138" s="220"/>
      <c r="J138" s="213">
        <v>47477.03</v>
      </c>
      <c r="K138" s="196">
        <v>0.24093852338988009</v>
      </c>
      <c r="L138" s="221">
        <v>8</v>
      </c>
      <c r="M138" s="196">
        <v>0.21621621621621623</v>
      </c>
    </row>
    <row r="139" spans="1:13" s="190" customFormat="1" ht="13.8" x14ac:dyDescent="0.25">
      <c r="A139" s="220" t="s">
        <v>28</v>
      </c>
      <c r="B139" s="220"/>
      <c r="C139" s="213">
        <v>526658.65</v>
      </c>
      <c r="D139" s="196">
        <v>6.5015140299184522E-3</v>
      </c>
      <c r="E139" s="221">
        <v>35</v>
      </c>
      <c r="F139" s="196">
        <v>8.9743589743589737E-3</v>
      </c>
      <c r="G139" s="220"/>
      <c r="H139" s="220" t="s">
        <v>26</v>
      </c>
      <c r="I139" s="220"/>
      <c r="J139" s="213">
        <v>34023.78</v>
      </c>
      <c r="K139" s="196">
        <v>0.17266537762244469</v>
      </c>
      <c r="L139" s="221">
        <v>3</v>
      </c>
      <c r="M139" s="196">
        <v>8.1081081081081086E-2</v>
      </c>
    </row>
    <row r="140" spans="1:13" s="190" customFormat="1" ht="13.8" x14ac:dyDescent="0.25">
      <c r="A140" s="220" t="s">
        <v>29</v>
      </c>
      <c r="B140" s="220"/>
      <c r="C140" s="213">
        <v>580212.18999999983</v>
      </c>
      <c r="D140" s="196">
        <v>7.1626236341408413E-3</v>
      </c>
      <c r="E140" s="221">
        <v>27</v>
      </c>
      <c r="F140" s="196">
        <v>6.9230769230769233E-3</v>
      </c>
      <c r="G140" s="220"/>
      <c r="H140" s="220" t="s">
        <v>27</v>
      </c>
      <c r="I140" s="220"/>
      <c r="J140" s="213">
        <v>6454.75</v>
      </c>
      <c r="K140" s="196">
        <v>3.2756849656577686E-2</v>
      </c>
      <c r="L140" s="221">
        <v>1</v>
      </c>
      <c r="M140" s="196">
        <v>2.7027027027027029E-2</v>
      </c>
    </row>
    <row r="141" spans="1:13" s="190" customFormat="1" ht="13.8" x14ac:dyDescent="0.25">
      <c r="A141" s="220" t="s">
        <v>65</v>
      </c>
      <c r="B141" s="220"/>
      <c r="C141" s="213">
        <v>8635.19</v>
      </c>
      <c r="D141" s="196">
        <v>1.0659999401132312E-4</v>
      </c>
      <c r="E141" s="221">
        <v>1</v>
      </c>
      <c r="F141" s="196">
        <v>2.5641025641025641E-4</v>
      </c>
      <c r="G141" s="220"/>
      <c r="H141" s="220" t="s">
        <v>28</v>
      </c>
      <c r="I141" s="220"/>
      <c r="J141" s="213">
        <v>0</v>
      </c>
      <c r="K141" s="196">
        <v>0</v>
      </c>
      <c r="L141" s="221">
        <v>0</v>
      </c>
      <c r="M141" s="196">
        <v>0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81005539.260000005</v>
      </c>
      <c r="D143" s="223"/>
      <c r="E143" s="224">
        <v>3900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197050.39</v>
      </c>
      <c r="K145" s="220"/>
      <c r="L145" s="224">
        <v>37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21613.21</v>
      </c>
      <c r="D152" s="196">
        <v>0.16585227465876612</v>
      </c>
      <c r="E152" s="221">
        <v>16</v>
      </c>
      <c r="F152" s="196">
        <v>9.696969696969697E-2</v>
      </c>
      <c r="G152" s="220"/>
      <c r="H152" s="220" t="s">
        <v>113</v>
      </c>
      <c r="I152" s="220"/>
      <c r="J152" s="213">
        <v>724249.89999999991</v>
      </c>
      <c r="K152" s="196">
        <v>0.83869905870912731</v>
      </c>
      <c r="L152" s="221">
        <v>176</v>
      </c>
      <c r="M152" s="196">
        <v>0.54658385093167705</v>
      </c>
    </row>
    <row r="153" spans="1:14" s="190" customFormat="1" ht="13.8" x14ac:dyDescent="0.25">
      <c r="A153" s="220" t="s">
        <v>42</v>
      </c>
      <c r="B153" s="220"/>
      <c r="C153" s="213">
        <v>28253.649999999994</v>
      </c>
      <c r="D153" s="196">
        <v>0.21680870726341189</v>
      </c>
      <c r="E153" s="221">
        <v>23</v>
      </c>
      <c r="F153" s="196">
        <v>0.1393939393939394</v>
      </c>
      <c r="G153" s="220"/>
      <c r="H153" s="220" t="s">
        <v>25</v>
      </c>
      <c r="I153" s="220"/>
      <c r="J153" s="213">
        <v>567.89</v>
      </c>
      <c r="K153" s="196">
        <v>6.5763047872057195E-4</v>
      </c>
      <c r="L153" s="221">
        <v>1</v>
      </c>
      <c r="M153" s="196">
        <v>3.105590062111801E-3</v>
      </c>
    </row>
    <row r="154" spans="1:14" s="190" customFormat="1" ht="13.8" x14ac:dyDescent="0.25">
      <c r="A154" s="220" t="s">
        <v>43</v>
      </c>
      <c r="B154" s="220"/>
      <c r="C154" s="213">
        <v>11937.58</v>
      </c>
      <c r="D154" s="196">
        <v>9.1604847078291154E-2</v>
      </c>
      <c r="E154" s="221">
        <v>21</v>
      </c>
      <c r="F154" s="196">
        <v>0.12727272727272726</v>
      </c>
      <c r="G154" s="220"/>
      <c r="H154" s="220" t="s">
        <v>26</v>
      </c>
      <c r="I154" s="220"/>
      <c r="J154" s="213">
        <v>5875.18</v>
      </c>
      <c r="K154" s="196">
        <v>6.8036018171996875E-3</v>
      </c>
      <c r="L154" s="221">
        <v>4</v>
      </c>
      <c r="M154" s="196">
        <v>1.2422360248447204E-2</v>
      </c>
    </row>
    <row r="155" spans="1:14" s="190" customFormat="1" ht="13.8" x14ac:dyDescent="0.25">
      <c r="A155" s="220" t="s">
        <v>44</v>
      </c>
      <c r="B155" s="220"/>
      <c r="C155" s="213">
        <v>13010.919999999998</v>
      </c>
      <c r="D155" s="196">
        <v>9.9841285834137219E-2</v>
      </c>
      <c r="E155" s="221">
        <v>18</v>
      </c>
      <c r="F155" s="196">
        <v>0.10909090909090909</v>
      </c>
      <c r="G155" s="220"/>
      <c r="H155" s="220" t="s">
        <v>27</v>
      </c>
      <c r="I155" s="220"/>
      <c r="J155" s="213">
        <v>4206.5600000000004</v>
      </c>
      <c r="K155" s="196">
        <v>4.8712991363940366E-3</v>
      </c>
      <c r="L155" s="221">
        <v>3</v>
      </c>
      <c r="M155" s="196">
        <v>9.316770186335404E-3</v>
      </c>
    </row>
    <row r="156" spans="1:14" s="190" customFormat="1" ht="13.8" x14ac:dyDescent="0.25">
      <c r="A156" s="220" t="s">
        <v>25</v>
      </c>
      <c r="B156" s="220"/>
      <c r="C156" s="213">
        <v>8788.760000000002</v>
      </c>
      <c r="D156" s="196">
        <v>6.744189490732648E-2</v>
      </c>
      <c r="E156" s="221">
        <v>16</v>
      </c>
      <c r="F156" s="196">
        <v>9.696969696969697E-2</v>
      </c>
      <c r="G156" s="220"/>
      <c r="H156" s="220" t="s">
        <v>28</v>
      </c>
      <c r="I156" s="220"/>
      <c r="J156" s="213">
        <v>1576.4599999999998</v>
      </c>
      <c r="K156" s="196">
        <v>1.8255791517438815E-3</v>
      </c>
      <c r="L156" s="221">
        <v>4</v>
      </c>
      <c r="M156" s="196">
        <v>1.2422360248447204E-2</v>
      </c>
    </row>
    <row r="157" spans="1:14" s="190" customFormat="1" ht="13.8" x14ac:dyDescent="0.25">
      <c r="A157" s="220" t="s">
        <v>26</v>
      </c>
      <c r="B157" s="220"/>
      <c r="C157" s="213">
        <v>1581.29</v>
      </c>
      <c r="D157" s="196">
        <v>1.2134270818409679E-2</v>
      </c>
      <c r="E157" s="221">
        <v>4</v>
      </c>
      <c r="F157" s="196">
        <v>2.4242424242424242E-2</v>
      </c>
      <c r="G157" s="220"/>
      <c r="H157" s="220" t="s">
        <v>29</v>
      </c>
      <c r="I157" s="220"/>
      <c r="J157" s="213">
        <v>2861.4100000000008</v>
      </c>
      <c r="K157" s="196">
        <v>3.3135826095121103E-3</v>
      </c>
      <c r="L157" s="221">
        <v>4</v>
      </c>
      <c r="M157" s="196">
        <v>1.2422360248447204E-2</v>
      </c>
    </row>
    <row r="158" spans="1:14" s="190" customFormat="1" ht="13.8" x14ac:dyDescent="0.25">
      <c r="A158" s="220" t="s">
        <v>27</v>
      </c>
      <c r="B158" s="220"/>
      <c r="C158" s="213">
        <v>3251.51</v>
      </c>
      <c r="D158" s="196">
        <v>2.495095960182336E-2</v>
      </c>
      <c r="E158" s="221">
        <v>5</v>
      </c>
      <c r="F158" s="196">
        <v>3.0303030303030304E-2</v>
      </c>
      <c r="G158" s="220"/>
      <c r="H158" s="220" t="s">
        <v>114</v>
      </c>
      <c r="I158" s="220"/>
      <c r="J158" s="213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1512.0500000000002</v>
      </c>
      <c r="D159" s="196">
        <v>1.1602947081798E-2</v>
      </c>
      <c r="E159" s="221">
        <v>3</v>
      </c>
      <c r="F159" s="196">
        <v>1.8181818181818181E-2</v>
      </c>
      <c r="G159" s="220"/>
      <c r="H159" s="220" t="s">
        <v>115</v>
      </c>
      <c r="I159" s="220"/>
      <c r="J159" s="213">
        <v>6563.2699999999995</v>
      </c>
      <c r="K159" s="196">
        <v>7.6004268292668795E-3</v>
      </c>
      <c r="L159" s="221">
        <v>7</v>
      </c>
      <c r="M159" s="196">
        <v>2.1739130434782608E-2</v>
      </c>
    </row>
    <row r="160" spans="1:14" s="190" customFormat="1" ht="13.8" x14ac:dyDescent="0.25">
      <c r="A160" s="220" t="s">
        <v>29</v>
      </c>
      <c r="B160" s="220"/>
      <c r="C160" s="213">
        <v>10291.73</v>
      </c>
      <c r="D160" s="196">
        <v>7.8975165219505247E-2</v>
      </c>
      <c r="E160" s="221">
        <v>12</v>
      </c>
      <c r="F160" s="196">
        <v>7.2727272727272724E-2</v>
      </c>
      <c r="G160" s="220"/>
      <c r="H160" s="220" t="s">
        <v>116</v>
      </c>
      <c r="I160" s="220"/>
      <c r="J160" s="213">
        <v>2111.58</v>
      </c>
      <c r="K160" s="196">
        <v>2.4452611707492392E-3</v>
      </c>
      <c r="L160" s="221">
        <v>3</v>
      </c>
      <c r="M160" s="196">
        <v>9.316770186335404E-3</v>
      </c>
    </row>
    <row r="161" spans="1:16" s="190" customFormat="1" ht="13.8" x14ac:dyDescent="0.25">
      <c r="A161" s="220" t="s">
        <v>114</v>
      </c>
      <c r="B161" s="220"/>
      <c r="C161" s="213">
        <v>3959.92</v>
      </c>
      <c r="D161" s="196">
        <v>3.0387052153138805E-2</v>
      </c>
      <c r="E161" s="221">
        <v>8</v>
      </c>
      <c r="F161" s="196">
        <v>4.8484848484848485E-2</v>
      </c>
      <c r="G161" s="220"/>
      <c r="H161" s="220" t="s">
        <v>117</v>
      </c>
      <c r="I161" s="220"/>
      <c r="J161" s="213">
        <v>3934.42</v>
      </c>
      <c r="K161" s="196">
        <v>4.5561543751215777E-3</v>
      </c>
      <c r="L161" s="221">
        <v>1</v>
      </c>
      <c r="M161" s="196">
        <v>3.105590062111801E-3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2557.29</v>
      </c>
      <c r="D163" s="196">
        <v>1.9623756187170532E-2</v>
      </c>
      <c r="E163" s="221">
        <v>3</v>
      </c>
      <c r="F163" s="196">
        <v>1.8181818181818181E-2</v>
      </c>
      <c r="G163" s="223"/>
      <c r="H163" s="220" t="s">
        <v>119</v>
      </c>
      <c r="I163" s="220"/>
      <c r="J163" s="213">
        <v>111592.99000000002</v>
      </c>
      <c r="K163" s="196">
        <v>0.12922740572216454</v>
      </c>
      <c r="L163" s="221">
        <v>119</v>
      </c>
      <c r="M163" s="196">
        <v>0.36956521739130432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2068.35</v>
      </c>
      <c r="D165" s="196">
        <v>1.5871800268930848E-2</v>
      </c>
      <c r="E165" s="221">
        <v>4</v>
      </c>
      <c r="F165" s="196">
        <v>2.4242424242424242E-2</v>
      </c>
      <c r="G165" s="220"/>
      <c r="H165" s="223"/>
      <c r="I165" s="220"/>
      <c r="J165" s="238">
        <v>863539.66</v>
      </c>
      <c r="K165" s="220"/>
      <c r="L165" s="241">
        <v>322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21489.769999999993</v>
      </c>
      <c r="D166" s="196">
        <v>0.16490503892729083</v>
      </c>
      <c r="E166" s="221">
        <v>32</v>
      </c>
      <c r="F166" s="196">
        <v>0.19393939393939394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130316.02999999997</v>
      </c>
      <c r="D168" s="220"/>
      <c r="E168" s="224">
        <v>165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547592.77999999991</v>
      </c>
      <c r="D175" s="196">
        <v>6.7599424064373539E-3</v>
      </c>
      <c r="E175" s="221">
        <v>198</v>
      </c>
      <c r="F175" s="196">
        <v>5.0769230769230768E-2</v>
      </c>
      <c r="G175" s="220"/>
      <c r="H175" s="220" t="s">
        <v>6</v>
      </c>
      <c r="I175" s="220"/>
      <c r="J175" s="213">
        <v>89926.5</v>
      </c>
      <c r="K175" s="196">
        <v>0.45636296380839436</v>
      </c>
      <c r="L175" s="221">
        <v>19</v>
      </c>
      <c r="M175" s="196">
        <v>0.51351351351351349</v>
      </c>
      <c r="P175" s="213"/>
    </row>
    <row r="176" spans="1:16" s="190" customFormat="1" ht="13.8" x14ac:dyDescent="0.25">
      <c r="A176" s="220" t="s">
        <v>7</v>
      </c>
      <c r="B176" s="220"/>
      <c r="C176" s="213">
        <v>1754949.3300000012</v>
      </c>
      <c r="D176" s="196">
        <v>2.1664559560145832E-2</v>
      </c>
      <c r="E176" s="221">
        <v>283</v>
      </c>
      <c r="F176" s="196">
        <v>7.2564102564102562E-2</v>
      </c>
      <c r="G176" s="220"/>
      <c r="H176" s="220" t="s">
        <v>7</v>
      </c>
      <c r="I176" s="220"/>
      <c r="J176" s="213">
        <v>107123.89000000001</v>
      </c>
      <c r="K176" s="196">
        <v>0.54363703619160564</v>
      </c>
      <c r="L176" s="221">
        <v>18</v>
      </c>
      <c r="M176" s="196">
        <v>0.48648648648648651</v>
      </c>
      <c r="P176" s="213"/>
    </row>
    <row r="177" spans="1:16" s="190" customFormat="1" ht="13.8" x14ac:dyDescent="0.25">
      <c r="A177" s="220" t="s">
        <v>8</v>
      </c>
      <c r="B177" s="220"/>
      <c r="C177" s="213">
        <v>3575028.3500000029</v>
      </c>
      <c r="D177" s="196">
        <v>4.413313438387699E-2</v>
      </c>
      <c r="E177" s="221">
        <v>398</v>
      </c>
      <c r="F177" s="196">
        <v>0.10205128205128206</v>
      </c>
      <c r="G177" s="220"/>
      <c r="H177" s="220" t="s">
        <v>8</v>
      </c>
      <c r="I177" s="220"/>
      <c r="J177" s="213">
        <v>0</v>
      </c>
      <c r="K177" s="196">
        <v>0</v>
      </c>
      <c r="L177" s="221">
        <v>0</v>
      </c>
      <c r="M177" s="196">
        <v>0</v>
      </c>
      <c r="P177" s="213"/>
    </row>
    <row r="178" spans="1:16" s="190" customFormat="1" ht="13.8" x14ac:dyDescent="0.25">
      <c r="A178" s="220" t="s">
        <v>9</v>
      </c>
      <c r="B178" s="220"/>
      <c r="C178" s="213">
        <v>1682570</v>
      </c>
      <c r="D178" s="196">
        <v>2.0771048688405461E-2</v>
      </c>
      <c r="E178" s="221">
        <v>135</v>
      </c>
      <c r="F178" s="196">
        <v>3.4615384615384617E-2</v>
      </c>
      <c r="G178" s="220"/>
      <c r="H178" s="220" t="s">
        <v>9</v>
      </c>
      <c r="I178" s="220"/>
      <c r="J178" s="213">
        <v>0</v>
      </c>
      <c r="K178" s="196">
        <v>0</v>
      </c>
      <c r="L178" s="221">
        <v>0</v>
      </c>
      <c r="M178" s="196">
        <v>0</v>
      </c>
      <c r="P178" s="213"/>
    </row>
    <row r="179" spans="1:16" s="190" customFormat="1" ht="13.8" x14ac:dyDescent="0.25">
      <c r="A179" s="220" t="s">
        <v>10</v>
      </c>
      <c r="B179" s="220"/>
      <c r="C179" s="213">
        <v>2904634.5300000003</v>
      </c>
      <c r="D179" s="196">
        <v>3.5857233425446625E-2</v>
      </c>
      <c r="E179" s="221">
        <v>169</v>
      </c>
      <c r="F179" s="196">
        <v>4.3333333333333335E-2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2674746.7900000005</v>
      </c>
      <c r="D180" s="196">
        <v>3.3019307252742075E-2</v>
      </c>
      <c r="E180" s="221">
        <v>143</v>
      </c>
      <c r="F180" s="196">
        <v>3.6666666666666667E-2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4545858.8899999959</v>
      </c>
      <c r="D181" s="196">
        <v>5.6117877018377081E-2</v>
      </c>
      <c r="E181" s="221">
        <v>233</v>
      </c>
      <c r="F181" s="196">
        <v>5.9743589743589745E-2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6597319.4800000042</v>
      </c>
      <c r="D182" s="196">
        <v>8.1442819099381239E-2</v>
      </c>
      <c r="E182" s="221">
        <v>341</v>
      </c>
      <c r="F182" s="196">
        <v>8.7435897435897442E-2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2717492.9500000016</v>
      </c>
      <c r="D183" s="196">
        <v>3.3547001536250273E-2</v>
      </c>
      <c r="E183" s="221">
        <v>112</v>
      </c>
      <c r="F183" s="196">
        <v>2.8717948717948718E-2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3337261.8700000006</v>
      </c>
      <c r="D184" s="196">
        <v>4.1197946467445082E-2</v>
      </c>
      <c r="E184" s="221">
        <v>126</v>
      </c>
      <c r="F184" s="196">
        <v>3.2307692307692308E-2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26997094.980000015</v>
      </c>
      <c r="D185" s="196">
        <v>0.33327467759147433</v>
      </c>
      <c r="E185" s="221">
        <v>934</v>
      </c>
      <c r="F185" s="196">
        <v>0.23948717948717949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23670989.309999969</v>
      </c>
      <c r="D186" s="196">
        <v>0.29221445257001766</v>
      </c>
      <c r="E186" s="221">
        <v>828</v>
      </c>
      <c r="F186" s="196">
        <v>0.21230769230769231</v>
      </c>
      <c r="G186" s="220"/>
      <c r="H186" s="223"/>
      <c r="I186" s="220"/>
      <c r="J186" s="238">
        <v>197050.39</v>
      </c>
      <c r="K186" s="220"/>
      <c r="L186" s="224">
        <v>37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81005539.25999999</v>
      </c>
      <c r="D190" s="223"/>
      <c r="E190" s="224">
        <v>3900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106179.72999999998</v>
      </c>
      <c r="D198" s="196">
        <v>0.81478640808809177</v>
      </c>
      <c r="E198" s="221">
        <v>155</v>
      </c>
      <c r="F198" s="196">
        <v>0.93939393939393945</v>
      </c>
      <c r="G198" s="220"/>
      <c r="H198" s="220" t="s">
        <v>6</v>
      </c>
      <c r="I198" s="220"/>
      <c r="J198" s="213">
        <v>737008.73</v>
      </c>
      <c r="K198" s="196">
        <v>0.85347409521410977</v>
      </c>
      <c r="L198" s="221">
        <v>234</v>
      </c>
      <c r="M198" s="196">
        <v>0.72670807453416153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24136.299999999996</v>
      </c>
      <c r="D199" s="196">
        <v>0.18521359191190831</v>
      </c>
      <c r="E199" s="221">
        <v>10</v>
      </c>
      <c r="F199" s="196">
        <v>6.0606060606060608E-2</v>
      </c>
      <c r="G199" s="220"/>
      <c r="H199" s="220" t="s">
        <v>7</v>
      </c>
      <c r="I199" s="220"/>
      <c r="J199" s="213">
        <v>112098.53000000003</v>
      </c>
      <c r="K199" s="196">
        <v>0.12981283337930308</v>
      </c>
      <c r="L199" s="221">
        <v>83</v>
      </c>
      <c r="M199" s="196">
        <v>0.25776397515527949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0</v>
      </c>
      <c r="D200" s="196">
        <v>0</v>
      </c>
      <c r="E200" s="221">
        <v>0</v>
      </c>
      <c r="F200" s="196">
        <v>0</v>
      </c>
      <c r="G200" s="220"/>
      <c r="H200" s="220" t="s">
        <v>8</v>
      </c>
      <c r="I200" s="220"/>
      <c r="J200" s="213">
        <v>13304.130000000001</v>
      </c>
      <c r="K200" s="196">
        <v>1.5406507212419172E-2</v>
      </c>
      <c r="L200" s="221">
        <v>4</v>
      </c>
      <c r="M200" s="196">
        <v>1.2422360248447204E-2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0</v>
      </c>
      <c r="D201" s="196">
        <v>0</v>
      </c>
      <c r="E201" s="221">
        <v>0</v>
      </c>
      <c r="F201" s="196">
        <v>0</v>
      </c>
      <c r="G201" s="220"/>
      <c r="H201" s="220" t="s">
        <v>9</v>
      </c>
      <c r="I201" s="220"/>
      <c r="J201" s="213">
        <v>0</v>
      </c>
      <c r="K201" s="196">
        <v>0</v>
      </c>
      <c r="L201" s="221">
        <v>0</v>
      </c>
      <c r="M201" s="196">
        <v>0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1128.27</v>
      </c>
      <c r="K206" s="196">
        <v>1.3065641941679899E-3</v>
      </c>
      <c r="L206" s="221">
        <v>1</v>
      </c>
      <c r="M206" s="196">
        <v>3.105590062111801E-3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130316.02999999997</v>
      </c>
      <c r="D209" s="223"/>
      <c r="E209" s="224">
        <v>165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863539.66</v>
      </c>
      <c r="K210" s="220"/>
      <c r="L210" s="224">
        <v>322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4468040.9999999981</v>
      </c>
      <c r="D218" s="196">
        <v>5.5157228021890187E-2</v>
      </c>
      <c r="E218" s="221">
        <v>236</v>
      </c>
      <c r="F218" s="196">
        <v>6.051282051282051E-2</v>
      </c>
      <c r="G218" s="220"/>
      <c r="H218" s="220" t="s">
        <v>12</v>
      </c>
      <c r="I218" s="220"/>
      <c r="J218" s="213">
        <v>10613.599999999999</v>
      </c>
      <c r="K218" s="196">
        <v>5.3862364849924925E-2</v>
      </c>
      <c r="L218" s="221">
        <v>2</v>
      </c>
      <c r="M218" s="196">
        <v>5.4054054054054057E-2</v>
      </c>
    </row>
    <row r="219" spans="1:13" s="190" customFormat="1" ht="13.8" x14ac:dyDescent="0.25">
      <c r="A219" s="220" t="s">
        <v>13</v>
      </c>
      <c r="B219" s="220"/>
      <c r="C219" s="213">
        <v>9214829.4500000086</v>
      </c>
      <c r="D219" s="196">
        <v>0.11375554726478106</v>
      </c>
      <c r="E219" s="221">
        <v>472</v>
      </c>
      <c r="F219" s="196">
        <v>0.12102564102564102</v>
      </c>
      <c r="G219" s="220"/>
      <c r="H219" s="220" t="s">
        <v>13</v>
      </c>
      <c r="I219" s="220"/>
      <c r="J219" s="213">
        <v>22441.46</v>
      </c>
      <c r="K219" s="196">
        <v>0.11388690984067576</v>
      </c>
      <c r="L219" s="221">
        <v>5</v>
      </c>
      <c r="M219" s="196">
        <v>0.13513513513513514</v>
      </c>
    </row>
    <row r="220" spans="1:13" s="190" customFormat="1" ht="13.8" x14ac:dyDescent="0.25">
      <c r="A220" s="220" t="s">
        <v>14</v>
      </c>
      <c r="B220" s="220"/>
      <c r="C220" s="213">
        <v>6190361.6500000013</v>
      </c>
      <c r="D220" s="196">
        <v>7.6418991917713966E-2</v>
      </c>
      <c r="E220" s="221">
        <v>358</v>
      </c>
      <c r="F220" s="196">
        <v>9.1794871794871793E-2</v>
      </c>
      <c r="G220" s="220"/>
      <c r="H220" s="220" t="s">
        <v>14</v>
      </c>
      <c r="I220" s="220"/>
      <c r="J220" s="213">
        <v>7496.619999999999</v>
      </c>
      <c r="K220" s="196">
        <v>3.8044177430960668E-2</v>
      </c>
      <c r="L220" s="221">
        <v>2</v>
      </c>
      <c r="M220" s="196">
        <v>5.4054054054054057E-2</v>
      </c>
    </row>
    <row r="221" spans="1:13" s="190" customFormat="1" ht="13.8" x14ac:dyDescent="0.25">
      <c r="A221" s="220" t="s">
        <v>15</v>
      </c>
      <c r="B221" s="220"/>
      <c r="C221" s="213">
        <v>5977690.7199999997</v>
      </c>
      <c r="D221" s="196">
        <v>7.3793604420231834E-2</v>
      </c>
      <c r="E221" s="221">
        <v>293</v>
      </c>
      <c r="F221" s="196">
        <v>7.5128205128205131E-2</v>
      </c>
      <c r="G221" s="220"/>
      <c r="H221" s="220" t="s">
        <v>15</v>
      </c>
      <c r="I221" s="220"/>
      <c r="J221" s="213">
        <v>24948.13</v>
      </c>
      <c r="K221" s="196">
        <v>0.12660786918513584</v>
      </c>
      <c r="L221" s="221">
        <v>6</v>
      </c>
      <c r="M221" s="196">
        <v>0.16216216216216217</v>
      </c>
    </row>
    <row r="222" spans="1:13" s="190" customFormat="1" ht="13.8" x14ac:dyDescent="0.25">
      <c r="A222" s="220" t="s">
        <v>16</v>
      </c>
      <c r="B222" s="220"/>
      <c r="C222" s="213">
        <v>7138584.3700000001</v>
      </c>
      <c r="D222" s="196">
        <v>8.8124644749139835E-2</v>
      </c>
      <c r="E222" s="221">
        <v>343</v>
      </c>
      <c r="F222" s="196">
        <v>8.7948717948717947E-2</v>
      </c>
      <c r="G222" s="220"/>
      <c r="H222" s="220" t="s">
        <v>16</v>
      </c>
      <c r="I222" s="220"/>
      <c r="J222" s="213">
        <v>5318</v>
      </c>
      <c r="K222" s="196">
        <v>2.6988020678365567E-2</v>
      </c>
      <c r="L222" s="221">
        <v>1</v>
      </c>
      <c r="M222" s="196">
        <v>2.7027027027027029E-2</v>
      </c>
    </row>
    <row r="223" spans="1:13" s="190" customFormat="1" ht="13.8" x14ac:dyDescent="0.25">
      <c r="A223" s="220" t="s">
        <v>17</v>
      </c>
      <c r="B223" s="220"/>
      <c r="C223" s="213">
        <v>3096750.7000000007</v>
      </c>
      <c r="D223" s="196">
        <v>3.8228875806387667E-2</v>
      </c>
      <c r="E223" s="221">
        <v>156</v>
      </c>
      <c r="F223" s="196">
        <v>0.04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20686399.479999982</v>
      </c>
      <c r="D224" s="196">
        <v>0.25537018417473567</v>
      </c>
      <c r="E224" s="221">
        <v>861</v>
      </c>
      <c r="F224" s="196">
        <v>0.22076923076923077</v>
      </c>
      <c r="G224" s="220"/>
      <c r="H224" s="220" t="s">
        <v>18</v>
      </c>
      <c r="I224" s="220"/>
      <c r="J224" s="213">
        <v>40269.37000000001</v>
      </c>
      <c r="K224" s="196">
        <v>0.2043607728967195</v>
      </c>
      <c r="L224" s="221">
        <v>7</v>
      </c>
      <c r="M224" s="196">
        <v>0.1891891891891892</v>
      </c>
    </row>
    <row r="225" spans="1:13" s="190" customFormat="1" ht="13.8" x14ac:dyDescent="0.25">
      <c r="A225" s="220" t="s">
        <v>19</v>
      </c>
      <c r="B225" s="220"/>
      <c r="C225" s="213">
        <v>5403313.0699999984</v>
      </c>
      <c r="D225" s="196">
        <v>6.670300721852139E-2</v>
      </c>
      <c r="E225" s="221">
        <v>248</v>
      </c>
      <c r="F225" s="196">
        <v>6.3589743589743591E-2</v>
      </c>
      <c r="G225" s="220"/>
      <c r="H225" s="220" t="s">
        <v>19</v>
      </c>
      <c r="I225" s="220"/>
      <c r="J225" s="213">
        <v>32580.35</v>
      </c>
      <c r="K225" s="196">
        <v>0.16534019546979833</v>
      </c>
      <c r="L225" s="221">
        <v>6</v>
      </c>
      <c r="M225" s="196">
        <v>0.16216216216216217</v>
      </c>
    </row>
    <row r="226" spans="1:13" s="190" customFormat="1" ht="13.8" x14ac:dyDescent="0.25">
      <c r="A226" s="220" t="s">
        <v>20</v>
      </c>
      <c r="B226" s="220"/>
      <c r="C226" s="213">
        <v>2786690.6000000006</v>
      </c>
      <c r="D226" s="196">
        <v>3.440123509400609E-2</v>
      </c>
      <c r="E226" s="221">
        <v>108</v>
      </c>
      <c r="F226" s="196">
        <v>2.7692307692307693E-2</v>
      </c>
      <c r="G226" s="220"/>
      <c r="H226" s="220" t="s">
        <v>20</v>
      </c>
      <c r="I226" s="220"/>
      <c r="J226" s="213">
        <v>31200.06</v>
      </c>
      <c r="K226" s="196">
        <v>0.15833543897071201</v>
      </c>
      <c r="L226" s="221">
        <v>2</v>
      </c>
      <c r="M226" s="196">
        <v>5.4054054054054057E-2</v>
      </c>
    </row>
    <row r="227" spans="1:13" s="190" customFormat="1" ht="13.8" x14ac:dyDescent="0.25">
      <c r="A227" s="220" t="s">
        <v>21</v>
      </c>
      <c r="B227" s="220"/>
      <c r="C227" s="213">
        <v>4388772.290000001</v>
      </c>
      <c r="D227" s="196">
        <v>5.417866889217967E-2</v>
      </c>
      <c r="E227" s="221">
        <v>225</v>
      </c>
      <c r="F227" s="196">
        <v>5.7692307692307696E-2</v>
      </c>
      <c r="G227" s="220"/>
      <c r="H227" s="220" t="s">
        <v>21</v>
      </c>
      <c r="I227" s="220"/>
      <c r="J227" s="213">
        <v>20343.07</v>
      </c>
      <c r="K227" s="196">
        <v>0.10323790782652091</v>
      </c>
      <c r="L227" s="221">
        <v>4</v>
      </c>
      <c r="M227" s="196">
        <v>0.10810810810810811</v>
      </c>
    </row>
    <row r="228" spans="1:13" s="190" customFormat="1" ht="13.8" x14ac:dyDescent="0.25">
      <c r="A228" s="220" t="s">
        <v>22</v>
      </c>
      <c r="B228" s="220"/>
      <c r="C228" s="213">
        <v>7484086.8100000005</v>
      </c>
      <c r="D228" s="196">
        <v>9.2389815293725142E-2</v>
      </c>
      <c r="E228" s="221">
        <v>397</v>
      </c>
      <c r="F228" s="196">
        <v>0.10179487179487179</v>
      </c>
      <c r="G228" s="220"/>
      <c r="H228" s="220" t="s">
        <v>22</v>
      </c>
      <c r="I228" s="220"/>
      <c r="J228" s="213">
        <v>1839.73</v>
      </c>
      <c r="K228" s="196">
        <v>9.33634285118644E-3</v>
      </c>
      <c r="L228" s="221">
        <v>2</v>
      </c>
      <c r="M228" s="196">
        <v>5.4054054054054057E-2</v>
      </c>
    </row>
    <row r="229" spans="1:13" s="190" customFormat="1" ht="13.8" x14ac:dyDescent="0.25">
      <c r="A229" s="220" t="s">
        <v>23</v>
      </c>
      <c r="B229" s="220"/>
      <c r="C229" s="213">
        <v>4170019.1199999996</v>
      </c>
      <c r="D229" s="196">
        <v>5.1478197146687318E-2</v>
      </c>
      <c r="E229" s="221">
        <v>203</v>
      </c>
      <c r="F229" s="196">
        <v>5.2051282051282052E-2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0</v>
      </c>
      <c r="D230" s="196">
        <v>0</v>
      </c>
      <c r="E230" s="221">
        <v>0</v>
      </c>
      <c r="F230" s="196">
        <v>0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81005539.260000005</v>
      </c>
      <c r="D232" s="237"/>
      <c r="E232" s="224">
        <v>3900</v>
      </c>
      <c r="F232" s="237"/>
      <c r="G232" s="220"/>
      <c r="H232" s="223"/>
      <c r="I232" s="220"/>
      <c r="J232" s="238">
        <v>197050.39</v>
      </c>
      <c r="K232" s="247"/>
      <c r="L232" s="224">
        <v>37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14281.03</v>
      </c>
      <c r="D240" s="196">
        <v>0.10958766929901104</v>
      </c>
      <c r="E240" s="221">
        <v>15</v>
      </c>
      <c r="F240" s="196">
        <v>9.0909090909090912E-2</v>
      </c>
      <c r="G240" s="220"/>
      <c r="H240" s="220" t="s">
        <v>12</v>
      </c>
      <c r="I240" s="220"/>
      <c r="J240" s="213">
        <v>76235.970000000016</v>
      </c>
      <c r="K240" s="196">
        <v>8.8283113713619174E-2</v>
      </c>
      <c r="L240" s="221">
        <v>13</v>
      </c>
      <c r="M240" s="196">
        <v>4.0372670807453416E-2</v>
      </c>
    </row>
    <row r="241" spans="1:14" s="190" customFormat="1" ht="13.8" x14ac:dyDescent="0.25">
      <c r="A241" s="220" t="s">
        <v>13</v>
      </c>
      <c r="B241" s="220"/>
      <c r="C241" s="213">
        <v>19862.879999999997</v>
      </c>
      <c r="D241" s="196">
        <v>0.15242084953017673</v>
      </c>
      <c r="E241" s="221">
        <v>18</v>
      </c>
      <c r="F241" s="196">
        <v>0.10909090909090909</v>
      </c>
      <c r="G241" s="220"/>
      <c r="H241" s="220" t="s">
        <v>13</v>
      </c>
      <c r="I241" s="220"/>
      <c r="J241" s="213">
        <v>75782.409999999989</v>
      </c>
      <c r="K241" s="196">
        <v>8.7757880164994403E-2</v>
      </c>
      <c r="L241" s="221">
        <v>32</v>
      </c>
      <c r="M241" s="196">
        <v>9.9378881987577633E-2</v>
      </c>
    </row>
    <row r="242" spans="1:14" s="190" customFormat="1" ht="13.8" x14ac:dyDescent="0.25">
      <c r="A242" s="220" t="s">
        <v>14</v>
      </c>
      <c r="B242" s="220"/>
      <c r="C242" s="213">
        <v>18411.46</v>
      </c>
      <c r="D242" s="196">
        <v>0.14128315603230085</v>
      </c>
      <c r="E242" s="221">
        <v>27</v>
      </c>
      <c r="F242" s="196">
        <v>0.16363636363636364</v>
      </c>
      <c r="G242" s="220"/>
      <c r="H242" s="220" t="s">
        <v>14</v>
      </c>
      <c r="I242" s="220"/>
      <c r="J242" s="213">
        <v>66139.51999999999</v>
      </c>
      <c r="K242" s="196">
        <v>7.6591178221044318E-2</v>
      </c>
      <c r="L242" s="221">
        <v>19</v>
      </c>
      <c r="M242" s="196">
        <v>5.9006211180124224E-2</v>
      </c>
    </row>
    <row r="243" spans="1:14" s="190" customFormat="1" ht="13.8" x14ac:dyDescent="0.25">
      <c r="A243" s="220" t="s">
        <v>15</v>
      </c>
      <c r="B243" s="220"/>
      <c r="C243" s="213">
        <v>1365.89</v>
      </c>
      <c r="D243" s="196">
        <v>1.0481365953213891E-2</v>
      </c>
      <c r="E243" s="221">
        <v>4</v>
      </c>
      <c r="F243" s="196">
        <v>2.4242424242424242E-2</v>
      </c>
      <c r="G243" s="220"/>
      <c r="H243" s="220" t="s">
        <v>15</v>
      </c>
      <c r="I243" s="220"/>
      <c r="J243" s="213">
        <v>95849.109999999986</v>
      </c>
      <c r="K243" s="196">
        <v>0.11099560847037415</v>
      </c>
      <c r="L243" s="221">
        <v>21</v>
      </c>
      <c r="M243" s="196">
        <v>6.5217391304347824E-2</v>
      </c>
    </row>
    <row r="244" spans="1:14" s="190" customFormat="1" ht="13.8" x14ac:dyDescent="0.25">
      <c r="A244" s="220" t="s">
        <v>16</v>
      </c>
      <c r="B244" s="220"/>
      <c r="C244" s="213">
        <v>12910.979999999996</v>
      </c>
      <c r="D244" s="196">
        <v>9.9074380949143365E-2</v>
      </c>
      <c r="E244" s="221">
        <v>18</v>
      </c>
      <c r="F244" s="196">
        <v>0.10909090909090909</v>
      </c>
      <c r="G244" s="220"/>
      <c r="H244" s="220" t="s">
        <v>16</v>
      </c>
      <c r="I244" s="220"/>
      <c r="J244" s="213">
        <v>73765.849999999991</v>
      </c>
      <c r="K244" s="196">
        <v>8.5422654473102044E-2</v>
      </c>
      <c r="L244" s="221">
        <v>22</v>
      </c>
      <c r="M244" s="196">
        <v>6.8322981366459631E-2</v>
      </c>
    </row>
    <row r="245" spans="1:14" s="190" customFormat="1" ht="13.8" x14ac:dyDescent="0.25">
      <c r="A245" s="220" t="s">
        <v>17</v>
      </c>
      <c r="B245" s="220"/>
      <c r="C245" s="213">
        <v>6673.36</v>
      </c>
      <c r="D245" s="196">
        <v>5.1209049262780637E-2</v>
      </c>
      <c r="E245" s="221">
        <v>7</v>
      </c>
      <c r="F245" s="196">
        <v>4.2424242424242427E-2</v>
      </c>
      <c r="G245" s="220"/>
      <c r="H245" s="220" t="s">
        <v>17</v>
      </c>
      <c r="I245" s="220"/>
      <c r="J245" s="213">
        <v>45758.8</v>
      </c>
      <c r="K245" s="196">
        <v>5.2989807092357538E-2</v>
      </c>
      <c r="L245" s="221">
        <v>17</v>
      </c>
      <c r="M245" s="196">
        <v>5.2795031055900624E-2</v>
      </c>
    </row>
    <row r="246" spans="1:14" s="190" customFormat="1" ht="13.8" x14ac:dyDescent="0.25">
      <c r="A246" s="220" t="s">
        <v>18</v>
      </c>
      <c r="B246" s="220"/>
      <c r="C246" s="213">
        <v>22738.28</v>
      </c>
      <c r="D246" s="196">
        <v>0.17448567148646255</v>
      </c>
      <c r="E246" s="221">
        <v>38</v>
      </c>
      <c r="F246" s="196">
        <v>0.23030303030303031</v>
      </c>
      <c r="G246" s="220"/>
      <c r="H246" s="220" t="s">
        <v>18</v>
      </c>
      <c r="I246" s="220"/>
      <c r="J246" s="213">
        <v>163481.95999999996</v>
      </c>
      <c r="K246" s="196">
        <v>0.18931609927446763</v>
      </c>
      <c r="L246" s="221">
        <v>80</v>
      </c>
      <c r="M246" s="196">
        <v>0.2484472049689441</v>
      </c>
    </row>
    <row r="247" spans="1:14" s="190" customFormat="1" ht="13.8" x14ac:dyDescent="0.25">
      <c r="A247" s="220" t="s">
        <v>19</v>
      </c>
      <c r="B247" s="220"/>
      <c r="C247" s="213">
        <v>8390.7199999999993</v>
      </c>
      <c r="D247" s="196">
        <v>6.4387474050583024E-2</v>
      </c>
      <c r="E247" s="221">
        <v>9</v>
      </c>
      <c r="F247" s="196">
        <v>5.4545454545454543E-2</v>
      </c>
      <c r="G247" s="220"/>
      <c r="H247" s="220" t="s">
        <v>19</v>
      </c>
      <c r="I247" s="220"/>
      <c r="J247" s="213">
        <v>83200.929999999993</v>
      </c>
      <c r="K247" s="196">
        <v>9.6348707365681407E-2</v>
      </c>
      <c r="L247" s="221">
        <v>24</v>
      </c>
      <c r="M247" s="196">
        <v>7.4534161490683232E-2</v>
      </c>
    </row>
    <row r="248" spans="1:14" s="190" customFormat="1" ht="13.8" x14ac:dyDescent="0.25">
      <c r="A248" s="220" t="s">
        <v>20</v>
      </c>
      <c r="B248" s="220"/>
      <c r="C248" s="213">
        <v>5381.4300000000012</v>
      </c>
      <c r="D248" s="196">
        <v>4.1295226688535566E-2</v>
      </c>
      <c r="E248" s="221">
        <v>5</v>
      </c>
      <c r="F248" s="196">
        <v>3.0303030303030304E-2</v>
      </c>
      <c r="G248" s="220"/>
      <c r="H248" s="220" t="s">
        <v>20</v>
      </c>
      <c r="I248" s="220"/>
      <c r="J248" s="213">
        <v>28426.45</v>
      </c>
      <c r="K248" s="196">
        <v>3.2918522815732647E-2</v>
      </c>
      <c r="L248" s="221">
        <v>7</v>
      </c>
      <c r="M248" s="196">
        <v>2.1739130434782608E-2</v>
      </c>
    </row>
    <row r="249" spans="1:14" s="190" customFormat="1" ht="13.8" x14ac:dyDescent="0.25">
      <c r="A249" s="220" t="s">
        <v>21</v>
      </c>
      <c r="B249" s="220"/>
      <c r="C249" s="213">
        <v>9845.75</v>
      </c>
      <c r="D249" s="196">
        <v>7.5552869435939696E-2</v>
      </c>
      <c r="E249" s="221">
        <v>9</v>
      </c>
      <c r="F249" s="196">
        <v>5.4545454545454543E-2</v>
      </c>
      <c r="G249" s="220"/>
      <c r="H249" s="220" t="s">
        <v>21</v>
      </c>
      <c r="I249" s="220"/>
      <c r="J249" s="213">
        <v>88752.689999999973</v>
      </c>
      <c r="K249" s="196">
        <v>0.10277778093017755</v>
      </c>
      <c r="L249" s="221">
        <v>28</v>
      </c>
      <c r="M249" s="196">
        <v>8.6956521739130432E-2</v>
      </c>
    </row>
    <row r="250" spans="1:14" s="190" customFormat="1" ht="13.8" x14ac:dyDescent="0.25">
      <c r="A250" s="220" t="s">
        <v>22</v>
      </c>
      <c r="B250" s="220"/>
      <c r="C250" s="213">
        <v>6538.64</v>
      </c>
      <c r="D250" s="196">
        <v>5.017525472499431E-2</v>
      </c>
      <c r="E250" s="221">
        <v>12</v>
      </c>
      <c r="F250" s="196">
        <v>7.2727272727272724E-2</v>
      </c>
      <c r="G250" s="220"/>
      <c r="H250" s="220" t="s">
        <v>22</v>
      </c>
      <c r="I250" s="220"/>
      <c r="J250" s="213">
        <v>61668.58</v>
      </c>
      <c r="K250" s="196">
        <v>7.1413720592751959E-2</v>
      </c>
      <c r="L250" s="221">
        <v>51</v>
      </c>
      <c r="M250" s="196">
        <v>0.15838509316770186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3915.61</v>
      </c>
      <c r="D252" s="196">
        <v>3.0047032586858272E-2</v>
      </c>
      <c r="E252" s="221">
        <v>3</v>
      </c>
      <c r="F252" s="196">
        <v>1.8181818181818181E-2</v>
      </c>
      <c r="G252" s="220"/>
      <c r="H252" s="220" t="s">
        <v>70</v>
      </c>
      <c r="I252" s="220"/>
      <c r="J252" s="213">
        <v>4477.3900000000003</v>
      </c>
      <c r="K252" s="196">
        <v>5.1849268856974115E-3</v>
      </c>
      <c r="L252" s="221">
        <v>8</v>
      </c>
      <c r="M252" s="196">
        <v>2.4844720496894408E-2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130316.03</v>
      </c>
      <c r="D254" s="237"/>
      <c r="E254" s="224">
        <v>165</v>
      </c>
      <c r="F254" s="237"/>
      <c r="G254" s="220"/>
      <c r="H254" s="223"/>
      <c r="I254" s="220"/>
      <c r="J254" s="238">
        <v>863539.65999999968</v>
      </c>
      <c r="K254" s="247"/>
      <c r="L254" s="224">
        <v>322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158429.54</v>
      </c>
      <c r="D268" s="196">
        <v>1.9557864986429578E-3</v>
      </c>
      <c r="E268" s="221">
        <v>18</v>
      </c>
      <c r="F268" s="196">
        <v>4.6153846153846158E-3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653153.26000000013</v>
      </c>
      <c r="D269" s="196">
        <v>8.0630690933814093E-3</v>
      </c>
      <c r="E269" s="221">
        <v>38</v>
      </c>
      <c r="F269" s="196">
        <v>9.743589743589744E-3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3584138.8200000012</v>
      </c>
      <c r="D270" s="196">
        <v>4.424560163097175E-2</v>
      </c>
      <c r="E270" s="221">
        <v>185</v>
      </c>
      <c r="F270" s="196">
        <v>4.7435897435897434E-2</v>
      </c>
      <c r="G270" s="220"/>
      <c r="H270" s="243">
        <v>2003</v>
      </c>
      <c r="I270" s="220"/>
      <c r="J270" s="213">
        <v>1235.95</v>
      </c>
      <c r="K270" s="196">
        <v>6.2722535083538792E-3</v>
      </c>
      <c r="L270" s="221">
        <v>1</v>
      </c>
      <c r="M270" s="196">
        <v>2.7027027027027029E-2</v>
      </c>
    </row>
    <row r="271" spans="1:13" s="190" customFormat="1" ht="13.8" x14ac:dyDescent="0.25">
      <c r="A271" s="243">
        <v>2004</v>
      </c>
      <c r="B271" s="220"/>
      <c r="C271" s="213">
        <v>5590092.5500000045</v>
      </c>
      <c r="D271" s="196">
        <v>6.9008769043037002E-2</v>
      </c>
      <c r="E271" s="221">
        <v>229</v>
      </c>
      <c r="F271" s="196">
        <v>5.871794871794872E-2</v>
      </c>
      <c r="G271" s="220"/>
      <c r="H271" s="243">
        <v>2004</v>
      </c>
      <c r="I271" s="220"/>
      <c r="J271" s="213">
        <v>0</v>
      </c>
      <c r="K271" s="196">
        <v>0</v>
      </c>
      <c r="L271" s="221">
        <v>0</v>
      </c>
      <c r="M271" s="196">
        <v>0</v>
      </c>
    </row>
    <row r="272" spans="1:13" s="190" customFormat="1" ht="13.8" x14ac:dyDescent="0.25">
      <c r="A272" s="220">
        <v>2005</v>
      </c>
      <c r="B272" s="220"/>
      <c r="C272" s="213">
        <v>6038283.0199999977</v>
      </c>
      <c r="D272" s="196">
        <v>7.4541606353846768E-2</v>
      </c>
      <c r="E272" s="221">
        <v>233</v>
      </c>
      <c r="F272" s="196">
        <v>5.9743589743589745E-2</v>
      </c>
      <c r="G272" s="220"/>
      <c r="H272" s="220">
        <v>2005</v>
      </c>
      <c r="I272" s="220"/>
      <c r="J272" s="213">
        <v>1724.43</v>
      </c>
      <c r="K272" s="196">
        <v>8.7512133317777258E-3</v>
      </c>
      <c r="L272" s="221">
        <v>1</v>
      </c>
      <c r="M272" s="196">
        <v>2.7027027027027029E-2</v>
      </c>
    </row>
    <row r="273" spans="1:13" s="190" customFormat="1" ht="13.8" x14ac:dyDescent="0.25">
      <c r="A273" s="220">
        <v>2006</v>
      </c>
      <c r="B273" s="220"/>
      <c r="C273" s="213">
        <v>7868601.4499999983</v>
      </c>
      <c r="D273" s="196">
        <v>9.7136585002471104E-2</v>
      </c>
      <c r="E273" s="221">
        <v>359</v>
      </c>
      <c r="F273" s="196">
        <v>9.2051282051282046E-2</v>
      </c>
      <c r="G273" s="220"/>
      <c r="H273" s="220">
        <v>2006</v>
      </c>
      <c r="I273" s="220"/>
      <c r="J273" s="213">
        <v>15624.430000000002</v>
      </c>
      <c r="K273" s="196">
        <v>7.9291545680269915E-2</v>
      </c>
      <c r="L273" s="221">
        <v>9</v>
      </c>
      <c r="M273" s="196">
        <v>0.24324324324324326</v>
      </c>
    </row>
    <row r="274" spans="1:13" s="190" customFormat="1" ht="13.8" x14ac:dyDescent="0.25">
      <c r="A274" s="220">
        <v>2007</v>
      </c>
      <c r="B274" s="220"/>
      <c r="C274" s="213">
        <v>16241416.01999999</v>
      </c>
      <c r="D274" s="196">
        <v>0.2004975976750259</v>
      </c>
      <c r="E274" s="221">
        <v>728</v>
      </c>
      <c r="F274" s="196">
        <v>0.18666666666666668</v>
      </c>
      <c r="G274" s="220"/>
      <c r="H274" s="220">
        <v>2007</v>
      </c>
      <c r="I274" s="220"/>
      <c r="J274" s="213">
        <v>178465.58</v>
      </c>
      <c r="K274" s="196">
        <v>0.90568498747959847</v>
      </c>
      <c r="L274" s="221">
        <v>26</v>
      </c>
      <c r="M274" s="196">
        <v>0.70270270270270274</v>
      </c>
    </row>
    <row r="275" spans="1:13" s="190" customFormat="1" ht="13.8" x14ac:dyDescent="0.25">
      <c r="A275" s="220">
        <v>2008</v>
      </c>
      <c r="B275" s="220"/>
      <c r="C275" s="213">
        <v>35424203.859999999</v>
      </c>
      <c r="D275" s="196">
        <v>0.43730594455152583</v>
      </c>
      <c r="E275" s="221">
        <v>1847</v>
      </c>
      <c r="F275" s="196">
        <v>0.47358974358974359</v>
      </c>
      <c r="G275" s="220"/>
      <c r="H275" s="220">
        <v>2008</v>
      </c>
      <c r="I275" s="220"/>
      <c r="J275" s="213">
        <v>0</v>
      </c>
      <c r="K275" s="196">
        <v>0</v>
      </c>
      <c r="L275" s="221">
        <v>0</v>
      </c>
      <c r="M275" s="196">
        <v>0</v>
      </c>
    </row>
    <row r="276" spans="1:13" s="190" customFormat="1" ht="13.8" x14ac:dyDescent="0.25">
      <c r="A276" s="220">
        <v>2009</v>
      </c>
      <c r="B276" s="220"/>
      <c r="C276" s="213">
        <v>5447220.7399999937</v>
      </c>
      <c r="D276" s="196">
        <v>6.7245040151097377E-2</v>
      </c>
      <c r="E276" s="221">
        <v>263</v>
      </c>
      <c r="F276" s="196">
        <v>6.7435897435897438E-2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81005539.259999976</v>
      </c>
      <c r="D278" s="220"/>
      <c r="E278" s="224">
        <v>3900</v>
      </c>
      <c r="F278" s="220"/>
      <c r="G278" s="220"/>
      <c r="H278" s="220"/>
      <c r="I278" s="220"/>
      <c r="J278" s="222">
        <v>197050.38999999998</v>
      </c>
      <c r="K278" s="220"/>
      <c r="L278" s="224">
        <v>37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157406.11000000002</v>
      </c>
      <c r="K286" s="196">
        <v>0.18228011670014088</v>
      </c>
      <c r="L286" s="221">
        <v>20</v>
      </c>
      <c r="M286" s="196">
        <v>6.2111801242236024E-2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30187.929999999997</v>
      </c>
      <c r="K287" s="196">
        <v>3.4958359642682763E-2</v>
      </c>
      <c r="L287" s="221">
        <v>4</v>
      </c>
      <c r="M287" s="196">
        <v>1.2422360248447204E-2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65896.950000000012</v>
      </c>
      <c r="K288" s="196">
        <v>7.6310276241394637E-2</v>
      </c>
      <c r="L288" s="221">
        <v>12</v>
      </c>
      <c r="M288" s="196">
        <v>3.7267080745341616E-2</v>
      </c>
    </row>
    <row r="289" spans="1:13" s="190" customFormat="1" ht="13.8" x14ac:dyDescent="0.25">
      <c r="A289" s="243">
        <v>1999</v>
      </c>
      <c r="B289" s="220"/>
      <c r="C289" s="213">
        <v>118.62</v>
      </c>
      <c r="D289" s="196">
        <v>9.1024872381394693E-4</v>
      </c>
      <c r="E289" s="221">
        <v>1</v>
      </c>
      <c r="F289" s="196">
        <v>6.0606060606060606E-3</v>
      </c>
      <c r="G289" s="220"/>
      <c r="H289" s="220">
        <v>1996</v>
      </c>
      <c r="I289" s="220"/>
      <c r="J289" s="245">
        <v>107648.21999999999</v>
      </c>
      <c r="K289" s="196">
        <v>0.12465926579446272</v>
      </c>
      <c r="L289" s="221">
        <v>16</v>
      </c>
      <c r="M289" s="196">
        <v>4.9689440993788817E-2</v>
      </c>
    </row>
    <row r="290" spans="1:13" s="190" customFormat="1" ht="13.8" x14ac:dyDescent="0.25">
      <c r="A290" s="243">
        <v>2000</v>
      </c>
      <c r="B290" s="220"/>
      <c r="C290" s="213">
        <v>1579.1799999999998</v>
      </c>
      <c r="D290" s="196">
        <v>1.2118079410491556E-2</v>
      </c>
      <c r="E290" s="221">
        <v>2</v>
      </c>
      <c r="F290" s="196">
        <v>1.2121212121212121E-2</v>
      </c>
      <c r="G290" s="220"/>
      <c r="H290" s="220">
        <v>1997</v>
      </c>
      <c r="I290" s="220"/>
      <c r="J290" s="245">
        <v>120015.19999999998</v>
      </c>
      <c r="K290" s="196">
        <v>0.13898053043678382</v>
      </c>
      <c r="L290" s="221">
        <v>22</v>
      </c>
      <c r="M290" s="196">
        <v>6.8322981366459631E-2</v>
      </c>
    </row>
    <row r="291" spans="1:13" s="190" customFormat="1" ht="13.8" x14ac:dyDescent="0.25">
      <c r="A291" s="243">
        <v>2001</v>
      </c>
      <c r="B291" s="220"/>
      <c r="C291" s="213">
        <v>1114.8899999999999</v>
      </c>
      <c r="D291" s="196">
        <v>8.555279039731337E-3</v>
      </c>
      <c r="E291" s="221">
        <v>2</v>
      </c>
      <c r="F291" s="196">
        <v>1.2121212121212121E-2</v>
      </c>
      <c r="G291" s="220"/>
      <c r="H291" s="220">
        <v>1998</v>
      </c>
      <c r="I291" s="220"/>
      <c r="J291" s="245">
        <v>166343.57</v>
      </c>
      <c r="K291" s="196">
        <v>0.19262991348886047</v>
      </c>
      <c r="L291" s="221">
        <v>25</v>
      </c>
      <c r="M291" s="196">
        <v>7.7639751552795025E-2</v>
      </c>
    </row>
    <row r="292" spans="1:13" s="190" customFormat="1" ht="13.8" x14ac:dyDescent="0.25">
      <c r="A292" s="243">
        <v>2002</v>
      </c>
      <c r="B292" s="220"/>
      <c r="C292" s="213">
        <v>11904.47</v>
      </c>
      <c r="D292" s="196">
        <v>9.1350772426078364E-2</v>
      </c>
      <c r="E292" s="221">
        <v>14</v>
      </c>
      <c r="F292" s="196">
        <v>8.4848484848484854E-2</v>
      </c>
      <c r="G292" s="220"/>
      <c r="H292" s="220">
        <v>1999</v>
      </c>
      <c r="I292" s="220"/>
      <c r="J292" s="245">
        <v>26886.89000000001</v>
      </c>
      <c r="K292" s="196">
        <v>3.1135674764492003E-2</v>
      </c>
      <c r="L292" s="221">
        <v>17</v>
      </c>
      <c r="M292" s="196">
        <v>5.2795031055900624E-2</v>
      </c>
    </row>
    <row r="293" spans="1:13" s="190" customFormat="1" ht="13.8" x14ac:dyDescent="0.25">
      <c r="A293" s="243">
        <v>2003</v>
      </c>
      <c r="B293" s="220"/>
      <c r="C293" s="213">
        <v>12492.750000000002</v>
      </c>
      <c r="D293" s="196">
        <v>9.5865029037486824E-2</v>
      </c>
      <c r="E293" s="221">
        <v>12</v>
      </c>
      <c r="F293" s="196">
        <v>7.2727272727272724E-2</v>
      </c>
      <c r="G293" s="220"/>
      <c r="H293" s="220">
        <v>2000</v>
      </c>
      <c r="I293" s="220"/>
      <c r="J293" s="245">
        <v>28770.179999999997</v>
      </c>
      <c r="K293" s="196">
        <v>3.3316570544078994E-2</v>
      </c>
      <c r="L293" s="221">
        <v>32</v>
      </c>
      <c r="M293" s="196">
        <v>9.9378881987577633E-2</v>
      </c>
    </row>
    <row r="294" spans="1:13" s="190" customFormat="1" ht="13.8" x14ac:dyDescent="0.25">
      <c r="A294" s="243">
        <v>2004</v>
      </c>
      <c r="B294" s="220"/>
      <c r="C294" s="213">
        <v>9258.8499999999967</v>
      </c>
      <c r="D294" s="196">
        <v>7.1049202465728878E-2</v>
      </c>
      <c r="E294" s="221">
        <v>14</v>
      </c>
      <c r="F294" s="196">
        <v>8.4848484848484854E-2</v>
      </c>
      <c r="G294" s="220"/>
      <c r="H294" s="220">
        <v>2001</v>
      </c>
      <c r="I294" s="220"/>
      <c r="J294" s="245">
        <v>20144.86</v>
      </c>
      <c r="K294" s="196">
        <v>2.3328239492787159E-2</v>
      </c>
      <c r="L294" s="221">
        <v>25</v>
      </c>
      <c r="M294" s="196">
        <v>7.7639751552795025E-2</v>
      </c>
    </row>
    <row r="295" spans="1:13" s="190" customFormat="1" ht="13.8" x14ac:dyDescent="0.25">
      <c r="A295" s="220">
        <v>2005</v>
      </c>
      <c r="B295" s="220"/>
      <c r="C295" s="213">
        <v>13328.56</v>
      </c>
      <c r="D295" s="196">
        <v>0.10227874498632288</v>
      </c>
      <c r="E295" s="221">
        <v>18</v>
      </c>
      <c r="F295" s="196">
        <v>0.10909090909090909</v>
      </c>
      <c r="G295" s="220"/>
      <c r="H295" s="220">
        <v>2002</v>
      </c>
      <c r="I295" s="220"/>
      <c r="J295" s="245">
        <v>9995.9599999999991</v>
      </c>
      <c r="K295" s="196">
        <v>1.1575565620228719E-2</v>
      </c>
      <c r="L295" s="221">
        <v>9</v>
      </c>
      <c r="M295" s="196">
        <v>2.7950310559006212E-2</v>
      </c>
    </row>
    <row r="296" spans="1:13" s="190" customFormat="1" ht="13.8" x14ac:dyDescent="0.25">
      <c r="A296" s="220">
        <v>2006</v>
      </c>
      <c r="B296" s="220"/>
      <c r="C296" s="213">
        <v>22110.069999999996</v>
      </c>
      <c r="D296" s="196">
        <v>0.16966500590909653</v>
      </c>
      <c r="E296" s="221">
        <v>39</v>
      </c>
      <c r="F296" s="196">
        <v>0.23636363636363636</v>
      </c>
      <c r="G296" s="220"/>
      <c r="H296" s="220">
        <v>2003</v>
      </c>
      <c r="I296" s="220"/>
      <c r="J296" s="245">
        <v>7062.93</v>
      </c>
      <c r="K296" s="196">
        <v>8.1790453029105797E-3</v>
      </c>
      <c r="L296" s="221">
        <v>4</v>
      </c>
      <c r="M296" s="196">
        <v>1.2422360248447204E-2</v>
      </c>
    </row>
    <row r="297" spans="1:13" s="190" customFormat="1" ht="13.8" x14ac:dyDescent="0.25">
      <c r="A297" s="220">
        <v>2007</v>
      </c>
      <c r="B297" s="220"/>
      <c r="C297" s="213">
        <v>47331.279999999992</v>
      </c>
      <c r="D297" s="196">
        <v>0.36320382074254409</v>
      </c>
      <c r="E297" s="221">
        <v>56</v>
      </c>
      <c r="F297" s="196">
        <v>0.33939393939393941</v>
      </c>
      <c r="G297" s="220"/>
      <c r="H297" s="220">
        <v>2004</v>
      </c>
      <c r="I297" s="220"/>
      <c r="J297" s="245">
        <v>0</v>
      </c>
      <c r="K297" s="196">
        <v>0</v>
      </c>
      <c r="L297" s="221">
        <v>0</v>
      </c>
      <c r="M297" s="196">
        <v>0</v>
      </c>
    </row>
    <row r="298" spans="1:13" s="190" customFormat="1" ht="13.8" x14ac:dyDescent="0.25">
      <c r="A298" s="220">
        <v>2008</v>
      </c>
      <c r="B298" s="220"/>
      <c r="C298" s="213">
        <v>11077.36</v>
      </c>
      <c r="D298" s="196">
        <v>8.5003817258705636E-2</v>
      </c>
      <c r="E298" s="221">
        <v>7</v>
      </c>
      <c r="F298" s="196">
        <v>4.2424242424242427E-2</v>
      </c>
      <c r="G298" s="220"/>
      <c r="H298" s="220">
        <v>2005</v>
      </c>
      <c r="I298" s="220"/>
      <c r="J298" s="245">
        <v>0</v>
      </c>
      <c r="K298" s="196">
        <v>0</v>
      </c>
      <c r="L298" s="221">
        <v>0</v>
      </c>
      <c r="M298" s="196">
        <v>0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24011.029999999995</v>
      </c>
      <c r="K299" s="196">
        <v>2.7805358702343783E-2</v>
      </c>
      <c r="L299" s="221">
        <v>66</v>
      </c>
      <c r="M299" s="196">
        <v>0.20496894409937888</v>
      </c>
    </row>
    <row r="300" spans="1:13" s="190" customFormat="1" ht="14.4" thickBot="1" x14ac:dyDescent="0.3">
      <c r="A300" s="220"/>
      <c r="B300" s="220"/>
      <c r="C300" s="222">
        <v>130316.02999999998</v>
      </c>
      <c r="D300" s="220"/>
      <c r="E300" s="224">
        <v>165</v>
      </c>
      <c r="F300" s="220"/>
      <c r="G300" s="220"/>
      <c r="H300" s="220">
        <v>2007</v>
      </c>
      <c r="I300" s="220"/>
      <c r="J300" s="194">
        <v>94373.700000000026</v>
      </c>
      <c r="K300" s="196">
        <v>0.10928704768464255</v>
      </c>
      <c r="L300" s="218">
        <v>68</v>
      </c>
      <c r="M300" s="196">
        <v>0.21118012422360249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4796.13</v>
      </c>
      <c r="K301" s="196">
        <v>5.5540355841907701E-3</v>
      </c>
      <c r="L301" s="218">
        <v>2</v>
      </c>
      <c r="M301" s="196">
        <v>6.2111801242236021E-3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863539.66000000015</v>
      </c>
      <c r="K303" s="220"/>
      <c r="L303" s="224">
        <v>322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71263326.65000011</v>
      </c>
      <c r="D310" s="196">
        <v>0.87973399474904013</v>
      </c>
      <c r="E310" s="221">
        <v>3458</v>
      </c>
      <c r="F310" s="196">
        <v>0.88666666666666671</v>
      </c>
      <c r="G310" s="220"/>
      <c r="H310" s="220" t="s">
        <v>31</v>
      </c>
      <c r="I310" s="220"/>
      <c r="J310" s="213">
        <v>131713.82</v>
      </c>
      <c r="K310" s="196">
        <v>0.66842709623665297</v>
      </c>
      <c r="L310" s="221">
        <v>29</v>
      </c>
      <c r="M310" s="196">
        <v>0.78378378378378377</v>
      </c>
    </row>
    <row r="311" spans="1:13" s="190" customFormat="1" ht="13.8" x14ac:dyDescent="0.25">
      <c r="A311" s="220" t="s">
        <v>32</v>
      </c>
      <c r="B311" s="220"/>
      <c r="C311" s="213">
        <v>1927208.2200000002</v>
      </c>
      <c r="D311" s="196">
        <v>2.3791067099921646E-2</v>
      </c>
      <c r="E311" s="221">
        <v>92</v>
      </c>
      <c r="F311" s="196">
        <v>2.3589743589743591E-2</v>
      </c>
      <c r="G311" s="220"/>
      <c r="H311" s="220" t="s">
        <v>32</v>
      </c>
      <c r="I311" s="220"/>
      <c r="J311" s="213">
        <v>55307.569999999992</v>
      </c>
      <c r="K311" s="196">
        <v>0.2806772927473018</v>
      </c>
      <c r="L311" s="221">
        <v>4</v>
      </c>
      <c r="M311" s="196">
        <v>0.10810810810810811</v>
      </c>
    </row>
    <row r="312" spans="1:13" s="190" customFormat="1" ht="13.8" x14ac:dyDescent="0.25">
      <c r="A312" s="220" t="s">
        <v>33</v>
      </c>
      <c r="B312" s="220"/>
      <c r="C312" s="213">
        <v>1207950.9100000001</v>
      </c>
      <c r="D312" s="196">
        <v>1.4911954429719801E-2</v>
      </c>
      <c r="E312" s="221">
        <v>69</v>
      </c>
      <c r="F312" s="196">
        <v>1.7692307692307691E-2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718233.75999999989</v>
      </c>
      <c r="D313" s="196">
        <v>8.86647711454293E-3</v>
      </c>
      <c r="E313" s="221">
        <v>31</v>
      </c>
      <c r="F313" s="196">
        <v>7.9487179487179489E-3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1086963.9000000004</v>
      </c>
      <c r="D314" s="196">
        <v>1.341838977839796E-2</v>
      </c>
      <c r="E314" s="221">
        <v>45</v>
      </c>
      <c r="F314" s="196">
        <v>1.1538461538461539E-2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793390.65999999992</v>
      </c>
      <c r="D315" s="196">
        <v>9.7942766290770155E-3</v>
      </c>
      <c r="E315" s="221">
        <v>40</v>
      </c>
      <c r="F315" s="196">
        <v>1.0256410256410256E-2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781730.98</v>
      </c>
      <c r="D316" s="196">
        <v>9.6503398056632939E-3</v>
      </c>
      <c r="E316" s="221">
        <v>37</v>
      </c>
      <c r="F316" s="196">
        <v>9.4871794871794878E-3</v>
      </c>
      <c r="G316" s="220"/>
      <c r="H316" s="220" t="s">
        <v>45</v>
      </c>
      <c r="I316" s="220"/>
      <c r="J316" s="213">
        <v>4059.67</v>
      </c>
      <c r="K316" s="196">
        <v>2.0602192160086564E-2</v>
      </c>
      <c r="L316" s="221">
        <v>2</v>
      </c>
      <c r="M316" s="196">
        <v>5.4054054054054057E-2</v>
      </c>
    </row>
    <row r="317" spans="1:13" s="190" customFormat="1" ht="13.8" x14ac:dyDescent="0.25">
      <c r="A317" s="220" t="s">
        <v>46</v>
      </c>
      <c r="B317" s="220"/>
      <c r="C317" s="213">
        <v>669738.54999999981</v>
      </c>
      <c r="D317" s="196">
        <v>8.2678117585313245E-3</v>
      </c>
      <c r="E317" s="221">
        <v>28</v>
      </c>
      <c r="F317" s="196">
        <v>7.1794871794871795E-3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486644.84000000008</v>
      </c>
      <c r="D318" s="196">
        <v>6.0075501557743634E-3</v>
      </c>
      <c r="E318" s="221">
        <v>23</v>
      </c>
      <c r="F318" s="196">
        <v>5.8974358974358976E-3</v>
      </c>
      <c r="G318" s="220"/>
      <c r="H318" s="220" t="s">
        <v>47</v>
      </c>
      <c r="I318" s="220"/>
      <c r="J318" s="213">
        <v>0</v>
      </c>
      <c r="K318" s="196">
        <v>0</v>
      </c>
      <c r="L318" s="221">
        <v>0</v>
      </c>
      <c r="M318" s="196">
        <v>0</v>
      </c>
    </row>
    <row r="319" spans="1:13" s="190" customFormat="1" ht="13.8" x14ac:dyDescent="0.25">
      <c r="A319" s="220" t="s">
        <v>48</v>
      </c>
      <c r="B319" s="220"/>
      <c r="C319" s="213">
        <v>921532.84</v>
      </c>
      <c r="D319" s="196">
        <v>1.1376170672010393E-2</v>
      </c>
      <c r="E319" s="221">
        <v>32</v>
      </c>
      <c r="F319" s="196">
        <v>8.2051282051282051E-3</v>
      </c>
      <c r="G319" s="220"/>
      <c r="H319" s="220" t="s">
        <v>48</v>
      </c>
      <c r="I319" s="220"/>
      <c r="J319" s="213">
        <v>1724.43</v>
      </c>
      <c r="K319" s="196">
        <v>8.7512133317777241E-3</v>
      </c>
      <c r="L319" s="221">
        <v>1</v>
      </c>
      <c r="M319" s="196">
        <v>2.7027027027027029E-2</v>
      </c>
    </row>
    <row r="320" spans="1:13" s="190" customFormat="1" ht="13.8" x14ac:dyDescent="0.25">
      <c r="A320" s="220" t="s">
        <v>49</v>
      </c>
      <c r="B320" s="223"/>
      <c r="C320" s="213">
        <v>687511.23</v>
      </c>
      <c r="D320" s="196">
        <v>8.4872125570737041E-3</v>
      </c>
      <c r="E320" s="221">
        <v>24</v>
      </c>
      <c r="F320" s="196">
        <v>6.1538461538461538E-3</v>
      </c>
      <c r="G320" s="223"/>
      <c r="H320" s="220" t="s">
        <v>49</v>
      </c>
      <c r="I320" s="223"/>
      <c r="J320" s="213">
        <v>0</v>
      </c>
      <c r="K320" s="196">
        <v>0</v>
      </c>
      <c r="L320" s="221">
        <v>0</v>
      </c>
      <c r="M320" s="196">
        <v>0</v>
      </c>
    </row>
    <row r="321" spans="1:24" s="190" customFormat="1" ht="13.8" x14ac:dyDescent="0.25">
      <c r="A321" s="220" t="s">
        <v>50</v>
      </c>
      <c r="B321" s="220"/>
      <c r="C321" s="213">
        <v>461306.72000000003</v>
      </c>
      <c r="D321" s="196">
        <v>5.6947552502473065E-3</v>
      </c>
      <c r="E321" s="221">
        <v>21</v>
      </c>
      <c r="F321" s="196">
        <v>5.3846153846153844E-3</v>
      </c>
      <c r="G321" s="220"/>
      <c r="H321" s="220" t="s">
        <v>50</v>
      </c>
      <c r="I321" s="220"/>
      <c r="J321" s="213">
        <v>4244.8999999999996</v>
      </c>
      <c r="K321" s="196">
        <v>2.1542205524180891E-2</v>
      </c>
      <c r="L321" s="221">
        <v>1</v>
      </c>
      <c r="M321" s="196">
        <v>2.7027027027027029E-2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81005539.260000125</v>
      </c>
      <c r="D323" s="223"/>
      <c r="E323" s="224">
        <v>3900</v>
      </c>
      <c r="F323" s="247"/>
      <c r="G323" s="220"/>
      <c r="H323" s="220"/>
      <c r="I323" s="220"/>
      <c r="J323" s="222">
        <v>197050.39</v>
      </c>
      <c r="K323" s="223"/>
      <c r="L323" s="224">
        <v>37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20006.12</v>
      </c>
      <c r="D332" s="196">
        <f>+C332/$C$345</f>
        <v>0.15352002359187891</v>
      </c>
      <c r="E332" s="221">
        <v>17</v>
      </c>
      <c r="F332" s="196">
        <f>+E332/$E$345</f>
        <v>0.10303030303030303</v>
      </c>
      <c r="G332" s="220"/>
      <c r="H332" s="220" t="s">
        <v>31</v>
      </c>
      <c r="I332" s="220"/>
      <c r="J332" s="213">
        <v>723555.66999999981</v>
      </c>
      <c r="K332" s="196">
        <f>+J332/$J$345</f>
        <v>0.83789512342722039</v>
      </c>
      <c r="L332" s="221">
        <v>214</v>
      </c>
      <c r="M332" s="196">
        <f>+L332/$L$345</f>
        <v>0.6645962732919255</v>
      </c>
    </row>
    <row r="333" spans="1:24" s="190" customFormat="1" ht="13.8" x14ac:dyDescent="0.25">
      <c r="A333" s="220" t="s">
        <v>32</v>
      </c>
      <c r="B333" s="220"/>
      <c r="C333" s="213">
        <v>2069.71</v>
      </c>
      <c r="D333" s="196">
        <f t="shared" ref="D333:D343" si="0">+C333/$C$345</f>
        <v>1.5882236437067643E-2</v>
      </c>
      <c r="E333" s="221">
        <v>4</v>
      </c>
      <c r="F333" s="196">
        <f t="shared" ref="F333:F343" si="1">+E333/$E$345</f>
        <v>2.4242424242424242E-2</v>
      </c>
      <c r="G333" s="220"/>
      <c r="H333" s="220" t="s">
        <v>32</v>
      </c>
      <c r="I333" s="220"/>
      <c r="J333" s="213">
        <v>357.3</v>
      </c>
      <c r="K333" s="196">
        <f t="shared" ref="K333:K343" si="2">+J333/$J$345</f>
        <v>4.1376211950705321E-4</v>
      </c>
      <c r="L333" s="221">
        <v>2</v>
      </c>
      <c r="M333" s="196">
        <f t="shared" ref="M333:M343" si="3">+L333/$L$345</f>
        <v>6.2111801242236021E-3</v>
      </c>
    </row>
    <row r="334" spans="1:24" s="190" customFormat="1" ht="13.8" x14ac:dyDescent="0.25">
      <c r="A334" s="220" t="s">
        <v>33</v>
      </c>
      <c r="B334" s="220"/>
      <c r="C334" s="213">
        <v>2921.2000000000003</v>
      </c>
      <c r="D334" s="196">
        <f t="shared" si="0"/>
        <v>2.2416275265598563E-2</v>
      </c>
      <c r="E334" s="221">
        <v>9</v>
      </c>
      <c r="F334" s="196">
        <f t="shared" si="1"/>
        <v>5.4545454545454543E-2</v>
      </c>
      <c r="G334" s="220"/>
      <c r="H334" s="220" t="s">
        <v>33</v>
      </c>
      <c r="I334" s="220"/>
      <c r="J334" s="213">
        <v>26144.97</v>
      </c>
      <c r="K334" s="196">
        <f t="shared" si="2"/>
        <v>3.0276513298763841E-2</v>
      </c>
      <c r="L334" s="221">
        <v>8</v>
      </c>
      <c r="M334" s="196">
        <f t="shared" si="3"/>
        <v>2.4844720496894408E-2</v>
      </c>
    </row>
    <row r="335" spans="1:24" s="190" customFormat="1" ht="13.8" x14ac:dyDescent="0.25">
      <c r="A335" s="220" t="s">
        <v>34</v>
      </c>
      <c r="B335" s="220"/>
      <c r="C335" s="213">
        <v>8404.83</v>
      </c>
      <c r="D335" s="196">
        <f t="shared" si="0"/>
        <v>6.4495749295002305E-2</v>
      </c>
      <c r="E335" s="221">
        <v>13</v>
      </c>
      <c r="F335" s="196">
        <f t="shared" si="1"/>
        <v>7.8787878787878782E-2</v>
      </c>
      <c r="G335" s="220"/>
      <c r="H335" s="220" t="s">
        <v>34</v>
      </c>
      <c r="I335" s="220"/>
      <c r="J335" s="213">
        <v>3258.12</v>
      </c>
      <c r="K335" s="196">
        <f t="shared" si="2"/>
        <v>3.7729824707761549E-3</v>
      </c>
      <c r="L335" s="221">
        <v>8</v>
      </c>
      <c r="M335" s="196">
        <f t="shared" si="3"/>
        <v>2.4844720496894408E-2</v>
      </c>
    </row>
    <row r="336" spans="1:24" s="190" customFormat="1" ht="13.8" x14ac:dyDescent="0.25">
      <c r="A336" s="220" t="s">
        <v>35</v>
      </c>
      <c r="B336" s="220"/>
      <c r="C336" s="213">
        <v>8425.5800000000017</v>
      </c>
      <c r="D336" s="196">
        <f t="shared" si="0"/>
        <v>6.4654977595618904E-2</v>
      </c>
      <c r="E336" s="221">
        <v>13</v>
      </c>
      <c r="F336" s="196">
        <f t="shared" si="1"/>
        <v>7.8787878787878782E-2</v>
      </c>
      <c r="G336" s="220"/>
      <c r="H336" s="220" t="s">
        <v>35</v>
      </c>
      <c r="I336" s="220"/>
      <c r="J336" s="213">
        <v>7461.3000000000011</v>
      </c>
      <c r="K336" s="196">
        <f t="shared" si="2"/>
        <v>8.6403674846850728E-3</v>
      </c>
      <c r="L336" s="221">
        <v>12</v>
      </c>
      <c r="M336" s="196">
        <f t="shared" si="3"/>
        <v>3.7267080745341616E-2</v>
      </c>
    </row>
    <row r="337" spans="1:22" s="190" customFormat="1" ht="13.8" x14ac:dyDescent="0.25">
      <c r="A337" s="220" t="s">
        <v>36</v>
      </c>
      <c r="B337" s="220"/>
      <c r="C337" s="213">
        <v>10344.07</v>
      </c>
      <c r="D337" s="196">
        <f t="shared" si="0"/>
        <v>7.9376804219711106E-2</v>
      </c>
      <c r="E337" s="221">
        <v>17</v>
      </c>
      <c r="F337" s="196">
        <f t="shared" si="1"/>
        <v>0.10303030303030303</v>
      </c>
      <c r="G337" s="220"/>
      <c r="H337" s="220" t="s">
        <v>36</v>
      </c>
      <c r="I337" s="220"/>
      <c r="J337" s="213">
        <v>5497.61</v>
      </c>
      <c r="K337" s="196">
        <f t="shared" si="2"/>
        <v>6.3663665430259463E-3</v>
      </c>
      <c r="L337" s="221">
        <v>7</v>
      </c>
      <c r="M337" s="196">
        <f t="shared" si="3"/>
        <v>2.1739130434782608E-2</v>
      </c>
    </row>
    <row r="338" spans="1:22" s="190" customFormat="1" ht="13.8" x14ac:dyDescent="0.25">
      <c r="A338" s="220" t="s">
        <v>45</v>
      </c>
      <c r="B338" s="220"/>
      <c r="C338" s="213">
        <v>12835.460000000001</v>
      </c>
      <c r="D338" s="196">
        <f t="shared" si="0"/>
        <v>9.8494866671429454E-2</v>
      </c>
      <c r="E338" s="221">
        <v>17</v>
      </c>
      <c r="F338" s="196">
        <f t="shared" si="1"/>
        <v>0.10303030303030303</v>
      </c>
      <c r="G338" s="220"/>
      <c r="H338" s="220" t="s">
        <v>45</v>
      </c>
      <c r="I338" s="220"/>
      <c r="J338" s="213">
        <v>16687.240000000002</v>
      </c>
      <c r="K338" s="196">
        <f t="shared" si="2"/>
        <v>1.9324231153436549E-2</v>
      </c>
      <c r="L338" s="221">
        <v>19</v>
      </c>
      <c r="M338" s="196">
        <f t="shared" si="3"/>
        <v>5.9006211180124224E-2</v>
      </c>
    </row>
    <row r="339" spans="1:22" s="190" customFormat="1" ht="13.8" x14ac:dyDescent="0.25">
      <c r="A339" s="220" t="s">
        <v>46</v>
      </c>
      <c r="B339" s="220"/>
      <c r="C339" s="213">
        <v>12293.699999999997</v>
      </c>
      <c r="D339" s="196">
        <f t="shared" si="0"/>
        <v>9.4337588399523817E-2</v>
      </c>
      <c r="E339" s="221">
        <v>20</v>
      </c>
      <c r="F339" s="196">
        <f t="shared" si="1"/>
        <v>0.12121212121212122</v>
      </c>
      <c r="G339" s="220"/>
      <c r="H339" s="220" t="s">
        <v>46</v>
      </c>
      <c r="I339" s="220"/>
      <c r="J339" s="213">
        <v>8254.2400000000016</v>
      </c>
      <c r="K339" s="196">
        <f t="shared" si="2"/>
        <v>9.5586113554992982E-3</v>
      </c>
      <c r="L339" s="221">
        <v>9</v>
      </c>
      <c r="M339" s="196">
        <f t="shared" si="3"/>
        <v>2.7950310559006212E-2</v>
      </c>
    </row>
    <row r="340" spans="1:22" s="190" customFormat="1" ht="13.8" x14ac:dyDescent="0.25">
      <c r="A340" s="220" t="s">
        <v>47</v>
      </c>
      <c r="B340" s="220"/>
      <c r="C340" s="213">
        <v>9101.130000000001</v>
      </c>
      <c r="D340" s="196">
        <f t="shared" si="0"/>
        <v>6.9838913907982011E-2</v>
      </c>
      <c r="E340" s="221">
        <v>13</v>
      </c>
      <c r="F340" s="196">
        <f t="shared" si="1"/>
        <v>7.8787878787878782E-2</v>
      </c>
      <c r="G340" s="220"/>
      <c r="H340" s="220" t="s">
        <v>47</v>
      </c>
      <c r="I340" s="220"/>
      <c r="J340" s="213">
        <v>35009.08</v>
      </c>
      <c r="K340" s="196">
        <f t="shared" si="2"/>
        <v>4.0541368997458679E-2</v>
      </c>
      <c r="L340" s="221">
        <v>15</v>
      </c>
      <c r="M340" s="196">
        <f t="shared" si="3"/>
        <v>4.6583850931677016E-2</v>
      </c>
    </row>
    <row r="341" spans="1:22" s="190" customFormat="1" ht="13.8" x14ac:dyDescent="0.25">
      <c r="A341" s="220" t="s">
        <v>48</v>
      </c>
      <c r="B341" s="220"/>
      <c r="C341" s="213">
        <v>14714.96</v>
      </c>
      <c r="D341" s="196">
        <f t="shared" si="0"/>
        <v>0.11291749756342331</v>
      </c>
      <c r="E341" s="221">
        <v>14</v>
      </c>
      <c r="F341" s="196">
        <f t="shared" si="1"/>
        <v>8.4848484848484854E-2</v>
      </c>
      <c r="G341" s="220"/>
      <c r="H341" s="220" t="s">
        <v>48</v>
      </c>
      <c r="I341" s="220"/>
      <c r="J341" s="213">
        <v>5295.3899999999994</v>
      </c>
      <c r="K341" s="196">
        <f t="shared" si="2"/>
        <v>6.1321908480729192E-3</v>
      </c>
      <c r="L341" s="221">
        <v>6</v>
      </c>
      <c r="M341" s="196">
        <f t="shared" si="3"/>
        <v>1.8633540372670808E-2</v>
      </c>
    </row>
    <row r="342" spans="1:22" s="190" customFormat="1" ht="13.8" x14ac:dyDescent="0.25">
      <c r="A342" s="220" t="s">
        <v>49</v>
      </c>
      <c r="B342" s="223"/>
      <c r="C342" s="213">
        <v>16337.4</v>
      </c>
      <c r="D342" s="196">
        <f t="shared" si="0"/>
        <v>0.12536753920450155</v>
      </c>
      <c r="E342" s="221">
        <v>14</v>
      </c>
      <c r="F342" s="196">
        <f t="shared" si="1"/>
        <v>8.4848484848484854E-2</v>
      </c>
      <c r="G342" s="220"/>
      <c r="H342" s="220" t="s">
        <v>49</v>
      </c>
      <c r="I342" s="223"/>
      <c r="J342" s="213">
        <v>16186.659999999998</v>
      </c>
      <c r="K342" s="196">
        <f t="shared" si="2"/>
        <v>1.8744547297341273E-2</v>
      </c>
      <c r="L342" s="221">
        <v>13</v>
      </c>
      <c r="M342" s="196">
        <f t="shared" si="3"/>
        <v>4.0372670807453416E-2</v>
      </c>
    </row>
    <row r="343" spans="1:22" s="190" customFormat="1" ht="13.8" x14ac:dyDescent="0.25">
      <c r="A343" s="220" t="s">
        <v>50</v>
      </c>
      <c r="B343" s="220"/>
      <c r="C343" s="213">
        <v>12861.869999999999</v>
      </c>
      <c r="D343" s="196">
        <f t="shared" si="0"/>
        <v>9.8697527848262412E-2</v>
      </c>
      <c r="E343" s="221">
        <v>14</v>
      </c>
      <c r="F343" s="196">
        <f t="shared" si="1"/>
        <v>8.4848484848484854E-2</v>
      </c>
      <c r="G343" s="220"/>
      <c r="H343" s="220" t="s">
        <v>50</v>
      </c>
      <c r="I343" s="220"/>
      <c r="J343" s="213">
        <v>15832.08</v>
      </c>
      <c r="K343" s="196">
        <f t="shared" si="2"/>
        <v>1.8333935004212782E-2</v>
      </c>
      <c r="L343" s="221">
        <v>9</v>
      </c>
      <c r="M343" s="196">
        <f t="shared" si="3"/>
        <v>2.7950310559006212E-2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f>SUM(C332:C344)</f>
        <v>130316.03</v>
      </c>
      <c r="D345" s="223"/>
      <c r="E345" s="224">
        <f>SUM(E332:E344)</f>
        <v>165</v>
      </c>
      <c r="F345" s="247"/>
      <c r="G345" s="220"/>
      <c r="H345" s="220"/>
      <c r="I345" s="220"/>
      <c r="J345" s="222">
        <f>SUM(J332:J344)</f>
        <v>863539.6599999998</v>
      </c>
      <c r="K345" s="223"/>
      <c r="L345" s="224">
        <f>SUM(L332:L344)</f>
        <v>322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256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74"/>
      <c r="H4" s="189"/>
    </row>
    <row r="5" spans="1:13" x14ac:dyDescent="0.3">
      <c r="A5" s="122"/>
      <c r="B5" s="122"/>
      <c r="C5" s="125"/>
      <c r="D5" s="122"/>
      <c r="E5" s="126"/>
      <c r="F5" s="122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76896446.009999976</v>
      </c>
      <c r="D9" s="194">
        <f>+J323</f>
        <v>168284.41000000003</v>
      </c>
      <c r="E9" s="194">
        <f>+C345</f>
        <v>125375.41000000002</v>
      </c>
      <c r="F9" s="194">
        <f>+J345</f>
        <v>829884.38999999978</v>
      </c>
      <c r="G9" s="194">
        <f>SUM(C9:F9)</f>
        <v>78019990.219999969</v>
      </c>
      <c r="H9" s="266"/>
      <c r="I9" s="246"/>
    </row>
    <row r="10" spans="1:13" s="190" customFormat="1" x14ac:dyDescent="0.3">
      <c r="A10" s="193" t="s">
        <v>51</v>
      </c>
      <c r="B10" s="193"/>
      <c r="C10" s="196">
        <v>0.79015105187773604</v>
      </c>
      <c r="D10" s="197" t="s">
        <v>96</v>
      </c>
      <c r="E10" s="197" t="s">
        <v>96</v>
      </c>
      <c r="F10" s="197" t="s">
        <v>96</v>
      </c>
      <c r="G10" s="198">
        <f>+C10</f>
        <v>0.79015105187773604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0.71804765044694074</v>
      </c>
      <c r="D11" s="197" t="s">
        <v>96</v>
      </c>
      <c r="E11" s="197" t="s">
        <v>96</v>
      </c>
      <c r="F11" s="197" t="s">
        <v>96</v>
      </c>
      <c r="G11" s="198">
        <f>+C11</f>
        <v>0.71804765044694074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0.70255155629360755</v>
      </c>
      <c r="D12" s="197" t="s">
        <v>96</v>
      </c>
      <c r="E12" s="197" t="s">
        <v>96</v>
      </c>
      <c r="F12" s="197" t="s">
        <v>96</v>
      </c>
      <c r="G12" s="198">
        <f>+C12</f>
        <v>0.70255155629360755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20522.136645316263</v>
      </c>
      <c r="D13" s="199">
        <v>4949.5414705882358</v>
      </c>
      <c r="E13" s="199">
        <v>773.92228395061727</v>
      </c>
      <c r="F13" s="199">
        <v>2747.9615562913909</v>
      </c>
      <c r="G13" s="194">
        <f>+G9/(E45+L45+L81+L125)</f>
        <v>18379.267425206119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108.42257288725375</v>
      </c>
      <c r="D14" s="202">
        <v>86.965599903163906</v>
      </c>
      <c r="E14" s="202">
        <v>32.28053316037014</v>
      </c>
      <c r="F14" s="202">
        <v>226.88857871603952</v>
      </c>
      <c r="G14" s="203">
        <f>+((C9*C14)+(D9*D14)+(E9*E14)+(F9*F14))/G9</f>
        <v>109.51403515551128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9.0456993225255106E-2</v>
      </c>
      <c r="D15" s="206">
        <v>9.670344572797919E-2</v>
      </c>
      <c r="E15" s="206">
        <v>0.12469221950301103</v>
      </c>
      <c r="F15" s="206">
        <v>5.4960397879034735E-2</v>
      </c>
      <c r="G15" s="207">
        <f>+((C9*C15)+(D9*D15)+(E9*E15)+(F9*F15))/G9</f>
        <v>9.0147910460659175E-2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134.21582242033642</v>
      </c>
      <c r="D16" s="202">
        <v>8.1801717104989091</v>
      </c>
      <c r="E16" s="202">
        <v>1.9166933930664722</v>
      </c>
      <c r="F16" s="202">
        <v>12.728565609889685</v>
      </c>
      <c r="G16" s="194">
        <f>+((C9*C16)+(D9*D16)+(E9*E16)+(F9*F16))/G9</f>
        <v>132.43913326306856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0.98559927773853973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68392919.769999951</v>
      </c>
      <c r="D18" s="194">
        <f>+J310</f>
        <v>104854.44</v>
      </c>
      <c r="E18" s="194">
        <f>+C332</f>
        <v>16109.830000000002</v>
      </c>
      <c r="F18" s="213">
        <f>+J332</f>
        <v>677139.90999999968</v>
      </c>
      <c r="G18" s="194">
        <f>SUM(C18:F18)</f>
        <v>69191023.949999943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0.88941587444894155</v>
      </c>
      <c r="D19" s="211">
        <f>+K310</f>
        <v>0.62307875102631305</v>
      </c>
      <c r="E19" s="211">
        <f>+D332</f>
        <v>0.12849274032284322</v>
      </c>
      <c r="F19" s="211">
        <f>+K332</f>
        <v>0.81594486914014597</v>
      </c>
      <c r="G19" s="211">
        <f>+G18/G9</f>
        <v>0.88683712667607117</v>
      </c>
      <c r="H19" s="189"/>
    </row>
    <row r="20" spans="1:13" s="190" customFormat="1" x14ac:dyDescent="0.3">
      <c r="A20" s="193" t="s">
        <v>159</v>
      </c>
      <c r="B20" s="188"/>
      <c r="C20" s="214">
        <v>0.61297367973513117</v>
      </c>
      <c r="D20" s="215">
        <v>1.0920286330897386</v>
      </c>
      <c r="E20" s="215">
        <v>7.1651663763471261</v>
      </c>
      <c r="F20" s="215">
        <v>3.0708476501679041</v>
      </c>
      <c r="G20" s="215">
        <f>+((C9*C20)+(D9*D20)+(E9*E20)+(F9*F20))/G9</f>
        <v>0.65068007470228861</v>
      </c>
      <c r="H20" s="189"/>
    </row>
    <row r="21" spans="1:13" s="190" customFormat="1" x14ac:dyDescent="0.3">
      <c r="A21" s="193" t="s">
        <v>160</v>
      </c>
      <c r="B21" s="188"/>
      <c r="C21" s="214">
        <v>6.9869449132277701</v>
      </c>
      <c r="D21" s="214">
        <v>9.8488848461474952</v>
      </c>
      <c r="E21" s="214">
        <v>8.3856991900092588</v>
      </c>
      <c r="F21" s="249">
        <v>10.68040032759189</v>
      </c>
      <c r="G21" s="215">
        <f>+((C9*C21)+(D9*D21)+(E9*E21)+(F9*F21))/G9</f>
        <v>7.0346523052314573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555950.34000000008</v>
      </c>
      <c r="D28" s="196">
        <v>7.2298574101552267E-3</v>
      </c>
      <c r="E28" s="221">
        <v>57</v>
      </c>
      <c r="F28" s="196">
        <v>1.5212169735788631E-2</v>
      </c>
      <c r="G28" s="193"/>
      <c r="H28" s="220" t="s">
        <v>72</v>
      </c>
      <c r="I28" s="220"/>
      <c r="J28" s="213">
        <v>76896446.009999901</v>
      </c>
      <c r="K28" s="196">
        <v>1</v>
      </c>
      <c r="L28" s="221">
        <v>3747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5954383.0299999993</v>
      </c>
      <c r="D29" s="196">
        <v>7.7433787111899272E-2</v>
      </c>
      <c r="E29" s="221">
        <v>397</v>
      </c>
      <c r="F29" s="196">
        <v>0.1059514278089138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2398746.0499999984</v>
      </c>
      <c r="D30" s="196">
        <v>3.1194498243625621E-2</v>
      </c>
      <c r="E30" s="221">
        <v>131</v>
      </c>
      <c r="F30" s="196">
        <v>3.4961302375233518E-2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3707685.1999999979</v>
      </c>
      <c r="D31" s="196">
        <v>4.821660027718095E-2</v>
      </c>
      <c r="E31" s="221">
        <v>220</v>
      </c>
      <c r="F31" s="196">
        <v>5.8713637576728046E-2</v>
      </c>
      <c r="G31" s="193"/>
      <c r="H31" s="220"/>
      <c r="I31" s="220"/>
      <c r="J31" s="222">
        <v>76896446.009999901</v>
      </c>
      <c r="K31" s="223"/>
      <c r="L31" s="224">
        <v>3747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5087053.7500000009</v>
      </c>
      <c r="D32" s="196">
        <v>6.6154601596781895E-2</v>
      </c>
      <c r="E32" s="221">
        <v>248</v>
      </c>
      <c r="F32" s="196">
        <v>6.6186282359220708E-2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6502867.2600000016</v>
      </c>
      <c r="D33" s="196">
        <v>8.4566551478261212E-2</v>
      </c>
      <c r="E33" s="221">
        <v>308</v>
      </c>
      <c r="F33" s="196">
        <v>8.2199092607419269E-2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7392217.1500000032</v>
      </c>
      <c r="D34" s="196">
        <v>9.6132104064194063E-2</v>
      </c>
      <c r="E34" s="221">
        <v>369</v>
      </c>
      <c r="F34" s="196">
        <v>9.8478783026421143E-2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7988481.3300000029</v>
      </c>
      <c r="D35" s="196">
        <v>0.10388622289463335</v>
      </c>
      <c r="E35" s="221">
        <v>401</v>
      </c>
      <c r="F35" s="196">
        <v>0.10701894849212704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6936779.7700000014</v>
      </c>
      <c r="D36" s="196">
        <v>9.0209367661776008E-2</v>
      </c>
      <c r="E36" s="221">
        <v>350</v>
      </c>
      <c r="F36" s="196">
        <v>9.3408059781158265E-2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6882119.7300000023</v>
      </c>
      <c r="D37" s="196">
        <v>8.9498541052274561E-2</v>
      </c>
      <c r="E37" s="221">
        <v>345</v>
      </c>
      <c r="F37" s="196">
        <v>9.2073658927141713E-2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7268170.4199999981</v>
      </c>
      <c r="D38" s="196">
        <v>9.4518938093118177E-2</v>
      </c>
      <c r="E38" s="221">
        <v>343</v>
      </c>
      <c r="F38" s="196">
        <v>9.1539898585535101E-2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5164991.0900000017</v>
      </c>
      <c r="D39" s="196">
        <v>6.7168137904947106E-2</v>
      </c>
      <c r="E39" s="221">
        <v>227</v>
      </c>
      <c r="F39" s="196">
        <v>6.0581798772351217E-2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5229135.29</v>
      </c>
      <c r="D40" s="196">
        <v>6.8002301293872205E-2</v>
      </c>
      <c r="E40" s="221">
        <v>184</v>
      </c>
      <c r="F40" s="196">
        <v>4.9105951427808915E-2</v>
      </c>
      <c r="G40" s="132"/>
      <c r="H40" s="225" t="s">
        <v>132</v>
      </c>
      <c r="I40" s="226"/>
      <c r="J40" s="227">
        <v>81826.479999999981</v>
      </c>
      <c r="K40" s="228">
        <v>0.65265174407006943</v>
      </c>
      <c r="L40" s="229">
        <v>112</v>
      </c>
      <c r="M40" s="228">
        <v>0.69135802469135799</v>
      </c>
    </row>
    <row r="41" spans="1:13" ht="13.8" x14ac:dyDescent="0.25">
      <c r="A41" s="193" t="s">
        <v>76</v>
      </c>
      <c r="B41" s="193"/>
      <c r="C41" s="213">
        <v>3816466.3500000024</v>
      </c>
      <c r="D41" s="196">
        <v>4.963124497982245E-2</v>
      </c>
      <c r="E41" s="221">
        <v>115</v>
      </c>
      <c r="F41" s="196">
        <v>3.0691219642380571E-2</v>
      </c>
      <c r="G41" s="132"/>
      <c r="H41" s="225" t="s">
        <v>151</v>
      </c>
      <c r="I41" s="226"/>
      <c r="J41" s="227">
        <v>11414.130000000001</v>
      </c>
      <c r="K41" s="228">
        <v>9.1039622522470762E-2</v>
      </c>
      <c r="L41" s="229">
        <v>6</v>
      </c>
      <c r="M41" s="228">
        <v>3.7037037037037035E-2</v>
      </c>
    </row>
    <row r="42" spans="1:13" ht="13.8" x14ac:dyDescent="0.25">
      <c r="A42" s="193" t="s">
        <v>77</v>
      </c>
      <c r="B42" s="193"/>
      <c r="C42" s="213">
        <v>1928640.9400000002</v>
      </c>
      <c r="D42" s="196">
        <v>2.5081015314403335E-2</v>
      </c>
      <c r="E42" s="221">
        <v>50</v>
      </c>
      <c r="F42" s="196">
        <v>1.3344008540165465E-2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82758.31</v>
      </c>
      <c r="D43" s="196">
        <v>1.0762306230542521E-3</v>
      </c>
      <c r="E43" s="221">
        <v>2</v>
      </c>
      <c r="F43" s="196">
        <v>5.3376034160661863E-4</v>
      </c>
      <c r="G43" s="132"/>
      <c r="H43" s="225" t="s">
        <v>133</v>
      </c>
      <c r="I43" s="226"/>
      <c r="J43" s="227">
        <v>32134.799999999956</v>
      </c>
      <c r="K43" s="228">
        <v>0.2563086334074598</v>
      </c>
      <c r="L43" s="229">
        <v>44</v>
      </c>
      <c r="M43" s="228">
        <v>0.27160493827160492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76896446.010000035</v>
      </c>
      <c r="D45" s="193"/>
      <c r="E45" s="224">
        <v>3747</v>
      </c>
      <c r="F45" s="193"/>
      <c r="G45" s="132"/>
      <c r="H45" s="233"/>
      <c r="I45" s="226"/>
      <c r="J45" s="234">
        <v>125375.40999999995</v>
      </c>
      <c r="K45" s="225"/>
      <c r="L45" s="235">
        <v>162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257</v>
      </c>
      <c r="B49" s="136"/>
      <c r="C49" s="137"/>
      <c r="D49" s="136"/>
      <c r="E49" s="143"/>
      <c r="F49" s="136"/>
      <c r="G49" s="132"/>
      <c r="H49" s="217" t="s">
        <v>258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1194592.02</v>
      </c>
      <c r="D53" s="196">
        <v>1.5535074531853516E-2</v>
      </c>
      <c r="E53" s="221">
        <v>108</v>
      </c>
      <c r="F53" s="196">
        <v>2.8823058446757407E-2</v>
      </c>
      <c r="G53" s="193"/>
      <c r="H53" s="193" t="s">
        <v>53</v>
      </c>
      <c r="I53" s="193"/>
      <c r="J53" s="213">
        <v>1360289.45</v>
      </c>
      <c r="K53" s="196">
        <v>1.7689887122001723E-2</v>
      </c>
      <c r="L53" s="221">
        <v>116</v>
      </c>
      <c r="M53" s="196">
        <v>3.0958099813183881E-2</v>
      </c>
    </row>
    <row r="54" spans="1:13" s="190" customFormat="1" ht="13.8" x14ac:dyDescent="0.25">
      <c r="A54" s="193" t="s">
        <v>54</v>
      </c>
      <c r="B54" s="193"/>
      <c r="C54" s="213">
        <v>12266610.289999992</v>
      </c>
      <c r="D54" s="196">
        <v>0.15952116029399824</v>
      </c>
      <c r="E54" s="221">
        <v>671</v>
      </c>
      <c r="F54" s="196">
        <v>0.17907659460902056</v>
      </c>
      <c r="G54" s="193"/>
      <c r="H54" s="193" t="s">
        <v>54</v>
      </c>
      <c r="I54" s="193"/>
      <c r="J54" s="213">
        <v>13414140.389999995</v>
      </c>
      <c r="K54" s="196">
        <v>0.17444421798447685</v>
      </c>
      <c r="L54" s="221">
        <v>728</v>
      </c>
      <c r="M54" s="196">
        <v>0.19428876434480918</v>
      </c>
    </row>
    <row r="55" spans="1:13" s="190" customFormat="1" ht="13.8" x14ac:dyDescent="0.25">
      <c r="A55" s="193" t="s">
        <v>55</v>
      </c>
      <c r="B55" s="193"/>
      <c r="C55" s="213">
        <v>5399690.1700000055</v>
      </c>
      <c r="D55" s="196">
        <v>7.0220282603149206E-2</v>
      </c>
      <c r="E55" s="221">
        <v>254</v>
      </c>
      <c r="F55" s="196">
        <v>6.7787563384040572E-2</v>
      </c>
      <c r="G55" s="193"/>
      <c r="H55" s="193" t="s">
        <v>55</v>
      </c>
      <c r="I55" s="193"/>
      <c r="J55" s="213">
        <v>5578310.7700000005</v>
      </c>
      <c r="K55" s="196">
        <v>7.254315458577329E-2</v>
      </c>
      <c r="L55" s="221">
        <v>273</v>
      </c>
      <c r="M55" s="196">
        <v>7.2858286629303437E-2</v>
      </c>
    </row>
    <row r="56" spans="1:13" s="190" customFormat="1" ht="13.8" x14ac:dyDescent="0.25">
      <c r="A56" s="193" t="s">
        <v>56</v>
      </c>
      <c r="B56" s="193"/>
      <c r="C56" s="213">
        <v>5614080.8899999969</v>
      </c>
      <c r="D56" s="196">
        <v>7.3008327189398495E-2</v>
      </c>
      <c r="E56" s="221">
        <v>270</v>
      </c>
      <c r="F56" s="196">
        <v>7.2057646116893512E-2</v>
      </c>
      <c r="G56" s="193"/>
      <c r="H56" s="193" t="s">
        <v>56</v>
      </c>
      <c r="I56" s="193"/>
      <c r="J56" s="213">
        <v>6806355.9800000004</v>
      </c>
      <c r="K56" s="196">
        <v>8.8513271200009264E-2</v>
      </c>
      <c r="L56" s="221">
        <v>319</v>
      </c>
      <c r="M56" s="196">
        <v>8.5134774486255671E-2</v>
      </c>
    </row>
    <row r="57" spans="1:13" s="190" customFormat="1" ht="13.8" x14ac:dyDescent="0.25">
      <c r="A57" s="193" t="s">
        <v>57</v>
      </c>
      <c r="B57" s="193"/>
      <c r="C57" s="213">
        <v>6702648.1000000024</v>
      </c>
      <c r="D57" s="196">
        <v>8.7164601848157663E-2</v>
      </c>
      <c r="E57" s="221">
        <v>317</v>
      </c>
      <c r="F57" s="196">
        <v>8.4601014144649059E-2</v>
      </c>
      <c r="G57" s="193"/>
      <c r="H57" s="193" t="s">
        <v>57</v>
      </c>
      <c r="I57" s="193"/>
      <c r="J57" s="213">
        <v>6163543.8199999984</v>
      </c>
      <c r="K57" s="196">
        <v>8.0153819062046897E-2</v>
      </c>
      <c r="L57" s="221">
        <v>290</v>
      </c>
      <c r="M57" s="196">
        <v>7.7395249532959703E-2</v>
      </c>
    </row>
    <row r="58" spans="1:13" s="190" customFormat="1" ht="13.8" x14ac:dyDescent="0.25">
      <c r="A58" s="193" t="s">
        <v>58</v>
      </c>
      <c r="B58" s="193"/>
      <c r="C58" s="213">
        <v>5994608.9899999984</v>
      </c>
      <c r="D58" s="196">
        <v>7.795690569653152E-2</v>
      </c>
      <c r="E58" s="221">
        <v>307</v>
      </c>
      <c r="F58" s="196">
        <v>8.1932212436615956E-2</v>
      </c>
      <c r="G58" s="193"/>
      <c r="H58" s="193" t="s">
        <v>58</v>
      </c>
      <c r="I58" s="193"/>
      <c r="J58" s="213">
        <v>6304133.3900000025</v>
      </c>
      <c r="K58" s="196">
        <v>8.1982116432015348E-2</v>
      </c>
      <c r="L58" s="221">
        <v>290</v>
      </c>
      <c r="M58" s="196">
        <v>7.7395249532959703E-2</v>
      </c>
    </row>
    <row r="59" spans="1:13" s="190" customFormat="1" ht="13.8" x14ac:dyDescent="0.25">
      <c r="A59" s="193" t="s">
        <v>59</v>
      </c>
      <c r="B59" s="193"/>
      <c r="C59" s="213">
        <v>6057881</v>
      </c>
      <c r="D59" s="196">
        <v>7.8779726688697704E-2</v>
      </c>
      <c r="E59" s="221">
        <v>282</v>
      </c>
      <c r="F59" s="196">
        <v>7.5260208166533227E-2</v>
      </c>
      <c r="G59" s="193"/>
      <c r="H59" s="193" t="s">
        <v>59</v>
      </c>
      <c r="I59" s="193"/>
      <c r="J59" s="213">
        <v>6246986.8000000035</v>
      </c>
      <c r="K59" s="196">
        <v>8.1238953477610829E-2</v>
      </c>
      <c r="L59" s="221">
        <v>306</v>
      </c>
      <c r="M59" s="196">
        <v>8.1665332265812657E-2</v>
      </c>
    </row>
    <row r="60" spans="1:13" s="190" customFormat="1" ht="13.8" x14ac:dyDescent="0.25">
      <c r="A60" s="193" t="s">
        <v>60</v>
      </c>
      <c r="B60" s="193"/>
      <c r="C60" s="213">
        <v>6643403.6400000053</v>
      </c>
      <c r="D60" s="196">
        <v>8.6394157138758573E-2</v>
      </c>
      <c r="E60" s="221">
        <v>317</v>
      </c>
      <c r="F60" s="196">
        <v>8.4601014144649059E-2</v>
      </c>
      <c r="G60" s="193"/>
      <c r="H60" s="193" t="s">
        <v>60</v>
      </c>
      <c r="I60" s="193"/>
      <c r="J60" s="213">
        <v>6761865.7700000005</v>
      </c>
      <c r="K60" s="196">
        <v>8.7934698166943284E-2</v>
      </c>
      <c r="L60" s="221">
        <v>327</v>
      </c>
      <c r="M60" s="196">
        <v>8.7269815852682148E-2</v>
      </c>
    </row>
    <row r="61" spans="1:13" s="190" customFormat="1" ht="13.8" x14ac:dyDescent="0.25">
      <c r="A61" s="193" t="s">
        <v>61</v>
      </c>
      <c r="B61" s="193"/>
      <c r="C61" s="213">
        <v>6084393.5200000061</v>
      </c>
      <c r="D61" s="196">
        <v>7.9124508812913941E-2</v>
      </c>
      <c r="E61" s="221">
        <v>294</v>
      </c>
      <c r="F61" s="196">
        <v>7.8462770216172942E-2</v>
      </c>
      <c r="G61" s="193"/>
      <c r="H61" s="193" t="s">
        <v>61</v>
      </c>
      <c r="I61" s="193"/>
      <c r="J61" s="213">
        <v>5030498.790000001</v>
      </c>
      <c r="K61" s="196">
        <v>6.5419132496003896E-2</v>
      </c>
      <c r="L61" s="221">
        <v>256</v>
      </c>
      <c r="M61" s="196">
        <v>6.8321323725647184E-2</v>
      </c>
    </row>
    <row r="62" spans="1:13" s="190" customFormat="1" ht="13.8" x14ac:dyDescent="0.25">
      <c r="A62" s="193" t="s">
        <v>62</v>
      </c>
      <c r="B62" s="193"/>
      <c r="C62" s="213">
        <v>4481696.0999999968</v>
      </c>
      <c r="D62" s="196">
        <v>5.8282226715876753E-2</v>
      </c>
      <c r="E62" s="221">
        <v>223</v>
      </c>
      <c r="F62" s="196">
        <v>5.9514278089137979E-2</v>
      </c>
      <c r="G62" s="193"/>
      <c r="H62" s="193" t="s">
        <v>62</v>
      </c>
      <c r="I62" s="193"/>
      <c r="J62" s="213">
        <v>4013223.74</v>
      </c>
      <c r="K62" s="196">
        <v>5.2189976887593741E-2</v>
      </c>
      <c r="L62" s="221">
        <v>205</v>
      </c>
      <c r="M62" s="196">
        <v>5.4710435014678406E-2</v>
      </c>
    </row>
    <row r="63" spans="1:13" s="190" customFormat="1" ht="13.8" x14ac:dyDescent="0.25">
      <c r="A63" s="193" t="s">
        <v>63</v>
      </c>
      <c r="B63" s="193"/>
      <c r="C63" s="213">
        <v>4350077.7700000023</v>
      </c>
      <c r="D63" s="196">
        <v>5.6570595856072416E-2</v>
      </c>
      <c r="E63" s="221">
        <v>212</v>
      </c>
      <c r="F63" s="196">
        <v>5.6578596210301577E-2</v>
      </c>
      <c r="G63" s="193"/>
      <c r="H63" s="193" t="s">
        <v>63</v>
      </c>
      <c r="I63" s="193"/>
      <c r="J63" s="213">
        <v>4595063.8100000005</v>
      </c>
      <c r="K63" s="196">
        <v>5.9756517348050583E-2</v>
      </c>
      <c r="L63" s="221">
        <v>217</v>
      </c>
      <c r="M63" s="196">
        <v>5.7912997064318121E-2</v>
      </c>
    </row>
    <row r="64" spans="1:13" s="190" customFormat="1" ht="13.8" x14ac:dyDescent="0.25">
      <c r="A64" s="193" t="s">
        <v>64</v>
      </c>
      <c r="B64" s="193"/>
      <c r="C64" s="213">
        <v>3561916.5199999986</v>
      </c>
      <c r="D64" s="196">
        <v>4.6320951159911722E-2</v>
      </c>
      <c r="E64" s="221">
        <v>171</v>
      </c>
      <c r="F64" s="196">
        <v>4.5636509207365894E-2</v>
      </c>
      <c r="G64" s="193"/>
      <c r="H64" s="193" t="s">
        <v>64</v>
      </c>
      <c r="I64" s="193"/>
      <c r="J64" s="213">
        <v>3064337.9399999981</v>
      </c>
      <c r="K64" s="196">
        <v>3.9850189430100526E-2</v>
      </c>
      <c r="L64" s="221">
        <v>135</v>
      </c>
      <c r="M64" s="196">
        <v>3.6028823058446756E-2</v>
      </c>
    </row>
    <row r="65" spans="1:16" s="190" customFormat="1" ht="13.8" x14ac:dyDescent="0.25">
      <c r="A65" s="193" t="s">
        <v>75</v>
      </c>
      <c r="B65" s="193"/>
      <c r="C65" s="213">
        <v>4562532.1900000004</v>
      </c>
      <c r="D65" s="196">
        <v>5.9333459824744895E-2</v>
      </c>
      <c r="E65" s="221">
        <v>189</v>
      </c>
      <c r="F65" s="196">
        <v>5.044035228182546E-2</v>
      </c>
      <c r="G65" s="193"/>
      <c r="H65" s="193" t="s">
        <v>75</v>
      </c>
      <c r="I65" s="193"/>
      <c r="J65" s="213">
        <v>3264205.2</v>
      </c>
      <c r="K65" s="196">
        <v>4.2449363649075617E-2</v>
      </c>
      <c r="L65" s="221">
        <v>141</v>
      </c>
      <c r="M65" s="196">
        <v>3.7630104083266613E-2</v>
      </c>
    </row>
    <row r="66" spans="1:16" s="190" customFormat="1" ht="13.8" x14ac:dyDescent="0.25">
      <c r="A66" s="193" t="s">
        <v>76</v>
      </c>
      <c r="B66" s="193"/>
      <c r="C66" s="213">
        <v>1979339.84</v>
      </c>
      <c r="D66" s="196">
        <v>2.5740329270127732E-2</v>
      </c>
      <c r="E66" s="221">
        <v>68</v>
      </c>
      <c r="F66" s="196">
        <v>1.8147851614625034E-2</v>
      </c>
      <c r="G66" s="193"/>
      <c r="H66" s="193" t="s">
        <v>76</v>
      </c>
      <c r="I66" s="193"/>
      <c r="J66" s="213">
        <v>2632653.8700000006</v>
      </c>
      <c r="K66" s="196">
        <v>3.423635299943039E-2</v>
      </c>
      <c r="L66" s="221">
        <v>88</v>
      </c>
      <c r="M66" s="196">
        <v>2.3485455030691219E-2</v>
      </c>
    </row>
    <row r="67" spans="1:16" s="190" customFormat="1" ht="13.8" x14ac:dyDescent="0.25">
      <c r="A67" s="193" t="s">
        <v>77</v>
      </c>
      <c r="B67" s="193"/>
      <c r="C67" s="213">
        <v>1203196.9499999997</v>
      </c>
      <c r="D67" s="196">
        <v>1.5646977362822851E-2</v>
      </c>
      <c r="E67" s="221">
        <v>38</v>
      </c>
      <c r="F67" s="196">
        <v>1.0141446490525754E-2</v>
      </c>
      <c r="G67" s="193"/>
      <c r="H67" s="193" t="s">
        <v>77</v>
      </c>
      <c r="I67" s="193"/>
      <c r="J67" s="213">
        <v>1019931.2199999997</v>
      </c>
      <c r="K67" s="196">
        <v>1.3263697776973499E-2</v>
      </c>
      <c r="L67" s="221">
        <v>32</v>
      </c>
      <c r="M67" s="196">
        <v>8.5401654657058981E-3</v>
      </c>
    </row>
    <row r="68" spans="1:16" s="190" customFormat="1" ht="13.8" x14ac:dyDescent="0.25">
      <c r="A68" s="193" t="s">
        <v>78</v>
      </c>
      <c r="B68" s="193"/>
      <c r="C68" s="213">
        <v>799778.0199999999</v>
      </c>
      <c r="D68" s="196">
        <v>1.0400715006984753E-2</v>
      </c>
      <c r="E68" s="221">
        <v>26</v>
      </c>
      <c r="F68" s="196">
        <v>6.9388844408860423E-3</v>
      </c>
      <c r="G68" s="193"/>
      <c r="H68" s="193" t="s">
        <v>78</v>
      </c>
      <c r="I68" s="193"/>
      <c r="J68" s="213">
        <v>640905.06999999995</v>
      </c>
      <c r="K68" s="196">
        <v>8.3346513818942092E-3</v>
      </c>
      <c r="L68" s="221">
        <v>24</v>
      </c>
      <c r="M68" s="196">
        <v>6.4051240992794231E-3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76896446.010000005</v>
      </c>
      <c r="D70" s="193"/>
      <c r="E70" s="224">
        <v>3747</v>
      </c>
      <c r="F70" s="193"/>
      <c r="G70" s="193"/>
      <c r="H70" s="193"/>
      <c r="I70" s="193"/>
      <c r="J70" s="222">
        <v>76896446.010000005</v>
      </c>
      <c r="K70" s="193"/>
      <c r="L70" s="224">
        <v>3747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13">
        <v>105848.84</v>
      </c>
      <c r="K77" s="196">
        <v>0.62898779512612013</v>
      </c>
      <c r="L77" s="221">
        <v>27</v>
      </c>
      <c r="M77" s="196">
        <v>0.79411764705882348</v>
      </c>
    </row>
    <row r="78" spans="1:16" s="190" customFormat="1" ht="13.8" x14ac:dyDescent="0.25">
      <c r="A78" s="220" t="s">
        <v>129</v>
      </c>
      <c r="B78" s="220"/>
      <c r="C78" s="213">
        <v>0</v>
      </c>
      <c r="D78" s="196">
        <v>0</v>
      </c>
      <c r="E78" s="221">
        <v>0</v>
      </c>
      <c r="F78" s="196">
        <v>0</v>
      </c>
      <c r="G78" s="220"/>
      <c r="H78" s="220" t="s">
        <v>126</v>
      </c>
      <c r="I78" s="220"/>
      <c r="J78" s="213">
        <v>0</v>
      </c>
      <c r="K78" s="196">
        <v>0</v>
      </c>
      <c r="L78" s="213">
        <v>0</v>
      </c>
      <c r="M78" s="196">
        <v>0</v>
      </c>
    </row>
    <row r="79" spans="1:16" s="190" customFormat="1" ht="13.8" x14ac:dyDescent="0.25">
      <c r="A79" s="220" t="s">
        <v>130</v>
      </c>
      <c r="B79" s="220"/>
      <c r="C79" s="213">
        <v>125375.41</v>
      </c>
      <c r="D79" s="196">
        <v>1</v>
      </c>
      <c r="E79" s="221">
        <v>162</v>
      </c>
      <c r="F79" s="196">
        <v>1</v>
      </c>
      <c r="G79" s="220"/>
      <c r="H79" s="220" t="s">
        <v>146</v>
      </c>
      <c r="I79" s="220"/>
      <c r="J79" s="213">
        <v>62435.57</v>
      </c>
      <c r="K79" s="196">
        <v>0.37101220487387987</v>
      </c>
      <c r="L79" s="221">
        <v>7</v>
      </c>
      <c r="M79" s="196">
        <v>0.20588235294117646</v>
      </c>
    </row>
    <row r="80" spans="1:16" s="190" customFormat="1" ht="13.8" x14ac:dyDescent="0.25">
      <c r="A80" s="220"/>
      <c r="B80" s="220"/>
      <c r="C80" s="213"/>
      <c r="D80" s="220"/>
      <c r="E80" s="221"/>
      <c r="F80" s="220"/>
      <c r="G80" s="220"/>
      <c r="H80" s="220"/>
      <c r="I80" s="220"/>
      <c r="J80" s="213"/>
      <c r="K80" s="213"/>
      <c r="L80" s="221"/>
      <c r="M80" s="213"/>
    </row>
    <row r="81" spans="1:13" s="190" customFormat="1" ht="14.4" thickBot="1" x14ac:dyDescent="0.3">
      <c r="A81" s="220"/>
      <c r="B81" s="220"/>
      <c r="C81" s="222">
        <v>125375.41</v>
      </c>
      <c r="D81" s="220"/>
      <c r="E81" s="224">
        <v>162</v>
      </c>
      <c r="F81" s="220"/>
      <c r="G81" s="220"/>
      <c r="H81" s="220"/>
      <c r="I81" s="223"/>
      <c r="J81" s="222">
        <v>168284.41</v>
      </c>
      <c r="K81" s="236"/>
      <c r="L81" s="224">
        <v>34</v>
      </c>
      <c r="M81" s="236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20552230.339999992</v>
      </c>
      <c r="D88" s="196">
        <v>0.26727152432151763</v>
      </c>
      <c r="E88" s="221">
        <v>2047</v>
      </c>
      <c r="F88" s="196">
        <v>0.54630370963437414</v>
      </c>
      <c r="G88" s="220"/>
      <c r="H88" s="220" t="s">
        <v>99</v>
      </c>
      <c r="I88" s="220"/>
      <c r="J88" s="213">
        <v>7779.55</v>
      </c>
      <c r="K88" s="196">
        <v>4.6228584097600008E-2</v>
      </c>
      <c r="L88" s="221">
        <v>8</v>
      </c>
      <c r="M88" s="196">
        <v>0.23529411764705882</v>
      </c>
    </row>
    <row r="89" spans="1:13" s="190" customFormat="1" ht="13.8" x14ac:dyDescent="0.25">
      <c r="A89" s="220" t="s">
        <v>80</v>
      </c>
      <c r="B89" s="220"/>
      <c r="C89" s="213">
        <v>20985512.640000027</v>
      </c>
      <c r="D89" s="196">
        <v>0.27290614493771215</v>
      </c>
      <c r="E89" s="221">
        <v>854</v>
      </c>
      <c r="F89" s="196">
        <v>0.22791566586602616</v>
      </c>
      <c r="G89" s="220"/>
      <c r="H89" s="220" t="s">
        <v>100</v>
      </c>
      <c r="I89" s="220"/>
      <c r="J89" s="213">
        <v>27931.119999999999</v>
      </c>
      <c r="K89" s="196">
        <v>0.1659756836655279</v>
      </c>
      <c r="L89" s="221">
        <v>9</v>
      </c>
      <c r="M89" s="196">
        <v>0.26470588235294118</v>
      </c>
    </row>
    <row r="90" spans="1:13" s="190" customFormat="1" ht="13.8" x14ac:dyDescent="0.25">
      <c r="A90" s="220" t="s">
        <v>81</v>
      </c>
      <c r="B90" s="220"/>
      <c r="C90" s="213">
        <v>15999841.510000005</v>
      </c>
      <c r="D90" s="196">
        <v>0.20806997384403564</v>
      </c>
      <c r="E90" s="221">
        <v>465</v>
      </c>
      <c r="F90" s="196">
        <v>0.12409927942353884</v>
      </c>
      <c r="G90" s="220"/>
      <c r="H90" s="220" t="s">
        <v>101</v>
      </c>
      <c r="I90" s="220"/>
      <c r="J90" s="213">
        <v>35417.089999999997</v>
      </c>
      <c r="K90" s="196">
        <v>0.2104597211351901</v>
      </c>
      <c r="L90" s="221">
        <v>7</v>
      </c>
      <c r="M90" s="196">
        <v>0.20588235294117646</v>
      </c>
    </row>
    <row r="91" spans="1:13" s="190" customFormat="1" ht="13.8" x14ac:dyDescent="0.25">
      <c r="A91" s="220" t="s">
        <v>82</v>
      </c>
      <c r="B91" s="220"/>
      <c r="C91" s="213">
        <v>10149476.919999996</v>
      </c>
      <c r="D91" s="196">
        <v>0.13198889476218578</v>
      </c>
      <c r="E91" s="221">
        <v>229</v>
      </c>
      <c r="F91" s="196">
        <v>6.1115559113957836E-2</v>
      </c>
      <c r="G91" s="220"/>
      <c r="H91" s="220" t="s">
        <v>102</v>
      </c>
      <c r="I91" s="220"/>
      <c r="J91" s="213">
        <v>39744.960000000006</v>
      </c>
      <c r="K91" s="196">
        <v>0.23617731434539899</v>
      </c>
      <c r="L91" s="221">
        <v>6</v>
      </c>
      <c r="M91" s="196">
        <v>0.17647058823529413</v>
      </c>
    </row>
    <row r="92" spans="1:13" s="190" customFormat="1" ht="13.8" x14ac:dyDescent="0.25">
      <c r="A92" s="220" t="s">
        <v>83</v>
      </c>
      <c r="B92" s="220"/>
      <c r="C92" s="213">
        <v>5235530.7100000018</v>
      </c>
      <c r="D92" s="196">
        <v>6.8085470547223276E-2</v>
      </c>
      <c r="E92" s="221">
        <v>96</v>
      </c>
      <c r="F92" s="196">
        <v>2.5620496397117692E-2</v>
      </c>
      <c r="G92" s="220"/>
      <c r="H92" s="220" t="s">
        <v>103</v>
      </c>
      <c r="I92" s="220"/>
      <c r="J92" s="213">
        <v>17401.72</v>
      </c>
      <c r="K92" s="196">
        <v>0.10340660789671485</v>
      </c>
      <c r="L92" s="221">
        <v>2</v>
      </c>
      <c r="M92" s="196">
        <v>5.8823529411764705E-2</v>
      </c>
    </row>
    <row r="93" spans="1:13" s="190" customFormat="1" ht="13.8" x14ac:dyDescent="0.25">
      <c r="A93" s="220" t="s">
        <v>84</v>
      </c>
      <c r="B93" s="220"/>
      <c r="C93" s="213">
        <v>2121695.8000000003</v>
      </c>
      <c r="D93" s="196">
        <v>2.7591597662707107E-2</v>
      </c>
      <c r="E93" s="221">
        <v>33</v>
      </c>
      <c r="F93" s="196">
        <v>8.8070456365092076E-3</v>
      </c>
      <c r="G93" s="220"/>
      <c r="H93" s="220" t="s">
        <v>104</v>
      </c>
      <c r="I93" s="220"/>
      <c r="J93" s="213">
        <v>10534.34</v>
      </c>
      <c r="K93" s="196">
        <v>6.2598430835036953E-2</v>
      </c>
      <c r="L93" s="221">
        <v>1</v>
      </c>
      <c r="M93" s="196">
        <v>2.9411764705882353E-2</v>
      </c>
    </row>
    <row r="94" spans="1:13" s="190" customFormat="1" ht="13.8" x14ac:dyDescent="0.25">
      <c r="A94" s="220" t="s">
        <v>85</v>
      </c>
      <c r="B94" s="220"/>
      <c r="C94" s="213">
        <v>1186476.23</v>
      </c>
      <c r="D94" s="196">
        <v>1.5429532723081949E-2</v>
      </c>
      <c r="E94" s="221">
        <v>16</v>
      </c>
      <c r="F94" s="196">
        <v>4.270082732852949E-3</v>
      </c>
      <c r="G94" s="220"/>
      <c r="H94" s="220" t="s">
        <v>105</v>
      </c>
      <c r="I94" s="220"/>
      <c r="J94" s="213">
        <v>0</v>
      </c>
      <c r="K94" s="196">
        <v>0</v>
      </c>
      <c r="L94" s="221">
        <v>0</v>
      </c>
      <c r="M94" s="196">
        <v>0</v>
      </c>
    </row>
    <row r="95" spans="1:13" s="190" customFormat="1" ht="13.8" x14ac:dyDescent="0.25">
      <c r="A95" s="220" t="s">
        <v>86</v>
      </c>
      <c r="B95" s="220"/>
      <c r="C95" s="213">
        <v>421343.72000000003</v>
      </c>
      <c r="D95" s="196">
        <v>5.4793653265224531E-3</v>
      </c>
      <c r="E95" s="221">
        <v>5</v>
      </c>
      <c r="F95" s="196">
        <v>1.3344008540165466E-3</v>
      </c>
      <c r="G95" s="220"/>
      <c r="H95" s="220" t="s">
        <v>106</v>
      </c>
      <c r="I95" s="220"/>
      <c r="J95" s="213">
        <v>0</v>
      </c>
      <c r="K95" s="196">
        <v>0</v>
      </c>
      <c r="L95" s="221">
        <v>0</v>
      </c>
      <c r="M95" s="196">
        <v>0</v>
      </c>
    </row>
    <row r="96" spans="1:13" s="190" customFormat="1" ht="13.8" x14ac:dyDescent="0.25">
      <c r="A96" s="220" t="s">
        <v>87</v>
      </c>
      <c r="B96" s="220"/>
      <c r="C96" s="213">
        <v>95868.14</v>
      </c>
      <c r="D96" s="196">
        <v>1.2467174359076722E-3</v>
      </c>
      <c r="E96" s="221">
        <v>1</v>
      </c>
      <c r="F96" s="196">
        <v>2.6688017080330931E-4</v>
      </c>
      <c r="G96" s="220"/>
      <c r="H96" s="220" t="s">
        <v>107</v>
      </c>
      <c r="I96" s="220"/>
      <c r="J96" s="213">
        <v>0</v>
      </c>
      <c r="K96" s="196">
        <v>0</v>
      </c>
      <c r="L96" s="221">
        <v>0</v>
      </c>
      <c r="M96" s="196">
        <v>0</v>
      </c>
    </row>
    <row r="97" spans="1:13" s="190" customFormat="1" ht="13.8" x14ac:dyDescent="0.25">
      <c r="A97" s="220" t="s">
        <v>88</v>
      </c>
      <c r="B97" s="220"/>
      <c r="C97" s="213">
        <v>148470</v>
      </c>
      <c r="D97" s="196">
        <v>1.9307784391061733E-3</v>
      </c>
      <c r="E97" s="221">
        <v>1</v>
      </c>
      <c r="F97" s="196">
        <v>2.6688017080330931E-4</v>
      </c>
      <c r="G97" s="220"/>
      <c r="H97" s="220" t="s">
        <v>108</v>
      </c>
      <c r="I97" s="220"/>
      <c r="J97" s="213">
        <v>0</v>
      </c>
      <c r="K97" s="196">
        <v>0</v>
      </c>
      <c r="L97" s="221">
        <v>0</v>
      </c>
      <c r="M97" s="196">
        <v>0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0</v>
      </c>
      <c r="K98" s="196">
        <v>0</v>
      </c>
      <c r="L98" s="221">
        <v>0</v>
      </c>
      <c r="M98" s="196">
        <v>0</v>
      </c>
    </row>
    <row r="99" spans="1:13" s="190" customFormat="1" ht="14.4" thickBot="1" x14ac:dyDescent="0.3">
      <c r="A99" s="220"/>
      <c r="B99" s="223"/>
      <c r="C99" s="222">
        <v>76896446.010000035</v>
      </c>
      <c r="D99" s="237"/>
      <c r="E99" s="224">
        <v>3747</v>
      </c>
      <c r="F99" s="223"/>
      <c r="G99" s="220"/>
      <c r="H99" s="220" t="s">
        <v>110</v>
      </c>
      <c r="I99" s="220"/>
      <c r="J99" s="213">
        <v>29475.63</v>
      </c>
      <c r="K99" s="196">
        <v>0.1751536580245312</v>
      </c>
      <c r="L99" s="221">
        <v>1</v>
      </c>
      <c r="M99" s="196">
        <v>2.9411764705882353E-2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168284.41</v>
      </c>
      <c r="K103" s="247"/>
      <c r="L103" s="224">
        <v>34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95779.090000000011</v>
      </c>
      <c r="D110" s="196">
        <v>0.76393839908479666</v>
      </c>
      <c r="E110" s="221">
        <v>152</v>
      </c>
      <c r="F110" s="196">
        <v>0.93827160493827155</v>
      </c>
      <c r="G110" s="220"/>
      <c r="H110" s="220" t="s">
        <v>99</v>
      </c>
      <c r="I110" s="220"/>
      <c r="J110" s="213">
        <v>131242.69999999998</v>
      </c>
      <c r="K110" s="196">
        <v>0.15814576292970153</v>
      </c>
      <c r="L110" s="221">
        <v>206</v>
      </c>
      <c r="M110" s="196">
        <v>0.68211920529801329</v>
      </c>
    </row>
    <row r="111" spans="1:13" s="190" customFormat="1" ht="13.8" x14ac:dyDescent="0.25">
      <c r="A111" s="220" t="s">
        <v>100</v>
      </c>
      <c r="B111" s="220"/>
      <c r="C111" s="213">
        <v>25506.54</v>
      </c>
      <c r="D111" s="196">
        <v>0.203441328726263</v>
      </c>
      <c r="E111" s="221">
        <v>9</v>
      </c>
      <c r="F111" s="196">
        <v>5.5555555555555552E-2</v>
      </c>
      <c r="G111" s="220"/>
      <c r="H111" s="220" t="s">
        <v>100</v>
      </c>
      <c r="I111" s="220"/>
      <c r="J111" s="213">
        <v>83804.159999999989</v>
      </c>
      <c r="K111" s="196">
        <v>0.10098293329749218</v>
      </c>
      <c r="L111" s="221">
        <v>31</v>
      </c>
      <c r="M111" s="196">
        <v>0.10264900662251655</v>
      </c>
    </row>
    <row r="112" spans="1:13" s="190" customFormat="1" ht="13.8" x14ac:dyDescent="0.25">
      <c r="A112" s="220" t="s">
        <v>101</v>
      </c>
      <c r="B112" s="220"/>
      <c r="C112" s="213">
        <v>4089.78</v>
      </c>
      <c r="D112" s="196">
        <v>3.2620272188940397E-2</v>
      </c>
      <c r="E112" s="221">
        <v>1</v>
      </c>
      <c r="F112" s="196">
        <v>6.1728395061728392E-3</v>
      </c>
      <c r="G112" s="220"/>
      <c r="H112" s="220" t="s">
        <v>101</v>
      </c>
      <c r="I112" s="220"/>
      <c r="J112" s="213">
        <v>79892.66</v>
      </c>
      <c r="K112" s="196">
        <v>9.6269626182509588E-2</v>
      </c>
      <c r="L112" s="221">
        <v>16</v>
      </c>
      <c r="M112" s="196">
        <v>5.2980132450331126E-2</v>
      </c>
    </row>
    <row r="113" spans="1:13" s="190" customFormat="1" ht="13.8" x14ac:dyDescent="0.25">
      <c r="A113" s="220" t="s">
        <v>102</v>
      </c>
      <c r="B113" s="220"/>
      <c r="C113" s="213">
        <v>0</v>
      </c>
      <c r="D113" s="196">
        <v>0</v>
      </c>
      <c r="E113" s="221">
        <v>0</v>
      </c>
      <c r="F113" s="196">
        <v>0</v>
      </c>
      <c r="G113" s="220"/>
      <c r="H113" s="220" t="s">
        <v>102</v>
      </c>
      <c r="I113" s="220"/>
      <c r="J113" s="213">
        <v>115784.02</v>
      </c>
      <c r="K113" s="196">
        <v>0.13951825265685502</v>
      </c>
      <c r="L113" s="221">
        <v>17</v>
      </c>
      <c r="M113" s="196">
        <v>5.6291390728476824E-2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87979</v>
      </c>
      <c r="K114" s="196">
        <v>0.10601356172032589</v>
      </c>
      <c r="L114" s="221">
        <v>10</v>
      </c>
      <c r="M114" s="196">
        <v>3.3112582781456956E-2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32403.760000000002</v>
      </c>
      <c r="K115" s="196">
        <v>3.9046113399000069E-2</v>
      </c>
      <c r="L115" s="221">
        <v>3</v>
      </c>
      <c r="M115" s="196">
        <v>9.9337748344370865E-3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39634.5</v>
      </c>
      <c r="K116" s="196">
        <v>4.7759061958015624E-2</v>
      </c>
      <c r="L116" s="221">
        <v>3</v>
      </c>
      <c r="M116" s="196">
        <v>9.9337748344370865E-3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105299.35</v>
      </c>
      <c r="K117" s="196">
        <v>0.12688436036253195</v>
      </c>
      <c r="L117" s="221">
        <v>7</v>
      </c>
      <c r="M117" s="196">
        <v>2.3178807947019868E-2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135553.5</v>
      </c>
      <c r="K118" s="196">
        <v>0.16334022140120022</v>
      </c>
      <c r="L118" s="221">
        <v>8</v>
      </c>
      <c r="M118" s="196">
        <v>2.6490066225165563E-2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18290.740000000002</v>
      </c>
      <c r="K119" s="196">
        <v>2.2040106092367881E-2</v>
      </c>
      <c r="L119" s="221">
        <v>1</v>
      </c>
      <c r="M119" s="196">
        <v>3.3112582781456954E-3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0</v>
      </c>
      <c r="K120" s="196">
        <v>0</v>
      </c>
      <c r="L120" s="221">
        <v>0</v>
      </c>
      <c r="M120" s="196">
        <v>0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125375.41</v>
      </c>
      <c r="D125" s="247"/>
      <c r="E125" s="224">
        <v>162</v>
      </c>
      <c r="F125" s="220"/>
      <c r="G125" s="220"/>
      <c r="H125" s="223"/>
      <c r="I125" s="220"/>
      <c r="J125" s="222">
        <v>829884.39</v>
      </c>
      <c r="K125" s="247"/>
      <c r="L125" s="224">
        <v>302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9313733.0300000012</v>
      </c>
      <c r="D132" s="196">
        <v>0.12112046152027361</v>
      </c>
      <c r="E132" s="221">
        <v>326</v>
      </c>
      <c r="F132" s="196">
        <v>8.7002935681878835E-2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14339557.760000004</v>
      </c>
      <c r="D133" s="196">
        <v>0.18647881019280418</v>
      </c>
      <c r="E133" s="221">
        <v>582</v>
      </c>
      <c r="F133" s="196">
        <v>0.15532425940752603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15976057.939999979</v>
      </c>
      <c r="D134" s="196">
        <v>0.2077606803560515</v>
      </c>
      <c r="E134" s="221">
        <v>658</v>
      </c>
      <c r="F134" s="196">
        <v>0.17560715238857752</v>
      </c>
      <c r="G134" s="220"/>
      <c r="H134" s="220" t="s">
        <v>122</v>
      </c>
      <c r="I134" s="220"/>
      <c r="J134" s="213">
        <v>466.21</v>
      </c>
      <c r="K134" s="196">
        <v>2.7703695190778514E-3</v>
      </c>
      <c r="L134" s="221">
        <v>1</v>
      </c>
      <c r="M134" s="196">
        <v>2.9411764705882353E-2</v>
      </c>
    </row>
    <row r="135" spans="1:13" s="190" customFormat="1" ht="13.8" x14ac:dyDescent="0.25">
      <c r="A135" s="220" t="s">
        <v>44</v>
      </c>
      <c r="B135" s="220"/>
      <c r="C135" s="213">
        <v>19131200.799999997</v>
      </c>
      <c r="D135" s="196">
        <v>0.24879174256651707</v>
      </c>
      <c r="E135" s="221">
        <v>1141</v>
      </c>
      <c r="F135" s="196">
        <v>0.30451027488657595</v>
      </c>
      <c r="G135" s="220"/>
      <c r="H135" s="220" t="s">
        <v>42</v>
      </c>
      <c r="I135" s="220"/>
      <c r="J135" s="213">
        <v>14080.17</v>
      </c>
      <c r="K135" s="196">
        <v>8.3668891253800629E-2</v>
      </c>
      <c r="L135" s="221">
        <v>3</v>
      </c>
      <c r="M135" s="196">
        <v>8.8235294117647065E-2</v>
      </c>
    </row>
    <row r="136" spans="1:13" s="190" customFormat="1" ht="13.8" x14ac:dyDescent="0.25">
      <c r="A136" s="220" t="s">
        <v>25</v>
      </c>
      <c r="B136" s="220"/>
      <c r="C136" s="213">
        <v>8908555.7600000054</v>
      </c>
      <c r="D136" s="196">
        <v>0.11585133282806716</v>
      </c>
      <c r="E136" s="221">
        <v>502</v>
      </c>
      <c r="F136" s="196">
        <v>0.13397384574326127</v>
      </c>
      <c r="G136" s="220"/>
      <c r="H136" s="220" t="s">
        <v>43</v>
      </c>
      <c r="I136" s="220"/>
      <c r="J136" s="213">
        <v>32095.83</v>
      </c>
      <c r="K136" s="196">
        <v>0.19072372776539431</v>
      </c>
      <c r="L136" s="221">
        <v>8</v>
      </c>
      <c r="M136" s="196">
        <v>0.23529411764705882</v>
      </c>
    </row>
    <row r="137" spans="1:13" s="190" customFormat="1" ht="13.8" x14ac:dyDescent="0.25">
      <c r="A137" s="220" t="s">
        <v>26</v>
      </c>
      <c r="B137" s="220"/>
      <c r="C137" s="213">
        <v>6860316.5300000012</v>
      </c>
      <c r="D137" s="196">
        <v>8.9215001290278775E-2</v>
      </c>
      <c r="E137" s="221">
        <v>374</v>
      </c>
      <c r="F137" s="196">
        <v>9.9813183880437681E-2</v>
      </c>
      <c r="G137" s="220"/>
      <c r="H137" s="220" t="s">
        <v>44</v>
      </c>
      <c r="I137" s="220"/>
      <c r="J137" s="213">
        <v>55761.719999999994</v>
      </c>
      <c r="K137" s="196">
        <v>0.33135404521428924</v>
      </c>
      <c r="L137" s="221">
        <v>13</v>
      </c>
      <c r="M137" s="196">
        <v>0.38235294117647056</v>
      </c>
    </row>
    <row r="138" spans="1:13" s="190" customFormat="1" ht="13.8" x14ac:dyDescent="0.25">
      <c r="A138" s="220" t="s">
        <v>27</v>
      </c>
      <c r="B138" s="220"/>
      <c r="C138" s="213">
        <v>1322563.9499999995</v>
      </c>
      <c r="D138" s="196">
        <v>1.7199285774897929E-2</v>
      </c>
      <c r="E138" s="221">
        <v>105</v>
      </c>
      <c r="F138" s="196">
        <v>2.8022417934347479E-2</v>
      </c>
      <c r="G138" s="220"/>
      <c r="H138" s="220" t="s">
        <v>25</v>
      </c>
      <c r="I138" s="220"/>
      <c r="J138" s="213">
        <v>49668.85</v>
      </c>
      <c r="K138" s="196">
        <v>0.29514825526618893</v>
      </c>
      <c r="L138" s="221">
        <v>7</v>
      </c>
      <c r="M138" s="196">
        <v>0.20588235294117646</v>
      </c>
    </row>
    <row r="139" spans="1:13" s="190" customFormat="1" ht="13.8" x14ac:dyDescent="0.25">
      <c r="A139" s="220" t="s">
        <v>28</v>
      </c>
      <c r="B139" s="220"/>
      <c r="C139" s="213">
        <v>500802.83</v>
      </c>
      <c r="D139" s="196">
        <v>6.5126914959746408E-3</v>
      </c>
      <c r="E139" s="221">
        <v>34</v>
      </c>
      <c r="F139" s="196">
        <v>9.0739258073125172E-3</v>
      </c>
      <c r="G139" s="220"/>
      <c r="H139" s="220" t="s">
        <v>26</v>
      </c>
      <c r="I139" s="220"/>
      <c r="J139" s="213">
        <v>16211.630000000001</v>
      </c>
      <c r="K139" s="196">
        <v>9.6334710981248947E-2</v>
      </c>
      <c r="L139" s="221">
        <v>2</v>
      </c>
      <c r="M139" s="196">
        <v>5.8823529411764705E-2</v>
      </c>
    </row>
    <row r="140" spans="1:13" s="190" customFormat="1" ht="13.8" x14ac:dyDescent="0.25">
      <c r="A140" s="220" t="s">
        <v>29</v>
      </c>
      <c r="B140" s="220"/>
      <c r="C140" s="213">
        <v>535022.21999999986</v>
      </c>
      <c r="D140" s="196">
        <v>6.9576976279296827E-3</v>
      </c>
      <c r="E140" s="221">
        <v>24</v>
      </c>
      <c r="F140" s="196">
        <v>6.4051240992794231E-3</v>
      </c>
      <c r="G140" s="220"/>
      <c r="H140" s="220" t="s">
        <v>27</v>
      </c>
      <c r="I140" s="220"/>
      <c r="J140" s="213">
        <v>0</v>
      </c>
      <c r="K140" s="196">
        <v>0</v>
      </c>
      <c r="L140" s="221">
        <v>0</v>
      </c>
      <c r="M140" s="196">
        <v>0</v>
      </c>
    </row>
    <row r="141" spans="1:13" s="190" customFormat="1" ht="13.8" x14ac:dyDescent="0.25">
      <c r="A141" s="220" t="s">
        <v>65</v>
      </c>
      <c r="B141" s="220"/>
      <c r="C141" s="213">
        <v>8635.19</v>
      </c>
      <c r="D141" s="196">
        <v>1.122963472053967E-4</v>
      </c>
      <c r="E141" s="221">
        <v>1</v>
      </c>
      <c r="F141" s="196">
        <v>2.6688017080330931E-4</v>
      </c>
      <c r="G141" s="220"/>
      <c r="H141" s="220" t="s">
        <v>28</v>
      </c>
      <c r="I141" s="220"/>
      <c r="J141" s="213">
        <v>0</v>
      </c>
      <c r="K141" s="196">
        <v>0</v>
      </c>
      <c r="L141" s="221">
        <v>0</v>
      </c>
      <c r="M141" s="196">
        <v>0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76896446.00999999</v>
      </c>
      <c r="D143" s="223"/>
      <c r="E143" s="224">
        <v>3747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168284.41</v>
      </c>
      <c r="K145" s="220"/>
      <c r="L145" s="224">
        <v>34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15717.17</v>
      </c>
      <c r="D152" s="196">
        <v>0.1253608662177057</v>
      </c>
      <c r="E152" s="221">
        <v>14</v>
      </c>
      <c r="F152" s="196">
        <v>8.6419753086419748E-2</v>
      </c>
      <c r="G152" s="220"/>
      <c r="H152" s="220" t="s">
        <v>113</v>
      </c>
      <c r="I152" s="220"/>
      <c r="J152" s="213">
        <v>724721.0199999999</v>
      </c>
      <c r="K152" s="196">
        <v>0.8732794937858751</v>
      </c>
      <c r="L152" s="221">
        <v>180</v>
      </c>
      <c r="M152" s="196">
        <v>0.59602649006622521</v>
      </c>
    </row>
    <row r="153" spans="1:14" s="190" customFormat="1" ht="13.8" x14ac:dyDescent="0.25">
      <c r="A153" s="220" t="s">
        <v>42</v>
      </c>
      <c r="B153" s="220"/>
      <c r="C153" s="213">
        <v>27589.079999999994</v>
      </c>
      <c r="D153" s="196">
        <v>0.22005176294139336</v>
      </c>
      <c r="E153" s="221">
        <v>23</v>
      </c>
      <c r="F153" s="196">
        <v>0.1419753086419753</v>
      </c>
      <c r="G153" s="220"/>
      <c r="H153" s="220" t="s">
        <v>25</v>
      </c>
      <c r="I153" s="220"/>
      <c r="J153" s="213">
        <v>567.89</v>
      </c>
      <c r="K153" s="196">
        <v>6.8430013486577316E-4</v>
      </c>
      <c r="L153" s="221">
        <v>1</v>
      </c>
      <c r="M153" s="196">
        <v>3.3112582781456954E-3</v>
      </c>
    </row>
    <row r="154" spans="1:14" s="190" customFormat="1" ht="13.8" x14ac:dyDescent="0.25">
      <c r="A154" s="220" t="s">
        <v>43</v>
      </c>
      <c r="B154" s="220"/>
      <c r="C154" s="213">
        <v>11579.82</v>
      </c>
      <c r="D154" s="196">
        <v>9.2361173534746585E-2</v>
      </c>
      <c r="E154" s="221">
        <v>21</v>
      </c>
      <c r="F154" s="196">
        <v>0.12962962962962962</v>
      </c>
      <c r="G154" s="220"/>
      <c r="H154" s="220" t="s">
        <v>26</v>
      </c>
      <c r="I154" s="220"/>
      <c r="J154" s="213">
        <v>5816.3099999999995</v>
      </c>
      <c r="K154" s="196">
        <v>7.0085786286448867E-3</v>
      </c>
      <c r="L154" s="221">
        <v>4</v>
      </c>
      <c r="M154" s="196">
        <v>1.3245033112582781E-2</v>
      </c>
    </row>
    <row r="155" spans="1:14" s="190" customFormat="1" ht="13.8" x14ac:dyDescent="0.25">
      <c r="A155" s="220" t="s">
        <v>44</v>
      </c>
      <c r="B155" s="220"/>
      <c r="C155" s="213">
        <v>13312.489999999998</v>
      </c>
      <c r="D155" s="196">
        <v>0.10618102864030515</v>
      </c>
      <c r="E155" s="221">
        <v>16</v>
      </c>
      <c r="F155" s="196">
        <v>9.8765432098765427E-2</v>
      </c>
      <c r="G155" s="220"/>
      <c r="H155" s="220" t="s">
        <v>27</v>
      </c>
      <c r="I155" s="220"/>
      <c r="J155" s="213">
        <v>1831.0500000000002</v>
      </c>
      <c r="K155" s="196">
        <v>2.2063916637834334E-3</v>
      </c>
      <c r="L155" s="221">
        <v>2</v>
      </c>
      <c r="M155" s="196">
        <v>6.6225165562913907E-3</v>
      </c>
    </row>
    <row r="156" spans="1:14" s="190" customFormat="1" ht="13.8" x14ac:dyDescent="0.25">
      <c r="A156" s="220" t="s">
        <v>25</v>
      </c>
      <c r="B156" s="220"/>
      <c r="C156" s="213">
        <v>12493.71</v>
      </c>
      <c r="D156" s="196">
        <v>9.9650401940859071E-2</v>
      </c>
      <c r="E156" s="221">
        <v>17</v>
      </c>
      <c r="F156" s="196">
        <v>0.10493827160493827</v>
      </c>
      <c r="G156" s="220"/>
      <c r="H156" s="220" t="s">
        <v>28</v>
      </c>
      <c r="I156" s="220"/>
      <c r="J156" s="213">
        <v>1529.12</v>
      </c>
      <c r="K156" s="196">
        <v>1.8425699030198649E-3</v>
      </c>
      <c r="L156" s="221">
        <v>4</v>
      </c>
      <c r="M156" s="196">
        <v>1.3245033112582781E-2</v>
      </c>
    </row>
    <row r="157" spans="1:14" s="190" customFormat="1" ht="13.8" x14ac:dyDescent="0.25">
      <c r="A157" s="220" t="s">
        <v>26</v>
      </c>
      <c r="B157" s="220"/>
      <c r="C157" s="213">
        <v>1576.04</v>
      </c>
      <c r="D157" s="196">
        <v>1.2570567067338008E-2</v>
      </c>
      <c r="E157" s="221">
        <v>4</v>
      </c>
      <c r="F157" s="196">
        <v>2.4691358024691357E-2</v>
      </c>
      <c r="G157" s="220"/>
      <c r="H157" s="220" t="s">
        <v>29</v>
      </c>
      <c r="I157" s="220"/>
      <c r="J157" s="213">
        <v>2861.4100000000008</v>
      </c>
      <c r="K157" s="196">
        <v>3.4479621914565717E-3</v>
      </c>
      <c r="L157" s="221">
        <v>4</v>
      </c>
      <c r="M157" s="196">
        <v>1.3245033112582781E-2</v>
      </c>
    </row>
    <row r="158" spans="1:14" s="190" customFormat="1" ht="13.8" x14ac:dyDescent="0.25">
      <c r="A158" s="220" t="s">
        <v>27</v>
      </c>
      <c r="B158" s="220"/>
      <c r="C158" s="213">
        <v>3223.4300000000003</v>
      </c>
      <c r="D158" s="196">
        <v>2.5710224995475595E-2</v>
      </c>
      <c r="E158" s="221">
        <v>5</v>
      </c>
      <c r="F158" s="196">
        <v>3.0864197530864196E-2</v>
      </c>
      <c r="G158" s="220"/>
      <c r="H158" s="220" t="s">
        <v>114</v>
      </c>
      <c r="I158" s="220"/>
      <c r="J158" s="213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1471.29</v>
      </c>
      <c r="D159" s="196">
        <v>1.1735076280109474E-2</v>
      </c>
      <c r="E159" s="221">
        <v>3</v>
      </c>
      <c r="F159" s="196">
        <v>1.8518518518518517E-2</v>
      </c>
      <c r="G159" s="220"/>
      <c r="H159" s="220" t="s">
        <v>115</v>
      </c>
      <c r="I159" s="220"/>
      <c r="J159" s="213">
        <v>6079.15</v>
      </c>
      <c r="K159" s="196">
        <v>7.3252974429365986E-3</v>
      </c>
      <c r="L159" s="221">
        <v>6</v>
      </c>
      <c r="M159" s="196">
        <v>1.9867549668874173E-2</v>
      </c>
    </row>
    <row r="160" spans="1:14" s="190" customFormat="1" ht="13.8" x14ac:dyDescent="0.25">
      <c r="A160" s="220" t="s">
        <v>29</v>
      </c>
      <c r="B160" s="220"/>
      <c r="C160" s="213">
        <v>8234.32</v>
      </c>
      <c r="D160" s="196">
        <v>6.5677312640493077E-2</v>
      </c>
      <c r="E160" s="221">
        <v>10</v>
      </c>
      <c r="F160" s="196">
        <v>6.1728395061728392E-2</v>
      </c>
      <c r="G160" s="220"/>
      <c r="H160" s="220" t="s">
        <v>116</v>
      </c>
      <c r="I160" s="220"/>
      <c r="J160" s="213">
        <v>1754.76</v>
      </c>
      <c r="K160" s="196">
        <v>2.1144631964941521E-3</v>
      </c>
      <c r="L160" s="221">
        <v>2</v>
      </c>
      <c r="M160" s="196">
        <v>6.6225165562913907E-3</v>
      </c>
    </row>
    <row r="161" spans="1:16" s="190" customFormat="1" ht="13.8" x14ac:dyDescent="0.25">
      <c r="A161" s="220" t="s">
        <v>114</v>
      </c>
      <c r="B161" s="220"/>
      <c r="C161" s="213">
        <v>3781.77</v>
      </c>
      <c r="D161" s="196">
        <v>3.0163570352431956E-2</v>
      </c>
      <c r="E161" s="221">
        <v>8</v>
      </c>
      <c r="F161" s="196">
        <v>4.9382716049382713E-2</v>
      </c>
      <c r="G161" s="220"/>
      <c r="H161" s="220" t="s">
        <v>117</v>
      </c>
      <c r="I161" s="220"/>
      <c r="J161" s="213">
        <v>3934.42</v>
      </c>
      <c r="K161" s="196">
        <v>4.7409254197443088E-3</v>
      </c>
      <c r="L161" s="221">
        <v>1</v>
      </c>
      <c r="M161" s="196">
        <v>3.3112582781456954E-3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2557.29</v>
      </c>
      <c r="D163" s="196">
        <v>2.0397061911901229E-2</v>
      </c>
      <c r="E163" s="221">
        <v>3</v>
      </c>
      <c r="F163" s="196">
        <v>1.8518518518518517E-2</v>
      </c>
      <c r="G163" s="223"/>
      <c r="H163" s="220" t="s">
        <v>119</v>
      </c>
      <c r="I163" s="220"/>
      <c r="J163" s="213">
        <v>80789.260000000009</v>
      </c>
      <c r="K163" s="196">
        <v>9.7350017633178992E-2</v>
      </c>
      <c r="L163" s="221">
        <v>98</v>
      </c>
      <c r="M163" s="196">
        <v>0.32450331125827814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1916.0099999999998</v>
      </c>
      <c r="D165" s="196">
        <v>1.5282183324465301E-2</v>
      </c>
      <c r="E165" s="221">
        <v>4</v>
      </c>
      <c r="F165" s="196">
        <v>2.4691358024691357E-2</v>
      </c>
      <c r="G165" s="220"/>
      <c r="H165" s="223"/>
      <c r="I165" s="220"/>
      <c r="J165" s="238">
        <v>829884.39000000013</v>
      </c>
      <c r="K165" s="220"/>
      <c r="L165" s="241">
        <v>302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21922.99</v>
      </c>
      <c r="D166" s="196">
        <v>0.17485877015277562</v>
      </c>
      <c r="E166" s="221">
        <v>34</v>
      </c>
      <c r="F166" s="196">
        <v>0.20987654320987653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125375.40999999997</v>
      </c>
      <c r="D168" s="220"/>
      <c r="E168" s="224">
        <v>162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584613.49999999965</v>
      </c>
      <c r="D175" s="196">
        <v>7.6026075369461576E-3</v>
      </c>
      <c r="E175" s="221">
        <v>210</v>
      </c>
      <c r="F175" s="196">
        <v>5.6044835868694957E-2</v>
      </c>
      <c r="G175" s="220"/>
      <c r="H175" s="220" t="s">
        <v>6</v>
      </c>
      <c r="I175" s="220"/>
      <c r="J175" s="213">
        <v>106126.15999999999</v>
      </c>
      <c r="K175" s="196">
        <v>0.63063571961300502</v>
      </c>
      <c r="L175" s="221">
        <v>25</v>
      </c>
      <c r="M175" s="196">
        <v>0.73529411764705888</v>
      </c>
      <c r="P175" s="213"/>
    </row>
    <row r="176" spans="1:16" s="190" customFormat="1" ht="13.8" x14ac:dyDescent="0.25">
      <c r="A176" s="220" t="s">
        <v>7</v>
      </c>
      <c r="B176" s="220"/>
      <c r="C176" s="213">
        <v>2008868.2399999995</v>
      </c>
      <c r="D176" s="196">
        <v>2.6124331412387444E-2</v>
      </c>
      <c r="E176" s="221">
        <v>342</v>
      </c>
      <c r="F176" s="196">
        <v>9.1273018414731788E-2</v>
      </c>
      <c r="G176" s="220"/>
      <c r="H176" s="220" t="s">
        <v>7</v>
      </c>
      <c r="I176" s="220"/>
      <c r="J176" s="213">
        <v>62158.250000000007</v>
      </c>
      <c r="K176" s="196">
        <v>0.36936428038699487</v>
      </c>
      <c r="L176" s="221">
        <v>9</v>
      </c>
      <c r="M176" s="196">
        <v>0.26470588235294118</v>
      </c>
      <c r="P176" s="213"/>
    </row>
    <row r="177" spans="1:16" s="190" customFormat="1" ht="13.8" x14ac:dyDescent="0.25">
      <c r="A177" s="220" t="s">
        <v>8</v>
      </c>
      <c r="B177" s="220"/>
      <c r="C177" s="213">
        <v>2896467.25</v>
      </c>
      <c r="D177" s="196">
        <v>3.7667114675538148E-2</v>
      </c>
      <c r="E177" s="221">
        <v>320</v>
      </c>
      <c r="F177" s="196">
        <v>8.5401654657058984E-2</v>
      </c>
      <c r="G177" s="220"/>
      <c r="H177" s="220" t="s">
        <v>8</v>
      </c>
      <c r="I177" s="220"/>
      <c r="J177" s="213">
        <v>0</v>
      </c>
      <c r="K177" s="196">
        <v>0</v>
      </c>
      <c r="L177" s="221">
        <v>0</v>
      </c>
      <c r="M177" s="196">
        <v>0</v>
      </c>
      <c r="P177" s="213"/>
    </row>
    <row r="178" spans="1:16" s="190" customFormat="1" ht="13.8" x14ac:dyDescent="0.25">
      <c r="A178" s="220" t="s">
        <v>9</v>
      </c>
      <c r="B178" s="220"/>
      <c r="C178" s="213">
        <v>1289526.82</v>
      </c>
      <c r="D178" s="196">
        <v>1.6769654345693722E-2</v>
      </c>
      <c r="E178" s="221">
        <v>98</v>
      </c>
      <c r="F178" s="196">
        <v>2.6154256738724312E-2</v>
      </c>
      <c r="G178" s="220"/>
      <c r="H178" s="220" t="s">
        <v>9</v>
      </c>
      <c r="I178" s="220"/>
      <c r="J178" s="213">
        <v>0</v>
      </c>
      <c r="K178" s="196">
        <v>0</v>
      </c>
      <c r="L178" s="221">
        <v>0</v>
      </c>
      <c r="M178" s="196">
        <v>0</v>
      </c>
      <c r="P178" s="213"/>
    </row>
    <row r="179" spans="1:16" s="190" customFormat="1" ht="13.8" x14ac:dyDescent="0.25">
      <c r="A179" s="220" t="s">
        <v>10</v>
      </c>
      <c r="B179" s="220"/>
      <c r="C179" s="213">
        <v>2672352.1100000008</v>
      </c>
      <c r="D179" s="196">
        <v>3.4752608848170601E-2</v>
      </c>
      <c r="E179" s="221">
        <v>163</v>
      </c>
      <c r="F179" s="196">
        <v>4.3501467840939417E-2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3139483.2899999991</v>
      </c>
      <c r="D180" s="196">
        <v>4.0827417298215873E-2</v>
      </c>
      <c r="E180" s="221">
        <v>162</v>
      </c>
      <c r="F180" s="196">
        <v>4.3234587670136111E-2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4904061.9800000004</v>
      </c>
      <c r="D181" s="196">
        <v>6.377488472435057E-2</v>
      </c>
      <c r="E181" s="221">
        <v>280</v>
      </c>
      <c r="F181" s="196">
        <v>7.4726447824926615E-2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5632665.3700000076</v>
      </c>
      <c r="D182" s="196">
        <v>7.3250009100128036E-2</v>
      </c>
      <c r="E182" s="221">
        <v>271</v>
      </c>
      <c r="F182" s="196">
        <v>7.2324526287696825E-2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2099244.7999999998</v>
      </c>
      <c r="D183" s="196">
        <v>2.7299633584197142E-2</v>
      </c>
      <c r="E183" s="221">
        <v>85</v>
      </c>
      <c r="F183" s="196">
        <v>2.268481451828129E-2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2922373.2400000016</v>
      </c>
      <c r="D184" s="196">
        <v>3.8004009179045277E-2</v>
      </c>
      <c r="E184" s="221">
        <v>114</v>
      </c>
      <c r="F184" s="196">
        <v>3.0424339471577262E-2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26376344.870000031</v>
      </c>
      <c r="D185" s="196">
        <v>0.34301123444079457</v>
      </c>
      <c r="E185" s="221">
        <v>916</v>
      </c>
      <c r="F185" s="196">
        <v>0.24446223645583134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22370444.540000007</v>
      </c>
      <c r="D186" s="196">
        <v>0.29091649485453236</v>
      </c>
      <c r="E186" s="221">
        <v>786</v>
      </c>
      <c r="F186" s="196">
        <v>0.20976781425140112</v>
      </c>
      <c r="G186" s="220"/>
      <c r="H186" s="223"/>
      <c r="I186" s="220"/>
      <c r="J186" s="238">
        <v>168284.41</v>
      </c>
      <c r="K186" s="220"/>
      <c r="L186" s="224">
        <v>34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76896446.01000005</v>
      </c>
      <c r="D190" s="223"/>
      <c r="E190" s="224">
        <v>3747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114034.95999999995</v>
      </c>
      <c r="D198" s="196">
        <v>0.9095480525248133</v>
      </c>
      <c r="E198" s="221">
        <v>157</v>
      </c>
      <c r="F198" s="196">
        <v>0.96913580246913578</v>
      </c>
      <c r="G198" s="220"/>
      <c r="H198" s="220" t="s">
        <v>6</v>
      </c>
      <c r="I198" s="220"/>
      <c r="J198" s="213">
        <v>736990.63999999943</v>
      </c>
      <c r="K198" s="196">
        <v>0.88806422783780758</v>
      </c>
      <c r="L198" s="221">
        <v>233</v>
      </c>
      <c r="M198" s="196">
        <v>0.77152317880794707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11340.45</v>
      </c>
      <c r="D199" s="196">
        <v>9.045194747518677E-2</v>
      </c>
      <c r="E199" s="221">
        <v>5</v>
      </c>
      <c r="F199" s="196">
        <v>3.0864197530864196E-2</v>
      </c>
      <c r="G199" s="220"/>
      <c r="H199" s="220" t="s">
        <v>7</v>
      </c>
      <c r="I199" s="220"/>
      <c r="J199" s="213">
        <v>82234.340000000011</v>
      </c>
      <c r="K199" s="196">
        <v>9.9091320418739373E-2</v>
      </c>
      <c r="L199" s="221">
        <v>66</v>
      </c>
      <c r="M199" s="196">
        <v>0.2185430463576159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0</v>
      </c>
      <c r="D200" s="196">
        <v>0</v>
      </c>
      <c r="E200" s="221">
        <v>0</v>
      </c>
      <c r="F200" s="196">
        <v>0</v>
      </c>
      <c r="G200" s="220"/>
      <c r="H200" s="220" t="s">
        <v>8</v>
      </c>
      <c r="I200" s="220"/>
      <c r="J200" s="213">
        <v>9531.14</v>
      </c>
      <c r="K200" s="196">
        <v>1.1484900926983344E-2</v>
      </c>
      <c r="L200" s="221">
        <v>2</v>
      </c>
      <c r="M200" s="196">
        <v>6.6225165562913907E-3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0</v>
      </c>
      <c r="D201" s="196">
        <v>0</v>
      </c>
      <c r="E201" s="221">
        <v>0</v>
      </c>
      <c r="F201" s="196">
        <v>0</v>
      </c>
      <c r="G201" s="220"/>
      <c r="H201" s="220" t="s">
        <v>9</v>
      </c>
      <c r="I201" s="220"/>
      <c r="J201" s="213">
        <v>0</v>
      </c>
      <c r="K201" s="196">
        <v>0</v>
      </c>
      <c r="L201" s="221">
        <v>0</v>
      </c>
      <c r="M201" s="196">
        <v>0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1128.27</v>
      </c>
      <c r="K206" s="196">
        <v>1.3595508164697505E-3</v>
      </c>
      <c r="L206" s="221">
        <v>1</v>
      </c>
      <c r="M206" s="196">
        <v>3.3112582781456954E-3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125375.40999999995</v>
      </c>
      <c r="D209" s="223"/>
      <c r="E209" s="224">
        <v>162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829884.38999999943</v>
      </c>
      <c r="K210" s="220"/>
      <c r="L210" s="224">
        <v>302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4348765.13</v>
      </c>
      <c r="D218" s="196">
        <v>5.6553525626326921E-2</v>
      </c>
      <c r="E218" s="221">
        <v>230</v>
      </c>
      <c r="F218" s="196">
        <v>6.1382439284761142E-2</v>
      </c>
      <c r="G218" s="220"/>
      <c r="H218" s="220" t="s">
        <v>12</v>
      </c>
      <c r="I218" s="220"/>
      <c r="J218" s="213">
        <v>8901.26</v>
      </c>
      <c r="K218" s="196">
        <v>5.2894145096387714E-2</v>
      </c>
      <c r="L218" s="221">
        <v>2</v>
      </c>
      <c r="M218" s="196">
        <v>5.8823529411764705E-2</v>
      </c>
    </row>
    <row r="219" spans="1:13" s="190" customFormat="1" ht="13.8" x14ac:dyDescent="0.25">
      <c r="A219" s="220" t="s">
        <v>13</v>
      </c>
      <c r="B219" s="220"/>
      <c r="C219" s="213">
        <v>8649188.6399999969</v>
      </c>
      <c r="D219" s="196">
        <v>0.1124783925498353</v>
      </c>
      <c r="E219" s="221">
        <v>450</v>
      </c>
      <c r="F219" s="196">
        <v>0.1200960768614892</v>
      </c>
      <c r="G219" s="220"/>
      <c r="H219" s="220" t="s">
        <v>13</v>
      </c>
      <c r="I219" s="220"/>
      <c r="J219" s="213">
        <v>19719.030000000002</v>
      </c>
      <c r="K219" s="196">
        <v>0.11717680800021821</v>
      </c>
      <c r="L219" s="221">
        <v>5</v>
      </c>
      <c r="M219" s="196">
        <v>0.14705882352941177</v>
      </c>
    </row>
    <row r="220" spans="1:13" s="190" customFormat="1" ht="13.8" x14ac:dyDescent="0.25">
      <c r="A220" s="220" t="s">
        <v>14</v>
      </c>
      <c r="B220" s="220"/>
      <c r="C220" s="213">
        <v>5809776.4000000004</v>
      </c>
      <c r="D220" s="196">
        <v>7.5553249876391781E-2</v>
      </c>
      <c r="E220" s="221">
        <v>336</v>
      </c>
      <c r="F220" s="196">
        <v>8.9671737389911924E-2</v>
      </c>
      <c r="G220" s="220"/>
      <c r="H220" s="220" t="s">
        <v>14</v>
      </c>
      <c r="I220" s="220"/>
      <c r="J220" s="213">
        <v>5749.8899999999994</v>
      </c>
      <c r="K220" s="196">
        <v>3.4167692657923569E-2</v>
      </c>
      <c r="L220" s="221">
        <v>2</v>
      </c>
      <c r="M220" s="196">
        <v>5.8823529411764705E-2</v>
      </c>
    </row>
    <row r="221" spans="1:13" s="190" customFormat="1" ht="13.8" x14ac:dyDescent="0.25">
      <c r="A221" s="220" t="s">
        <v>15</v>
      </c>
      <c r="B221" s="220"/>
      <c r="C221" s="213">
        <v>5585772.2900000084</v>
      </c>
      <c r="D221" s="196">
        <v>7.2640187938901701E-2</v>
      </c>
      <c r="E221" s="221">
        <v>278</v>
      </c>
      <c r="F221" s="196">
        <v>7.4192687483319988E-2</v>
      </c>
      <c r="G221" s="220"/>
      <c r="H221" s="220" t="s">
        <v>15</v>
      </c>
      <c r="I221" s="220"/>
      <c r="J221" s="213">
        <v>18830.189999999999</v>
      </c>
      <c r="K221" s="196">
        <v>0.11189503531551138</v>
      </c>
      <c r="L221" s="221">
        <v>4</v>
      </c>
      <c r="M221" s="196">
        <v>0.11764705882352941</v>
      </c>
    </row>
    <row r="222" spans="1:13" s="190" customFormat="1" ht="13.8" x14ac:dyDescent="0.25">
      <c r="A222" s="220" t="s">
        <v>16</v>
      </c>
      <c r="B222" s="220"/>
      <c r="C222" s="213">
        <v>6881108.0199999996</v>
      </c>
      <c r="D222" s="196">
        <v>8.9485384267371015E-2</v>
      </c>
      <c r="E222" s="221">
        <v>336</v>
      </c>
      <c r="F222" s="196">
        <v>8.9671737389911924E-2</v>
      </c>
      <c r="G222" s="220"/>
      <c r="H222" s="220" t="s">
        <v>16</v>
      </c>
      <c r="I222" s="220"/>
      <c r="J222" s="213">
        <v>4486.75</v>
      </c>
      <c r="K222" s="196">
        <v>2.6661709186252013E-2</v>
      </c>
      <c r="L222" s="221">
        <v>1</v>
      </c>
      <c r="M222" s="196">
        <v>2.9411764705882353E-2</v>
      </c>
    </row>
    <row r="223" spans="1:13" s="190" customFormat="1" ht="13.8" x14ac:dyDescent="0.25">
      <c r="A223" s="220" t="s">
        <v>17</v>
      </c>
      <c r="B223" s="220"/>
      <c r="C223" s="213">
        <v>2953762.9299999983</v>
      </c>
      <c r="D223" s="196">
        <v>3.8412216471173141E-2</v>
      </c>
      <c r="E223" s="221">
        <v>149</v>
      </c>
      <c r="F223" s="196">
        <v>3.976514544969309E-2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19678600.300000004</v>
      </c>
      <c r="D224" s="196">
        <v>0.25591040055922609</v>
      </c>
      <c r="E224" s="221">
        <v>833</v>
      </c>
      <c r="F224" s="196">
        <v>0.22231118227915667</v>
      </c>
      <c r="G224" s="220"/>
      <c r="H224" s="220" t="s">
        <v>18</v>
      </c>
      <c r="I224" s="220"/>
      <c r="J224" s="213">
        <v>34252.480000000003</v>
      </c>
      <c r="K224" s="196">
        <v>0.20353923456130013</v>
      </c>
      <c r="L224" s="221">
        <v>6</v>
      </c>
      <c r="M224" s="196">
        <v>0.17647058823529413</v>
      </c>
    </row>
    <row r="225" spans="1:13" s="190" customFormat="1" ht="13.8" x14ac:dyDescent="0.25">
      <c r="A225" s="220" t="s">
        <v>19</v>
      </c>
      <c r="B225" s="220"/>
      <c r="C225" s="213">
        <v>5155161.9800000004</v>
      </c>
      <c r="D225" s="196">
        <v>6.7040315222495414E-2</v>
      </c>
      <c r="E225" s="221">
        <v>235</v>
      </c>
      <c r="F225" s="196">
        <v>6.2716840138777694E-2</v>
      </c>
      <c r="G225" s="220"/>
      <c r="H225" s="220" t="s">
        <v>19</v>
      </c>
      <c r="I225" s="220"/>
      <c r="J225" s="213">
        <v>27076.569999999996</v>
      </c>
      <c r="K225" s="196">
        <v>0.16089767317126996</v>
      </c>
      <c r="L225" s="221">
        <v>6</v>
      </c>
      <c r="M225" s="196">
        <v>0.17647058823529413</v>
      </c>
    </row>
    <row r="226" spans="1:13" s="190" customFormat="1" ht="13.8" x14ac:dyDescent="0.25">
      <c r="A226" s="220" t="s">
        <v>20</v>
      </c>
      <c r="B226" s="220"/>
      <c r="C226" s="213">
        <v>2592995.5999999996</v>
      </c>
      <c r="D226" s="196">
        <v>3.3720616940642399E-2</v>
      </c>
      <c r="E226" s="221">
        <v>100</v>
      </c>
      <c r="F226" s="196">
        <v>2.6688017080330931E-2</v>
      </c>
      <c r="G226" s="220"/>
      <c r="H226" s="220" t="s">
        <v>20</v>
      </c>
      <c r="I226" s="220"/>
      <c r="J226" s="213">
        <v>31200.06</v>
      </c>
      <c r="K226" s="196">
        <v>0.18540077479547867</v>
      </c>
      <c r="L226" s="221">
        <v>2</v>
      </c>
      <c r="M226" s="196">
        <v>5.8823529411764705E-2</v>
      </c>
    </row>
    <row r="227" spans="1:13" s="190" customFormat="1" ht="13.8" x14ac:dyDescent="0.25">
      <c r="A227" s="220" t="s">
        <v>21</v>
      </c>
      <c r="B227" s="220"/>
      <c r="C227" s="213">
        <v>4281137.1399999997</v>
      </c>
      <c r="D227" s="196">
        <v>5.5674057282741767E-2</v>
      </c>
      <c r="E227" s="221">
        <v>222</v>
      </c>
      <c r="F227" s="196">
        <v>5.9247397918334666E-2</v>
      </c>
      <c r="G227" s="220"/>
      <c r="H227" s="220" t="s">
        <v>21</v>
      </c>
      <c r="I227" s="220"/>
      <c r="J227" s="213">
        <v>16771.490000000002</v>
      </c>
      <c r="K227" s="196">
        <v>9.9661578871150347E-2</v>
      </c>
      <c r="L227" s="221">
        <v>4</v>
      </c>
      <c r="M227" s="196">
        <v>0.11764705882352941</v>
      </c>
    </row>
    <row r="228" spans="1:13" s="190" customFormat="1" ht="13.8" x14ac:dyDescent="0.25">
      <c r="A228" s="220" t="s">
        <v>22</v>
      </c>
      <c r="B228" s="220"/>
      <c r="C228" s="213">
        <v>6980071.3500000024</v>
      </c>
      <c r="D228" s="196">
        <v>9.0772353108390449E-2</v>
      </c>
      <c r="E228" s="221">
        <v>381</v>
      </c>
      <c r="F228" s="196">
        <v>0.10168134507606084</v>
      </c>
      <c r="G228" s="220"/>
      <c r="H228" s="220" t="s">
        <v>22</v>
      </c>
      <c r="I228" s="220"/>
      <c r="J228" s="213">
        <v>1296.69</v>
      </c>
      <c r="K228" s="196">
        <v>7.7053483445079672E-3</v>
      </c>
      <c r="L228" s="221">
        <v>2</v>
      </c>
      <c r="M228" s="196">
        <v>5.8823529411764705E-2</v>
      </c>
    </row>
    <row r="229" spans="1:13" s="190" customFormat="1" ht="13.8" x14ac:dyDescent="0.25">
      <c r="A229" s="220" t="s">
        <v>23</v>
      </c>
      <c r="B229" s="220"/>
      <c r="C229" s="213">
        <v>3980106.2299999986</v>
      </c>
      <c r="D229" s="196">
        <v>5.1759300156504054E-2</v>
      </c>
      <c r="E229" s="221">
        <v>197</v>
      </c>
      <c r="F229" s="196">
        <v>5.2575393648251936E-2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0</v>
      </c>
      <c r="D230" s="196">
        <v>0</v>
      </c>
      <c r="E230" s="221">
        <v>0</v>
      </c>
      <c r="F230" s="196">
        <v>0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76896446.010000005</v>
      </c>
      <c r="D232" s="237"/>
      <c r="E232" s="224">
        <v>3747</v>
      </c>
      <c r="F232" s="237"/>
      <c r="G232" s="220"/>
      <c r="H232" s="223"/>
      <c r="I232" s="220"/>
      <c r="J232" s="238">
        <v>168284.41</v>
      </c>
      <c r="K232" s="247"/>
      <c r="L232" s="224">
        <v>34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13951.980000000001</v>
      </c>
      <c r="D240" s="196">
        <v>0.11128163010593545</v>
      </c>
      <c r="E240" s="221">
        <v>15</v>
      </c>
      <c r="F240" s="196">
        <v>9.2592592592592587E-2</v>
      </c>
      <c r="G240" s="220"/>
      <c r="H240" s="220" t="s">
        <v>12</v>
      </c>
      <c r="I240" s="220"/>
      <c r="J240" s="213">
        <v>79979.600000000006</v>
      </c>
      <c r="K240" s="196">
        <v>9.6374387762613534E-2</v>
      </c>
      <c r="L240" s="221">
        <v>15</v>
      </c>
      <c r="M240" s="196">
        <v>4.9668874172185427E-2</v>
      </c>
    </row>
    <row r="241" spans="1:14" s="190" customFormat="1" ht="13.8" x14ac:dyDescent="0.25">
      <c r="A241" s="220" t="s">
        <v>13</v>
      </c>
      <c r="B241" s="220"/>
      <c r="C241" s="213">
        <v>18416.78</v>
      </c>
      <c r="D241" s="196">
        <v>0.14689307895383949</v>
      </c>
      <c r="E241" s="221">
        <v>17</v>
      </c>
      <c r="F241" s="196">
        <v>0.10493827160493827</v>
      </c>
      <c r="G241" s="220"/>
      <c r="H241" s="220" t="s">
        <v>13</v>
      </c>
      <c r="I241" s="220"/>
      <c r="J241" s="213">
        <v>67158.509999999995</v>
      </c>
      <c r="K241" s="196">
        <v>8.0925139464305365E-2</v>
      </c>
      <c r="L241" s="221">
        <v>29</v>
      </c>
      <c r="M241" s="196">
        <v>9.602649006622517E-2</v>
      </c>
    </row>
    <row r="242" spans="1:14" s="190" customFormat="1" ht="13.8" x14ac:dyDescent="0.25">
      <c r="A242" s="220" t="s">
        <v>14</v>
      </c>
      <c r="B242" s="220"/>
      <c r="C242" s="213">
        <v>18087.599999999999</v>
      </c>
      <c r="D242" s="196">
        <v>0.14426752422983102</v>
      </c>
      <c r="E242" s="221">
        <v>27</v>
      </c>
      <c r="F242" s="196">
        <v>0.16666666666666666</v>
      </c>
      <c r="G242" s="220"/>
      <c r="H242" s="220" t="s">
        <v>14</v>
      </c>
      <c r="I242" s="220"/>
      <c r="J242" s="213">
        <v>68154.960000000006</v>
      </c>
      <c r="K242" s="196">
        <v>8.2125848878781771E-2</v>
      </c>
      <c r="L242" s="221">
        <v>20</v>
      </c>
      <c r="M242" s="196">
        <v>6.6225165562913912E-2</v>
      </c>
    </row>
    <row r="243" spans="1:14" s="190" customFormat="1" ht="13.8" x14ac:dyDescent="0.25">
      <c r="A243" s="220" t="s">
        <v>15</v>
      </c>
      <c r="B243" s="220"/>
      <c r="C243" s="213">
        <v>1571.0700000000002</v>
      </c>
      <c r="D243" s="196">
        <v>1.2530926120201721E-2</v>
      </c>
      <c r="E243" s="221">
        <v>5</v>
      </c>
      <c r="F243" s="196">
        <v>3.0864197530864196E-2</v>
      </c>
      <c r="G243" s="220"/>
      <c r="H243" s="220" t="s">
        <v>15</v>
      </c>
      <c r="I243" s="220"/>
      <c r="J243" s="213">
        <v>99530.94</v>
      </c>
      <c r="K243" s="196">
        <v>0.11993350061687506</v>
      </c>
      <c r="L243" s="221">
        <v>23</v>
      </c>
      <c r="M243" s="196">
        <v>7.6158940397350994E-2</v>
      </c>
    </row>
    <row r="244" spans="1:14" s="190" customFormat="1" ht="13.8" x14ac:dyDescent="0.25">
      <c r="A244" s="220" t="s">
        <v>16</v>
      </c>
      <c r="B244" s="220"/>
      <c r="C244" s="213">
        <v>12390.41</v>
      </c>
      <c r="D244" s="196">
        <v>9.8826476419897641E-2</v>
      </c>
      <c r="E244" s="221">
        <v>18</v>
      </c>
      <c r="F244" s="196">
        <v>0.1111111111111111</v>
      </c>
      <c r="G244" s="220"/>
      <c r="H244" s="220" t="s">
        <v>16</v>
      </c>
      <c r="I244" s="220"/>
      <c r="J244" s="213">
        <v>74217.539999999994</v>
      </c>
      <c r="K244" s="196">
        <v>8.9431179685160705E-2</v>
      </c>
      <c r="L244" s="221">
        <v>22</v>
      </c>
      <c r="M244" s="196">
        <v>7.2847682119205295E-2</v>
      </c>
    </row>
    <row r="245" spans="1:14" s="190" customFormat="1" ht="13.8" x14ac:dyDescent="0.25">
      <c r="A245" s="220" t="s">
        <v>17</v>
      </c>
      <c r="B245" s="220"/>
      <c r="C245" s="213">
        <v>5076.1499999999996</v>
      </c>
      <c r="D245" s="196">
        <v>4.0487604387495123E-2</v>
      </c>
      <c r="E245" s="221">
        <v>5</v>
      </c>
      <c r="F245" s="196">
        <v>3.0864197530864196E-2</v>
      </c>
      <c r="G245" s="220"/>
      <c r="H245" s="220" t="s">
        <v>17</v>
      </c>
      <c r="I245" s="220"/>
      <c r="J245" s="213">
        <v>40087.670000000006</v>
      </c>
      <c r="K245" s="196">
        <v>4.8305125970618631E-2</v>
      </c>
      <c r="L245" s="221">
        <v>15</v>
      </c>
      <c r="M245" s="196">
        <v>4.9668874172185427E-2</v>
      </c>
    </row>
    <row r="246" spans="1:14" s="190" customFormat="1" ht="13.8" x14ac:dyDescent="0.25">
      <c r="A246" s="220" t="s">
        <v>18</v>
      </c>
      <c r="B246" s="220"/>
      <c r="C246" s="213">
        <v>22912.83</v>
      </c>
      <c r="D246" s="196">
        <v>0.1827537792299144</v>
      </c>
      <c r="E246" s="221">
        <v>37</v>
      </c>
      <c r="F246" s="196">
        <v>0.22839506172839505</v>
      </c>
      <c r="G246" s="220"/>
      <c r="H246" s="220" t="s">
        <v>18</v>
      </c>
      <c r="I246" s="220"/>
      <c r="J246" s="213">
        <v>149860.57</v>
      </c>
      <c r="K246" s="196">
        <v>0.18058005645822545</v>
      </c>
      <c r="L246" s="221">
        <v>67</v>
      </c>
      <c r="M246" s="196">
        <v>0.22185430463576158</v>
      </c>
    </row>
    <row r="247" spans="1:14" s="190" customFormat="1" ht="13.8" x14ac:dyDescent="0.25">
      <c r="A247" s="220" t="s">
        <v>19</v>
      </c>
      <c r="B247" s="220"/>
      <c r="C247" s="213">
        <v>7927.21</v>
      </c>
      <c r="D247" s="196">
        <v>6.322778924511592E-2</v>
      </c>
      <c r="E247" s="221">
        <v>9</v>
      </c>
      <c r="F247" s="196">
        <v>5.5555555555555552E-2</v>
      </c>
      <c r="G247" s="220"/>
      <c r="H247" s="220" t="s">
        <v>19</v>
      </c>
      <c r="I247" s="220"/>
      <c r="J247" s="213">
        <v>81662.729999999981</v>
      </c>
      <c r="K247" s="196">
        <v>9.8402537731791737E-2</v>
      </c>
      <c r="L247" s="221">
        <v>23</v>
      </c>
      <c r="M247" s="196">
        <v>7.6158940397350994E-2</v>
      </c>
    </row>
    <row r="248" spans="1:14" s="190" customFormat="1" ht="13.8" x14ac:dyDescent="0.25">
      <c r="A248" s="220" t="s">
        <v>20</v>
      </c>
      <c r="B248" s="220"/>
      <c r="C248" s="213">
        <v>5378.02</v>
      </c>
      <c r="D248" s="196">
        <v>4.2895333303396579E-2</v>
      </c>
      <c r="E248" s="221">
        <v>5</v>
      </c>
      <c r="F248" s="196">
        <v>3.0864197530864196E-2</v>
      </c>
      <c r="G248" s="220"/>
      <c r="H248" s="220" t="s">
        <v>20</v>
      </c>
      <c r="I248" s="220"/>
      <c r="J248" s="213">
        <v>27763.930000000004</v>
      </c>
      <c r="K248" s="196">
        <v>3.3455178015819771E-2</v>
      </c>
      <c r="L248" s="221">
        <v>7</v>
      </c>
      <c r="M248" s="196">
        <v>2.3178807947019868E-2</v>
      </c>
    </row>
    <row r="249" spans="1:14" s="190" customFormat="1" ht="13.8" x14ac:dyDescent="0.25">
      <c r="A249" s="220" t="s">
        <v>21</v>
      </c>
      <c r="B249" s="220"/>
      <c r="C249" s="213">
        <v>9056.24</v>
      </c>
      <c r="D249" s="196">
        <v>7.2232984123441743E-2</v>
      </c>
      <c r="E249" s="221">
        <v>9</v>
      </c>
      <c r="F249" s="196">
        <v>5.5555555555555552E-2</v>
      </c>
      <c r="G249" s="220"/>
      <c r="H249" s="220" t="s">
        <v>21</v>
      </c>
      <c r="I249" s="220"/>
      <c r="J249" s="213">
        <v>84756.510000000009</v>
      </c>
      <c r="K249" s="196">
        <v>0.1021305027800318</v>
      </c>
      <c r="L249" s="221">
        <v>28</v>
      </c>
      <c r="M249" s="196">
        <v>9.2715231788079472E-2</v>
      </c>
    </row>
    <row r="250" spans="1:14" s="190" customFormat="1" ht="13.8" x14ac:dyDescent="0.25">
      <c r="A250" s="220" t="s">
        <v>22</v>
      </c>
      <c r="B250" s="220"/>
      <c r="C250" s="213">
        <v>7250.4500000000007</v>
      </c>
      <c r="D250" s="196">
        <v>5.7829920556192002E-2</v>
      </c>
      <c r="E250" s="221">
        <v>13</v>
      </c>
      <c r="F250" s="196">
        <v>8.0246913580246909E-2</v>
      </c>
      <c r="G250" s="220"/>
      <c r="H250" s="220" t="s">
        <v>22</v>
      </c>
      <c r="I250" s="220"/>
      <c r="J250" s="213">
        <v>52919.880000000012</v>
      </c>
      <c r="K250" s="196">
        <v>6.376777372568726E-2</v>
      </c>
      <c r="L250" s="221">
        <v>45</v>
      </c>
      <c r="M250" s="196">
        <v>0.1490066225165563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3356.67</v>
      </c>
      <c r="D252" s="196">
        <v>2.6772953324738877E-2</v>
      </c>
      <c r="E252" s="221">
        <v>2</v>
      </c>
      <c r="F252" s="196">
        <v>1.2345679012345678E-2</v>
      </c>
      <c r="G252" s="220"/>
      <c r="H252" s="220" t="s">
        <v>70</v>
      </c>
      <c r="I252" s="220"/>
      <c r="J252" s="213">
        <v>3791.55</v>
      </c>
      <c r="K252" s="196">
        <v>4.568768910088789E-3</v>
      </c>
      <c r="L252" s="221">
        <v>8</v>
      </c>
      <c r="M252" s="196">
        <v>2.6490066225165563E-2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125375.41</v>
      </c>
      <c r="D254" s="237"/>
      <c r="E254" s="224">
        <v>162</v>
      </c>
      <c r="F254" s="237"/>
      <c r="G254" s="220"/>
      <c r="H254" s="223"/>
      <c r="I254" s="220"/>
      <c r="J254" s="238">
        <v>829884.39000000013</v>
      </c>
      <c r="K254" s="247"/>
      <c r="L254" s="224">
        <v>302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147079.15999999997</v>
      </c>
      <c r="D268" s="196">
        <v>1.9126912572900057E-3</v>
      </c>
      <c r="E268" s="221">
        <v>13</v>
      </c>
      <c r="F268" s="196">
        <v>3.4694422204430211E-3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638978.22000000009</v>
      </c>
      <c r="D269" s="196">
        <v>8.3095936568629448E-3</v>
      </c>
      <c r="E269" s="221">
        <v>38</v>
      </c>
      <c r="F269" s="196">
        <v>1.0141446490525754E-2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3360391.3000000007</v>
      </c>
      <c r="D270" s="196">
        <v>4.3700215996497392E-2</v>
      </c>
      <c r="E270" s="221">
        <v>177</v>
      </c>
      <c r="F270" s="196">
        <v>4.7237790232185752E-2</v>
      </c>
      <c r="G270" s="220"/>
      <c r="H270" s="243">
        <v>2003</v>
      </c>
      <c r="I270" s="220"/>
      <c r="J270" s="213">
        <v>1235.95</v>
      </c>
      <c r="K270" s="196">
        <v>7.3444117610181464E-3</v>
      </c>
      <c r="L270" s="221">
        <v>1</v>
      </c>
      <c r="M270" s="196">
        <v>2.9411764705882353E-2</v>
      </c>
    </row>
    <row r="271" spans="1:13" s="190" customFormat="1" ht="13.8" x14ac:dyDescent="0.25">
      <c r="A271" s="243">
        <v>2004</v>
      </c>
      <c r="B271" s="220"/>
      <c r="C271" s="213">
        <v>5200791.93</v>
      </c>
      <c r="D271" s="196">
        <v>6.7633710006879399E-2</v>
      </c>
      <c r="E271" s="221">
        <v>218</v>
      </c>
      <c r="F271" s="196">
        <v>5.8179877235121427E-2</v>
      </c>
      <c r="G271" s="220"/>
      <c r="H271" s="243">
        <v>2004</v>
      </c>
      <c r="I271" s="220"/>
      <c r="J271" s="213">
        <v>0</v>
      </c>
      <c r="K271" s="196">
        <v>0</v>
      </c>
      <c r="L271" s="221">
        <v>0</v>
      </c>
      <c r="M271" s="196">
        <v>0</v>
      </c>
    </row>
    <row r="272" spans="1:13" s="190" customFormat="1" ht="13.8" x14ac:dyDescent="0.25">
      <c r="A272" s="220">
        <v>2005</v>
      </c>
      <c r="B272" s="220"/>
      <c r="C272" s="213">
        <v>5909498.5700000031</v>
      </c>
      <c r="D272" s="196">
        <v>7.6850087053847729E-2</v>
      </c>
      <c r="E272" s="221">
        <v>233</v>
      </c>
      <c r="F272" s="196">
        <v>6.2183079797171067E-2</v>
      </c>
      <c r="G272" s="220"/>
      <c r="H272" s="220">
        <v>2005</v>
      </c>
      <c r="I272" s="220"/>
      <c r="J272" s="213">
        <v>1724.43</v>
      </c>
      <c r="K272" s="196">
        <v>1.0247116770947468E-2</v>
      </c>
      <c r="L272" s="221">
        <v>1</v>
      </c>
      <c r="M272" s="196">
        <v>2.9411764705882353E-2</v>
      </c>
    </row>
    <row r="273" spans="1:13" s="190" customFormat="1" ht="13.8" x14ac:dyDescent="0.25">
      <c r="A273" s="220">
        <v>2006</v>
      </c>
      <c r="B273" s="220"/>
      <c r="C273" s="213">
        <v>7482966.7099999944</v>
      </c>
      <c r="D273" s="196">
        <v>9.7312256915317905E-2</v>
      </c>
      <c r="E273" s="221">
        <v>343</v>
      </c>
      <c r="F273" s="196">
        <v>9.1539898585535101E-2</v>
      </c>
      <c r="G273" s="220"/>
      <c r="H273" s="220">
        <v>2006</v>
      </c>
      <c r="I273" s="220"/>
      <c r="J273" s="213">
        <v>9106.57</v>
      </c>
      <c r="K273" s="196">
        <v>5.4114163041008953E-2</v>
      </c>
      <c r="L273" s="221">
        <v>6</v>
      </c>
      <c r="M273" s="196">
        <v>0.17647058823529413</v>
      </c>
    </row>
    <row r="274" spans="1:13" s="190" customFormat="1" ht="13.8" x14ac:dyDescent="0.25">
      <c r="A274" s="220">
        <v>2007</v>
      </c>
      <c r="B274" s="220"/>
      <c r="C274" s="213">
        <v>15369544.650000002</v>
      </c>
      <c r="D274" s="196">
        <v>0.19987327695224388</v>
      </c>
      <c r="E274" s="221">
        <v>700</v>
      </c>
      <c r="F274" s="196">
        <v>0.18681611956231653</v>
      </c>
      <c r="G274" s="220"/>
      <c r="H274" s="220">
        <v>2007</v>
      </c>
      <c r="I274" s="220"/>
      <c r="J274" s="213">
        <v>156217.46000000002</v>
      </c>
      <c r="K274" s="196">
        <v>0.92829430842702532</v>
      </c>
      <c r="L274" s="221">
        <v>26</v>
      </c>
      <c r="M274" s="196">
        <v>0.76470588235294112</v>
      </c>
    </row>
    <row r="275" spans="1:13" s="190" customFormat="1" ht="13.8" x14ac:dyDescent="0.25">
      <c r="A275" s="220">
        <v>2008</v>
      </c>
      <c r="B275" s="220"/>
      <c r="C275" s="213">
        <v>33570779.340000033</v>
      </c>
      <c r="D275" s="196">
        <v>0.43657127321117428</v>
      </c>
      <c r="E275" s="221">
        <v>1769</v>
      </c>
      <c r="F275" s="196">
        <v>0.47211102215105416</v>
      </c>
      <c r="G275" s="220"/>
      <c r="H275" s="220">
        <v>2008</v>
      </c>
      <c r="I275" s="220"/>
      <c r="J275" s="213">
        <v>0</v>
      </c>
      <c r="K275" s="196">
        <v>0</v>
      </c>
      <c r="L275" s="221">
        <v>0</v>
      </c>
      <c r="M275" s="196">
        <v>0</v>
      </c>
    </row>
    <row r="276" spans="1:13" s="190" customFormat="1" ht="13.8" x14ac:dyDescent="0.25">
      <c r="A276" s="220">
        <v>2009</v>
      </c>
      <c r="B276" s="220"/>
      <c r="C276" s="213">
        <v>5216416.129999998</v>
      </c>
      <c r="D276" s="196">
        <v>6.7836894949886595E-2</v>
      </c>
      <c r="E276" s="221">
        <v>256</v>
      </c>
      <c r="F276" s="196">
        <v>6.8321323725647184E-2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76896446.01000002</v>
      </c>
      <c r="D278" s="220"/>
      <c r="E278" s="224">
        <v>3747</v>
      </c>
      <c r="F278" s="220"/>
      <c r="G278" s="220"/>
      <c r="H278" s="220"/>
      <c r="I278" s="220"/>
      <c r="J278" s="222">
        <v>168284.41000000003</v>
      </c>
      <c r="K278" s="220"/>
      <c r="L278" s="224">
        <v>34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156189.26</v>
      </c>
      <c r="K286" s="196">
        <v>0.18820604638677443</v>
      </c>
      <c r="L286" s="221">
        <v>20</v>
      </c>
      <c r="M286" s="196">
        <v>6.6225165562913912E-2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30112.929999999997</v>
      </c>
      <c r="K287" s="196">
        <v>3.6285692757758697E-2</v>
      </c>
      <c r="L287" s="221">
        <v>4</v>
      </c>
      <c r="M287" s="196">
        <v>1.3245033112582781E-2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65158.240000000005</v>
      </c>
      <c r="K288" s="196">
        <v>7.8514839880287429E-2</v>
      </c>
      <c r="L288" s="221">
        <v>12</v>
      </c>
      <c r="M288" s="196">
        <v>3.9735099337748346E-2</v>
      </c>
    </row>
    <row r="289" spans="1:13" s="190" customFormat="1" ht="13.8" x14ac:dyDescent="0.25">
      <c r="A289" s="243">
        <v>1999</v>
      </c>
      <c r="B289" s="220"/>
      <c r="C289" s="213">
        <v>100.62</v>
      </c>
      <c r="D289" s="196">
        <v>8.025497184814789E-4</v>
      </c>
      <c r="E289" s="221">
        <v>1</v>
      </c>
      <c r="F289" s="196">
        <v>6.1728395061728392E-3</v>
      </c>
      <c r="G289" s="220"/>
      <c r="H289" s="220">
        <v>1996</v>
      </c>
      <c r="I289" s="220"/>
      <c r="J289" s="245">
        <v>106034.47999999998</v>
      </c>
      <c r="K289" s="196">
        <v>0.1277701825431371</v>
      </c>
      <c r="L289" s="221">
        <v>16</v>
      </c>
      <c r="M289" s="196">
        <v>5.2980132450331126E-2</v>
      </c>
    </row>
    <row r="290" spans="1:13" s="190" customFormat="1" ht="13.8" x14ac:dyDescent="0.25">
      <c r="A290" s="243">
        <v>2000</v>
      </c>
      <c r="B290" s="220"/>
      <c r="C290" s="213">
        <v>1576.1799999999998</v>
      </c>
      <c r="D290" s="196">
        <v>1.2571683713736209E-2</v>
      </c>
      <c r="E290" s="221">
        <v>2</v>
      </c>
      <c r="F290" s="196">
        <v>1.2345679012345678E-2</v>
      </c>
      <c r="G290" s="220"/>
      <c r="H290" s="220">
        <v>1997</v>
      </c>
      <c r="I290" s="220"/>
      <c r="J290" s="245">
        <v>117977.29000000002</v>
      </c>
      <c r="K290" s="196">
        <v>0.14216111475479135</v>
      </c>
      <c r="L290" s="221">
        <v>22</v>
      </c>
      <c r="M290" s="196">
        <v>7.2847682119205295E-2</v>
      </c>
    </row>
    <row r="291" spans="1:13" s="190" customFormat="1" ht="13.8" x14ac:dyDescent="0.25">
      <c r="A291" s="243">
        <v>2001</v>
      </c>
      <c r="B291" s="220"/>
      <c r="C291" s="213">
        <v>1054.8899999999999</v>
      </c>
      <c r="D291" s="196">
        <v>8.4138508500191528E-3</v>
      </c>
      <c r="E291" s="221">
        <v>2</v>
      </c>
      <c r="F291" s="196">
        <v>1.2345679012345678E-2</v>
      </c>
      <c r="G291" s="220"/>
      <c r="H291" s="220">
        <v>1998</v>
      </c>
      <c r="I291" s="220"/>
      <c r="J291" s="245">
        <v>162998.73000000001</v>
      </c>
      <c r="K291" s="196">
        <v>0.19641137002227504</v>
      </c>
      <c r="L291" s="221">
        <v>23</v>
      </c>
      <c r="M291" s="196">
        <v>7.6158940397350994E-2</v>
      </c>
    </row>
    <row r="292" spans="1:13" s="190" customFormat="1" ht="13.8" x14ac:dyDescent="0.25">
      <c r="A292" s="243">
        <v>2002</v>
      </c>
      <c r="B292" s="220"/>
      <c r="C292" s="213">
        <v>11911.16</v>
      </c>
      <c r="D292" s="196">
        <v>9.5003956517470206E-2</v>
      </c>
      <c r="E292" s="221">
        <v>14</v>
      </c>
      <c r="F292" s="196">
        <v>8.6419753086419748E-2</v>
      </c>
      <c r="G292" s="220"/>
      <c r="H292" s="220">
        <v>1999</v>
      </c>
      <c r="I292" s="220"/>
      <c r="J292" s="245">
        <v>26381.470000000008</v>
      </c>
      <c r="K292" s="196">
        <v>3.1789331523635486E-2</v>
      </c>
      <c r="L292" s="221">
        <v>17</v>
      </c>
      <c r="M292" s="196">
        <v>5.6291390728476824E-2</v>
      </c>
    </row>
    <row r="293" spans="1:13" s="190" customFormat="1" ht="13.8" x14ac:dyDescent="0.25">
      <c r="A293" s="243">
        <v>2003</v>
      </c>
      <c r="B293" s="220"/>
      <c r="C293" s="213">
        <v>12455.750000000002</v>
      </c>
      <c r="D293" s="196">
        <v>9.9347631246031437E-2</v>
      </c>
      <c r="E293" s="221">
        <v>12</v>
      </c>
      <c r="F293" s="196">
        <v>7.407407407407407E-2</v>
      </c>
      <c r="G293" s="220"/>
      <c r="H293" s="220">
        <v>2000</v>
      </c>
      <c r="I293" s="220"/>
      <c r="J293" s="245">
        <v>33281.4</v>
      </c>
      <c r="K293" s="196">
        <v>4.0103658293898024E-2</v>
      </c>
      <c r="L293" s="221">
        <v>34</v>
      </c>
      <c r="M293" s="196">
        <v>0.11258278145695365</v>
      </c>
    </row>
    <row r="294" spans="1:13" s="190" customFormat="1" ht="13.8" x14ac:dyDescent="0.25">
      <c r="A294" s="243">
        <v>2004</v>
      </c>
      <c r="B294" s="220"/>
      <c r="C294" s="213">
        <v>10000.339999999997</v>
      </c>
      <c r="D294" s="196">
        <v>7.9763168870195494E-2</v>
      </c>
      <c r="E294" s="221">
        <v>15</v>
      </c>
      <c r="F294" s="196">
        <v>9.2592592592592587E-2</v>
      </c>
      <c r="G294" s="220"/>
      <c r="H294" s="220">
        <v>2001</v>
      </c>
      <c r="I294" s="220"/>
      <c r="J294" s="245">
        <v>22246.959999999999</v>
      </c>
      <c r="K294" s="196">
        <v>2.6807300231300891E-2</v>
      </c>
      <c r="L294" s="221">
        <v>26</v>
      </c>
      <c r="M294" s="196">
        <v>8.6092715231788075E-2</v>
      </c>
    </row>
    <row r="295" spans="1:13" s="190" customFormat="1" ht="13.8" x14ac:dyDescent="0.25">
      <c r="A295" s="220">
        <v>2005</v>
      </c>
      <c r="B295" s="220"/>
      <c r="C295" s="213">
        <v>13782.419999999998</v>
      </c>
      <c r="D295" s="196">
        <v>0.10992921179679491</v>
      </c>
      <c r="E295" s="221">
        <v>18</v>
      </c>
      <c r="F295" s="196">
        <v>0.1111111111111111</v>
      </c>
      <c r="G295" s="220"/>
      <c r="H295" s="220">
        <v>2002</v>
      </c>
      <c r="I295" s="220"/>
      <c r="J295" s="245">
        <v>14311.449999999997</v>
      </c>
      <c r="K295" s="196">
        <v>1.7245112900605344E-2</v>
      </c>
      <c r="L295" s="221">
        <v>11</v>
      </c>
      <c r="M295" s="196">
        <v>3.6423841059602648E-2</v>
      </c>
    </row>
    <row r="296" spans="1:13" s="190" customFormat="1" ht="13.8" x14ac:dyDescent="0.25">
      <c r="A296" s="220">
        <v>2006</v>
      </c>
      <c r="B296" s="220"/>
      <c r="C296" s="213">
        <v>21218.38</v>
      </c>
      <c r="D296" s="196">
        <v>0.16923876859106582</v>
      </c>
      <c r="E296" s="221">
        <v>35</v>
      </c>
      <c r="F296" s="196">
        <v>0.21604938271604937</v>
      </c>
      <c r="G296" s="220"/>
      <c r="H296" s="220">
        <v>2003</v>
      </c>
      <c r="I296" s="220"/>
      <c r="J296" s="245">
        <v>6006.3099999999995</v>
      </c>
      <c r="K296" s="196">
        <v>7.2375261812069984E-3</v>
      </c>
      <c r="L296" s="221">
        <v>4</v>
      </c>
      <c r="M296" s="196">
        <v>1.3245033112582781E-2</v>
      </c>
    </row>
    <row r="297" spans="1:13" s="190" customFormat="1" ht="13.8" x14ac:dyDescent="0.25">
      <c r="A297" s="220">
        <v>2007</v>
      </c>
      <c r="B297" s="220"/>
      <c r="C297" s="213">
        <v>39528.170000000006</v>
      </c>
      <c r="D297" s="196">
        <v>0.31527849041530553</v>
      </c>
      <c r="E297" s="221">
        <v>55</v>
      </c>
      <c r="F297" s="196">
        <v>0.33950617283950618</v>
      </c>
      <c r="G297" s="220"/>
      <c r="H297" s="220">
        <v>2004</v>
      </c>
      <c r="I297" s="220"/>
      <c r="J297" s="245">
        <v>0</v>
      </c>
      <c r="K297" s="196">
        <v>0</v>
      </c>
      <c r="L297" s="221">
        <v>0</v>
      </c>
      <c r="M297" s="196">
        <v>0</v>
      </c>
    </row>
    <row r="298" spans="1:13" s="190" customFormat="1" ht="13.8" x14ac:dyDescent="0.25">
      <c r="A298" s="220">
        <v>2008</v>
      </c>
      <c r="B298" s="220"/>
      <c r="C298" s="213">
        <v>13747.5</v>
      </c>
      <c r="D298" s="196">
        <v>0.10965068828089973</v>
      </c>
      <c r="E298" s="221">
        <v>8</v>
      </c>
      <c r="F298" s="196">
        <v>4.9382716049382713E-2</v>
      </c>
      <c r="G298" s="220"/>
      <c r="H298" s="220">
        <v>2005</v>
      </c>
      <c r="I298" s="220"/>
      <c r="J298" s="245">
        <v>0</v>
      </c>
      <c r="K298" s="196">
        <v>0</v>
      </c>
      <c r="L298" s="221">
        <v>0</v>
      </c>
      <c r="M298" s="196">
        <v>0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13975.28</v>
      </c>
      <c r="K299" s="196">
        <v>1.6840032380895851E-2</v>
      </c>
      <c r="L299" s="221">
        <v>46</v>
      </c>
      <c r="M299" s="196">
        <v>0.15231788079470199</v>
      </c>
    </row>
    <row r="300" spans="1:13" s="190" customFormat="1" ht="14.4" thickBot="1" x14ac:dyDescent="0.3">
      <c r="A300" s="220"/>
      <c r="B300" s="220"/>
      <c r="C300" s="222">
        <v>125375.41</v>
      </c>
      <c r="D300" s="220"/>
      <c r="E300" s="224">
        <v>162</v>
      </c>
      <c r="F300" s="220"/>
      <c r="G300" s="220"/>
      <c r="H300" s="220">
        <v>2007</v>
      </c>
      <c r="I300" s="220"/>
      <c r="J300" s="194">
        <v>70415.319999999978</v>
      </c>
      <c r="K300" s="196">
        <v>8.4849553562514862E-2</v>
      </c>
      <c r="L300" s="218">
        <v>66</v>
      </c>
      <c r="M300" s="196">
        <v>0.2185430463576159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4795.2700000000004</v>
      </c>
      <c r="K301" s="196">
        <v>5.7782385809184824E-3</v>
      </c>
      <c r="L301" s="218">
        <v>1</v>
      </c>
      <c r="M301" s="196">
        <v>3.3112582781456954E-3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829884.39</v>
      </c>
      <c r="K303" s="220"/>
      <c r="L303" s="224">
        <v>302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68392919.769999951</v>
      </c>
      <c r="D310" s="196">
        <v>0.88941587444894155</v>
      </c>
      <c r="E310" s="221">
        <v>3348</v>
      </c>
      <c r="F310" s="196">
        <v>0.89351481184947956</v>
      </c>
      <c r="G310" s="220"/>
      <c r="H310" s="220" t="s">
        <v>31</v>
      </c>
      <c r="I310" s="220"/>
      <c r="J310" s="213">
        <v>104854.44</v>
      </c>
      <c r="K310" s="196">
        <v>0.62307875102631305</v>
      </c>
      <c r="L310" s="221">
        <v>26</v>
      </c>
      <c r="M310" s="196">
        <v>0.76470588235294112</v>
      </c>
    </row>
    <row r="311" spans="1:13" s="190" customFormat="1" ht="13.8" x14ac:dyDescent="0.25">
      <c r="A311" s="220" t="s">
        <v>32</v>
      </c>
      <c r="B311" s="220"/>
      <c r="C311" s="213">
        <v>1587075.9299999997</v>
      </c>
      <c r="D311" s="196">
        <v>2.0639132396230754E-2</v>
      </c>
      <c r="E311" s="221">
        <v>81</v>
      </c>
      <c r="F311" s="196">
        <v>2.1617293835068056E-2</v>
      </c>
      <c r="G311" s="220"/>
      <c r="H311" s="220" t="s">
        <v>32</v>
      </c>
      <c r="I311" s="220"/>
      <c r="J311" s="213">
        <v>54107.210000000006</v>
      </c>
      <c r="K311" s="196">
        <v>0.32152241553451089</v>
      </c>
      <c r="L311" s="221">
        <v>4</v>
      </c>
      <c r="M311" s="196">
        <v>0.11764705882352941</v>
      </c>
    </row>
    <row r="312" spans="1:13" s="190" customFormat="1" ht="13.8" x14ac:dyDescent="0.25">
      <c r="A312" s="220" t="s">
        <v>33</v>
      </c>
      <c r="B312" s="220"/>
      <c r="C312" s="213">
        <v>890543.61999999965</v>
      </c>
      <c r="D312" s="196">
        <v>1.1581076450323713E-2</v>
      </c>
      <c r="E312" s="221">
        <v>50</v>
      </c>
      <c r="F312" s="196">
        <v>1.3344008540165465E-2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1022468.81</v>
      </c>
      <c r="D313" s="196">
        <v>1.3296697871668001E-2</v>
      </c>
      <c r="E313" s="221">
        <v>44</v>
      </c>
      <c r="F313" s="196">
        <v>1.174272751534561E-2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727344.45</v>
      </c>
      <c r="D314" s="196">
        <v>9.4587524877991457E-3</v>
      </c>
      <c r="E314" s="221">
        <v>35</v>
      </c>
      <c r="F314" s="196">
        <v>9.3408059781158268E-3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989052.28000000014</v>
      </c>
      <c r="D315" s="196">
        <v>1.2862132534335581E-2</v>
      </c>
      <c r="E315" s="221">
        <v>44</v>
      </c>
      <c r="F315" s="196">
        <v>1.174272751534561E-2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339812.47</v>
      </c>
      <c r="D316" s="196">
        <v>4.4190920079168437E-3</v>
      </c>
      <c r="E316" s="221">
        <v>21</v>
      </c>
      <c r="F316" s="196">
        <v>5.6044835868694952E-3</v>
      </c>
      <c r="G316" s="220"/>
      <c r="H316" s="220" t="s">
        <v>45</v>
      </c>
      <c r="I316" s="220"/>
      <c r="J316" s="213">
        <v>1235.95</v>
      </c>
      <c r="K316" s="196">
        <v>7.3444117610181464E-3</v>
      </c>
      <c r="L316" s="221">
        <v>1</v>
      </c>
      <c r="M316" s="196">
        <v>2.9411764705882353E-2</v>
      </c>
    </row>
    <row r="317" spans="1:13" s="190" customFormat="1" ht="13.8" x14ac:dyDescent="0.25">
      <c r="A317" s="220" t="s">
        <v>46</v>
      </c>
      <c r="B317" s="220"/>
      <c r="C317" s="213">
        <v>669972.42000000004</v>
      </c>
      <c r="D317" s="196">
        <v>8.7126577984224865E-3</v>
      </c>
      <c r="E317" s="221">
        <v>32</v>
      </c>
      <c r="F317" s="196">
        <v>8.5401654657058981E-3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540229.50000000012</v>
      </c>
      <c r="D318" s="196">
        <v>7.0254157120570454E-3</v>
      </c>
      <c r="E318" s="221">
        <v>24</v>
      </c>
      <c r="F318" s="196">
        <v>6.4051240992794231E-3</v>
      </c>
      <c r="G318" s="220"/>
      <c r="H318" s="220" t="s">
        <v>47</v>
      </c>
      <c r="I318" s="220"/>
      <c r="J318" s="213">
        <v>1724.43</v>
      </c>
      <c r="K318" s="196">
        <v>1.0247116770947468E-2</v>
      </c>
      <c r="L318" s="221">
        <v>1</v>
      </c>
      <c r="M318" s="196">
        <v>2.9411764705882353E-2</v>
      </c>
    </row>
    <row r="319" spans="1:13" s="190" customFormat="1" ht="13.8" x14ac:dyDescent="0.25">
      <c r="A319" s="220" t="s">
        <v>48</v>
      </c>
      <c r="B319" s="220"/>
      <c r="C319" s="213">
        <v>586091.02</v>
      </c>
      <c r="D319" s="196">
        <v>7.6218219490115577E-3</v>
      </c>
      <c r="E319" s="221">
        <v>25</v>
      </c>
      <c r="F319" s="196">
        <v>6.6720042700827327E-3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13.8" x14ac:dyDescent="0.25">
      <c r="A320" s="220" t="s">
        <v>49</v>
      </c>
      <c r="B320" s="223"/>
      <c r="C320" s="213">
        <v>794128.01000000013</v>
      </c>
      <c r="D320" s="196">
        <v>1.0327239439605933E-2</v>
      </c>
      <c r="E320" s="221">
        <v>25</v>
      </c>
      <c r="F320" s="196">
        <v>6.6720042700827327E-3</v>
      </c>
      <c r="G320" s="223"/>
      <c r="H320" s="220" t="s">
        <v>49</v>
      </c>
      <c r="I320" s="223"/>
      <c r="J320" s="213">
        <v>2117.48</v>
      </c>
      <c r="K320" s="196">
        <v>1.2582746078498892E-2</v>
      </c>
      <c r="L320" s="221">
        <v>1</v>
      </c>
      <c r="M320" s="196">
        <v>2.9411764705882353E-2</v>
      </c>
    </row>
    <row r="321" spans="1:24" s="190" customFormat="1" ht="13.8" x14ac:dyDescent="0.25">
      <c r="A321" s="220" t="s">
        <v>50</v>
      </c>
      <c r="B321" s="220"/>
      <c r="C321" s="213">
        <v>356807.73000000004</v>
      </c>
      <c r="D321" s="196">
        <v>4.6401069036870581E-3</v>
      </c>
      <c r="E321" s="221">
        <v>18</v>
      </c>
      <c r="F321" s="196">
        <v>4.8038430744595673E-3</v>
      </c>
      <c r="G321" s="220"/>
      <c r="H321" s="220" t="s">
        <v>50</v>
      </c>
      <c r="I321" s="220"/>
      <c r="J321" s="213">
        <v>4244.8999999999996</v>
      </c>
      <c r="K321" s="196">
        <v>2.5224558828711458E-2</v>
      </c>
      <c r="L321" s="221">
        <v>1</v>
      </c>
      <c r="M321" s="196">
        <v>2.9411764705882353E-2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76896446.009999976</v>
      </c>
      <c r="D323" s="223"/>
      <c r="E323" s="224">
        <v>3747</v>
      </c>
      <c r="F323" s="247"/>
      <c r="G323" s="220"/>
      <c r="H323" s="220"/>
      <c r="I323" s="220"/>
      <c r="J323" s="222">
        <v>168284.41000000003</v>
      </c>
      <c r="K323" s="223"/>
      <c r="L323" s="224">
        <v>34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16109.830000000002</v>
      </c>
      <c r="D332" s="196">
        <v>0.12849274032284322</v>
      </c>
      <c r="E332" s="221">
        <v>13</v>
      </c>
      <c r="F332" s="196">
        <v>8.0246913580246909E-2</v>
      </c>
      <c r="G332" s="220"/>
      <c r="H332" s="220" t="s">
        <v>31</v>
      </c>
      <c r="I332" s="220"/>
      <c r="J332" s="213">
        <v>677139.90999999968</v>
      </c>
      <c r="K332" s="196">
        <v>0.81594486914014597</v>
      </c>
      <c r="L332" s="221">
        <v>187</v>
      </c>
      <c r="M332" s="196">
        <v>0.61920529801324509</v>
      </c>
    </row>
    <row r="333" spans="1:24" s="190" customFormat="1" ht="13.8" x14ac:dyDescent="0.25">
      <c r="A333" s="220" t="s">
        <v>32</v>
      </c>
      <c r="B333" s="220"/>
      <c r="C333" s="213">
        <v>1727.3700000000001</v>
      </c>
      <c r="D333" s="196">
        <v>1.3777582063340808E-2</v>
      </c>
      <c r="E333" s="221">
        <v>5</v>
      </c>
      <c r="F333" s="196">
        <v>3.0864197530864196E-2</v>
      </c>
      <c r="G333" s="220"/>
      <c r="H333" s="220" t="s">
        <v>32</v>
      </c>
      <c r="I333" s="220"/>
      <c r="J333" s="213">
        <v>536.91999999999996</v>
      </c>
      <c r="K333" s="196">
        <v>6.4698168379814943E-4</v>
      </c>
      <c r="L333" s="221">
        <v>4</v>
      </c>
      <c r="M333" s="196">
        <v>1.3245033112582781E-2</v>
      </c>
    </row>
    <row r="334" spans="1:24" s="190" customFormat="1" ht="13.8" x14ac:dyDescent="0.25">
      <c r="A334" s="220" t="s">
        <v>33</v>
      </c>
      <c r="B334" s="220"/>
      <c r="C334" s="213">
        <v>3069.12</v>
      </c>
      <c r="D334" s="196">
        <v>2.447944138328241E-2</v>
      </c>
      <c r="E334" s="221">
        <v>10</v>
      </c>
      <c r="F334" s="196">
        <v>6.1728395061728392E-2</v>
      </c>
      <c r="G334" s="220"/>
      <c r="H334" s="220" t="s">
        <v>33</v>
      </c>
      <c r="I334" s="220"/>
      <c r="J334" s="213">
        <v>21297.040000000005</v>
      </c>
      <c r="K334" s="196">
        <v>2.5662658867459852E-2</v>
      </c>
      <c r="L334" s="221">
        <v>12</v>
      </c>
      <c r="M334" s="196">
        <v>3.9735099337748346E-2</v>
      </c>
    </row>
    <row r="335" spans="1:24" s="190" customFormat="1" ht="13.8" x14ac:dyDescent="0.25">
      <c r="A335" s="220" t="s">
        <v>34</v>
      </c>
      <c r="B335" s="220"/>
      <c r="C335" s="213">
        <v>7684.7799999999988</v>
      </c>
      <c r="D335" s="196">
        <v>6.1294156485709579E-2</v>
      </c>
      <c r="E335" s="221">
        <v>10</v>
      </c>
      <c r="F335" s="196">
        <v>6.1728395061728392E-2</v>
      </c>
      <c r="G335" s="220"/>
      <c r="H335" s="220" t="s">
        <v>34</v>
      </c>
      <c r="I335" s="220"/>
      <c r="J335" s="213">
        <v>11252.22</v>
      </c>
      <c r="K335" s="196">
        <v>1.3558780157318061E-2</v>
      </c>
      <c r="L335" s="221">
        <v>10</v>
      </c>
      <c r="M335" s="196">
        <v>3.3112582781456956E-2</v>
      </c>
    </row>
    <row r="336" spans="1:24" s="190" customFormat="1" ht="13.8" x14ac:dyDescent="0.25">
      <c r="A336" s="220" t="s">
        <v>35</v>
      </c>
      <c r="B336" s="220"/>
      <c r="C336" s="213">
        <v>8802.9999999999982</v>
      </c>
      <c r="D336" s="196">
        <v>7.021313031000255E-2</v>
      </c>
      <c r="E336" s="221">
        <v>14</v>
      </c>
      <c r="F336" s="196">
        <v>8.6419753086419748E-2</v>
      </c>
      <c r="G336" s="220"/>
      <c r="H336" s="220" t="s">
        <v>35</v>
      </c>
      <c r="I336" s="220"/>
      <c r="J336" s="213">
        <v>4762.7999999999993</v>
      </c>
      <c r="K336" s="196">
        <v>5.7391126491727366E-3</v>
      </c>
      <c r="L336" s="221">
        <v>9</v>
      </c>
      <c r="M336" s="196">
        <v>2.9801324503311258E-2</v>
      </c>
    </row>
    <row r="337" spans="1:22" s="190" customFormat="1" ht="13.8" x14ac:dyDescent="0.25">
      <c r="A337" s="220" t="s">
        <v>36</v>
      </c>
      <c r="B337" s="220"/>
      <c r="C337" s="213">
        <v>11411.080000000002</v>
      </c>
      <c r="D337" s="196">
        <v>9.1015295583081246E-2</v>
      </c>
      <c r="E337" s="221">
        <v>19</v>
      </c>
      <c r="F337" s="196">
        <v>0.11728395061728394</v>
      </c>
      <c r="G337" s="220"/>
      <c r="H337" s="220" t="s">
        <v>36</v>
      </c>
      <c r="I337" s="220"/>
      <c r="J337" s="213">
        <v>12168.93</v>
      </c>
      <c r="K337" s="196">
        <v>1.4663403898945495E-2</v>
      </c>
      <c r="L337" s="221">
        <v>9</v>
      </c>
      <c r="M337" s="196">
        <v>2.9801324503311258E-2</v>
      </c>
    </row>
    <row r="338" spans="1:22" s="190" customFormat="1" ht="13.8" x14ac:dyDescent="0.25">
      <c r="A338" s="220" t="s">
        <v>45</v>
      </c>
      <c r="B338" s="220"/>
      <c r="C338" s="213">
        <v>11803.14</v>
      </c>
      <c r="D338" s="196">
        <v>9.4142384060797862E-2</v>
      </c>
      <c r="E338" s="221">
        <v>16</v>
      </c>
      <c r="F338" s="196">
        <v>9.8765432098765427E-2</v>
      </c>
      <c r="G338" s="220"/>
      <c r="H338" s="220" t="s">
        <v>45</v>
      </c>
      <c r="I338" s="220"/>
      <c r="J338" s="213">
        <v>27308.339999999997</v>
      </c>
      <c r="K338" s="196">
        <v>3.2906197934389397E-2</v>
      </c>
      <c r="L338" s="221">
        <v>16</v>
      </c>
      <c r="M338" s="196">
        <v>5.2980132450331126E-2</v>
      </c>
    </row>
    <row r="339" spans="1:22" s="190" customFormat="1" ht="13.8" x14ac:dyDescent="0.25">
      <c r="A339" s="220" t="s">
        <v>46</v>
      </c>
      <c r="B339" s="220"/>
      <c r="C339" s="213">
        <v>11494.710000000001</v>
      </c>
      <c r="D339" s="196">
        <v>9.1682332285094814E-2</v>
      </c>
      <c r="E339" s="221">
        <v>19</v>
      </c>
      <c r="F339" s="196">
        <v>0.11728395061728394</v>
      </c>
      <c r="G339" s="220"/>
      <c r="H339" s="220" t="s">
        <v>46</v>
      </c>
      <c r="I339" s="220"/>
      <c r="J339" s="213">
        <v>7613.1</v>
      </c>
      <c r="K339" s="196">
        <v>9.1736874337400211E-3</v>
      </c>
      <c r="L339" s="221">
        <v>8</v>
      </c>
      <c r="M339" s="196">
        <v>2.6490066225165563E-2</v>
      </c>
    </row>
    <row r="340" spans="1:22" s="190" customFormat="1" ht="13.8" x14ac:dyDescent="0.25">
      <c r="A340" s="220" t="s">
        <v>47</v>
      </c>
      <c r="B340" s="220"/>
      <c r="C340" s="213">
        <v>9954.41</v>
      </c>
      <c r="D340" s="196">
        <v>7.9396829091127191E-2</v>
      </c>
      <c r="E340" s="221">
        <v>13</v>
      </c>
      <c r="F340" s="196">
        <v>8.0246913580246909E-2</v>
      </c>
      <c r="G340" s="220"/>
      <c r="H340" s="220" t="s">
        <v>47</v>
      </c>
      <c r="I340" s="220"/>
      <c r="J340" s="213">
        <v>16467.490000000002</v>
      </c>
      <c r="K340" s="196">
        <v>1.9843113328110687E-2</v>
      </c>
      <c r="L340" s="221">
        <v>14</v>
      </c>
      <c r="M340" s="196">
        <v>4.6357615894039736E-2</v>
      </c>
    </row>
    <row r="341" spans="1:22" s="190" customFormat="1" ht="13.8" x14ac:dyDescent="0.25">
      <c r="A341" s="220" t="s">
        <v>48</v>
      </c>
      <c r="B341" s="220"/>
      <c r="C341" s="213">
        <v>14001.510000000002</v>
      </c>
      <c r="D341" s="196">
        <v>0.11167668364952904</v>
      </c>
      <c r="E341" s="221">
        <v>13</v>
      </c>
      <c r="F341" s="196">
        <v>8.0246913580246909E-2</v>
      </c>
      <c r="G341" s="220"/>
      <c r="H341" s="220" t="s">
        <v>48</v>
      </c>
      <c r="I341" s="220"/>
      <c r="J341" s="213">
        <v>11500.930000000002</v>
      </c>
      <c r="K341" s="196">
        <v>1.3858472503621867E-2</v>
      </c>
      <c r="L341" s="221">
        <v>11</v>
      </c>
      <c r="M341" s="196">
        <v>3.6423841059602648E-2</v>
      </c>
    </row>
    <row r="342" spans="1:22" s="190" customFormat="1" ht="13.8" x14ac:dyDescent="0.25">
      <c r="A342" s="220" t="s">
        <v>49</v>
      </c>
      <c r="B342" s="223"/>
      <c r="C342" s="213">
        <v>13877.769999999999</v>
      </c>
      <c r="D342" s="196">
        <v>0.11068972775442965</v>
      </c>
      <c r="E342" s="221">
        <v>18</v>
      </c>
      <c r="F342" s="196">
        <v>0.1111111111111111</v>
      </c>
      <c r="G342" s="220"/>
      <c r="H342" s="220" t="s">
        <v>49</v>
      </c>
      <c r="I342" s="223"/>
      <c r="J342" s="213">
        <v>18987.36</v>
      </c>
      <c r="K342" s="196">
        <v>2.2879524219030081E-2</v>
      </c>
      <c r="L342" s="221">
        <v>13</v>
      </c>
      <c r="M342" s="196">
        <v>4.3046357615894038E-2</v>
      </c>
    </row>
    <row r="343" spans="1:22" s="190" customFormat="1" ht="13.8" x14ac:dyDescent="0.25">
      <c r="A343" s="220" t="s">
        <v>50</v>
      </c>
      <c r="B343" s="220"/>
      <c r="C343" s="213">
        <v>15438.689999999999</v>
      </c>
      <c r="D343" s="196">
        <v>0.1231396970107615</v>
      </c>
      <c r="E343" s="221">
        <v>12</v>
      </c>
      <c r="F343" s="196">
        <v>7.407407407407407E-2</v>
      </c>
      <c r="G343" s="220"/>
      <c r="H343" s="220" t="s">
        <v>50</v>
      </c>
      <c r="I343" s="220"/>
      <c r="J343" s="213">
        <v>20849.349999999999</v>
      </c>
      <c r="K343" s="196">
        <v>2.5123198184267576E-2</v>
      </c>
      <c r="L343" s="221">
        <v>9</v>
      </c>
      <c r="M343" s="196">
        <v>2.9801324503311258E-2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125375.41000000002</v>
      </c>
      <c r="D345" s="223"/>
      <c r="E345" s="224">
        <v>162</v>
      </c>
      <c r="F345" s="247"/>
      <c r="G345" s="220"/>
      <c r="H345" s="220"/>
      <c r="I345" s="220"/>
      <c r="J345" s="222">
        <v>829884.38999999978</v>
      </c>
      <c r="K345" s="223"/>
      <c r="L345" s="224">
        <v>302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pageSetup paperSize="9" scale="48" orientation="landscape" r:id="rId1"/>
  <colBreaks count="1" manualBreakCount="1">
    <brk id="13" max="104857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80"/>
  </sheetPr>
  <dimension ref="A1:X351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261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188"/>
      <c r="D4" s="188"/>
      <c r="E4" s="188"/>
      <c r="F4" s="188"/>
      <c r="G4" s="275"/>
      <c r="H4" s="189"/>
    </row>
    <row r="5" spans="1:13" x14ac:dyDescent="0.3">
      <c r="A5" s="122"/>
      <c r="B5" s="122"/>
      <c r="C5" s="276"/>
      <c r="D5" s="277"/>
      <c r="E5" s="276"/>
      <c r="F5" s="277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x14ac:dyDescent="0.3">
      <c r="A9" s="193" t="s">
        <v>91</v>
      </c>
      <c r="B9" s="193"/>
      <c r="C9" s="194">
        <f>+C323</f>
        <v>73003909.830000088</v>
      </c>
      <c r="D9" s="194">
        <f>+J323</f>
        <v>128980.66</v>
      </c>
      <c r="E9" s="194">
        <f>+C345</f>
        <v>117869.45000000001</v>
      </c>
      <c r="F9" s="194">
        <f>+J345</f>
        <v>777560.64</v>
      </c>
      <c r="G9" s="194">
        <f>SUM(C9:F9)</f>
        <v>74028320.580000088</v>
      </c>
      <c r="H9" s="266"/>
      <c r="I9" s="246"/>
    </row>
    <row r="10" spans="1:13" s="190" customFormat="1" x14ac:dyDescent="0.3">
      <c r="A10" s="193" t="s">
        <v>51</v>
      </c>
      <c r="B10" s="193"/>
      <c r="C10" s="196">
        <v>0.80026704168886564</v>
      </c>
      <c r="D10" s="197" t="s">
        <v>96</v>
      </c>
      <c r="E10" s="197" t="s">
        <v>96</v>
      </c>
      <c r="F10" s="197" t="s">
        <v>96</v>
      </c>
      <c r="G10" s="198">
        <f>+C10</f>
        <v>0.80026704168886564</v>
      </c>
      <c r="H10" s="252"/>
      <c r="I10" s="246"/>
    </row>
    <row r="11" spans="1:13" s="190" customFormat="1" x14ac:dyDescent="0.3">
      <c r="A11" s="193" t="s">
        <v>173</v>
      </c>
      <c r="B11" s="193"/>
      <c r="C11" s="196">
        <v>0.71801299674743801</v>
      </c>
      <c r="D11" s="197" t="s">
        <v>96</v>
      </c>
      <c r="E11" s="197" t="s">
        <v>96</v>
      </c>
      <c r="F11" s="197" t="s">
        <v>96</v>
      </c>
      <c r="G11" s="198">
        <f>+C11</f>
        <v>0.71801299674743801</v>
      </c>
      <c r="H11" s="252"/>
      <c r="I11" s="246"/>
    </row>
    <row r="12" spans="1:13" s="190" customFormat="1" x14ac:dyDescent="0.3">
      <c r="A12" s="193" t="s">
        <v>174</v>
      </c>
      <c r="B12" s="193"/>
      <c r="C12" s="196">
        <v>0</v>
      </c>
      <c r="D12" s="197" t="s">
        <v>96</v>
      </c>
      <c r="E12" s="197" t="s">
        <v>96</v>
      </c>
      <c r="F12" s="197" t="s">
        <v>96</v>
      </c>
      <c r="G12" s="198">
        <f>+C12</f>
        <v>0</v>
      </c>
      <c r="H12" s="252"/>
      <c r="I12" s="257"/>
    </row>
    <row r="13" spans="1:13" s="190" customFormat="1" x14ac:dyDescent="0.3">
      <c r="A13" s="193" t="s">
        <v>134</v>
      </c>
      <c r="B13" s="193"/>
      <c r="C13" s="199">
        <v>20205.898098533085</v>
      </c>
      <c r="D13" s="199">
        <v>4960.7946153846151</v>
      </c>
      <c r="E13" s="199">
        <v>760.44806451612908</v>
      </c>
      <c r="F13" s="199">
        <v>2777.0022857142853</v>
      </c>
      <c r="G13" s="194">
        <f>+G9/(E45+L45+L81+L125)</f>
        <v>18170.918159057459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202">
        <v>111.48103189064484</v>
      </c>
      <c r="D14" s="202">
        <v>74.640716988112786</v>
      </c>
      <c r="E14" s="202">
        <v>31.910043781488767</v>
      </c>
      <c r="F14" s="202">
        <v>234.69710753956099</v>
      </c>
      <c r="G14" s="203">
        <f>+((C9*C14)+(D9*D14)+(E9*E14)+(F9*F14))/G9</f>
        <v>112.58435685148162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255">
        <v>9.048407004595084E-2</v>
      </c>
      <c r="D15" s="206">
        <v>9.8242028951472257E-2</v>
      </c>
      <c r="E15" s="206">
        <v>0.1205831740370385</v>
      </c>
      <c r="F15" s="206">
        <v>4.9906567212558546E-2</v>
      </c>
      <c r="G15" s="207">
        <f>+((C9*C15)+(D9*D15)+(E9*E15)+(F9*F15))/G9</f>
        <v>9.0119303192287822E-2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132.98325419387501</v>
      </c>
      <c r="D16" s="202">
        <v>13.014480310458948</v>
      </c>
      <c r="E16" s="202">
        <v>2.4829401511587612</v>
      </c>
      <c r="F16" s="202">
        <v>13.657799504973578</v>
      </c>
      <c r="G16" s="194">
        <f>+((C9*C16)+(D9*D16)+(E9*E16)+(F9*F16))/G9</f>
        <v>131.31310379976338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198">
        <f>+K28</f>
        <v>1</v>
      </c>
      <c r="D17" s="211">
        <v>0</v>
      </c>
      <c r="E17" s="211">
        <v>0</v>
      </c>
      <c r="F17" s="211">
        <v>0</v>
      </c>
      <c r="G17" s="211">
        <f>+J28/G9</f>
        <v>0.98616190747035892</v>
      </c>
      <c r="H17" s="200"/>
      <c r="L17" s="205"/>
    </row>
    <row r="18" spans="1:13" s="190" customFormat="1" x14ac:dyDescent="0.3">
      <c r="A18" s="193" t="s">
        <v>144</v>
      </c>
      <c r="B18" s="193"/>
      <c r="C18" s="212">
        <f>+C310</f>
        <v>64975679.640000083</v>
      </c>
      <c r="D18" s="194">
        <f>+J310</f>
        <v>74703.780000000013</v>
      </c>
      <c r="E18" s="194">
        <f>+C332</f>
        <v>11805.23</v>
      </c>
      <c r="F18" s="213">
        <f>+J332</f>
        <v>630484.17999999982</v>
      </c>
      <c r="G18" s="194">
        <f>SUM(C18:F18)</f>
        <v>65692672.83000008</v>
      </c>
      <c r="H18" s="189"/>
    </row>
    <row r="19" spans="1:13" s="190" customFormat="1" x14ac:dyDescent="0.3">
      <c r="A19" s="193" t="s">
        <v>145</v>
      </c>
      <c r="B19" s="193"/>
      <c r="C19" s="198">
        <f>+D310</f>
        <v>0.8900301338833102</v>
      </c>
      <c r="D19" s="211">
        <f>+K310</f>
        <v>0.57918590275472315</v>
      </c>
      <c r="E19" s="211">
        <f>+D332</f>
        <v>0.10015512925529048</v>
      </c>
      <c r="F19" s="211">
        <f>+K332</f>
        <v>0.8108488876185912</v>
      </c>
      <c r="G19" s="211">
        <f>+G18/G9</f>
        <v>0.88739920499760716</v>
      </c>
      <c r="H19" s="189"/>
    </row>
    <row r="20" spans="1:13" s="190" customFormat="1" x14ac:dyDescent="0.3">
      <c r="A20" s="193" t="s">
        <v>159</v>
      </c>
      <c r="B20" s="188"/>
      <c r="C20" s="214">
        <v>0.59580180770459712</v>
      </c>
      <c r="D20" s="215">
        <v>0.71547642189178462</v>
      </c>
      <c r="E20" s="215">
        <v>7.511199406296579</v>
      </c>
      <c r="F20" s="215">
        <v>2.9143332051559732</v>
      </c>
      <c r="G20" s="215">
        <f>+((C9*C20)+(D9*D20)+(E9*E20)+(F9*F20))/G9</f>
        <v>0.63137398547157864</v>
      </c>
      <c r="H20" s="189"/>
    </row>
    <row r="21" spans="1:13" s="190" customFormat="1" x14ac:dyDescent="0.3">
      <c r="A21" s="193" t="s">
        <v>160</v>
      </c>
      <c r="B21" s="188"/>
      <c r="C21" s="214">
        <v>6.8142078535499877</v>
      </c>
      <c r="D21" s="214">
        <v>3.0517789999999998</v>
      </c>
      <c r="E21" s="214">
        <v>8.5385887992467353</v>
      </c>
      <c r="F21" s="249">
        <v>10.565329654238994</v>
      </c>
      <c r="G21" s="215">
        <f>+((C9*C21)+(D9*D21)+(E9*E21)+(F9*F21))/G9</f>
        <v>6.8497982319936046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646426.96999999986</v>
      </c>
      <c r="D28" s="196">
        <v>8.8546897214861128E-3</v>
      </c>
      <c r="E28" s="221">
        <v>58</v>
      </c>
      <c r="F28" s="196">
        <v>1.6053141433711598E-2</v>
      </c>
      <c r="G28" s="193"/>
      <c r="H28" s="220" t="s">
        <v>72</v>
      </c>
      <c r="I28" s="220"/>
      <c r="J28" s="213">
        <v>73003909.830000117</v>
      </c>
      <c r="K28" s="196">
        <v>1</v>
      </c>
      <c r="L28" s="221">
        <v>3613</v>
      </c>
      <c r="M28" s="196">
        <v>1</v>
      </c>
    </row>
    <row r="29" spans="1:13" s="190" customFormat="1" ht="13.8" x14ac:dyDescent="0.25">
      <c r="A29" s="193" t="s">
        <v>54</v>
      </c>
      <c r="B29" s="193"/>
      <c r="C29" s="213">
        <v>6239023.4299999941</v>
      </c>
      <c r="D29" s="196">
        <v>8.5461497124310878E-2</v>
      </c>
      <c r="E29" s="221">
        <v>415</v>
      </c>
      <c r="F29" s="196">
        <v>0.11486299474121228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2781636.6</v>
      </c>
      <c r="D30" s="196">
        <v>3.8102570211341252E-2</v>
      </c>
      <c r="E30" s="221">
        <v>153</v>
      </c>
      <c r="F30" s="196">
        <v>4.2347079988928865E-2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3793732.620000001</v>
      </c>
      <c r="D31" s="196">
        <v>5.196615672823892E-2</v>
      </c>
      <c r="E31" s="221">
        <v>203</v>
      </c>
      <c r="F31" s="196">
        <v>5.6185995017990591E-2</v>
      </c>
      <c r="G31" s="193"/>
      <c r="H31" s="220"/>
      <c r="I31" s="220"/>
      <c r="J31" s="222">
        <v>73003909.830000117</v>
      </c>
      <c r="K31" s="223"/>
      <c r="L31" s="224">
        <v>3613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4540999.91</v>
      </c>
      <c r="D32" s="196">
        <v>6.2202146714804264E-2</v>
      </c>
      <c r="E32" s="221">
        <v>232</v>
      </c>
      <c r="F32" s="196">
        <v>6.4212565734846391E-2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6263564.7900000038</v>
      </c>
      <c r="D33" s="196">
        <v>8.5797662133242011E-2</v>
      </c>
      <c r="E33" s="221">
        <v>304</v>
      </c>
      <c r="F33" s="196">
        <v>8.4140603376695267E-2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7137338.7999999952</v>
      </c>
      <c r="D34" s="196">
        <v>9.7766528075281259E-2</v>
      </c>
      <c r="E34" s="221">
        <v>330</v>
      </c>
      <c r="F34" s="196">
        <v>9.1336839191807365E-2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6331218.0800000047</v>
      </c>
      <c r="D35" s="196">
        <v>8.6724369896669221E-2</v>
      </c>
      <c r="E35" s="221">
        <v>312</v>
      </c>
      <c r="F35" s="196">
        <v>8.6354829781345149E-2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6153046.7900000028</v>
      </c>
      <c r="D36" s="196">
        <v>8.4283798009288133E-2</v>
      </c>
      <c r="E36" s="221">
        <v>295</v>
      </c>
      <c r="F36" s="196">
        <v>8.1649598671464152E-2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5468164.0800000001</v>
      </c>
      <c r="D37" s="196">
        <v>7.4902345541949744E-2</v>
      </c>
      <c r="E37" s="221">
        <v>291</v>
      </c>
      <c r="F37" s="196">
        <v>8.0542485469139224E-2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6123507.4599999962</v>
      </c>
      <c r="D38" s="196">
        <v>8.3879171324651738E-2</v>
      </c>
      <c r="E38" s="221">
        <v>301</v>
      </c>
      <c r="F38" s="196">
        <v>8.3310268474951557E-2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4483628.339999998</v>
      </c>
      <c r="D39" s="196">
        <v>6.1416276887645692E-2</v>
      </c>
      <c r="E39" s="221">
        <v>207</v>
      </c>
      <c r="F39" s="196">
        <v>5.7293108220315525E-2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5223225.0199999977</v>
      </c>
      <c r="D40" s="196">
        <v>7.1547195652438639E-2</v>
      </c>
      <c r="E40" s="221">
        <v>226</v>
      </c>
      <c r="F40" s="196">
        <v>6.2551895931358986E-2</v>
      </c>
      <c r="G40" s="132"/>
      <c r="H40" s="225" t="s">
        <v>132</v>
      </c>
      <c r="I40" s="226"/>
      <c r="J40" s="227">
        <v>76226.55</v>
      </c>
      <c r="K40" s="228">
        <v>0.64670319578143465</v>
      </c>
      <c r="L40" s="229">
        <v>104</v>
      </c>
      <c r="M40" s="228">
        <v>0.67096774193548392</v>
      </c>
    </row>
    <row r="41" spans="1:13" ht="13.8" x14ac:dyDescent="0.25">
      <c r="A41" s="193" t="s">
        <v>76</v>
      </c>
      <c r="B41" s="193"/>
      <c r="C41" s="213">
        <v>3715408.46</v>
      </c>
      <c r="D41" s="196">
        <v>5.0893280492125124E-2</v>
      </c>
      <c r="E41" s="221">
        <v>133</v>
      </c>
      <c r="F41" s="196">
        <v>3.6811513977304179E-2</v>
      </c>
      <c r="G41" s="132"/>
      <c r="H41" s="225" t="s">
        <v>151</v>
      </c>
      <c r="I41" s="226"/>
      <c r="J41" s="227">
        <v>12642.689999999999</v>
      </c>
      <c r="K41" s="228">
        <v>0.10726010853533297</v>
      </c>
      <c r="L41" s="229">
        <v>7</v>
      </c>
      <c r="M41" s="228">
        <v>4.5161290322580643E-2</v>
      </c>
    </row>
    <row r="42" spans="1:13" ht="13.8" x14ac:dyDescent="0.25">
      <c r="A42" s="193" t="s">
        <v>77</v>
      </c>
      <c r="B42" s="193"/>
      <c r="C42" s="213">
        <v>2228293.4799999995</v>
      </c>
      <c r="D42" s="196">
        <v>3.0522933431769594E-2</v>
      </c>
      <c r="E42" s="221">
        <v>80</v>
      </c>
      <c r="F42" s="196">
        <v>2.2142264046498755E-2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1874695</v>
      </c>
      <c r="D43" s="196">
        <v>2.5679378054757541E-2</v>
      </c>
      <c r="E43" s="221">
        <v>73</v>
      </c>
      <c r="F43" s="196">
        <v>2.0204815942430114E-2</v>
      </c>
      <c r="G43" s="132"/>
      <c r="H43" s="225" t="s">
        <v>133</v>
      </c>
      <c r="I43" s="226"/>
      <c r="J43" s="227">
        <v>29000.209999999966</v>
      </c>
      <c r="K43" s="228">
        <v>0.24603669568323239</v>
      </c>
      <c r="L43" s="229">
        <v>44</v>
      </c>
      <c r="M43" s="228">
        <v>0.28387096774193549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73003909.829999983</v>
      </c>
      <c r="D45" s="193"/>
      <c r="E45" s="224">
        <v>3613</v>
      </c>
      <c r="F45" s="193"/>
      <c r="G45" s="132"/>
      <c r="H45" s="233"/>
      <c r="I45" s="226"/>
      <c r="J45" s="234">
        <v>117869.44999999997</v>
      </c>
      <c r="K45" s="225"/>
      <c r="L45" s="235">
        <v>155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259</v>
      </c>
      <c r="B49" s="136"/>
      <c r="C49" s="137"/>
      <c r="D49" s="136"/>
      <c r="E49" s="143"/>
      <c r="F49" s="136"/>
      <c r="G49" s="132"/>
      <c r="H49" s="217" t="s">
        <v>260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1329145.8300000005</v>
      </c>
      <c r="D53" s="196">
        <v>1.8206501995511003E-2</v>
      </c>
      <c r="E53" s="221">
        <v>109</v>
      </c>
      <c r="F53" s="196">
        <v>3.0168834763354552E-2</v>
      </c>
      <c r="G53" s="193"/>
      <c r="H53" s="193" t="s">
        <v>53</v>
      </c>
      <c r="I53" s="193"/>
      <c r="J53" s="213">
        <v>0</v>
      </c>
      <c r="K53" s="196">
        <v>0</v>
      </c>
      <c r="L53" s="221">
        <v>0</v>
      </c>
      <c r="M53" s="196">
        <v>0</v>
      </c>
    </row>
    <row r="54" spans="1:13" s="190" customFormat="1" ht="13.8" x14ac:dyDescent="0.25">
      <c r="A54" s="193" t="s">
        <v>54</v>
      </c>
      <c r="B54" s="193"/>
      <c r="C54" s="213">
        <v>12688197.859999992</v>
      </c>
      <c r="D54" s="196">
        <v>0.17380162089326812</v>
      </c>
      <c r="E54" s="221">
        <v>699</v>
      </c>
      <c r="F54" s="196">
        <v>0.19346803210628286</v>
      </c>
      <c r="G54" s="193"/>
      <c r="H54" s="193" t="s">
        <v>54</v>
      </c>
      <c r="I54" s="193"/>
      <c r="J54" s="213">
        <v>0</v>
      </c>
      <c r="K54" s="196">
        <v>0</v>
      </c>
      <c r="L54" s="221">
        <v>0</v>
      </c>
      <c r="M54" s="196">
        <v>0</v>
      </c>
    </row>
    <row r="55" spans="1:13" s="190" customFormat="1" ht="13.8" x14ac:dyDescent="0.25">
      <c r="A55" s="193" t="s">
        <v>55</v>
      </c>
      <c r="B55" s="193"/>
      <c r="C55" s="213">
        <v>4607046.3199999984</v>
      </c>
      <c r="D55" s="196">
        <v>6.3106843602324325E-2</v>
      </c>
      <c r="E55" s="221">
        <v>233</v>
      </c>
      <c r="F55" s="196">
        <v>6.4489344035427623E-2</v>
      </c>
      <c r="G55" s="193"/>
      <c r="H55" s="193" t="s">
        <v>55</v>
      </c>
      <c r="I55" s="193"/>
      <c r="J55" s="213">
        <v>0</v>
      </c>
      <c r="K55" s="196">
        <v>0</v>
      </c>
      <c r="L55" s="221">
        <v>0</v>
      </c>
      <c r="M55" s="196">
        <v>0</v>
      </c>
    </row>
    <row r="56" spans="1:13" s="190" customFormat="1" ht="13.8" x14ac:dyDescent="0.25">
      <c r="A56" s="193" t="s">
        <v>56</v>
      </c>
      <c r="B56" s="193"/>
      <c r="C56" s="213">
        <v>6282546.9100000011</v>
      </c>
      <c r="D56" s="196">
        <v>8.6057677248106368E-2</v>
      </c>
      <c r="E56" s="221">
        <v>293</v>
      </c>
      <c r="F56" s="196">
        <v>8.1096042070301688E-2</v>
      </c>
      <c r="G56" s="193"/>
      <c r="H56" s="193" t="s">
        <v>56</v>
      </c>
      <c r="I56" s="193"/>
      <c r="J56" s="213">
        <v>0</v>
      </c>
      <c r="K56" s="196">
        <v>0</v>
      </c>
      <c r="L56" s="221">
        <v>0</v>
      </c>
      <c r="M56" s="196">
        <v>0</v>
      </c>
    </row>
    <row r="57" spans="1:13" s="190" customFormat="1" ht="13.8" x14ac:dyDescent="0.25">
      <c r="A57" s="193" t="s">
        <v>57</v>
      </c>
      <c r="B57" s="193"/>
      <c r="C57" s="213">
        <v>5853357.8000000017</v>
      </c>
      <c r="D57" s="196">
        <v>8.0178689245964746E-2</v>
      </c>
      <c r="E57" s="221">
        <v>276</v>
      </c>
      <c r="F57" s="196">
        <v>7.6390810960420705E-2</v>
      </c>
      <c r="G57" s="193"/>
      <c r="H57" s="193" t="s">
        <v>57</v>
      </c>
      <c r="I57" s="193"/>
      <c r="J57" s="213">
        <v>0</v>
      </c>
      <c r="K57" s="196">
        <v>0</v>
      </c>
      <c r="L57" s="221">
        <v>0</v>
      </c>
      <c r="M57" s="196">
        <v>0</v>
      </c>
    </row>
    <row r="58" spans="1:13" s="190" customFormat="1" ht="13.8" x14ac:dyDescent="0.25">
      <c r="A58" s="193" t="s">
        <v>58</v>
      </c>
      <c r="B58" s="193"/>
      <c r="C58" s="213">
        <v>5547441.3300000057</v>
      </c>
      <c r="D58" s="196">
        <v>7.5988277106226396E-2</v>
      </c>
      <c r="E58" s="221">
        <v>277</v>
      </c>
      <c r="F58" s="196">
        <v>7.6667589261001937E-2</v>
      </c>
      <c r="G58" s="193"/>
      <c r="H58" s="193" t="s">
        <v>58</v>
      </c>
      <c r="I58" s="193"/>
      <c r="J58" s="213">
        <v>0</v>
      </c>
      <c r="K58" s="196">
        <v>0</v>
      </c>
      <c r="L58" s="221">
        <v>0</v>
      </c>
      <c r="M58" s="196">
        <v>0</v>
      </c>
    </row>
    <row r="59" spans="1:13" s="190" customFormat="1" ht="13.8" x14ac:dyDescent="0.25">
      <c r="A59" s="193" t="s">
        <v>59</v>
      </c>
      <c r="B59" s="193"/>
      <c r="C59" s="213">
        <v>5567150.5599999996</v>
      </c>
      <c r="D59" s="196">
        <v>7.6258252098605428E-2</v>
      </c>
      <c r="E59" s="221">
        <v>273</v>
      </c>
      <c r="F59" s="196">
        <v>7.5560476058676995E-2</v>
      </c>
      <c r="G59" s="193"/>
      <c r="H59" s="193" t="s">
        <v>59</v>
      </c>
      <c r="I59" s="193"/>
      <c r="J59" s="213">
        <v>0</v>
      </c>
      <c r="K59" s="196">
        <v>0</v>
      </c>
      <c r="L59" s="221">
        <v>0</v>
      </c>
      <c r="M59" s="196">
        <v>0</v>
      </c>
    </row>
    <row r="60" spans="1:13" s="190" customFormat="1" ht="13.8" x14ac:dyDescent="0.25">
      <c r="A60" s="193" t="s">
        <v>60</v>
      </c>
      <c r="B60" s="193"/>
      <c r="C60" s="213">
        <v>5952177.4799999967</v>
      </c>
      <c r="D60" s="196">
        <v>8.1532310993486359E-2</v>
      </c>
      <c r="E60" s="221">
        <v>282</v>
      </c>
      <c r="F60" s="196">
        <v>7.805148076390811E-2</v>
      </c>
      <c r="G60" s="193"/>
      <c r="H60" s="193" t="s">
        <v>60</v>
      </c>
      <c r="I60" s="193"/>
      <c r="J60" s="213">
        <v>0</v>
      </c>
      <c r="K60" s="196">
        <v>0</v>
      </c>
      <c r="L60" s="221">
        <v>0</v>
      </c>
      <c r="M60" s="196">
        <v>0</v>
      </c>
    </row>
    <row r="61" spans="1:13" s="190" customFormat="1" ht="13.8" x14ac:dyDescent="0.25">
      <c r="A61" s="193" t="s">
        <v>61</v>
      </c>
      <c r="B61" s="193"/>
      <c r="C61" s="213">
        <v>4617371.51</v>
      </c>
      <c r="D61" s="196">
        <v>6.324827698615329E-2</v>
      </c>
      <c r="E61" s="221">
        <v>235</v>
      </c>
      <c r="F61" s="196">
        <v>6.5042900636590087E-2</v>
      </c>
      <c r="G61" s="193"/>
      <c r="H61" s="193" t="s">
        <v>61</v>
      </c>
      <c r="I61" s="193"/>
      <c r="J61" s="213">
        <v>0</v>
      </c>
      <c r="K61" s="196">
        <v>0</v>
      </c>
      <c r="L61" s="221">
        <v>0</v>
      </c>
      <c r="M61" s="196">
        <v>0</v>
      </c>
    </row>
    <row r="62" spans="1:13" s="190" customFormat="1" ht="13.8" x14ac:dyDescent="0.25">
      <c r="A62" s="193" t="s">
        <v>62</v>
      </c>
      <c r="B62" s="193"/>
      <c r="C62" s="213">
        <v>4405063.1900000004</v>
      </c>
      <c r="D62" s="196">
        <v>6.0340099595457511E-2</v>
      </c>
      <c r="E62" s="221">
        <v>210</v>
      </c>
      <c r="F62" s="196">
        <v>5.8123443122059228E-2</v>
      </c>
      <c r="G62" s="193"/>
      <c r="H62" s="193" t="s">
        <v>62</v>
      </c>
      <c r="I62" s="193"/>
      <c r="J62" s="213">
        <v>0</v>
      </c>
      <c r="K62" s="196">
        <v>0</v>
      </c>
      <c r="L62" s="221">
        <v>0</v>
      </c>
      <c r="M62" s="196">
        <v>0</v>
      </c>
    </row>
    <row r="63" spans="1:13" s="190" customFormat="1" ht="13.8" x14ac:dyDescent="0.25">
      <c r="A63" s="193" t="s">
        <v>63</v>
      </c>
      <c r="B63" s="193"/>
      <c r="C63" s="213">
        <v>3621471.8599999989</v>
      </c>
      <c r="D63" s="196">
        <v>4.9606546668981309E-2</v>
      </c>
      <c r="E63" s="221">
        <v>185</v>
      </c>
      <c r="F63" s="196">
        <v>5.1203985607528368E-2</v>
      </c>
      <c r="G63" s="193"/>
      <c r="H63" s="193" t="s">
        <v>63</v>
      </c>
      <c r="I63" s="193"/>
      <c r="J63" s="213">
        <v>0</v>
      </c>
      <c r="K63" s="196">
        <v>0</v>
      </c>
      <c r="L63" s="221">
        <v>0</v>
      </c>
      <c r="M63" s="196">
        <v>0</v>
      </c>
    </row>
    <row r="64" spans="1:13" s="190" customFormat="1" ht="13.8" x14ac:dyDescent="0.25">
      <c r="A64" s="193" t="s">
        <v>64</v>
      </c>
      <c r="B64" s="193"/>
      <c r="C64" s="213">
        <v>2985452.3899999987</v>
      </c>
      <c r="D64" s="196">
        <v>4.0894417805183984E-2</v>
      </c>
      <c r="E64" s="221">
        <v>159</v>
      </c>
      <c r="F64" s="196">
        <v>4.4007749792416277E-2</v>
      </c>
      <c r="G64" s="193"/>
      <c r="H64" s="193" t="s">
        <v>64</v>
      </c>
      <c r="I64" s="193"/>
      <c r="J64" s="213">
        <v>0</v>
      </c>
      <c r="K64" s="196">
        <v>0</v>
      </c>
      <c r="L64" s="221">
        <v>0</v>
      </c>
      <c r="M64" s="196">
        <v>0</v>
      </c>
    </row>
    <row r="65" spans="1:16" s="190" customFormat="1" ht="13.8" x14ac:dyDescent="0.25">
      <c r="A65" s="193" t="s">
        <v>75</v>
      </c>
      <c r="B65" s="193"/>
      <c r="C65" s="213">
        <v>4081564.4799999991</v>
      </c>
      <c r="D65" s="196">
        <v>5.590884775218892E-2</v>
      </c>
      <c r="E65" s="221">
        <v>175</v>
      </c>
      <c r="F65" s="196">
        <v>4.8436202601716029E-2</v>
      </c>
      <c r="G65" s="193"/>
      <c r="H65" s="193" t="s">
        <v>75</v>
      </c>
      <c r="I65" s="193"/>
      <c r="J65" s="213">
        <v>0</v>
      </c>
      <c r="K65" s="196">
        <v>0</v>
      </c>
      <c r="L65" s="221">
        <v>0</v>
      </c>
      <c r="M65" s="196">
        <v>0</v>
      </c>
    </row>
    <row r="66" spans="1:16" s="190" customFormat="1" ht="13.8" x14ac:dyDescent="0.25">
      <c r="A66" s="193" t="s">
        <v>76</v>
      </c>
      <c r="B66" s="193"/>
      <c r="C66" s="213">
        <v>2631408.4800000004</v>
      </c>
      <c r="D66" s="196">
        <v>3.6044760974139729E-2</v>
      </c>
      <c r="E66" s="221">
        <v>99</v>
      </c>
      <c r="F66" s="196">
        <v>2.7401051757542209E-2</v>
      </c>
      <c r="G66" s="193"/>
      <c r="H66" s="193" t="s">
        <v>76</v>
      </c>
      <c r="I66" s="193"/>
      <c r="J66" s="213">
        <v>0</v>
      </c>
      <c r="K66" s="196">
        <v>0</v>
      </c>
      <c r="L66" s="221">
        <v>0</v>
      </c>
      <c r="M66" s="196">
        <v>0</v>
      </c>
    </row>
    <row r="67" spans="1:16" s="190" customFormat="1" ht="13.8" x14ac:dyDescent="0.25">
      <c r="A67" s="193" t="s">
        <v>77</v>
      </c>
      <c r="B67" s="193"/>
      <c r="C67" s="213">
        <v>1512007.4299999997</v>
      </c>
      <c r="D67" s="196">
        <v>2.0711321263764147E-2</v>
      </c>
      <c r="E67" s="221">
        <v>57</v>
      </c>
      <c r="F67" s="196">
        <v>1.5776363133130362E-2</v>
      </c>
      <c r="G67" s="193"/>
      <c r="H67" s="193" t="s">
        <v>77</v>
      </c>
      <c r="I67" s="193"/>
      <c r="J67" s="213">
        <v>0</v>
      </c>
      <c r="K67" s="196">
        <v>0</v>
      </c>
      <c r="L67" s="221">
        <v>0</v>
      </c>
      <c r="M67" s="196">
        <v>0</v>
      </c>
    </row>
    <row r="68" spans="1:16" s="190" customFormat="1" ht="13.8" x14ac:dyDescent="0.25">
      <c r="A68" s="193" t="s">
        <v>78</v>
      </c>
      <c r="B68" s="193"/>
      <c r="C68" s="213">
        <v>1322506.4000000001</v>
      </c>
      <c r="D68" s="196">
        <v>1.8115555770638097E-2</v>
      </c>
      <c r="E68" s="221">
        <v>51</v>
      </c>
      <c r="F68" s="196">
        <v>1.4115693329642956E-2</v>
      </c>
      <c r="G68" s="193"/>
      <c r="H68" s="193" t="s">
        <v>78</v>
      </c>
      <c r="I68" s="193"/>
      <c r="J68" s="213">
        <v>0</v>
      </c>
      <c r="K68" s="196">
        <v>0</v>
      </c>
      <c r="L68" s="221">
        <v>0</v>
      </c>
      <c r="M68" s="196">
        <v>0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73003909.830000013</v>
      </c>
      <c r="D70" s="193"/>
      <c r="E70" s="224">
        <v>3613</v>
      </c>
      <c r="F70" s="193"/>
      <c r="G70" s="193"/>
      <c r="H70" s="193"/>
      <c r="I70" s="193"/>
      <c r="J70" s="222">
        <v>0</v>
      </c>
      <c r="K70" s="193"/>
      <c r="L70" s="224">
        <v>0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78">
        <v>73346.87999999999</v>
      </c>
      <c r="K77" s="279">
        <v>0.56866572089179879</v>
      </c>
      <c r="L77" s="280">
        <v>21</v>
      </c>
      <c r="M77" s="279">
        <v>0.80769230769230771</v>
      </c>
    </row>
    <row r="78" spans="1:16" s="190" customFormat="1" ht="13.8" x14ac:dyDescent="0.25">
      <c r="A78" s="220" t="s">
        <v>129</v>
      </c>
      <c r="B78" s="220"/>
      <c r="C78" s="278">
        <v>0</v>
      </c>
      <c r="D78" s="279">
        <v>0</v>
      </c>
      <c r="E78" s="280">
        <v>0</v>
      </c>
      <c r="F78" s="279">
        <v>0</v>
      </c>
      <c r="G78" s="220"/>
      <c r="H78" s="220" t="s">
        <v>126</v>
      </c>
      <c r="I78" s="220"/>
      <c r="J78" s="278">
        <v>0</v>
      </c>
      <c r="K78" s="279">
        <v>0</v>
      </c>
      <c r="L78" s="278">
        <v>0</v>
      </c>
      <c r="M78" s="279">
        <v>0</v>
      </c>
    </row>
    <row r="79" spans="1:16" s="190" customFormat="1" ht="13.8" x14ac:dyDescent="0.25">
      <c r="A79" s="220" t="s">
        <v>130</v>
      </c>
      <c r="B79" s="220"/>
      <c r="C79" s="278">
        <v>117869.44999999998</v>
      </c>
      <c r="D79" s="279">
        <v>1</v>
      </c>
      <c r="E79" s="280">
        <v>155</v>
      </c>
      <c r="F79" s="279">
        <v>1</v>
      </c>
      <c r="G79" s="220"/>
      <c r="H79" s="220" t="s">
        <v>146</v>
      </c>
      <c r="I79" s="220"/>
      <c r="J79" s="278">
        <v>55633.78</v>
      </c>
      <c r="K79" s="279">
        <v>0.43133427910820121</v>
      </c>
      <c r="L79" s="280">
        <v>5</v>
      </c>
      <c r="M79" s="279">
        <v>0.19230769230769232</v>
      </c>
    </row>
    <row r="80" spans="1:16" s="190" customFormat="1" ht="13.8" x14ac:dyDescent="0.25">
      <c r="A80" s="220"/>
      <c r="B80" s="220"/>
      <c r="C80" s="278"/>
      <c r="D80" s="281"/>
      <c r="E80" s="280"/>
      <c r="F80" s="281"/>
      <c r="G80" s="220"/>
      <c r="H80" s="220"/>
      <c r="I80" s="220"/>
      <c r="J80" s="278"/>
      <c r="K80" s="278"/>
      <c r="L80" s="280"/>
      <c r="M80" s="278"/>
    </row>
    <row r="81" spans="1:13" s="190" customFormat="1" ht="14.4" thickBot="1" x14ac:dyDescent="0.3">
      <c r="A81" s="220"/>
      <c r="B81" s="220"/>
      <c r="C81" s="282">
        <v>117869.44999999998</v>
      </c>
      <c r="D81" s="281"/>
      <c r="E81" s="283">
        <v>155</v>
      </c>
      <c r="F81" s="281"/>
      <c r="G81" s="220"/>
      <c r="H81" s="220"/>
      <c r="I81" s="223"/>
      <c r="J81" s="282">
        <v>128980.65999999999</v>
      </c>
      <c r="K81" s="284"/>
      <c r="L81" s="283">
        <v>26</v>
      </c>
      <c r="M81" s="284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19827297.970000006</v>
      </c>
      <c r="D88" s="196">
        <v>0.27159227521061108</v>
      </c>
      <c r="E88" s="221">
        <v>2005</v>
      </c>
      <c r="F88" s="196">
        <v>0.55494049266537504</v>
      </c>
      <c r="G88" s="220"/>
      <c r="H88" s="220" t="s">
        <v>99</v>
      </c>
      <c r="I88" s="220"/>
      <c r="J88" s="213">
        <v>6935.6200000000008</v>
      </c>
      <c r="K88" s="196">
        <v>5.3772557839291579E-2</v>
      </c>
      <c r="L88" s="221">
        <v>6</v>
      </c>
      <c r="M88" s="196">
        <v>0.23076923076923078</v>
      </c>
    </row>
    <row r="89" spans="1:13" s="190" customFormat="1" ht="13.8" x14ac:dyDescent="0.25">
      <c r="A89" s="220" t="s">
        <v>80</v>
      </c>
      <c r="B89" s="220"/>
      <c r="C89" s="213">
        <v>20147441.280000009</v>
      </c>
      <c r="D89" s="196">
        <v>0.27597756513200705</v>
      </c>
      <c r="E89" s="221">
        <v>818</v>
      </c>
      <c r="F89" s="196">
        <v>0.22640464987544975</v>
      </c>
      <c r="G89" s="220"/>
      <c r="H89" s="220" t="s">
        <v>100</v>
      </c>
      <c r="I89" s="220"/>
      <c r="J89" s="213">
        <v>25213.88</v>
      </c>
      <c r="K89" s="196">
        <v>0.19548574181586606</v>
      </c>
      <c r="L89" s="221">
        <v>8</v>
      </c>
      <c r="M89" s="196">
        <v>0.30769230769230771</v>
      </c>
    </row>
    <row r="90" spans="1:13" s="190" customFormat="1" ht="13.8" x14ac:dyDescent="0.25">
      <c r="A90" s="220" t="s">
        <v>81</v>
      </c>
      <c r="B90" s="220"/>
      <c r="C90" s="213">
        <v>14671561.840000015</v>
      </c>
      <c r="D90" s="196">
        <v>0.2009695353874173</v>
      </c>
      <c r="E90" s="221">
        <v>426</v>
      </c>
      <c r="F90" s="196">
        <v>0.11790755604760587</v>
      </c>
      <c r="G90" s="220"/>
      <c r="H90" s="220" t="s">
        <v>101</v>
      </c>
      <c r="I90" s="220"/>
      <c r="J90" s="213">
        <v>28345.289999999997</v>
      </c>
      <c r="K90" s="196">
        <v>0.21976387777826537</v>
      </c>
      <c r="L90" s="221">
        <v>6</v>
      </c>
      <c r="M90" s="196">
        <v>0.23076923076923078</v>
      </c>
    </row>
    <row r="91" spans="1:13" s="190" customFormat="1" ht="13.8" x14ac:dyDescent="0.25">
      <c r="A91" s="220" t="s">
        <v>82</v>
      </c>
      <c r="B91" s="220"/>
      <c r="C91" s="213">
        <v>9660364.1500000022</v>
      </c>
      <c r="D91" s="196">
        <v>0.13232666815374039</v>
      </c>
      <c r="E91" s="221">
        <v>219</v>
      </c>
      <c r="F91" s="196">
        <v>6.0614447827290342E-2</v>
      </c>
      <c r="G91" s="220"/>
      <c r="H91" s="220" t="s">
        <v>102</v>
      </c>
      <c r="I91" s="220"/>
      <c r="J91" s="213">
        <v>20409.79</v>
      </c>
      <c r="K91" s="196">
        <v>0.15823914996248276</v>
      </c>
      <c r="L91" s="221">
        <v>3</v>
      </c>
      <c r="M91" s="196">
        <v>0.11538461538461539</v>
      </c>
    </row>
    <row r="92" spans="1:13" s="190" customFormat="1" ht="13.8" x14ac:dyDescent="0.25">
      <c r="A92" s="220" t="s">
        <v>83</v>
      </c>
      <c r="B92" s="220"/>
      <c r="C92" s="213">
        <v>5099038.8999999985</v>
      </c>
      <c r="D92" s="196">
        <v>6.9846107035552399E-2</v>
      </c>
      <c r="E92" s="221">
        <v>94</v>
      </c>
      <c r="F92" s="196">
        <v>2.6017160254636035E-2</v>
      </c>
      <c r="G92" s="220"/>
      <c r="H92" s="220" t="s">
        <v>103</v>
      </c>
      <c r="I92" s="220"/>
      <c r="J92" s="213">
        <v>8066.11</v>
      </c>
      <c r="K92" s="196">
        <v>6.2537360252304497E-2</v>
      </c>
      <c r="L92" s="221">
        <v>1</v>
      </c>
      <c r="M92" s="196">
        <v>3.8461538461538464E-2</v>
      </c>
    </row>
    <row r="93" spans="1:13" s="190" customFormat="1" ht="13.8" x14ac:dyDescent="0.25">
      <c r="A93" s="220" t="s">
        <v>84</v>
      </c>
      <c r="B93" s="220"/>
      <c r="C93" s="213">
        <v>1981958.0999999996</v>
      </c>
      <c r="D93" s="196">
        <v>2.714865689543574E-2</v>
      </c>
      <c r="E93" s="221">
        <v>31</v>
      </c>
      <c r="F93" s="196">
        <v>8.5801273180182679E-3</v>
      </c>
      <c r="G93" s="220"/>
      <c r="H93" s="220" t="s">
        <v>104</v>
      </c>
      <c r="I93" s="220"/>
      <c r="J93" s="213">
        <v>10534.34</v>
      </c>
      <c r="K93" s="196">
        <v>8.1673795125563789E-2</v>
      </c>
      <c r="L93" s="221">
        <v>1</v>
      </c>
      <c r="M93" s="196">
        <v>3.8461538461538464E-2</v>
      </c>
    </row>
    <row r="94" spans="1:13" s="190" customFormat="1" ht="13.8" x14ac:dyDescent="0.25">
      <c r="A94" s="220" t="s">
        <v>85</v>
      </c>
      <c r="B94" s="220"/>
      <c r="C94" s="213">
        <v>1115497.5299999998</v>
      </c>
      <c r="D94" s="196">
        <v>1.5279969697480505E-2</v>
      </c>
      <c r="E94" s="221">
        <v>15</v>
      </c>
      <c r="F94" s="196">
        <v>4.1516745087185163E-3</v>
      </c>
      <c r="G94" s="220"/>
      <c r="H94" s="220" t="s">
        <v>105</v>
      </c>
      <c r="I94" s="220"/>
      <c r="J94" s="213">
        <v>0</v>
      </c>
      <c r="K94" s="196">
        <v>0</v>
      </c>
      <c r="L94" s="221">
        <v>0</v>
      </c>
      <c r="M94" s="196">
        <v>0</v>
      </c>
    </row>
    <row r="95" spans="1:13" s="190" customFormat="1" ht="13.8" x14ac:dyDescent="0.25">
      <c r="A95" s="220" t="s">
        <v>86</v>
      </c>
      <c r="B95" s="220"/>
      <c r="C95" s="213">
        <v>258066.2</v>
      </c>
      <c r="D95" s="196">
        <v>3.5349640944018447E-3</v>
      </c>
      <c r="E95" s="221">
        <v>3</v>
      </c>
      <c r="F95" s="196">
        <v>8.3033490174370332E-4</v>
      </c>
      <c r="G95" s="220"/>
      <c r="H95" s="220" t="s">
        <v>106</v>
      </c>
      <c r="I95" s="220"/>
      <c r="J95" s="213">
        <v>0</v>
      </c>
      <c r="K95" s="196">
        <v>0</v>
      </c>
      <c r="L95" s="221">
        <v>0</v>
      </c>
      <c r="M95" s="196">
        <v>0</v>
      </c>
    </row>
    <row r="96" spans="1:13" s="190" customFormat="1" ht="13.8" x14ac:dyDescent="0.25">
      <c r="A96" s="220" t="s">
        <v>87</v>
      </c>
      <c r="B96" s="220"/>
      <c r="C96" s="213">
        <v>94213.86</v>
      </c>
      <c r="D96" s="196">
        <v>1.2905317019237784E-3</v>
      </c>
      <c r="E96" s="221">
        <v>1</v>
      </c>
      <c r="F96" s="196">
        <v>2.7677830058123442E-4</v>
      </c>
      <c r="G96" s="220"/>
      <c r="H96" s="220" t="s">
        <v>107</v>
      </c>
      <c r="I96" s="220"/>
      <c r="J96" s="213">
        <v>0</v>
      </c>
      <c r="K96" s="196">
        <v>0</v>
      </c>
      <c r="L96" s="221">
        <v>0</v>
      </c>
      <c r="M96" s="196">
        <v>0</v>
      </c>
    </row>
    <row r="97" spans="1:13" s="190" customFormat="1" ht="13.8" x14ac:dyDescent="0.25">
      <c r="A97" s="220" t="s">
        <v>88</v>
      </c>
      <c r="B97" s="220"/>
      <c r="C97" s="213">
        <v>148470</v>
      </c>
      <c r="D97" s="196">
        <v>2.0337266914297256E-3</v>
      </c>
      <c r="E97" s="221">
        <v>1</v>
      </c>
      <c r="F97" s="196">
        <v>2.7677830058123442E-4</v>
      </c>
      <c r="G97" s="220"/>
      <c r="H97" s="220" t="s">
        <v>108</v>
      </c>
      <c r="I97" s="220"/>
      <c r="J97" s="213">
        <v>0</v>
      </c>
      <c r="K97" s="196">
        <v>0</v>
      </c>
      <c r="L97" s="221">
        <v>0</v>
      </c>
      <c r="M97" s="196">
        <v>0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13">
        <v>0</v>
      </c>
      <c r="K98" s="196">
        <v>0</v>
      </c>
      <c r="L98" s="221">
        <v>0</v>
      </c>
      <c r="M98" s="196">
        <v>0</v>
      </c>
    </row>
    <row r="99" spans="1:13" s="190" customFormat="1" ht="14.4" thickBot="1" x14ac:dyDescent="0.3">
      <c r="A99" s="220"/>
      <c r="B99" s="223"/>
      <c r="C99" s="222">
        <v>73003909.830000043</v>
      </c>
      <c r="D99" s="237"/>
      <c r="E99" s="224">
        <v>3613</v>
      </c>
      <c r="F99" s="223"/>
      <c r="G99" s="220"/>
      <c r="H99" s="220" t="s">
        <v>110</v>
      </c>
      <c r="I99" s="220"/>
      <c r="J99" s="213">
        <v>29475.63</v>
      </c>
      <c r="K99" s="196">
        <v>0.22852751722622602</v>
      </c>
      <c r="L99" s="221">
        <v>1</v>
      </c>
      <c r="M99" s="196">
        <v>3.8461538461538464E-2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13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13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128980.65999999999</v>
      </c>
      <c r="K103" s="247"/>
      <c r="L103" s="224">
        <v>26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89327.660000000018</v>
      </c>
      <c r="D110" s="196">
        <v>0.75785252243053658</v>
      </c>
      <c r="E110" s="221">
        <v>145</v>
      </c>
      <c r="F110" s="196">
        <v>0.93548387096774188</v>
      </c>
      <c r="G110" s="220"/>
      <c r="H110" s="220" t="s">
        <v>99</v>
      </c>
      <c r="I110" s="220"/>
      <c r="J110" s="213">
        <v>110113.96999999999</v>
      </c>
      <c r="K110" s="196">
        <v>0.14161463985625611</v>
      </c>
      <c r="L110" s="221">
        <v>191</v>
      </c>
      <c r="M110" s="196">
        <v>0.68214285714285716</v>
      </c>
    </row>
    <row r="111" spans="1:13" s="190" customFormat="1" ht="13.8" x14ac:dyDescent="0.25">
      <c r="A111" s="220" t="s">
        <v>100</v>
      </c>
      <c r="B111" s="220"/>
      <c r="C111" s="213">
        <v>28541.789999999997</v>
      </c>
      <c r="D111" s="196">
        <v>0.24214747756946345</v>
      </c>
      <c r="E111" s="221">
        <v>10</v>
      </c>
      <c r="F111" s="196">
        <v>6.4516129032258063E-2</v>
      </c>
      <c r="G111" s="220"/>
      <c r="H111" s="220" t="s">
        <v>100</v>
      </c>
      <c r="I111" s="220"/>
      <c r="J111" s="213">
        <v>77292.009999999995</v>
      </c>
      <c r="K111" s="196">
        <v>9.9403192527852235E-2</v>
      </c>
      <c r="L111" s="221">
        <v>28</v>
      </c>
      <c r="M111" s="196">
        <v>0.1</v>
      </c>
    </row>
    <row r="112" spans="1:13" s="190" customFormat="1" ht="13.8" x14ac:dyDescent="0.25">
      <c r="A112" s="220" t="s">
        <v>101</v>
      </c>
      <c r="B112" s="220"/>
      <c r="C112" s="213">
        <v>0</v>
      </c>
      <c r="D112" s="196">
        <v>0</v>
      </c>
      <c r="E112" s="221">
        <v>0</v>
      </c>
      <c r="F112" s="196">
        <v>0</v>
      </c>
      <c r="G112" s="220"/>
      <c r="H112" s="220" t="s">
        <v>101</v>
      </c>
      <c r="I112" s="220"/>
      <c r="J112" s="213">
        <v>66503.87000000001</v>
      </c>
      <c r="K112" s="196">
        <v>8.5528853415214046E-2</v>
      </c>
      <c r="L112" s="221">
        <v>13</v>
      </c>
      <c r="M112" s="196">
        <v>4.642857142857143E-2</v>
      </c>
    </row>
    <row r="113" spans="1:13" s="190" customFormat="1" ht="13.8" x14ac:dyDescent="0.25">
      <c r="A113" s="220" t="s">
        <v>102</v>
      </c>
      <c r="B113" s="220"/>
      <c r="C113" s="213">
        <v>0</v>
      </c>
      <c r="D113" s="196">
        <v>0</v>
      </c>
      <c r="E113" s="221">
        <v>0</v>
      </c>
      <c r="F113" s="196">
        <v>0</v>
      </c>
      <c r="G113" s="220"/>
      <c r="H113" s="220" t="s">
        <v>102</v>
      </c>
      <c r="I113" s="220"/>
      <c r="J113" s="213">
        <v>115748.79999999999</v>
      </c>
      <c r="K113" s="196">
        <v>0.14886144442702245</v>
      </c>
      <c r="L113" s="221">
        <v>17</v>
      </c>
      <c r="M113" s="196">
        <v>6.0714285714285714E-2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13">
        <v>78964.350000000006</v>
      </c>
      <c r="K114" s="196">
        <v>0.10155394439718556</v>
      </c>
      <c r="L114" s="221">
        <v>9</v>
      </c>
      <c r="M114" s="196">
        <v>3.214285714285714E-2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13">
        <v>31718.720000000001</v>
      </c>
      <c r="K115" s="196">
        <v>4.0792599790030533E-2</v>
      </c>
      <c r="L115" s="221">
        <v>3</v>
      </c>
      <c r="M115" s="196">
        <v>1.0714285714285714E-2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13">
        <v>39474.9</v>
      </c>
      <c r="K116" s="196">
        <v>5.0767616015131641E-2</v>
      </c>
      <c r="L116" s="221">
        <v>3</v>
      </c>
      <c r="M116" s="196">
        <v>1.0714285714285714E-2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13">
        <v>120761.98000000001</v>
      </c>
      <c r="K117" s="196">
        <v>0.15530876151344289</v>
      </c>
      <c r="L117" s="221">
        <v>8</v>
      </c>
      <c r="M117" s="196">
        <v>2.8571428571428571E-2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13">
        <v>118749.21</v>
      </c>
      <c r="K118" s="196">
        <v>0.15272019170106144</v>
      </c>
      <c r="L118" s="221">
        <v>7</v>
      </c>
      <c r="M118" s="196">
        <v>2.5000000000000001E-2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13">
        <v>18232.830000000002</v>
      </c>
      <c r="K119" s="196">
        <v>2.3448756356803251E-2</v>
      </c>
      <c r="L119" s="221">
        <v>1</v>
      </c>
      <c r="M119" s="196">
        <v>3.5714285714285713E-3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13">
        <v>0</v>
      </c>
      <c r="K120" s="196">
        <v>0</v>
      </c>
      <c r="L120" s="221">
        <v>0</v>
      </c>
      <c r="M120" s="196">
        <v>0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13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13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13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117869.45000000001</v>
      </c>
      <c r="D125" s="247"/>
      <c r="E125" s="224">
        <v>155</v>
      </c>
      <c r="F125" s="220"/>
      <c r="G125" s="220"/>
      <c r="H125" s="223"/>
      <c r="I125" s="220"/>
      <c r="J125" s="222">
        <v>777560.6399999999</v>
      </c>
      <c r="K125" s="247"/>
      <c r="L125" s="224">
        <v>280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8787422.4100000001</v>
      </c>
      <c r="D132" s="196">
        <v>0.1203692025600103</v>
      </c>
      <c r="E132" s="221">
        <v>314</v>
      </c>
      <c r="F132" s="196">
        <v>8.6908386382507613E-2</v>
      </c>
      <c r="G132" s="220"/>
      <c r="H132" s="220" t="s">
        <v>120</v>
      </c>
      <c r="I132" s="220"/>
      <c r="J132" s="213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13756999.209999997</v>
      </c>
      <c r="D133" s="196">
        <v>0.18844195115076881</v>
      </c>
      <c r="E133" s="221">
        <v>566</v>
      </c>
      <c r="F133" s="196">
        <v>0.15665651812897868</v>
      </c>
      <c r="G133" s="220"/>
      <c r="H133" s="220" t="s">
        <v>121</v>
      </c>
      <c r="I133" s="220"/>
      <c r="J133" s="213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15123340.860000009</v>
      </c>
      <c r="D134" s="196">
        <v>0.20715795763839026</v>
      </c>
      <c r="E134" s="221">
        <v>635</v>
      </c>
      <c r="F134" s="196">
        <v>0.17575422086908388</v>
      </c>
      <c r="G134" s="220"/>
      <c r="H134" s="220" t="s">
        <v>122</v>
      </c>
      <c r="I134" s="220"/>
      <c r="J134" s="213">
        <v>3822.42</v>
      </c>
      <c r="K134" s="196">
        <v>2.9635605834239027E-2</v>
      </c>
      <c r="L134" s="221">
        <v>1</v>
      </c>
      <c r="M134" s="196">
        <v>3.8461538461538464E-2</v>
      </c>
    </row>
    <row r="135" spans="1:13" s="190" customFormat="1" ht="13.8" x14ac:dyDescent="0.25">
      <c r="A135" s="220" t="s">
        <v>44</v>
      </c>
      <c r="B135" s="220"/>
      <c r="C135" s="213">
        <v>18073930.360000014</v>
      </c>
      <c r="D135" s="196">
        <v>0.24757482718511553</v>
      </c>
      <c r="E135" s="221">
        <v>1093</v>
      </c>
      <c r="F135" s="196">
        <v>0.30251868253528924</v>
      </c>
      <c r="G135" s="220"/>
      <c r="H135" s="220" t="s">
        <v>42</v>
      </c>
      <c r="I135" s="220"/>
      <c r="J135" s="213">
        <v>5046.7800000000007</v>
      </c>
      <c r="K135" s="196">
        <v>3.9128191776968739E-2</v>
      </c>
      <c r="L135" s="221">
        <v>2</v>
      </c>
      <c r="M135" s="196">
        <v>7.6923076923076927E-2</v>
      </c>
    </row>
    <row r="136" spans="1:13" s="190" customFormat="1" ht="13.8" x14ac:dyDescent="0.25">
      <c r="A136" s="220" t="s">
        <v>25</v>
      </c>
      <c r="B136" s="220"/>
      <c r="C136" s="213">
        <v>8503611.870000001</v>
      </c>
      <c r="D136" s="196">
        <v>0.11648159516116149</v>
      </c>
      <c r="E136" s="221">
        <v>487</v>
      </c>
      <c r="F136" s="196">
        <v>0.13479103238306117</v>
      </c>
      <c r="G136" s="220"/>
      <c r="H136" s="220" t="s">
        <v>43</v>
      </c>
      <c r="I136" s="220"/>
      <c r="J136" s="213">
        <v>24944.35</v>
      </c>
      <c r="K136" s="196">
        <v>0.19339604867892599</v>
      </c>
      <c r="L136" s="221">
        <v>6</v>
      </c>
      <c r="M136" s="196">
        <v>0.23076923076923078</v>
      </c>
    </row>
    <row r="137" spans="1:13" s="190" customFormat="1" ht="13.8" x14ac:dyDescent="0.25">
      <c r="A137" s="220" t="s">
        <v>26</v>
      </c>
      <c r="B137" s="220"/>
      <c r="C137" s="213">
        <v>6497119.8400000036</v>
      </c>
      <c r="D137" s="196">
        <v>8.8996875032165676E-2</v>
      </c>
      <c r="E137" s="221">
        <v>362</v>
      </c>
      <c r="F137" s="196">
        <v>0.10019374481040687</v>
      </c>
      <c r="G137" s="220"/>
      <c r="H137" s="220" t="s">
        <v>44</v>
      </c>
      <c r="I137" s="220"/>
      <c r="J137" s="213">
        <v>26035.170000000002</v>
      </c>
      <c r="K137" s="196">
        <v>0.20185328560111263</v>
      </c>
      <c r="L137" s="221">
        <v>10</v>
      </c>
      <c r="M137" s="196">
        <v>0.38461538461538464</v>
      </c>
    </row>
    <row r="138" spans="1:13" s="190" customFormat="1" ht="13.8" x14ac:dyDescent="0.25">
      <c r="A138" s="220" t="s">
        <v>27</v>
      </c>
      <c r="B138" s="220"/>
      <c r="C138" s="213">
        <v>1261602.42</v>
      </c>
      <c r="D138" s="196">
        <v>1.7281299356949789E-2</v>
      </c>
      <c r="E138" s="221">
        <v>101</v>
      </c>
      <c r="F138" s="196">
        <v>2.7954608358704676E-2</v>
      </c>
      <c r="G138" s="220"/>
      <c r="H138" s="220" t="s">
        <v>25</v>
      </c>
      <c r="I138" s="220"/>
      <c r="J138" s="213">
        <v>52171.46</v>
      </c>
      <c r="K138" s="196">
        <v>0.40449056470946887</v>
      </c>
      <c r="L138" s="221">
        <v>4</v>
      </c>
      <c r="M138" s="196">
        <v>0.15384615384615385</v>
      </c>
    </row>
    <row r="139" spans="1:13" s="190" customFormat="1" ht="13.8" x14ac:dyDescent="0.25">
      <c r="A139" s="220" t="s">
        <v>28</v>
      </c>
      <c r="B139" s="220"/>
      <c r="C139" s="213">
        <v>465676.19999999995</v>
      </c>
      <c r="D139" s="196">
        <v>6.3787843840746768E-3</v>
      </c>
      <c r="E139" s="221">
        <v>31</v>
      </c>
      <c r="F139" s="196">
        <v>8.5801273180182679E-3</v>
      </c>
      <c r="G139" s="220"/>
      <c r="H139" s="220" t="s">
        <v>26</v>
      </c>
      <c r="I139" s="220"/>
      <c r="J139" s="213">
        <v>8894.3700000000008</v>
      </c>
      <c r="K139" s="196">
        <v>6.8958943146980339E-2</v>
      </c>
      <c r="L139" s="221">
        <v>2</v>
      </c>
      <c r="M139" s="196">
        <v>7.6923076923076927E-2</v>
      </c>
    </row>
    <row r="140" spans="1:13" s="190" customFormat="1" ht="13.8" x14ac:dyDescent="0.25">
      <c r="A140" s="220" t="s">
        <v>29</v>
      </c>
      <c r="B140" s="220"/>
      <c r="C140" s="213">
        <v>525571.47</v>
      </c>
      <c r="D140" s="196">
        <v>7.1992235925975442E-3</v>
      </c>
      <c r="E140" s="221">
        <v>23</v>
      </c>
      <c r="F140" s="196">
        <v>6.3659009133683921E-3</v>
      </c>
      <c r="G140" s="220"/>
      <c r="H140" s="220" t="s">
        <v>27</v>
      </c>
      <c r="I140" s="220"/>
      <c r="J140" s="213">
        <v>8066.11</v>
      </c>
      <c r="K140" s="196">
        <v>6.2537360252304497E-2</v>
      </c>
      <c r="L140" s="221">
        <v>1</v>
      </c>
      <c r="M140" s="196">
        <v>3.8461538461538464E-2</v>
      </c>
    </row>
    <row r="141" spans="1:13" s="190" customFormat="1" ht="13.8" x14ac:dyDescent="0.25">
      <c r="A141" s="220" t="s">
        <v>65</v>
      </c>
      <c r="B141" s="220"/>
      <c r="C141" s="213">
        <v>8635.19</v>
      </c>
      <c r="D141" s="196">
        <v>1.182839387658588E-4</v>
      </c>
      <c r="E141" s="221">
        <v>1</v>
      </c>
      <c r="F141" s="196">
        <v>2.7677830058123442E-4</v>
      </c>
      <c r="G141" s="220"/>
      <c r="H141" s="220" t="s">
        <v>28</v>
      </c>
      <c r="I141" s="220"/>
      <c r="J141" s="213">
        <v>0</v>
      </c>
      <c r="K141" s="196">
        <v>0</v>
      </c>
      <c r="L141" s="221">
        <v>0</v>
      </c>
      <c r="M141" s="196">
        <v>0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13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>
        <v>73003909.830000028</v>
      </c>
      <c r="D143" s="223"/>
      <c r="E143" s="224">
        <v>3613</v>
      </c>
      <c r="F143" s="223"/>
      <c r="G143" s="223"/>
      <c r="H143" s="220" t="s">
        <v>123</v>
      </c>
      <c r="I143" s="220"/>
      <c r="J143" s="213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128980.65999999999</v>
      </c>
      <c r="K145" s="220"/>
      <c r="L145" s="224">
        <v>26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17324.089999999997</v>
      </c>
      <c r="D152" s="196">
        <v>0.14697693083322269</v>
      </c>
      <c r="E152" s="221">
        <v>15</v>
      </c>
      <c r="F152" s="196">
        <v>9.6774193548387094E-2</v>
      </c>
      <c r="G152" s="220"/>
      <c r="H152" s="220" t="s">
        <v>113</v>
      </c>
      <c r="I152" s="220"/>
      <c r="J152" s="213">
        <v>700700.3600000001</v>
      </c>
      <c r="K152" s="196">
        <v>0.90115204391004156</v>
      </c>
      <c r="L152" s="221">
        <v>175</v>
      </c>
      <c r="M152" s="196">
        <v>0.625</v>
      </c>
    </row>
    <row r="153" spans="1:14" s="190" customFormat="1" ht="13.8" x14ac:dyDescent="0.25">
      <c r="A153" s="220" t="s">
        <v>42</v>
      </c>
      <c r="B153" s="220"/>
      <c r="C153" s="213">
        <v>26757.599999999995</v>
      </c>
      <c r="D153" s="196">
        <v>0.22701047642115915</v>
      </c>
      <c r="E153" s="221">
        <v>23</v>
      </c>
      <c r="F153" s="196">
        <v>0.14838709677419354</v>
      </c>
      <c r="G153" s="220"/>
      <c r="H153" s="220" t="s">
        <v>25</v>
      </c>
      <c r="I153" s="220"/>
      <c r="J153" s="213">
        <v>567.89</v>
      </c>
      <c r="K153" s="196">
        <v>7.3034818223309235E-4</v>
      </c>
      <c r="L153" s="221">
        <v>1</v>
      </c>
      <c r="M153" s="196">
        <v>3.5714285714285713E-3</v>
      </c>
    </row>
    <row r="154" spans="1:14" s="190" customFormat="1" ht="13.8" x14ac:dyDescent="0.25">
      <c r="A154" s="220" t="s">
        <v>43</v>
      </c>
      <c r="B154" s="220"/>
      <c r="C154" s="213">
        <v>11254.760000000002</v>
      </c>
      <c r="D154" s="196">
        <v>9.5484962388473038E-2</v>
      </c>
      <c r="E154" s="221">
        <v>20</v>
      </c>
      <c r="F154" s="196">
        <v>0.12903225806451613</v>
      </c>
      <c r="G154" s="220"/>
      <c r="H154" s="220" t="s">
        <v>26</v>
      </c>
      <c r="I154" s="220"/>
      <c r="J154" s="213">
        <v>5737.09</v>
      </c>
      <c r="K154" s="196">
        <v>7.3783184292867485E-3</v>
      </c>
      <c r="L154" s="221">
        <v>3</v>
      </c>
      <c r="M154" s="196">
        <v>1.0714285714285714E-2</v>
      </c>
    </row>
    <row r="155" spans="1:14" s="190" customFormat="1" ht="13.8" x14ac:dyDescent="0.25">
      <c r="A155" s="220" t="s">
        <v>44</v>
      </c>
      <c r="B155" s="220"/>
      <c r="C155" s="213">
        <v>11320.23</v>
      </c>
      <c r="D155" s="196">
        <v>9.6040407416849757E-2</v>
      </c>
      <c r="E155" s="221">
        <v>15</v>
      </c>
      <c r="F155" s="196">
        <v>9.6774193548387094E-2</v>
      </c>
      <c r="G155" s="220"/>
      <c r="H155" s="220" t="s">
        <v>27</v>
      </c>
      <c r="I155" s="220"/>
      <c r="J155" s="213">
        <v>782.24</v>
      </c>
      <c r="K155" s="196">
        <v>1.0060180000880702E-3</v>
      </c>
      <c r="L155" s="221">
        <v>1</v>
      </c>
      <c r="M155" s="196">
        <v>3.5714285714285713E-3</v>
      </c>
    </row>
    <row r="156" spans="1:14" s="190" customFormat="1" ht="13.8" x14ac:dyDescent="0.25">
      <c r="A156" s="220" t="s">
        <v>25</v>
      </c>
      <c r="B156" s="220"/>
      <c r="C156" s="213">
        <v>12334.98</v>
      </c>
      <c r="D156" s="196">
        <v>0.10464950841799976</v>
      </c>
      <c r="E156" s="221">
        <v>16</v>
      </c>
      <c r="F156" s="196">
        <v>0.1032258064516129</v>
      </c>
      <c r="G156" s="220"/>
      <c r="H156" s="220" t="s">
        <v>28</v>
      </c>
      <c r="I156" s="220"/>
      <c r="J156" s="213">
        <v>1480.12</v>
      </c>
      <c r="K156" s="196">
        <v>1.9035428542267772E-3</v>
      </c>
      <c r="L156" s="221">
        <v>4</v>
      </c>
      <c r="M156" s="196">
        <v>1.4285714285714285E-2</v>
      </c>
    </row>
    <row r="157" spans="1:14" s="190" customFormat="1" ht="13.8" x14ac:dyDescent="0.25">
      <c r="A157" s="220" t="s">
        <v>26</v>
      </c>
      <c r="B157" s="220"/>
      <c r="C157" s="213">
        <v>1572.54</v>
      </c>
      <c r="D157" s="196">
        <v>1.3341370473859004E-2</v>
      </c>
      <c r="E157" s="221">
        <v>4</v>
      </c>
      <c r="F157" s="196">
        <v>2.5806451612903226E-2</v>
      </c>
      <c r="G157" s="220"/>
      <c r="H157" s="220" t="s">
        <v>29</v>
      </c>
      <c r="I157" s="220"/>
      <c r="J157" s="213">
        <v>2721.3100000000004</v>
      </c>
      <c r="K157" s="196">
        <v>3.4998042081965464E-3</v>
      </c>
      <c r="L157" s="221">
        <v>3</v>
      </c>
      <c r="M157" s="196">
        <v>1.0714285714285714E-2</v>
      </c>
    </row>
    <row r="158" spans="1:14" s="190" customFormat="1" ht="13.8" x14ac:dyDescent="0.25">
      <c r="A158" s="220" t="s">
        <v>27</v>
      </c>
      <c r="B158" s="220"/>
      <c r="C158" s="213">
        <v>2867.36</v>
      </c>
      <c r="D158" s="196">
        <v>2.4326574867363854E-2</v>
      </c>
      <c r="E158" s="221">
        <v>4</v>
      </c>
      <c r="F158" s="196">
        <v>2.5806451612903226E-2</v>
      </c>
      <c r="G158" s="220"/>
      <c r="H158" s="220" t="s">
        <v>114</v>
      </c>
      <c r="I158" s="220"/>
      <c r="J158" s="213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1360.9</v>
      </c>
      <c r="D159" s="196">
        <v>1.154582463903921E-2</v>
      </c>
      <c r="E159" s="221">
        <v>2</v>
      </c>
      <c r="F159" s="196">
        <v>1.2903225806451613E-2</v>
      </c>
      <c r="G159" s="220"/>
      <c r="H159" s="220" t="s">
        <v>115</v>
      </c>
      <c r="I159" s="220"/>
      <c r="J159" s="213">
        <v>5588.9500000000007</v>
      </c>
      <c r="K159" s="196">
        <v>7.1877995264780893E-3</v>
      </c>
      <c r="L159" s="221">
        <v>6</v>
      </c>
      <c r="M159" s="196">
        <v>2.1428571428571429E-2</v>
      </c>
    </row>
    <row r="160" spans="1:14" s="190" customFormat="1" ht="13.8" x14ac:dyDescent="0.25">
      <c r="A160" s="220" t="s">
        <v>29</v>
      </c>
      <c r="B160" s="220"/>
      <c r="C160" s="213">
        <v>6636.18</v>
      </c>
      <c r="D160" s="196">
        <v>5.6301102618193273E-2</v>
      </c>
      <c r="E160" s="221">
        <v>11</v>
      </c>
      <c r="F160" s="196">
        <v>7.0967741935483872E-2</v>
      </c>
      <c r="G160" s="220"/>
      <c r="H160" s="220" t="s">
        <v>116</v>
      </c>
      <c r="I160" s="220"/>
      <c r="J160" s="213">
        <v>1382.8300000000002</v>
      </c>
      <c r="K160" s="196">
        <v>1.7784207801464847E-3</v>
      </c>
      <c r="L160" s="221">
        <v>2</v>
      </c>
      <c r="M160" s="196">
        <v>7.1428571428571426E-3</v>
      </c>
    </row>
    <row r="161" spans="1:16" s="190" customFormat="1" ht="13.8" x14ac:dyDescent="0.25">
      <c r="A161" s="220" t="s">
        <v>114</v>
      </c>
      <c r="B161" s="220"/>
      <c r="C161" s="213">
        <v>3674.3399999999997</v>
      </c>
      <c r="D161" s="196">
        <v>3.1172962968776051E-2</v>
      </c>
      <c r="E161" s="221">
        <v>7</v>
      </c>
      <c r="F161" s="196">
        <v>4.5161290322580643E-2</v>
      </c>
      <c r="G161" s="220"/>
      <c r="H161" s="220" t="s">
        <v>117</v>
      </c>
      <c r="I161" s="220"/>
      <c r="J161" s="213">
        <v>3934.42</v>
      </c>
      <c r="K161" s="196">
        <v>5.0599526231163133E-3</v>
      </c>
      <c r="L161" s="221">
        <v>1</v>
      </c>
      <c r="M161" s="196">
        <v>3.5714285714285713E-3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13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2557.29</v>
      </c>
      <c r="D163" s="196">
        <v>2.1695952598404424E-2</v>
      </c>
      <c r="E163" s="221">
        <v>3</v>
      </c>
      <c r="F163" s="196">
        <v>1.935483870967742E-2</v>
      </c>
      <c r="G163" s="223"/>
      <c r="H163" s="220" t="s">
        <v>119</v>
      </c>
      <c r="I163" s="220"/>
      <c r="J163" s="213">
        <v>54665.430000000008</v>
      </c>
      <c r="K163" s="196">
        <v>7.0303751486186339E-2</v>
      </c>
      <c r="L163" s="221">
        <v>84</v>
      </c>
      <c r="M163" s="196">
        <v>0.3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1806.85</v>
      </c>
      <c r="D165" s="196">
        <v>1.5329247739766327E-2</v>
      </c>
      <c r="E165" s="221">
        <v>4</v>
      </c>
      <c r="F165" s="196">
        <v>2.5806451612903226E-2</v>
      </c>
      <c r="G165" s="220"/>
      <c r="H165" s="223"/>
      <c r="I165" s="220"/>
      <c r="J165" s="238">
        <v>777560.64000000013</v>
      </c>
      <c r="K165" s="220"/>
      <c r="L165" s="241">
        <v>280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18402.330000000005</v>
      </c>
      <c r="D166" s="196">
        <v>0.15612467861689358</v>
      </c>
      <c r="E166" s="221">
        <v>31</v>
      </c>
      <c r="F166" s="196">
        <v>0.2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117869.44999999998</v>
      </c>
      <c r="D168" s="220"/>
      <c r="E168" s="224">
        <v>155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630183.84999999974</v>
      </c>
      <c r="D175" s="196">
        <v>8.6321931450996595E-3</v>
      </c>
      <c r="E175" s="221">
        <v>236</v>
      </c>
      <c r="F175" s="196">
        <v>6.5319678937171333E-2</v>
      </c>
      <c r="G175" s="220"/>
      <c r="H175" s="220" t="s">
        <v>6</v>
      </c>
      <c r="I175" s="220"/>
      <c r="J175" s="213">
        <v>55633.78</v>
      </c>
      <c r="K175" s="196">
        <v>0.43133427910820116</v>
      </c>
      <c r="L175" s="221">
        <v>5</v>
      </c>
      <c r="M175" s="196">
        <v>0.19230769230769232</v>
      </c>
      <c r="P175" s="213"/>
    </row>
    <row r="176" spans="1:16" s="190" customFormat="1" ht="13.8" x14ac:dyDescent="0.25">
      <c r="A176" s="220" t="s">
        <v>7</v>
      </c>
      <c r="B176" s="220"/>
      <c r="C176" s="213">
        <v>2143608.4599999995</v>
      </c>
      <c r="D176" s="196">
        <v>2.9362926793807299E-2</v>
      </c>
      <c r="E176" s="221">
        <v>386</v>
      </c>
      <c r="F176" s="196">
        <v>0.10683642402435649</v>
      </c>
      <c r="G176" s="220"/>
      <c r="H176" s="220" t="s">
        <v>7</v>
      </c>
      <c r="I176" s="220"/>
      <c r="J176" s="213">
        <v>49534.13</v>
      </c>
      <c r="K176" s="196">
        <v>0.3840430805672726</v>
      </c>
      <c r="L176" s="221">
        <v>16</v>
      </c>
      <c r="M176" s="196">
        <v>0.61538461538461542</v>
      </c>
      <c r="P176" s="213"/>
    </row>
    <row r="177" spans="1:16" s="190" customFormat="1" ht="13.8" x14ac:dyDescent="0.25">
      <c r="A177" s="220" t="s">
        <v>8</v>
      </c>
      <c r="B177" s="220"/>
      <c r="C177" s="213">
        <v>2071768.8900000001</v>
      </c>
      <c r="D177" s="196">
        <v>2.8378875800274379E-2</v>
      </c>
      <c r="E177" s="221">
        <v>224</v>
      </c>
      <c r="F177" s="196">
        <v>6.1998339330196515E-2</v>
      </c>
      <c r="G177" s="220"/>
      <c r="H177" s="220" t="s">
        <v>8</v>
      </c>
      <c r="I177" s="220"/>
      <c r="J177" s="213">
        <v>23812.75</v>
      </c>
      <c r="K177" s="196">
        <v>0.18462264032452616</v>
      </c>
      <c r="L177" s="221">
        <v>5</v>
      </c>
      <c r="M177" s="196">
        <v>0.19230769230769232</v>
      </c>
      <c r="P177" s="213"/>
    </row>
    <row r="178" spans="1:16" s="190" customFormat="1" ht="13.8" x14ac:dyDescent="0.25">
      <c r="A178" s="220" t="s">
        <v>9</v>
      </c>
      <c r="B178" s="220"/>
      <c r="C178" s="213">
        <v>1539169.8500000006</v>
      </c>
      <c r="D178" s="196">
        <v>2.1083389281261463E-2</v>
      </c>
      <c r="E178" s="221">
        <v>112</v>
      </c>
      <c r="F178" s="196">
        <v>3.0999169665098258E-2</v>
      </c>
      <c r="G178" s="220"/>
      <c r="H178" s="220" t="s">
        <v>9</v>
      </c>
      <c r="I178" s="220"/>
      <c r="J178" s="213">
        <v>0</v>
      </c>
      <c r="K178" s="196">
        <v>0</v>
      </c>
      <c r="L178" s="221">
        <v>0</v>
      </c>
      <c r="M178" s="196">
        <v>0</v>
      </c>
      <c r="P178" s="213"/>
    </row>
    <row r="179" spans="1:16" s="190" customFormat="1" ht="13.8" x14ac:dyDescent="0.25">
      <c r="A179" s="220" t="s">
        <v>10</v>
      </c>
      <c r="B179" s="220"/>
      <c r="C179" s="213">
        <v>2340499.7300000004</v>
      </c>
      <c r="D179" s="196">
        <v>3.2059923029467696E-2</v>
      </c>
      <c r="E179" s="221">
        <v>141</v>
      </c>
      <c r="F179" s="196">
        <v>3.9025740381954055E-2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3384028.2699999991</v>
      </c>
      <c r="D180" s="196">
        <v>4.6354068951651908E-2</v>
      </c>
      <c r="E180" s="221">
        <v>179</v>
      </c>
      <c r="F180" s="196">
        <v>4.9543315804040963E-2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5291663.4600000018</v>
      </c>
      <c r="D181" s="196">
        <v>7.2484658319292669E-2</v>
      </c>
      <c r="E181" s="221">
        <v>317</v>
      </c>
      <c r="F181" s="196">
        <v>8.7738721284251309E-2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3973031.5599999996</v>
      </c>
      <c r="D182" s="196">
        <v>5.4422175048593542E-2</v>
      </c>
      <c r="E182" s="221">
        <v>181</v>
      </c>
      <c r="F182" s="196">
        <v>5.0096872405203434E-2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2390388.4700000002</v>
      </c>
      <c r="D183" s="196">
        <v>3.2743293825856175E-2</v>
      </c>
      <c r="E183" s="221">
        <v>94</v>
      </c>
      <c r="F183" s="196">
        <v>2.6017160254636035E-2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2383631.81</v>
      </c>
      <c r="D184" s="196">
        <v>3.2650741796578099E-2</v>
      </c>
      <c r="E184" s="221">
        <v>95</v>
      </c>
      <c r="F184" s="196">
        <v>2.6293938555217271E-2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25517121.339999981</v>
      </c>
      <c r="D185" s="196">
        <v>0.34953088676236965</v>
      </c>
      <c r="E185" s="221">
        <v>891</v>
      </c>
      <c r="F185" s="196">
        <v>0.24660946581787987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21338814.140000023</v>
      </c>
      <c r="D186" s="196">
        <v>0.29229686724574733</v>
      </c>
      <c r="E186" s="221">
        <v>757</v>
      </c>
      <c r="F186" s="196">
        <v>0.20952117353999447</v>
      </c>
      <c r="G186" s="220"/>
      <c r="H186" s="223"/>
      <c r="I186" s="220"/>
      <c r="J186" s="238">
        <v>128980.66</v>
      </c>
      <c r="K186" s="220"/>
      <c r="L186" s="224">
        <v>26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>
        <v>73003909.830000013</v>
      </c>
      <c r="D190" s="223"/>
      <c r="E190" s="224">
        <v>3613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105839.91999999997</v>
      </c>
      <c r="D198" s="196">
        <v>0.89794191794396261</v>
      </c>
      <c r="E198" s="221">
        <v>146</v>
      </c>
      <c r="F198" s="196">
        <v>0.9419354838709677</v>
      </c>
      <c r="G198" s="220"/>
      <c r="H198" s="220" t="s">
        <v>6</v>
      </c>
      <c r="I198" s="220"/>
      <c r="J198" s="213">
        <v>705488.54999999993</v>
      </c>
      <c r="K198" s="196">
        <v>0.90731000735839717</v>
      </c>
      <c r="L198" s="221">
        <v>201</v>
      </c>
      <c r="M198" s="196">
        <v>0.71785714285714286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6225.1100000000006</v>
      </c>
      <c r="D199" s="196">
        <v>5.281360013133176E-2</v>
      </c>
      <c r="E199" s="221">
        <v>7</v>
      </c>
      <c r="F199" s="196">
        <v>4.5161290322580643E-2</v>
      </c>
      <c r="G199" s="220"/>
      <c r="H199" s="220" t="s">
        <v>7</v>
      </c>
      <c r="I199" s="220"/>
      <c r="J199" s="213">
        <v>63402.879999999997</v>
      </c>
      <c r="K199" s="196">
        <v>8.1540752885845669E-2</v>
      </c>
      <c r="L199" s="221">
        <v>75</v>
      </c>
      <c r="M199" s="196">
        <v>0.26785714285714285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5804.42</v>
      </c>
      <c r="D200" s="196">
        <v>4.9244481924705694E-2</v>
      </c>
      <c r="E200" s="221">
        <v>2</v>
      </c>
      <c r="F200" s="196">
        <v>1.2903225806451613E-2</v>
      </c>
      <c r="G200" s="220"/>
      <c r="H200" s="220" t="s">
        <v>8</v>
      </c>
      <c r="I200" s="220"/>
      <c r="J200" s="213">
        <v>7540.94</v>
      </c>
      <c r="K200" s="196">
        <v>9.6982018019842169E-3</v>
      </c>
      <c r="L200" s="221">
        <v>3</v>
      </c>
      <c r="M200" s="196">
        <v>1.0714285714285714E-2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0</v>
      </c>
      <c r="D201" s="196">
        <v>0</v>
      </c>
      <c r="E201" s="221">
        <v>0</v>
      </c>
      <c r="F201" s="196">
        <v>0</v>
      </c>
      <c r="G201" s="220"/>
      <c r="H201" s="220" t="s">
        <v>9</v>
      </c>
      <c r="I201" s="220"/>
      <c r="J201" s="213">
        <v>0</v>
      </c>
      <c r="K201" s="196">
        <v>0</v>
      </c>
      <c r="L201" s="221">
        <v>0</v>
      </c>
      <c r="M201" s="196">
        <v>0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13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13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13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13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13">
        <v>1128.27</v>
      </c>
      <c r="K206" s="196">
        <v>1.4510379537729689E-3</v>
      </c>
      <c r="L206" s="221">
        <v>1</v>
      </c>
      <c r="M206" s="196">
        <v>3.5714285714285713E-3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117869.44999999997</v>
      </c>
      <c r="D209" s="223"/>
      <c r="E209" s="224">
        <v>155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777560.6399999999</v>
      </c>
      <c r="K210" s="220"/>
      <c r="L210" s="224">
        <v>280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4198308.1299999971</v>
      </c>
      <c r="D218" s="196">
        <v>5.7507990185407268E-2</v>
      </c>
      <c r="E218" s="221">
        <v>222</v>
      </c>
      <c r="F218" s="196">
        <v>6.1444782729034045E-2</v>
      </c>
      <c r="G218" s="220"/>
      <c r="H218" s="220" t="s">
        <v>12</v>
      </c>
      <c r="I218" s="220"/>
      <c r="J218" s="213">
        <v>7147.1900000000005</v>
      </c>
      <c r="K218" s="196">
        <v>5.5412881280030676E-2</v>
      </c>
      <c r="L218" s="221">
        <v>2</v>
      </c>
      <c r="M218" s="196">
        <v>7.6923076923076927E-2</v>
      </c>
    </row>
    <row r="219" spans="1:13" s="190" customFormat="1" ht="13.8" x14ac:dyDescent="0.25">
      <c r="A219" s="220" t="s">
        <v>13</v>
      </c>
      <c r="B219" s="220"/>
      <c r="C219" s="213">
        <v>8271292.3399999952</v>
      </c>
      <c r="D219" s="196">
        <v>0.1132993062873054</v>
      </c>
      <c r="E219" s="221">
        <v>437</v>
      </c>
      <c r="F219" s="196">
        <v>0.12095211735399945</v>
      </c>
      <c r="G219" s="220"/>
      <c r="H219" s="220" t="s">
        <v>13</v>
      </c>
      <c r="I219" s="220"/>
      <c r="J219" s="213">
        <v>13191.140000000001</v>
      </c>
      <c r="K219" s="196">
        <v>0.10227223213154595</v>
      </c>
      <c r="L219" s="221">
        <v>3</v>
      </c>
      <c r="M219" s="196">
        <v>0.11538461538461539</v>
      </c>
    </row>
    <row r="220" spans="1:13" s="190" customFormat="1" ht="13.8" x14ac:dyDescent="0.25">
      <c r="A220" s="220" t="s">
        <v>14</v>
      </c>
      <c r="B220" s="220"/>
      <c r="C220" s="213">
        <v>5493819.9199999999</v>
      </c>
      <c r="D220" s="196">
        <v>7.5253776582557594E-2</v>
      </c>
      <c r="E220" s="221">
        <v>326</v>
      </c>
      <c r="F220" s="196">
        <v>9.0229725989482423E-2</v>
      </c>
      <c r="G220" s="220"/>
      <c r="H220" s="220" t="s">
        <v>14</v>
      </c>
      <c r="I220" s="220"/>
      <c r="J220" s="213">
        <v>1717.13</v>
      </c>
      <c r="K220" s="196">
        <v>1.3313081201476255E-2</v>
      </c>
      <c r="L220" s="221">
        <v>1</v>
      </c>
      <c r="M220" s="196">
        <v>3.8461538461538464E-2</v>
      </c>
    </row>
    <row r="221" spans="1:13" s="190" customFormat="1" ht="13.8" x14ac:dyDescent="0.25">
      <c r="A221" s="220" t="s">
        <v>15</v>
      </c>
      <c r="B221" s="220"/>
      <c r="C221" s="213">
        <v>5329435.5900000017</v>
      </c>
      <c r="D221" s="196">
        <v>7.3002057046127417E-2</v>
      </c>
      <c r="E221" s="221">
        <v>267</v>
      </c>
      <c r="F221" s="196">
        <v>7.389980625518959E-2</v>
      </c>
      <c r="G221" s="220"/>
      <c r="H221" s="220" t="s">
        <v>15</v>
      </c>
      <c r="I221" s="220"/>
      <c r="J221" s="213">
        <v>13206.36</v>
      </c>
      <c r="K221" s="196">
        <v>0.10239023431885061</v>
      </c>
      <c r="L221" s="221">
        <v>4</v>
      </c>
      <c r="M221" s="196">
        <v>0.15384615384615385</v>
      </c>
    </row>
    <row r="222" spans="1:13" s="190" customFormat="1" ht="13.8" x14ac:dyDescent="0.25">
      <c r="A222" s="220" t="s">
        <v>16</v>
      </c>
      <c r="B222" s="220"/>
      <c r="C222" s="213">
        <v>6535139.2099999962</v>
      </c>
      <c r="D222" s="196">
        <v>8.9517660426927798E-2</v>
      </c>
      <c r="E222" s="221">
        <v>321</v>
      </c>
      <c r="F222" s="196">
        <v>8.884583448657625E-2</v>
      </c>
      <c r="G222" s="220"/>
      <c r="H222" s="220" t="s">
        <v>16</v>
      </c>
      <c r="I222" s="220"/>
      <c r="J222" s="213">
        <v>3634.1</v>
      </c>
      <c r="K222" s="196">
        <v>2.8175541976603317E-2</v>
      </c>
      <c r="L222" s="221">
        <v>1</v>
      </c>
      <c r="M222" s="196">
        <v>3.8461538461538464E-2</v>
      </c>
    </row>
    <row r="223" spans="1:13" s="190" customFormat="1" ht="13.8" x14ac:dyDescent="0.25">
      <c r="A223" s="220" t="s">
        <v>17</v>
      </c>
      <c r="B223" s="220"/>
      <c r="C223" s="213">
        <v>2754845.31</v>
      </c>
      <c r="D223" s="196">
        <v>3.7735585894167173E-2</v>
      </c>
      <c r="E223" s="221">
        <v>140</v>
      </c>
      <c r="F223" s="196">
        <v>3.8748962081372823E-2</v>
      </c>
      <c r="G223" s="220"/>
      <c r="H223" s="220" t="s">
        <v>17</v>
      </c>
      <c r="I223" s="220"/>
      <c r="J223" s="213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18599866.230000004</v>
      </c>
      <c r="D224" s="196">
        <v>0.25477904229119291</v>
      </c>
      <c r="E224" s="221">
        <v>803</v>
      </c>
      <c r="F224" s="196">
        <v>0.22225297536673125</v>
      </c>
      <c r="G224" s="220"/>
      <c r="H224" s="220" t="s">
        <v>18</v>
      </c>
      <c r="I224" s="220"/>
      <c r="J224" s="213">
        <v>30644.39</v>
      </c>
      <c r="K224" s="196">
        <v>0.2375890307895773</v>
      </c>
      <c r="L224" s="221">
        <v>6</v>
      </c>
      <c r="M224" s="196">
        <v>0.23076923076923078</v>
      </c>
    </row>
    <row r="225" spans="1:13" s="190" customFormat="1" ht="13.8" x14ac:dyDescent="0.25">
      <c r="A225" s="220" t="s">
        <v>19</v>
      </c>
      <c r="B225" s="220"/>
      <c r="C225" s="213">
        <v>4963314.67</v>
      </c>
      <c r="D225" s="196">
        <v>6.7986970582230258E-2</v>
      </c>
      <c r="E225" s="221">
        <v>230</v>
      </c>
      <c r="F225" s="196">
        <v>6.3659009133683914E-2</v>
      </c>
      <c r="G225" s="220"/>
      <c r="H225" s="220" t="s">
        <v>19</v>
      </c>
      <c r="I225" s="220"/>
      <c r="J225" s="213">
        <v>16558.46</v>
      </c>
      <c r="K225" s="196">
        <v>0.12837940199716763</v>
      </c>
      <c r="L225" s="221">
        <v>5</v>
      </c>
      <c r="M225" s="196">
        <v>0.19230769230769232</v>
      </c>
    </row>
    <row r="226" spans="1:13" s="190" customFormat="1" ht="13.8" x14ac:dyDescent="0.25">
      <c r="A226" s="220" t="s">
        <v>20</v>
      </c>
      <c r="B226" s="220"/>
      <c r="C226" s="213">
        <v>2407090.23</v>
      </c>
      <c r="D226" s="196">
        <v>3.2972072805487439E-2</v>
      </c>
      <c r="E226" s="221">
        <v>95</v>
      </c>
      <c r="F226" s="196">
        <v>2.6293938555217271E-2</v>
      </c>
      <c r="G226" s="220"/>
      <c r="H226" s="220" t="s">
        <v>20</v>
      </c>
      <c r="I226" s="220"/>
      <c r="J226" s="213">
        <v>29475.63</v>
      </c>
      <c r="K226" s="196">
        <v>0.22852751722622602</v>
      </c>
      <c r="L226" s="221">
        <v>1</v>
      </c>
      <c r="M226" s="196">
        <v>3.8461538461538464E-2</v>
      </c>
    </row>
    <row r="227" spans="1:13" s="190" customFormat="1" ht="13.8" x14ac:dyDescent="0.25">
      <c r="A227" s="220" t="s">
        <v>21</v>
      </c>
      <c r="B227" s="220"/>
      <c r="C227" s="213">
        <v>4157330.4799999991</v>
      </c>
      <c r="D227" s="196">
        <v>5.6946682577425446E-2</v>
      </c>
      <c r="E227" s="221">
        <v>218</v>
      </c>
      <c r="F227" s="196">
        <v>6.0337669526709103E-2</v>
      </c>
      <c r="G227" s="220"/>
      <c r="H227" s="220" t="s">
        <v>21</v>
      </c>
      <c r="I227" s="220"/>
      <c r="J227" s="213">
        <v>13406.26</v>
      </c>
      <c r="K227" s="196">
        <v>0.10394007907852233</v>
      </c>
      <c r="L227" s="221">
        <v>3</v>
      </c>
      <c r="M227" s="196">
        <v>0.11538461538461539</v>
      </c>
    </row>
    <row r="228" spans="1:13" s="190" customFormat="1" ht="13.8" x14ac:dyDescent="0.25">
      <c r="A228" s="220" t="s">
        <v>22</v>
      </c>
      <c r="B228" s="220"/>
      <c r="C228" s="213">
        <v>6565821.3999999957</v>
      </c>
      <c r="D228" s="196">
        <v>8.9937941889543252E-2</v>
      </c>
      <c r="E228" s="221">
        <v>365</v>
      </c>
      <c r="F228" s="196">
        <v>0.10102407971215056</v>
      </c>
      <c r="G228" s="220"/>
      <c r="H228" s="220" t="s">
        <v>22</v>
      </c>
      <c r="I228" s="220"/>
      <c r="J228" s="213">
        <v>0</v>
      </c>
      <c r="K228" s="196">
        <v>0</v>
      </c>
      <c r="L228" s="221">
        <v>0</v>
      </c>
      <c r="M228" s="196">
        <v>0</v>
      </c>
    </row>
    <row r="229" spans="1:13" s="190" customFormat="1" ht="13.8" x14ac:dyDescent="0.25">
      <c r="A229" s="220" t="s">
        <v>23</v>
      </c>
      <c r="B229" s="220"/>
      <c r="C229" s="213">
        <v>3727646.3200000008</v>
      </c>
      <c r="D229" s="196">
        <v>5.1060913431627927E-2</v>
      </c>
      <c r="E229" s="221">
        <v>189</v>
      </c>
      <c r="F229" s="196">
        <v>5.231109880985331E-2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0</v>
      </c>
      <c r="D230" s="196">
        <v>0</v>
      </c>
      <c r="E230" s="221">
        <v>0</v>
      </c>
      <c r="F230" s="196">
        <v>0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>
        <v>73003909.829999998</v>
      </c>
      <c r="D232" s="237"/>
      <c r="E232" s="224">
        <v>3613</v>
      </c>
      <c r="F232" s="237"/>
      <c r="G232" s="220"/>
      <c r="H232" s="223"/>
      <c r="I232" s="220"/>
      <c r="J232" s="238">
        <v>128980.65999999999</v>
      </c>
      <c r="K232" s="247"/>
      <c r="L232" s="224">
        <v>26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13712.11</v>
      </c>
      <c r="D240" s="196">
        <v>0.11633302776928202</v>
      </c>
      <c r="E240" s="221">
        <v>15</v>
      </c>
      <c r="F240" s="196">
        <v>9.6774193548387094E-2</v>
      </c>
      <c r="G240" s="220"/>
      <c r="H240" s="220" t="s">
        <v>12</v>
      </c>
      <c r="I240" s="220"/>
      <c r="J240" s="213">
        <v>74443.590000000011</v>
      </c>
      <c r="K240" s="196">
        <v>9.5739915538934697E-2</v>
      </c>
      <c r="L240" s="221">
        <v>13</v>
      </c>
      <c r="M240" s="196">
        <v>4.642857142857143E-2</v>
      </c>
    </row>
    <row r="241" spans="1:14" s="190" customFormat="1" ht="13.8" x14ac:dyDescent="0.25">
      <c r="A241" s="220" t="s">
        <v>13</v>
      </c>
      <c r="B241" s="220"/>
      <c r="C241" s="213">
        <v>17259.039999999997</v>
      </c>
      <c r="D241" s="196">
        <v>0.14642504906911838</v>
      </c>
      <c r="E241" s="221">
        <v>18</v>
      </c>
      <c r="F241" s="196">
        <v>0.11612903225806452</v>
      </c>
      <c r="G241" s="220"/>
      <c r="H241" s="220" t="s">
        <v>13</v>
      </c>
      <c r="I241" s="220"/>
      <c r="J241" s="213">
        <v>59123.580000000009</v>
      </c>
      <c r="K241" s="196">
        <v>7.6037259293371656E-2</v>
      </c>
      <c r="L241" s="221">
        <v>26</v>
      </c>
      <c r="M241" s="196">
        <v>9.285714285714286E-2</v>
      </c>
    </row>
    <row r="242" spans="1:14" s="190" customFormat="1" ht="13.8" x14ac:dyDescent="0.25">
      <c r="A242" s="220" t="s">
        <v>14</v>
      </c>
      <c r="B242" s="220"/>
      <c r="C242" s="213">
        <v>17815.659999999996</v>
      </c>
      <c r="D242" s="196">
        <v>0.15114739230563978</v>
      </c>
      <c r="E242" s="221">
        <v>26</v>
      </c>
      <c r="F242" s="196">
        <v>0.16774193548387098</v>
      </c>
      <c r="G242" s="220"/>
      <c r="H242" s="220" t="s">
        <v>14</v>
      </c>
      <c r="I242" s="220"/>
      <c r="J242" s="213">
        <v>67645.189999999988</v>
      </c>
      <c r="K242" s="196">
        <v>8.6996674625917259E-2</v>
      </c>
      <c r="L242" s="221">
        <v>20</v>
      </c>
      <c r="M242" s="196">
        <v>7.1428571428571425E-2</v>
      </c>
    </row>
    <row r="243" spans="1:14" s="190" customFormat="1" ht="13.8" x14ac:dyDescent="0.25">
      <c r="A243" s="220" t="s">
        <v>15</v>
      </c>
      <c r="B243" s="220"/>
      <c r="C243" s="213">
        <v>1036.8900000000001</v>
      </c>
      <c r="D243" s="196">
        <v>8.7969359320841829E-3</v>
      </c>
      <c r="E243" s="221">
        <v>3</v>
      </c>
      <c r="F243" s="196">
        <v>1.935483870967742E-2</v>
      </c>
      <c r="G243" s="220"/>
      <c r="H243" s="220" t="s">
        <v>15</v>
      </c>
      <c r="I243" s="220"/>
      <c r="J243" s="213">
        <v>91989.04</v>
      </c>
      <c r="K243" s="196">
        <v>0.11830465081154312</v>
      </c>
      <c r="L243" s="221">
        <v>22</v>
      </c>
      <c r="M243" s="196">
        <v>7.857142857142857E-2</v>
      </c>
    </row>
    <row r="244" spans="1:14" s="190" customFormat="1" ht="13.8" x14ac:dyDescent="0.25">
      <c r="A244" s="220" t="s">
        <v>16</v>
      </c>
      <c r="B244" s="220"/>
      <c r="C244" s="213">
        <v>9581.9599999999991</v>
      </c>
      <c r="D244" s="196">
        <v>8.1292989829001475E-2</v>
      </c>
      <c r="E244" s="221">
        <v>14</v>
      </c>
      <c r="F244" s="196">
        <v>9.0322580645161285E-2</v>
      </c>
      <c r="G244" s="220"/>
      <c r="H244" s="220" t="s">
        <v>16</v>
      </c>
      <c r="I244" s="220"/>
      <c r="J244" s="213">
        <v>70361.87999999999</v>
      </c>
      <c r="K244" s="196">
        <v>9.049053717533849E-2</v>
      </c>
      <c r="L244" s="221">
        <v>20</v>
      </c>
      <c r="M244" s="196">
        <v>7.1428571428571425E-2</v>
      </c>
    </row>
    <row r="245" spans="1:14" s="190" customFormat="1" ht="13.8" x14ac:dyDescent="0.25">
      <c r="A245" s="220" t="s">
        <v>17</v>
      </c>
      <c r="B245" s="220"/>
      <c r="C245" s="213">
        <v>6379.5999999999995</v>
      </c>
      <c r="D245" s="196">
        <v>5.4124287506219795E-2</v>
      </c>
      <c r="E245" s="221">
        <v>6</v>
      </c>
      <c r="F245" s="196">
        <v>3.870967741935484E-2</v>
      </c>
      <c r="G245" s="220"/>
      <c r="H245" s="220" t="s">
        <v>17</v>
      </c>
      <c r="I245" s="220"/>
      <c r="J245" s="213">
        <v>35577.839999999989</v>
      </c>
      <c r="K245" s="196">
        <v>4.5755711091549064E-2</v>
      </c>
      <c r="L245" s="221">
        <v>14</v>
      </c>
      <c r="M245" s="196">
        <v>0.05</v>
      </c>
    </row>
    <row r="246" spans="1:14" s="190" customFormat="1" ht="13.8" x14ac:dyDescent="0.25">
      <c r="A246" s="220" t="s">
        <v>18</v>
      </c>
      <c r="B246" s="220"/>
      <c r="C246" s="213">
        <v>21706.710000000003</v>
      </c>
      <c r="D246" s="196">
        <v>0.18415891479938187</v>
      </c>
      <c r="E246" s="221">
        <v>35</v>
      </c>
      <c r="F246" s="196">
        <v>0.22580645161290322</v>
      </c>
      <c r="G246" s="220"/>
      <c r="H246" s="220" t="s">
        <v>18</v>
      </c>
      <c r="I246" s="220"/>
      <c r="J246" s="213">
        <v>139506.20000000007</v>
      </c>
      <c r="K246" s="196">
        <v>0.17941520290944776</v>
      </c>
      <c r="L246" s="221">
        <v>62</v>
      </c>
      <c r="M246" s="196">
        <v>0.22142857142857142</v>
      </c>
    </row>
    <row r="247" spans="1:14" s="190" customFormat="1" ht="13.8" x14ac:dyDescent="0.25">
      <c r="A247" s="220" t="s">
        <v>19</v>
      </c>
      <c r="B247" s="220"/>
      <c r="C247" s="213">
        <v>7436.07</v>
      </c>
      <c r="D247" s="196">
        <v>6.3087339425101238E-2</v>
      </c>
      <c r="E247" s="221">
        <v>9</v>
      </c>
      <c r="F247" s="196">
        <v>5.8064516129032261E-2</v>
      </c>
      <c r="G247" s="220"/>
      <c r="H247" s="220" t="s">
        <v>19</v>
      </c>
      <c r="I247" s="220"/>
      <c r="J247" s="213">
        <v>80681.429999999993</v>
      </c>
      <c r="K247" s="196">
        <v>0.10376223518721317</v>
      </c>
      <c r="L247" s="221">
        <v>23</v>
      </c>
      <c r="M247" s="196">
        <v>8.2142857142857142E-2</v>
      </c>
    </row>
    <row r="248" spans="1:14" s="190" customFormat="1" ht="13.8" x14ac:dyDescent="0.25">
      <c r="A248" s="220" t="s">
        <v>20</v>
      </c>
      <c r="B248" s="220"/>
      <c r="C248" s="213">
        <v>5373.9300000000012</v>
      </c>
      <c r="D248" s="196">
        <v>4.5592220885055462E-2</v>
      </c>
      <c r="E248" s="221">
        <v>5</v>
      </c>
      <c r="F248" s="196">
        <v>3.2258064516129031E-2</v>
      </c>
      <c r="G248" s="220"/>
      <c r="H248" s="220" t="s">
        <v>20</v>
      </c>
      <c r="I248" s="220"/>
      <c r="J248" s="213">
        <v>27115.16</v>
      </c>
      <c r="K248" s="196">
        <v>3.4872084060221978E-2</v>
      </c>
      <c r="L248" s="221">
        <v>7</v>
      </c>
      <c r="M248" s="196">
        <v>2.5000000000000001E-2</v>
      </c>
    </row>
    <row r="249" spans="1:14" s="190" customFormat="1" ht="13.8" x14ac:dyDescent="0.25">
      <c r="A249" s="220" t="s">
        <v>21</v>
      </c>
      <c r="B249" s="220"/>
      <c r="C249" s="213">
        <v>8097.9600000000009</v>
      </c>
      <c r="D249" s="196">
        <v>6.870278939962815E-2</v>
      </c>
      <c r="E249" s="221">
        <v>9</v>
      </c>
      <c r="F249" s="196">
        <v>5.8064516129032261E-2</v>
      </c>
      <c r="G249" s="220"/>
      <c r="H249" s="220" t="s">
        <v>21</v>
      </c>
      <c r="I249" s="220"/>
      <c r="J249" s="213">
        <v>82597.87999999999</v>
      </c>
      <c r="K249" s="196">
        <v>0.10622693041664247</v>
      </c>
      <c r="L249" s="221">
        <v>27</v>
      </c>
      <c r="M249" s="196">
        <v>9.6428571428571433E-2</v>
      </c>
    </row>
    <row r="250" spans="1:14" s="190" customFormat="1" ht="13.8" x14ac:dyDescent="0.25">
      <c r="A250" s="220" t="s">
        <v>22</v>
      </c>
      <c r="B250" s="220"/>
      <c r="C250" s="213">
        <v>6720.48</v>
      </c>
      <c r="D250" s="196">
        <v>5.7016300661452128E-2</v>
      </c>
      <c r="E250" s="221">
        <v>13</v>
      </c>
      <c r="F250" s="196">
        <v>8.387096774193549E-2</v>
      </c>
      <c r="G250" s="220"/>
      <c r="H250" s="220" t="s">
        <v>22</v>
      </c>
      <c r="I250" s="220"/>
      <c r="J250" s="213">
        <v>45132.490000000005</v>
      </c>
      <c r="K250" s="196">
        <v>5.804369161484306E-2</v>
      </c>
      <c r="L250" s="221">
        <v>39</v>
      </c>
      <c r="M250" s="196">
        <v>0.13928571428571429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13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2749.04</v>
      </c>
      <c r="D252" s="196">
        <v>2.3322752418035376E-2</v>
      </c>
      <c r="E252" s="221">
        <v>2</v>
      </c>
      <c r="F252" s="196">
        <v>1.2903225806451613E-2</v>
      </c>
      <c r="G252" s="220"/>
      <c r="H252" s="220" t="s">
        <v>70</v>
      </c>
      <c r="I252" s="220"/>
      <c r="J252" s="213">
        <v>3386.3599999999997</v>
      </c>
      <c r="K252" s="196">
        <v>4.3551072749772922E-3</v>
      </c>
      <c r="L252" s="221">
        <v>7</v>
      </c>
      <c r="M252" s="196">
        <v>2.5000000000000001E-2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117869.45000000001</v>
      </c>
      <c r="D254" s="237"/>
      <c r="E254" s="224">
        <v>155</v>
      </c>
      <c r="F254" s="237"/>
      <c r="G254" s="220"/>
      <c r="H254" s="223"/>
      <c r="I254" s="220"/>
      <c r="J254" s="238">
        <v>777560.64</v>
      </c>
      <c r="K254" s="247"/>
      <c r="L254" s="224">
        <v>280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108663.44</v>
      </c>
      <c r="D268" s="196">
        <v>1.4884605530448758E-3</v>
      </c>
      <c r="E268" s="221">
        <v>10</v>
      </c>
      <c r="F268" s="196">
        <v>2.7677830058123443E-3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618179.3899999999</v>
      </c>
      <c r="D269" s="196">
        <v>8.4677572946369427E-3</v>
      </c>
      <c r="E269" s="221">
        <v>37</v>
      </c>
      <c r="F269" s="196">
        <v>1.0240797121505675E-2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3201187.2100000004</v>
      </c>
      <c r="D270" s="196">
        <v>4.3849531038192641E-2</v>
      </c>
      <c r="E270" s="221">
        <v>173</v>
      </c>
      <c r="F270" s="196">
        <v>4.7882646000553558E-2</v>
      </c>
      <c r="G270" s="220"/>
      <c r="H270" s="243">
        <v>2003</v>
      </c>
      <c r="I270" s="220"/>
      <c r="J270" s="213">
        <v>0</v>
      </c>
      <c r="K270" s="196">
        <v>0</v>
      </c>
      <c r="L270" s="221">
        <v>0</v>
      </c>
      <c r="M270" s="196">
        <v>0</v>
      </c>
    </row>
    <row r="271" spans="1:13" s="190" customFormat="1" ht="13.8" x14ac:dyDescent="0.25">
      <c r="A271" s="243">
        <v>2004</v>
      </c>
      <c r="B271" s="220"/>
      <c r="C271" s="213">
        <v>4932492.4400000004</v>
      </c>
      <c r="D271" s="196">
        <v>6.7564770866190782E-2</v>
      </c>
      <c r="E271" s="221">
        <v>211</v>
      </c>
      <c r="F271" s="196">
        <v>5.8400221422640466E-2</v>
      </c>
      <c r="G271" s="220"/>
      <c r="H271" s="243">
        <v>2004</v>
      </c>
      <c r="I271" s="220"/>
      <c r="J271" s="213">
        <v>0</v>
      </c>
      <c r="K271" s="196">
        <v>0</v>
      </c>
      <c r="L271" s="221">
        <v>0</v>
      </c>
      <c r="M271" s="196">
        <v>0</v>
      </c>
    </row>
    <row r="272" spans="1:13" s="190" customFormat="1" ht="13.8" x14ac:dyDescent="0.25">
      <c r="A272" s="220">
        <v>2005</v>
      </c>
      <c r="B272" s="220"/>
      <c r="C272" s="213">
        <v>5714351.2100000009</v>
      </c>
      <c r="D272" s="196">
        <v>7.8274591365129403E-2</v>
      </c>
      <c r="E272" s="221">
        <v>230</v>
      </c>
      <c r="F272" s="196">
        <v>6.3659009133683914E-2</v>
      </c>
      <c r="G272" s="220"/>
      <c r="H272" s="220">
        <v>2005</v>
      </c>
      <c r="I272" s="220"/>
      <c r="J272" s="213">
        <v>0</v>
      </c>
      <c r="K272" s="196">
        <v>0</v>
      </c>
      <c r="L272" s="221">
        <v>0</v>
      </c>
      <c r="M272" s="196">
        <v>0</v>
      </c>
    </row>
    <row r="273" spans="1:13" s="190" customFormat="1" ht="13.8" x14ac:dyDescent="0.25">
      <c r="A273" s="220">
        <v>2006</v>
      </c>
      <c r="B273" s="220"/>
      <c r="C273" s="213">
        <v>7114837.4199999915</v>
      </c>
      <c r="D273" s="196">
        <v>9.7458306501225847E-2</v>
      </c>
      <c r="E273" s="221">
        <v>327</v>
      </c>
      <c r="F273" s="196">
        <v>9.0506504290063655E-2</v>
      </c>
      <c r="G273" s="220"/>
      <c r="H273" s="220">
        <v>2006</v>
      </c>
      <c r="I273" s="220"/>
      <c r="J273" s="213">
        <v>6891.58</v>
      </c>
      <c r="K273" s="196">
        <v>5.3431111299942172E-2</v>
      </c>
      <c r="L273" s="221">
        <v>3</v>
      </c>
      <c r="M273" s="196">
        <v>0.11538461538461539</v>
      </c>
    </row>
    <row r="274" spans="1:13" s="190" customFormat="1" ht="13.8" x14ac:dyDescent="0.25">
      <c r="A274" s="220">
        <v>2007</v>
      </c>
      <c r="B274" s="220"/>
      <c r="C274" s="213">
        <v>14556190.48000001</v>
      </c>
      <c r="D274" s="196">
        <v>0.19938919044056927</v>
      </c>
      <c r="E274" s="221">
        <v>680</v>
      </c>
      <c r="F274" s="196">
        <v>0.18820924439523942</v>
      </c>
      <c r="G274" s="220"/>
      <c r="H274" s="220">
        <v>2007</v>
      </c>
      <c r="I274" s="220"/>
      <c r="J274" s="213">
        <v>122089.08000000002</v>
      </c>
      <c r="K274" s="196">
        <v>0.94656888870005784</v>
      </c>
      <c r="L274" s="221">
        <v>23</v>
      </c>
      <c r="M274" s="196">
        <v>0.88461538461538458</v>
      </c>
    </row>
    <row r="275" spans="1:13" s="190" customFormat="1" ht="13.8" x14ac:dyDescent="0.25">
      <c r="A275" s="220">
        <v>2008</v>
      </c>
      <c r="B275" s="220"/>
      <c r="C275" s="213">
        <v>31797098.919999976</v>
      </c>
      <c r="D275" s="196">
        <v>0.43555336959409519</v>
      </c>
      <c r="E275" s="221">
        <v>1699</v>
      </c>
      <c r="F275" s="196">
        <v>0.47024633268751731</v>
      </c>
      <c r="G275" s="220"/>
      <c r="H275" s="220">
        <v>2008</v>
      </c>
      <c r="I275" s="220"/>
      <c r="J275" s="213">
        <v>0</v>
      </c>
      <c r="K275" s="196">
        <v>0</v>
      </c>
      <c r="L275" s="221">
        <v>0</v>
      </c>
      <c r="M275" s="196">
        <v>0</v>
      </c>
    </row>
    <row r="276" spans="1:13" s="190" customFormat="1" ht="13.8" x14ac:dyDescent="0.25">
      <c r="A276" s="220">
        <v>2009</v>
      </c>
      <c r="B276" s="220"/>
      <c r="C276" s="213">
        <v>4960909.3199999966</v>
      </c>
      <c r="D276" s="196">
        <v>6.7954022346915152E-2</v>
      </c>
      <c r="E276" s="221">
        <v>246</v>
      </c>
      <c r="F276" s="196">
        <v>6.8087461942983665E-2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73003909.829999968</v>
      </c>
      <c r="D278" s="220"/>
      <c r="E278" s="224">
        <v>3613</v>
      </c>
      <c r="F278" s="220"/>
      <c r="G278" s="220"/>
      <c r="H278" s="220"/>
      <c r="I278" s="220"/>
      <c r="J278" s="222">
        <v>128980.66000000002</v>
      </c>
      <c r="K278" s="220"/>
      <c r="L278" s="224">
        <v>26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153287.48000000001</v>
      </c>
      <c r="K286" s="196">
        <v>0.19713893954303044</v>
      </c>
      <c r="L286" s="221">
        <v>18</v>
      </c>
      <c r="M286" s="196">
        <v>6.4285714285714279E-2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30025.669999999995</v>
      </c>
      <c r="K287" s="196">
        <v>3.8615213342074524E-2</v>
      </c>
      <c r="L287" s="221">
        <v>4</v>
      </c>
      <c r="M287" s="196">
        <v>1.4285714285714285E-2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64406.560000000005</v>
      </c>
      <c r="K288" s="196">
        <v>8.2831558963684201E-2</v>
      </c>
      <c r="L288" s="221">
        <v>12</v>
      </c>
      <c r="M288" s="196">
        <v>4.2857142857142858E-2</v>
      </c>
    </row>
    <row r="289" spans="1:13" s="190" customFormat="1" ht="13.8" x14ac:dyDescent="0.25">
      <c r="A289" s="243">
        <v>1999</v>
      </c>
      <c r="B289" s="220"/>
      <c r="C289" s="213">
        <v>0</v>
      </c>
      <c r="D289" s="196">
        <v>0</v>
      </c>
      <c r="E289" s="221">
        <v>0</v>
      </c>
      <c r="F289" s="196">
        <v>0</v>
      </c>
      <c r="G289" s="220"/>
      <c r="H289" s="220">
        <v>1996</v>
      </c>
      <c r="I289" s="220"/>
      <c r="J289" s="245">
        <v>104430.06999999998</v>
      </c>
      <c r="K289" s="196">
        <v>0.13430472766728524</v>
      </c>
      <c r="L289" s="221">
        <v>16</v>
      </c>
      <c r="M289" s="196">
        <v>5.7142857142857141E-2</v>
      </c>
    </row>
    <row r="290" spans="1:13" s="190" customFormat="1" ht="13.8" x14ac:dyDescent="0.25">
      <c r="A290" s="243">
        <v>2000</v>
      </c>
      <c r="B290" s="220"/>
      <c r="C290" s="213">
        <v>1573.1799999999998</v>
      </c>
      <c r="D290" s="196">
        <v>1.3346800209893232E-2</v>
      </c>
      <c r="E290" s="221">
        <v>2</v>
      </c>
      <c r="F290" s="196">
        <v>1.2903225806451613E-2</v>
      </c>
      <c r="G290" s="220"/>
      <c r="H290" s="220">
        <v>1997</v>
      </c>
      <c r="I290" s="220"/>
      <c r="J290" s="245">
        <v>115890.80999999998</v>
      </c>
      <c r="K290" s="196">
        <v>0.14904407970033054</v>
      </c>
      <c r="L290" s="221">
        <v>22</v>
      </c>
      <c r="M290" s="196">
        <v>7.857142857142857E-2</v>
      </c>
    </row>
    <row r="291" spans="1:13" s="190" customFormat="1" ht="13.8" x14ac:dyDescent="0.25">
      <c r="A291" s="243">
        <v>2001</v>
      </c>
      <c r="B291" s="220"/>
      <c r="C291" s="213">
        <v>994.89</v>
      </c>
      <c r="D291" s="196">
        <v>8.440609504837767E-3</v>
      </c>
      <c r="E291" s="221">
        <v>2</v>
      </c>
      <c r="F291" s="196">
        <v>1.2903225806451613E-2</v>
      </c>
      <c r="G291" s="220"/>
      <c r="H291" s="220">
        <v>1998</v>
      </c>
      <c r="I291" s="220"/>
      <c r="J291" s="245">
        <v>159878.35000000003</v>
      </c>
      <c r="K291" s="196">
        <v>0.20561528165828979</v>
      </c>
      <c r="L291" s="221">
        <v>23</v>
      </c>
      <c r="M291" s="196">
        <v>8.2142857142857142E-2</v>
      </c>
    </row>
    <row r="292" spans="1:13" s="190" customFormat="1" ht="13.8" x14ac:dyDescent="0.25">
      <c r="A292" s="243">
        <v>2002</v>
      </c>
      <c r="B292" s="220"/>
      <c r="C292" s="213">
        <v>12193.45</v>
      </c>
      <c r="D292" s="196">
        <v>0.10344877319780486</v>
      </c>
      <c r="E292" s="221">
        <v>15</v>
      </c>
      <c r="F292" s="196">
        <v>9.6774193548387094E-2</v>
      </c>
      <c r="G292" s="220"/>
      <c r="H292" s="220">
        <v>1999</v>
      </c>
      <c r="I292" s="220"/>
      <c r="J292" s="245">
        <v>25893.71</v>
      </c>
      <c r="K292" s="196">
        <v>3.3301209793746768E-2</v>
      </c>
      <c r="L292" s="221">
        <v>17</v>
      </c>
      <c r="M292" s="196">
        <v>6.0714285714285714E-2</v>
      </c>
    </row>
    <row r="293" spans="1:13" s="190" customFormat="1" ht="13.8" x14ac:dyDescent="0.25">
      <c r="A293" s="243">
        <v>2003</v>
      </c>
      <c r="B293" s="220"/>
      <c r="C293" s="213">
        <v>12425.750000000002</v>
      </c>
      <c r="D293" s="196">
        <v>0.1054195976989797</v>
      </c>
      <c r="E293" s="221">
        <v>12</v>
      </c>
      <c r="F293" s="196">
        <v>7.7419354838709681E-2</v>
      </c>
      <c r="G293" s="220"/>
      <c r="H293" s="220">
        <v>2000</v>
      </c>
      <c r="I293" s="220"/>
      <c r="J293" s="245">
        <v>26258.570000000003</v>
      </c>
      <c r="K293" s="196">
        <v>3.3770446508197757E-2</v>
      </c>
      <c r="L293" s="221">
        <v>31</v>
      </c>
      <c r="M293" s="196">
        <v>0.11071428571428571</v>
      </c>
    </row>
    <row r="294" spans="1:13" s="190" customFormat="1" ht="13.8" x14ac:dyDescent="0.25">
      <c r="A294" s="243">
        <v>2004</v>
      </c>
      <c r="B294" s="220"/>
      <c r="C294" s="213">
        <v>9202.39</v>
      </c>
      <c r="D294" s="196">
        <v>7.8072732162574779E-2</v>
      </c>
      <c r="E294" s="221">
        <v>14</v>
      </c>
      <c r="F294" s="196">
        <v>9.0322580645161285E-2</v>
      </c>
      <c r="G294" s="220"/>
      <c r="H294" s="220">
        <v>2001</v>
      </c>
      <c r="I294" s="220"/>
      <c r="J294" s="245">
        <v>21554.12</v>
      </c>
      <c r="K294" s="196">
        <v>2.7720178840328139E-2</v>
      </c>
      <c r="L294" s="221">
        <v>25</v>
      </c>
      <c r="M294" s="196">
        <v>8.9285714285714288E-2</v>
      </c>
    </row>
    <row r="295" spans="1:13" s="190" customFormat="1" ht="13.8" x14ac:dyDescent="0.25">
      <c r="A295" s="220">
        <v>2005</v>
      </c>
      <c r="B295" s="220"/>
      <c r="C295" s="213">
        <v>13773.220000000001</v>
      </c>
      <c r="D295" s="196">
        <v>0.11685148272092558</v>
      </c>
      <c r="E295" s="221">
        <v>18</v>
      </c>
      <c r="F295" s="196">
        <v>0.11612903225806452</v>
      </c>
      <c r="G295" s="220"/>
      <c r="H295" s="220">
        <v>2002</v>
      </c>
      <c r="I295" s="220"/>
      <c r="J295" s="245">
        <v>11790.819999999998</v>
      </c>
      <c r="K295" s="196">
        <v>1.516385911714873E-2</v>
      </c>
      <c r="L295" s="221">
        <v>12</v>
      </c>
      <c r="M295" s="196">
        <v>4.2857142857142858E-2</v>
      </c>
    </row>
    <row r="296" spans="1:13" s="190" customFormat="1" ht="13.8" x14ac:dyDescent="0.25">
      <c r="A296" s="220">
        <v>2006</v>
      </c>
      <c r="B296" s="220"/>
      <c r="C296" s="213">
        <v>20603.989999999998</v>
      </c>
      <c r="D296" s="196">
        <v>0.17480347961240167</v>
      </c>
      <c r="E296" s="221">
        <v>31</v>
      </c>
      <c r="F296" s="196">
        <v>0.2</v>
      </c>
      <c r="G296" s="220"/>
      <c r="H296" s="220">
        <v>2003</v>
      </c>
      <c r="I296" s="220"/>
      <c r="J296" s="245">
        <v>4776.29</v>
      </c>
      <c r="K296" s="196">
        <v>6.1426591757525193E-3</v>
      </c>
      <c r="L296" s="221">
        <v>4</v>
      </c>
      <c r="M296" s="196">
        <v>1.4285714285714285E-2</v>
      </c>
    </row>
    <row r="297" spans="1:13" s="190" customFormat="1" ht="13.8" x14ac:dyDescent="0.25">
      <c r="A297" s="220">
        <v>2007</v>
      </c>
      <c r="B297" s="220"/>
      <c r="C297" s="213">
        <v>35060.439999999995</v>
      </c>
      <c r="D297" s="196">
        <v>0.29745146006874551</v>
      </c>
      <c r="E297" s="221">
        <v>53</v>
      </c>
      <c r="F297" s="196">
        <v>0.34193548387096773</v>
      </c>
      <c r="G297" s="220"/>
      <c r="H297" s="220">
        <v>2004</v>
      </c>
      <c r="I297" s="220"/>
      <c r="J297" s="245">
        <v>0</v>
      </c>
      <c r="K297" s="196">
        <v>0</v>
      </c>
      <c r="L297" s="221">
        <v>0</v>
      </c>
      <c r="M297" s="196">
        <v>0</v>
      </c>
    </row>
    <row r="298" spans="1:13" s="190" customFormat="1" ht="13.8" x14ac:dyDescent="0.25">
      <c r="A298" s="220">
        <v>2008</v>
      </c>
      <c r="B298" s="220"/>
      <c r="C298" s="213">
        <v>12042.14</v>
      </c>
      <c r="D298" s="196">
        <v>0.10216506482383687</v>
      </c>
      <c r="E298" s="221">
        <v>8</v>
      </c>
      <c r="F298" s="196">
        <v>5.1612903225806452E-2</v>
      </c>
      <c r="G298" s="220"/>
      <c r="H298" s="220">
        <v>2005</v>
      </c>
      <c r="I298" s="220"/>
      <c r="J298" s="245">
        <v>0</v>
      </c>
      <c r="K298" s="196">
        <v>0</v>
      </c>
      <c r="L298" s="221">
        <v>0</v>
      </c>
      <c r="M298" s="196">
        <v>0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7164.8400000000011</v>
      </c>
      <c r="K299" s="196">
        <v>9.214509623326617E-3</v>
      </c>
      <c r="L299" s="221">
        <v>32</v>
      </c>
      <c r="M299" s="196">
        <v>0.11428571428571428</v>
      </c>
    </row>
    <row r="300" spans="1:13" s="190" customFormat="1" ht="14.4" thickBot="1" x14ac:dyDescent="0.3">
      <c r="A300" s="220"/>
      <c r="B300" s="220"/>
      <c r="C300" s="222">
        <v>117869.45</v>
      </c>
      <c r="D300" s="220"/>
      <c r="E300" s="224">
        <v>155</v>
      </c>
      <c r="F300" s="220"/>
      <c r="G300" s="220"/>
      <c r="H300" s="220">
        <v>2007</v>
      </c>
      <c r="I300" s="220"/>
      <c r="J300" s="194">
        <v>52203.35</v>
      </c>
      <c r="K300" s="196">
        <v>6.713733606680504E-2</v>
      </c>
      <c r="L300" s="218">
        <v>64</v>
      </c>
      <c r="M300" s="196">
        <v>0.22857142857142856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0</v>
      </c>
      <c r="K301" s="196">
        <v>0</v>
      </c>
      <c r="L301" s="218">
        <v>0</v>
      </c>
      <c r="M301" s="196">
        <v>0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777560.63999999978</v>
      </c>
      <c r="K303" s="220"/>
      <c r="L303" s="224">
        <v>280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64975679.640000083</v>
      </c>
      <c r="D310" s="196">
        <v>0.8900301338833102</v>
      </c>
      <c r="E310" s="221">
        <v>3239</v>
      </c>
      <c r="F310" s="196">
        <v>0.89648491558261834</v>
      </c>
      <c r="G310" s="220"/>
      <c r="H310" s="220" t="s">
        <v>31</v>
      </c>
      <c r="I310" s="220"/>
      <c r="J310" s="213">
        <v>74703.780000000013</v>
      </c>
      <c r="K310" s="196">
        <v>0.57918590275472315</v>
      </c>
      <c r="L310" s="221">
        <v>21</v>
      </c>
      <c r="M310" s="196">
        <v>0.80769230769230771</v>
      </c>
    </row>
    <row r="311" spans="1:13" s="190" customFormat="1" ht="13.8" x14ac:dyDescent="0.25">
      <c r="A311" s="220" t="s">
        <v>32</v>
      </c>
      <c r="B311" s="220"/>
      <c r="C311" s="213">
        <v>1479070.0699999996</v>
      </c>
      <c r="D311" s="196">
        <v>2.0260148715927996E-2</v>
      </c>
      <c r="E311" s="221">
        <v>74</v>
      </c>
      <c r="F311" s="196">
        <v>2.0481594243011349E-2</v>
      </c>
      <c r="G311" s="220"/>
      <c r="H311" s="220" t="s">
        <v>32</v>
      </c>
      <c r="I311" s="220"/>
      <c r="J311" s="213">
        <v>52880.95</v>
      </c>
      <c r="K311" s="196">
        <v>0.40999131187574939</v>
      </c>
      <c r="L311" s="221">
        <v>4</v>
      </c>
      <c r="M311" s="196">
        <v>0.15384615384615385</v>
      </c>
    </row>
    <row r="312" spans="1:13" s="190" customFormat="1" ht="13.8" x14ac:dyDescent="0.25">
      <c r="A312" s="220" t="s">
        <v>33</v>
      </c>
      <c r="B312" s="220"/>
      <c r="C312" s="213">
        <v>931516.85999999975</v>
      </c>
      <c r="D312" s="196">
        <v>1.2759821524205598E-2</v>
      </c>
      <c r="E312" s="221">
        <v>45</v>
      </c>
      <c r="F312" s="196">
        <v>1.2455023526155549E-2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1236718.4300000006</v>
      </c>
      <c r="D313" s="196">
        <v>1.6940441037745432E-2</v>
      </c>
      <c r="E313" s="221">
        <v>49</v>
      </c>
      <c r="F313" s="196">
        <v>1.3562136728480487E-2</v>
      </c>
      <c r="G313" s="220"/>
      <c r="H313" s="220" t="s">
        <v>34</v>
      </c>
      <c r="I313" s="220"/>
      <c r="J313" s="213">
        <v>1395.93</v>
      </c>
      <c r="K313" s="196">
        <v>1.0822785369527493E-2</v>
      </c>
      <c r="L313" s="221">
        <v>1</v>
      </c>
      <c r="M313" s="196">
        <v>3.8461538461538464E-2</v>
      </c>
    </row>
    <row r="314" spans="1:13" s="190" customFormat="1" ht="13.8" x14ac:dyDescent="0.25">
      <c r="A314" s="220" t="s">
        <v>35</v>
      </c>
      <c r="B314" s="220"/>
      <c r="C314" s="213">
        <v>568433.53</v>
      </c>
      <c r="D314" s="196">
        <v>7.7863436536985183E-3</v>
      </c>
      <c r="E314" s="221">
        <v>30</v>
      </c>
      <c r="F314" s="196">
        <v>8.3033490174370325E-3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694163.35</v>
      </c>
      <c r="D315" s="196">
        <v>9.5085777133917526E-3</v>
      </c>
      <c r="E315" s="221">
        <v>36</v>
      </c>
      <c r="F315" s="196">
        <v>9.9640188209244394E-3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740446.14000000013</v>
      </c>
      <c r="D316" s="196">
        <v>1.0142554579942821E-2</v>
      </c>
      <c r="E316" s="221">
        <v>36</v>
      </c>
      <c r="F316" s="196">
        <v>9.9640188209244394E-3</v>
      </c>
      <c r="G316" s="220"/>
      <c r="H316" s="220" t="s">
        <v>45</v>
      </c>
      <c r="I316" s="220"/>
      <c r="J316" s="213">
        <v>0</v>
      </c>
      <c r="K316" s="196">
        <v>0</v>
      </c>
      <c r="L316" s="221">
        <v>0</v>
      </c>
      <c r="M316" s="196">
        <v>0</v>
      </c>
    </row>
    <row r="317" spans="1:13" s="190" customFormat="1" ht="13.8" x14ac:dyDescent="0.25">
      <c r="A317" s="220" t="s">
        <v>46</v>
      </c>
      <c r="B317" s="220"/>
      <c r="C317" s="213">
        <v>406901.68</v>
      </c>
      <c r="D317" s="196">
        <v>5.573697093039647E-3</v>
      </c>
      <c r="E317" s="221">
        <v>17</v>
      </c>
      <c r="F317" s="196">
        <v>4.7052311098809852E-3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371287.71000000008</v>
      </c>
      <c r="D318" s="196">
        <v>5.0858606184873648E-3</v>
      </c>
      <c r="E318" s="221">
        <v>22</v>
      </c>
      <c r="F318" s="196">
        <v>6.0891226127871576E-3</v>
      </c>
      <c r="G318" s="220"/>
      <c r="H318" s="220" t="s">
        <v>47</v>
      </c>
      <c r="I318" s="220"/>
      <c r="J318" s="213">
        <v>0</v>
      </c>
      <c r="K318" s="196">
        <v>0</v>
      </c>
      <c r="L318" s="221">
        <v>0</v>
      </c>
      <c r="M318" s="196">
        <v>0</v>
      </c>
    </row>
    <row r="319" spans="1:13" s="190" customFormat="1" ht="13.8" x14ac:dyDescent="0.25">
      <c r="A319" s="220" t="s">
        <v>48</v>
      </c>
      <c r="B319" s="220"/>
      <c r="C319" s="213">
        <v>696828.14000000013</v>
      </c>
      <c r="D319" s="196">
        <v>9.5450797309714341E-3</v>
      </c>
      <c r="E319" s="221">
        <v>30</v>
      </c>
      <c r="F319" s="196">
        <v>8.3033490174370325E-3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13.8" x14ac:dyDescent="0.25">
      <c r="A320" s="220" t="s">
        <v>49</v>
      </c>
      <c r="B320" s="223"/>
      <c r="C320" s="213">
        <v>561609.57999999996</v>
      </c>
      <c r="D320" s="196">
        <v>7.6928698929658312E-3</v>
      </c>
      <c r="E320" s="221">
        <v>22</v>
      </c>
      <c r="F320" s="196">
        <v>6.0891226127871576E-3</v>
      </c>
      <c r="G320" s="223"/>
      <c r="H320" s="220" t="s">
        <v>49</v>
      </c>
      <c r="I320" s="223"/>
      <c r="J320" s="213">
        <v>0</v>
      </c>
      <c r="K320" s="196">
        <v>0</v>
      </c>
      <c r="L320" s="221">
        <v>0</v>
      </c>
      <c r="M320" s="196">
        <v>0</v>
      </c>
    </row>
    <row r="321" spans="1:24" s="190" customFormat="1" ht="13.8" x14ac:dyDescent="0.25">
      <c r="A321" s="220" t="s">
        <v>50</v>
      </c>
      <c r="B321" s="220"/>
      <c r="C321" s="213">
        <v>341254.7</v>
      </c>
      <c r="D321" s="196">
        <v>4.6744715563133508E-3</v>
      </c>
      <c r="E321" s="221">
        <v>13</v>
      </c>
      <c r="F321" s="196">
        <v>3.5981179075560477E-3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73003909.830000088</v>
      </c>
      <c r="D323" s="223"/>
      <c r="E323" s="224">
        <v>3613</v>
      </c>
      <c r="F323" s="247"/>
      <c r="G323" s="220"/>
      <c r="H323" s="220"/>
      <c r="I323" s="220"/>
      <c r="J323" s="222">
        <v>128980.66</v>
      </c>
      <c r="K323" s="223"/>
      <c r="L323" s="224">
        <v>26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11805.23</v>
      </c>
      <c r="D332" s="196">
        <v>0.10015512925529048</v>
      </c>
      <c r="E332" s="221">
        <v>10</v>
      </c>
      <c r="F332" s="196">
        <v>6.4516129032258063E-2</v>
      </c>
      <c r="G332" s="220"/>
      <c r="H332" s="220" t="s">
        <v>31</v>
      </c>
      <c r="I332" s="220"/>
      <c r="J332" s="213">
        <v>630484.17999999982</v>
      </c>
      <c r="K332" s="196">
        <v>0.8108488876185912</v>
      </c>
      <c r="L332" s="221">
        <v>170</v>
      </c>
      <c r="M332" s="196">
        <v>0.6071428571428571</v>
      </c>
    </row>
    <row r="333" spans="1:24" s="190" customFormat="1" ht="13.8" x14ac:dyDescent="0.25">
      <c r="A333" s="220" t="s">
        <v>32</v>
      </c>
      <c r="B333" s="220"/>
      <c r="C333" s="213">
        <v>1732.5600000000002</v>
      </c>
      <c r="D333" s="196">
        <v>1.4698974161667846E-2</v>
      </c>
      <c r="E333" s="221">
        <v>5</v>
      </c>
      <c r="F333" s="196">
        <v>3.2258064516129031E-2</v>
      </c>
      <c r="G333" s="220"/>
      <c r="H333" s="220" t="s">
        <v>32</v>
      </c>
      <c r="I333" s="220"/>
      <c r="J333" s="213">
        <v>9821.8899999999976</v>
      </c>
      <c r="K333" s="196">
        <v>1.2631670759466423E-2</v>
      </c>
      <c r="L333" s="221">
        <v>6</v>
      </c>
      <c r="M333" s="196">
        <v>2.1428571428571429E-2</v>
      </c>
    </row>
    <row r="334" spans="1:24" s="190" customFormat="1" ht="13.8" x14ac:dyDescent="0.25">
      <c r="A334" s="220" t="s">
        <v>33</v>
      </c>
      <c r="B334" s="220"/>
      <c r="C334" s="213">
        <v>3109</v>
      </c>
      <c r="D334" s="196">
        <v>2.6376639578788226E-2</v>
      </c>
      <c r="E334" s="221">
        <v>10</v>
      </c>
      <c r="F334" s="196">
        <v>6.4516129032258063E-2</v>
      </c>
      <c r="G334" s="220"/>
      <c r="H334" s="220" t="s">
        <v>33</v>
      </c>
      <c r="I334" s="220"/>
      <c r="J334" s="213">
        <v>25169.870000000006</v>
      </c>
      <c r="K334" s="196">
        <v>3.2370298476013401E-2</v>
      </c>
      <c r="L334" s="221">
        <v>14</v>
      </c>
      <c r="M334" s="196">
        <v>0.05</v>
      </c>
    </row>
    <row r="335" spans="1:24" s="190" customFormat="1" ht="13.8" x14ac:dyDescent="0.25">
      <c r="A335" s="220" t="s">
        <v>34</v>
      </c>
      <c r="B335" s="220"/>
      <c r="C335" s="213">
        <v>6606.6099999999988</v>
      </c>
      <c r="D335" s="196">
        <v>5.6050231845486666E-2</v>
      </c>
      <c r="E335" s="221">
        <v>10</v>
      </c>
      <c r="F335" s="196">
        <v>6.4516129032258063E-2</v>
      </c>
      <c r="G335" s="220"/>
      <c r="H335" s="220" t="s">
        <v>34</v>
      </c>
      <c r="I335" s="220"/>
      <c r="J335" s="213">
        <v>5261.21</v>
      </c>
      <c r="K335" s="196">
        <v>6.7663018539621551E-3</v>
      </c>
      <c r="L335" s="221">
        <v>10</v>
      </c>
      <c r="M335" s="196">
        <v>3.5714285714285712E-2</v>
      </c>
    </row>
    <row r="336" spans="1:24" s="190" customFormat="1" ht="13.8" x14ac:dyDescent="0.25">
      <c r="A336" s="220" t="s">
        <v>35</v>
      </c>
      <c r="B336" s="220"/>
      <c r="C336" s="213">
        <v>9991.24</v>
      </c>
      <c r="D336" s="196">
        <v>8.476530602289227E-2</v>
      </c>
      <c r="E336" s="221">
        <v>13</v>
      </c>
      <c r="F336" s="196">
        <v>8.387096774193549E-2</v>
      </c>
      <c r="G336" s="220"/>
      <c r="H336" s="220" t="s">
        <v>35</v>
      </c>
      <c r="I336" s="220"/>
      <c r="J336" s="213">
        <v>20804.91</v>
      </c>
      <c r="K336" s="196">
        <v>2.6756639842263619E-2</v>
      </c>
      <c r="L336" s="221">
        <v>9</v>
      </c>
      <c r="M336" s="196">
        <v>3.214285714285714E-2</v>
      </c>
    </row>
    <row r="337" spans="1:22" s="190" customFormat="1" ht="13.8" x14ac:dyDescent="0.25">
      <c r="A337" s="220" t="s">
        <v>36</v>
      </c>
      <c r="B337" s="220"/>
      <c r="C337" s="213">
        <v>9281.1500000000015</v>
      </c>
      <c r="D337" s="196">
        <v>7.8740929053287348E-2</v>
      </c>
      <c r="E337" s="221">
        <v>18</v>
      </c>
      <c r="F337" s="196">
        <v>0.11612903225806452</v>
      </c>
      <c r="G337" s="220"/>
      <c r="H337" s="220" t="s">
        <v>36</v>
      </c>
      <c r="I337" s="220"/>
      <c r="J337" s="213">
        <v>3793.67</v>
      </c>
      <c r="K337" s="196">
        <v>4.8789378022015108E-3</v>
      </c>
      <c r="L337" s="221">
        <v>7</v>
      </c>
      <c r="M337" s="196">
        <v>2.5000000000000001E-2</v>
      </c>
    </row>
    <row r="338" spans="1:22" s="190" customFormat="1" ht="13.8" x14ac:dyDescent="0.25">
      <c r="A338" s="220" t="s">
        <v>45</v>
      </c>
      <c r="B338" s="220"/>
      <c r="C338" s="213">
        <v>12792.01</v>
      </c>
      <c r="D338" s="196">
        <v>0.10852693382381948</v>
      </c>
      <c r="E338" s="221">
        <v>17</v>
      </c>
      <c r="F338" s="196">
        <v>0.10967741935483871</v>
      </c>
      <c r="G338" s="220"/>
      <c r="H338" s="220" t="s">
        <v>45</v>
      </c>
      <c r="I338" s="220"/>
      <c r="J338" s="213">
        <v>18783.29</v>
      </c>
      <c r="K338" s="196">
        <v>2.4156688280929445E-2</v>
      </c>
      <c r="L338" s="221">
        <v>17</v>
      </c>
      <c r="M338" s="196">
        <v>6.0714285714285714E-2</v>
      </c>
    </row>
    <row r="339" spans="1:22" s="190" customFormat="1" ht="13.8" x14ac:dyDescent="0.25">
      <c r="A339" s="220" t="s">
        <v>46</v>
      </c>
      <c r="B339" s="220"/>
      <c r="C339" s="213">
        <v>11514.289999999999</v>
      </c>
      <c r="D339" s="196">
        <v>9.7686805189979228E-2</v>
      </c>
      <c r="E339" s="221">
        <v>19</v>
      </c>
      <c r="F339" s="196">
        <v>0.12258064516129032</v>
      </c>
      <c r="G339" s="220"/>
      <c r="H339" s="220" t="s">
        <v>46</v>
      </c>
      <c r="I339" s="220"/>
      <c r="J339" s="213">
        <v>13167.220000000001</v>
      </c>
      <c r="K339" s="196">
        <v>1.6934010445796229E-2</v>
      </c>
      <c r="L339" s="221">
        <v>10</v>
      </c>
      <c r="M339" s="196">
        <v>3.5714285714285712E-2</v>
      </c>
    </row>
    <row r="340" spans="1:22" s="190" customFormat="1" ht="13.8" x14ac:dyDescent="0.25">
      <c r="A340" s="220" t="s">
        <v>47</v>
      </c>
      <c r="B340" s="220"/>
      <c r="C340" s="213">
        <v>8642.27</v>
      </c>
      <c r="D340" s="196">
        <v>7.332069505711615E-2</v>
      </c>
      <c r="E340" s="221">
        <v>11</v>
      </c>
      <c r="F340" s="196">
        <v>7.0967741935483872E-2</v>
      </c>
      <c r="G340" s="220"/>
      <c r="H340" s="220" t="s">
        <v>47</v>
      </c>
      <c r="I340" s="220"/>
      <c r="J340" s="213">
        <v>11894.4</v>
      </c>
      <c r="K340" s="196">
        <v>1.5297070592462087E-2</v>
      </c>
      <c r="L340" s="221">
        <v>9</v>
      </c>
      <c r="M340" s="196">
        <v>3.214285714285714E-2</v>
      </c>
    </row>
    <row r="341" spans="1:22" s="190" customFormat="1" ht="13.8" x14ac:dyDescent="0.25">
      <c r="A341" s="220" t="s">
        <v>48</v>
      </c>
      <c r="B341" s="220"/>
      <c r="C341" s="213">
        <v>10972.650000000001</v>
      </c>
      <c r="D341" s="196">
        <v>9.309155171250906E-2</v>
      </c>
      <c r="E341" s="221">
        <v>12</v>
      </c>
      <c r="F341" s="196">
        <v>7.7419354838709681E-2</v>
      </c>
      <c r="G341" s="220"/>
      <c r="H341" s="220" t="s">
        <v>48</v>
      </c>
      <c r="I341" s="220"/>
      <c r="J341" s="213">
        <v>9477.66</v>
      </c>
      <c r="K341" s="196">
        <v>1.2188965737771911E-2</v>
      </c>
      <c r="L341" s="221">
        <v>8</v>
      </c>
      <c r="M341" s="196">
        <v>2.8571428571428571E-2</v>
      </c>
    </row>
    <row r="342" spans="1:22" s="190" customFormat="1" ht="13.8" x14ac:dyDescent="0.25">
      <c r="A342" s="220" t="s">
        <v>49</v>
      </c>
      <c r="B342" s="223"/>
      <c r="C342" s="213">
        <v>13412.31</v>
      </c>
      <c r="D342" s="196">
        <v>0.11378953579574688</v>
      </c>
      <c r="E342" s="221">
        <v>16</v>
      </c>
      <c r="F342" s="196">
        <v>0.1032258064516129</v>
      </c>
      <c r="G342" s="220"/>
      <c r="H342" s="220" t="s">
        <v>49</v>
      </c>
      <c r="I342" s="223"/>
      <c r="J342" s="213">
        <v>17115.170000000002</v>
      </c>
      <c r="K342" s="196">
        <v>2.2011363641040269E-2</v>
      </c>
      <c r="L342" s="221">
        <v>12</v>
      </c>
      <c r="M342" s="196">
        <v>4.2857142857142858E-2</v>
      </c>
    </row>
    <row r="343" spans="1:22" s="190" customFormat="1" ht="13.8" x14ac:dyDescent="0.25">
      <c r="A343" s="220" t="s">
        <v>50</v>
      </c>
      <c r="B343" s="220"/>
      <c r="C343" s="213">
        <v>18010.13</v>
      </c>
      <c r="D343" s="196">
        <v>0.15279726850341627</v>
      </c>
      <c r="E343" s="221">
        <v>14</v>
      </c>
      <c r="F343" s="196">
        <v>9.0322580645161285E-2</v>
      </c>
      <c r="G343" s="220"/>
      <c r="H343" s="220" t="s">
        <v>50</v>
      </c>
      <c r="I343" s="220"/>
      <c r="J343" s="213">
        <v>11787.170000000002</v>
      </c>
      <c r="K343" s="196">
        <v>1.5159164949501562E-2</v>
      </c>
      <c r="L343" s="221">
        <v>8</v>
      </c>
      <c r="M343" s="196">
        <v>2.8571428571428571E-2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117869.45000000001</v>
      </c>
      <c r="D345" s="223"/>
      <c r="E345" s="224">
        <v>155</v>
      </c>
      <c r="F345" s="247"/>
      <c r="G345" s="220"/>
      <c r="H345" s="220"/>
      <c r="I345" s="220"/>
      <c r="J345" s="222">
        <v>777560.64</v>
      </c>
      <c r="K345" s="223"/>
      <c r="L345" s="224">
        <v>280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1"/>
  <sheetViews>
    <sheetView tabSelected="1" zoomScale="75" zoomScaleNormal="75" workbookViewId="0">
      <selection sqref="A1:F1"/>
    </sheetView>
  </sheetViews>
  <sheetFormatPr defaultColWidth="9.109375" defaultRowHeight="15.6" x14ac:dyDescent="0.3"/>
  <cols>
    <col min="1" max="1" width="30.6640625" style="124" customWidth="1"/>
    <col min="2" max="2" width="18.5546875" style="124" customWidth="1"/>
    <col min="3" max="3" width="34.88671875" style="124" bestFit="1" customWidth="1"/>
    <col min="4" max="4" width="17.5546875" style="124" bestFit="1" customWidth="1"/>
    <col min="5" max="5" width="16.5546875" style="124" bestFit="1" customWidth="1"/>
    <col min="6" max="6" width="20.109375" style="124" customWidth="1"/>
    <col min="7" max="7" width="19.33203125" style="124" bestFit="1" customWidth="1"/>
    <col min="8" max="8" width="22.44140625" style="123" customWidth="1"/>
    <col min="9" max="9" width="18" style="124" customWidth="1"/>
    <col min="10" max="10" width="34.6640625" style="124" bestFit="1" customWidth="1"/>
    <col min="11" max="11" width="13" style="124" bestFit="1" customWidth="1"/>
    <col min="12" max="12" width="17.6640625" style="124" bestFit="1" customWidth="1"/>
    <col min="13" max="13" width="13" style="124" bestFit="1" customWidth="1"/>
    <col min="14" max="15" width="9.109375" style="124"/>
    <col min="16" max="16" width="15" style="124" bestFit="1" customWidth="1"/>
    <col min="17" max="17" width="9.109375" style="124"/>
    <col min="18" max="18" width="13.109375" style="124" bestFit="1" customWidth="1"/>
    <col min="19" max="19" width="9.109375" style="124"/>
    <col min="20" max="21" width="13.109375" style="124" bestFit="1" customWidth="1"/>
    <col min="22" max="22" width="11.44140625" style="124" bestFit="1" customWidth="1"/>
    <col min="23" max="23" width="9.109375" style="124"/>
    <col min="24" max="24" width="14.109375" style="124" bestFit="1" customWidth="1"/>
    <col min="25" max="16384" width="9.109375" style="124"/>
  </cols>
  <sheetData>
    <row r="1" spans="1:13" s="190" customFormat="1" ht="17.399999999999999" x14ac:dyDescent="0.3">
      <c r="A1" s="288" t="s">
        <v>154</v>
      </c>
      <c r="B1" s="288"/>
      <c r="C1" s="288"/>
      <c r="D1" s="288"/>
      <c r="E1" s="288"/>
      <c r="F1" s="288"/>
      <c r="G1" s="188"/>
      <c r="H1" s="189"/>
    </row>
    <row r="2" spans="1:13" s="190" customFormat="1" ht="17.399999999999999" x14ac:dyDescent="0.3">
      <c r="A2" s="289" t="s">
        <v>263</v>
      </c>
      <c r="B2" s="289"/>
      <c r="C2" s="289"/>
      <c r="D2" s="289"/>
      <c r="E2" s="289"/>
      <c r="F2" s="289"/>
      <c r="G2" s="188"/>
      <c r="H2" s="189"/>
    </row>
    <row r="3" spans="1:13" s="190" customFormat="1" ht="17.399999999999999" x14ac:dyDescent="0.3">
      <c r="A3" s="191"/>
      <c r="B3" s="191"/>
      <c r="C3" s="191"/>
      <c r="D3" s="191"/>
      <c r="E3" s="191"/>
      <c r="F3" s="191"/>
      <c r="G3" s="188"/>
      <c r="H3" s="189"/>
    </row>
    <row r="4" spans="1:13" s="190" customFormat="1" ht="17.399999999999999" x14ac:dyDescent="0.3">
      <c r="A4" s="192" t="s">
        <v>135</v>
      </c>
      <c r="B4" s="188"/>
      <c r="C4" s="292" t="s">
        <v>264</v>
      </c>
      <c r="D4" s="188"/>
      <c r="E4" s="188"/>
      <c r="F4" s="188"/>
      <c r="G4" s="285"/>
      <c r="H4" s="189"/>
    </row>
    <row r="5" spans="1:13" x14ac:dyDescent="0.3">
      <c r="A5" s="122"/>
      <c r="B5" s="122"/>
      <c r="C5" s="293" t="s">
        <v>265</v>
      </c>
      <c r="D5" s="277"/>
      <c r="E5" s="276"/>
      <c r="F5" s="277"/>
      <c r="G5" s="122"/>
    </row>
    <row r="6" spans="1:13" x14ac:dyDescent="0.3">
      <c r="A6" s="127"/>
      <c r="B6" s="122"/>
      <c r="C6" s="128"/>
      <c r="D6" s="128"/>
      <c r="E6" s="128"/>
      <c r="F6" s="128"/>
      <c r="G6" s="122"/>
    </row>
    <row r="7" spans="1:13" s="130" customFormat="1" x14ac:dyDescent="0.3">
      <c r="A7" s="182" t="s">
        <v>2</v>
      </c>
      <c r="B7" s="183"/>
      <c r="C7" s="184" t="s">
        <v>90</v>
      </c>
      <c r="D7" s="185" t="s">
        <v>92</v>
      </c>
      <c r="E7" s="186" t="s">
        <v>93</v>
      </c>
      <c r="F7" s="185" t="s">
        <v>94</v>
      </c>
      <c r="G7" s="185" t="s">
        <v>95</v>
      </c>
      <c r="H7" s="123"/>
    </row>
    <row r="8" spans="1:13" ht="17.399999999999999" x14ac:dyDescent="0.3">
      <c r="A8" s="131"/>
      <c r="B8" s="132"/>
      <c r="C8" s="133"/>
      <c r="D8" s="132"/>
      <c r="E8" s="134"/>
      <c r="F8" s="132"/>
      <c r="G8" s="132"/>
      <c r="H8" s="135"/>
    </row>
    <row r="9" spans="1:13" s="190" customFormat="1" ht="13.8" x14ac:dyDescent="0.25">
      <c r="A9" s="193" t="s">
        <v>91</v>
      </c>
      <c r="B9" s="193"/>
      <c r="C9" s="194">
        <v>0</v>
      </c>
      <c r="D9" s="194">
        <v>0</v>
      </c>
      <c r="E9" s="194">
        <v>0</v>
      </c>
      <c r="F9" s="194">
        <v>0</v>
      </c>
      <c r="G9" s="194">
        <f t="shared" ref="G9:G15" si="0">SUM(C9:F9)</f>
        <v>0</v>
      </c>
      <c r="H9" s="290"/>
      <c r="I9" s="246"/>
    </row>
    <row r="10" spans="1:13" s="190" customFormat="1" ht="13.8" x14ac:dyDescent="0.25">
      <c r="A10" s="193" t="s">
        <v>51</v>
      </c>
      <c r="B10" s="193"/>
      <c r="C10" s="194">
        <v>0</v>
      </c>
      <c r="D10" s="194">
        <v>0</v>
      </c>
      <c r="E10" s="194">
        <v>0</v>
      </c>
      <c r="F10" s="194">
        <v>0</v>
      </c>
      <c r="G10" s="194">
        <f t="shared" si="0"/>
        <v>0</v>
      </c>
      <c r="H10" s="291"/>
      <c r="I10" s="246"/>
    </row>
    <row r="11" spans="1:13" s="190" customFormat="1" x14ac:dyDescent="0.3">
      <c r="A11" s="193" t="s">
        <v>173</v>
      </c>
      <c r="B11" s="193"/>
      <c r="C11" s="194">
        <v>0</v>
      </c>
      <c r="D11" s="194">
        <v>0</v>
      </c>
      <c r="E11" s="194">
        <v>0</v>
      </c>
      <c r="F11" s="194">
        <v>0</v>
      </c>
      <c r="G11" s="194">
        <f t="shared" si="0"/>
        <v>0</v>
      </c>
      <c r="H11" s="252"/>
      <c r="I11" s="246"/>
    </row>
    <row r="12" spans="1:13" s="190" customFormat="1" x14ac:dyDescent="0.3">
      <c r="A12" s="193" t="s">
        <v>174</v>
      </c>
      <c r="B12" s="193"/>
      <c r="C12" s="194">
        <v>0</v>
      </c>
      <c r="D12" s="194">
        <v>0</v>
      </c>
      <c r="E12" s="194">
        <v>0</v>
      </c>
      <c r="F12" s="194">
        <v>0</v>
      </c>
      <c r="G12" s="194">
        <f t="shared" si="0"/>
        <v>0</v>
      </c>
      <c r="H12" s="252"/>
      <c r="I12" s="257"/>
    </row>
    <row r="13" spans="1:13" s="190" customFormat="1" x14ac:dyDescent="0.3">
      <c r="A13" s="193" t="s">
        <v>134</v>
      </c>
      <c r="B13" s="193"/>
      <c r="C13" s="194">
        <v>0</v>
      </c>
      <c r="D13" s="194">
        <v>0</v>
      </c>
      <c r="E13" s="194">
        <v>0</v>
      </c>
      <c r="F13" s="194">
        <v>0</v>
      </c>
      <c r="G13" s="194">
        <f t="shared" si="0"/>
        <v>0</v>
      </c>
      <c r="H13" s="200"/>
      <c r="I13" s="205"/>
      <c r="J13" s="201"/>
    </row>
    <row r="14" spans="1:13" s="190" customFormat="1" ht="15" x14ac:dyDescent="0.25">
      <c r="A14" s="193" t="s">
        <v>138</v>
      </c>
      <c r="B14" s="193"/>
      <c r="C14" s="194">
        <v>0</v>
      </c>
      <c r="D14" s="194">
        <v>0</v>
      </c>
      <c r="E14" s="194">
        <v>0</v>
      </c>
      <c r="F14" s="194">
        <v>0</v>
      </c>
      <c r="G14" s="194">
        <f t="shared" si="0"/>
        <v>0</v>
      </c>
      <c r="H14" s="204"/>
      <c r="I14" s="258"/>
      <c r="J14" s="204"/>
      <c r="K14" s="204"/>
      <c r="L14" s="204"/>
      <c r="M14" s="205"/>
    </row>
    <row r="15" spans="1:13" s="190" customFormat="1" ht="15" x14ac:dyDescent="0.25">
      <c r="A15" s="193" t="s">
        <v>74</v>
      </c>
      <c r="B15" s="193"/>
      <c r="C15" s="194">
        <v>0</v>
      </c>
      <c r="D15" s="194">
        <v>0</v>
      </c>
      <c r="E15" s="194">
        <v>0</v>
      </c>
      <c r="F15" s="194">
        <v>0</v>
      </c>
      <c r="G15" s="194">
        <f t="shared" si="0"/>
        <v>0</v>
      </c>
      <c r="H15" s="208"/>
      <c r="I15" s="205"/>
    </row>
    <row r="16" spans="1:13" s="190" customFormat="1" ht="15" x14ac:dyDescent="0.25">
      <c r="A16" s="193" t="s">
        <v>139</v>
      </c>
      <c r="B16" s="193"/>
      <c r="C16" s="202">
        <v>0</v>
      </c>
      <c r="D16" s="202">
        <v>0</v>
      </c>
      <c r="E16" s="202">
        <v>0</v>
      </c>
      <c r="F16" s="202">
        <v>0</v>
      </c>
      <c r="G16" s="194">
        <v>0</v>
      </c>
      <c r="H16" s="210"/>
      <c r="I16" s="204"/>
      <c r="J16" s="204"/>
      <c r="K16" s="204"/>
      <c r="L16" s="204"/>
    </row>
    <row r="17" spans="1:13" s="190" customFormat="1" x14ac:dyDescent="0.3">
      <c r="A17" s="193" t="s">
        <v>97</v>
      </c>
      <c r="B17" s="193"/>
      <c r="C17" s="202">
        <v>0</v>
      </c>
      <c r="D17" s="202">
        <v>0</v>
      </c>
      <c r="E17" s="202">
        <v>0</v>
      </c>
      <c r="F17" s="202">
        <v>0</v>
      </c>
      <c r="G17" s="194">
        <v>0</v>
      </c>
      <c r="H17" s="200"/>
      <c r="L17" s="205"/>
    </row>
    <row r="18" spans="1:13" s="190" customFormat="1" x14ac:dyDescent="0.3">
      <c r="A18" s="193" t="s">
        <v>144</v>
      </c>
      <c r="B18" s="193"/>
      <c r="C18" s="202">
        <v>0</v>
      </c>
      <c r="D18" s="202">
        <v>0</v>
      </c>
      <c r="E18" s="202">
        <v>0</v>
      </c>
      <c r="F18" s="202">
        <v>0</v>
      </c>
      <c r="G18" s="194">
        <v>0</v>
      </c>
      <c r="H18" s="189"/>
    </row>
    <row r="19" spans="1:13" s="190" customFormat="1" x14ac:dyDescent="0.3">
      <c r="A19" s="193" t="s">
        <v>145</v>
      </c>
      <c r="B19" s="193"/>
      <c r="C19" s="202">
        <v>0</v>
      </c>
      <c r="D19" s="202">
        <v>0</v>
      </c>
      <c r="E19" s="202">
        <v>0</v>
      </c>
      <c r="F19" s="202">
        <v>0</v>
      </c>
      <c r="G19" s="194">
        <v>0</v>
      </c>
      <c r="H19" s="189"/>
    </row>
    <row r="20" spans="1:13" s="190" customFormat="1" x14ac:dyDescent="0.3">
      <c r="A20" s="193" t="s">
        <v>159</v>
      </c>
      <c r="B20" s="188"/>
      <c r="C20" s="202">
        <v>0</v>
      </c>
      <c r="D20" s="202">
        <v>0</v>
      </c>
      <c r="E20" s="202">
        <v>0</v>
      </c>
      <c r="F20" s="202">
        <v>0</v>
      </c>
      <c r="G20" s="194">
        <v>0</v>
      </c>
      <c r="H20" s="189"/>
    </row>
    <row r="21" spans="1:13" s="190" customFormat="1" x14ac:dyDescent="0.3">
      <c r="A21" s="193" t="s">
        <v>160</v>
      </c>
      <c r="B21" s="188"/>
      <c r="C21" s="202">
        <v>0</v>
      </c>
      <c r="D21" s="202">
        <v>0</v>
      </c>
      <c r="E21" s="202">
        <v>0</v>
      </c>
      <c r="F21" s="202">
        <v>0</v>
      </c>
      <c r="G21" s="194">
        <v>0</v>
      </c>
      <c r="H21" s="189"/>
      <c r="I21" s="205"/>
    </row>
    <row r="22" spans="1:13" s="190" customFormat="1" x14ac:dyDescent="0.3">
      <c r="A22" s="188"/>
      <c r="B22" s="188"/>
      <c r="C22" s="192"/>
      <c r="D22" s="262"/>
      <c r="E22" s="188"/>
      <c r="F22" s="188"/>
      <c r="G22" s="216"/>
      <c r="H22" s="189"/>
    </row>
    <row r="23" spans="1:13" s="142" customFormat="1" ht="13.8" x14ac:dyDescent="0.25">
      <c r="A23" s="129" t="s">
        <v>90</v>
      </c>
      <c r="B23" s="140"/>
      <c r="C23" s="129"/>
      <c r="D23" s="263"/>
      <c r="E23" s="263"/>
      <c r="F23" s="140"/>
      <c r="G23" s="140"/>
      <c r="H23" s="129" t="s">
        <v>90</v>
      </c>
      <c r="I23" s="141"/>
      <c r="J23" s="141"/>
      <c r="K23" s="141"/>
      <c r="L23" s="141"/>
      <c r="M23" s="141"/>
    </row>
    <row r="24" spans="1:13" s="190" customFormat="1" ht="13.8" x14ac:dyDescent="0.25">
      <c r="A24" s="217" t="s">
        <v>52</v>
      </c>
      <c r="B24" s="193"/>
      <c r="C24" s="194"/>
      <c r="D24" s="193"/>
      <c r="E24" s="215"/>
      <c r="F24" s="193"/>
      <c r="G24" s="193"/>
      <c r="H24" s="219" t="s">
        <v>71</v>
      </c>
      <c r="I24" s="220"/>
      <c r="J24" s="213"/>
      <c r="K24" s="220"/>
      <c r="L24" s="221"/>
      <c r="M24" s="220"/>
    </row>
    <row r="25" spans="1:13" ht="13.8" x14ac:dyDescent="0.25">
      <c r="A25" s="136"/>
      <c r="B25" s="136"/>
      <c r="C25" s="137"/>
      <c r="D25" s="136"/>
      <c r="E25" s="143"/>
      <c r="F25" s="136"/>
      <c r="G25" s="136"/>
      <c r="H25" s="144"/>
      <c r="I25" s="145"/>
      <c r="J25" s="146"/>
      <c r="K25" s="145"/>
      <c r="L25" s="147"/>
      <c r="M25" s="145"/>
    </row>
    <row r="26" spans="1:13" s="153" customFormat="1" ht="13.8" x14ac:dyDescent="0.25">
      <c r="A26" s="148"/>
      <c r="B26" s="148"/>
      <c r="C26" s="149" t="s">
        <v>91</v>
      </c>
      <c r="D26" s="251" t="s">
        <v>206</v>
      </c>
      <c r="E26" s="151" t="s">
        <v>5</v>
      </c>
      <c r="F26" s="150" t="s">
        <v>206</v>
      </c>
      <c r="G26" s="148"/>
      <c r="H26" s="141"/>
      <c r="I26" s="152"/>
      <c r="J26" s="149" t="s">
        <v>91</v>
      </c>
      <c r="K26" s="251" t="s">
        <v>206</v>
      </c>
      <c r="L26" s="151" t="s">
        <v>5</v>
      </c>
      <c r="M26" s="150" t="s">
        <v>206</v>
      </c>
    </row>
    <row r="27" spans="1:13" ht="13.8" x14ac:dyDescent="0.25">
      <c r="A27" s="132"/>
      <c r="B27" s="132"/>
      <c r="C27" s="133"/>
      <c r="D27" s="132"/>
      <c r="E27" s="134"/>
      <c r="F27" s="132"/>
      <c r="G27" s="132"/>
      <c r="H27" s="154"/>
      <c r="I27" s="145"/>
      <c r="J27" s="146"/>
      <c r="K27" s="145"/>
      <c r="L27" s="147"/>
      <c r="M27" s="145"/>
    </row>
    <row r="28" spans="1:13" s="190" customFormat="1" ht="13.8" x14ac:dyDescent="0.25">
      <c r="A28" s="193" t="s">
        <v>53</v>
      </c>
      <c r="B28" s="193"/>
      <c r="C28" s="213">
        <v>0</v>
      </c>
      <c r="D28" s="196">
        <v>0</v>
      </c>
      <c r="E28" s="221">
        <v>0</v>
      </c>
      <c r="F28" s="196">
        <v>0</v>
      </c>
      <c r="G28" s="193"/>
      <c r="H28" s="220" t="s">
        <v>72</v>
      </c>
      <c r="I28" s="220"/>
      <c r="J28" s="213">
        <v>0</v>
      </c>
      <c r="K28" s="196">
        <v>0</v>
      </c>
      <c r="L28" s="221">
        <v>0</v>
      </c>
      <c r="M28" s="196">
        <v>0</v>
      </c>
    </row>
    <row r="29" spans="1:13" s="190" customFormat="1" ht="13.8" x14ac:dyDescent="0.25">
      <c r="A29" s="193" t="s">
        <v>54</v>
      </c>
      <c r="B29" s="193"/>
      <c r="C29" s="213">
        <v>0</v>
      </c>
      <c r="D29" s="196">
        <v>0</v>
      </c>
      <c r="E29" s="221">
        <v>0</v>
      </c>
      <c r="F29" s="196">
        <v>0</v>
      </c>
      <c r="G29" s="193"/>
      <c r="H29" s="220" t="s">
        <v>73</v>
      </c>
      <c r="I29" s="220"/>
      <c r="J29" s="213">
        <v>0</v>
      </c>
      <c r="K29" s="196">
        <v>0</v>
      </c>
      <c r="L29" s="221">
        <v>0</v>
      </c>
      <c r="M29" s="196">
        <v>0</v>
      </c>
    </row>
    <row r="30" spans="1:13" s="190" customFormat="1" ht="13.8" x14ac:dyDescent="0.25">
      <c r="A30" s="193" t="s">
        <v>55</v>
      </c>
      <c r="B30" s="193"/>
      <c r="C30" s="213">
        <v>0</v>
      </c>
      <c r="D30" s="196">
        <v>0</v>
      </c>
      <c r="E30" s="221">
        <v>0</v>
      </c>
      <c r="F30" s="196">
        <v>0</v>
      </c>
      <c r="G30" s="193"/>
      <c r="H30" s="220"/>
      <c r="I30" s="220"/>
      <c r="J30" s="213"/>
      <c r="K30" s="220"/>
      <c r="L30" s="221"/>
      <c r="M30" s="220"/>
    </row>
    <row r="31" spans="1:13" s="190" customFormat="1" ht="14.4" thickBot="1" x14ac:dyDescent="0.3">
      <c r="A31" s="193" t="s">
        <v>56</v>
      </c>
      <c r="B31" s="193"/>
      <c r="C31" s="213">
        <v>0</v>
      </c>
      <c r="D31" s="196">
        <v>0</v>
      </c>
      <c r="E31" s="221">
        <v>0</v>
      </c>
      <c r="F31" s="196">
        <v>0</v>
      </c>
      <c r="G31" s="193"/>
      <c r="H31" s="220"/>
      <c r="I31" s="220"/>
      <c r="J31" s="222">
        <v>0</v>
      </c>
      <c r="K31" s="223"/>
      <c r="L31" s="224">
        <v>0</v>
      </c>
      <c r="M31" s="220"/>
    </row>
    <row r="32" spans="1:13" s="190" customFormat="1" ht="14.4" thickTop="1" x14ac:dyDescent="0.25">
      <c r="A32" s="193" t="s">
        <v>57</v>
      </c>
      <c r="B32" s="193"/>
      <c r="C32" s="213">
        <v>0</v>
      </c>
      <c r="D32" s="196">
        <v>0</v>
      </c>
      <c r="E32" s="221">
        <v>0</v>
      </c>
      <c r="F32" s="196">
        <v>0</v>
      </c>
      <c r="G32" s="193"/>
      <c r="H32" s="223"/>
      <c r="I32" s="220"/>
      <c r="J32" s="220"/>
      <c r="K32" s="220"/>
      <c r="L32" s="220"/>
      <c r="M32" s="220"/>
    </row>
    <row r="33" spans="1:13" s="190" customFormat="1" ht="13.8" x14ac:dyDescent="0.25">
      <c r="A33" s="193" t="s">
        <v>58</v>
      </c>
      <c r="B33" s="193"/>
      <c r="C33" s="213">
        <v>0</v>
      </c>
      <c r="D33" s="196">
        <v>0</v>
      </c>
      <c r="E33" s="221">
        <v>0</v>
      </c>
      <c r="F33" s="196">
        <v>0</v>
      </c>
      <c r="G33" s="193"/>
      <c r="H33" s="223"/>
      <c r="I33" s="220"/>
      <c r="J33" s="220"/>
      <c r="K33" s="220"/>
      <c r="L33" s="220"/>
      <c r="M33" s="220"/>
    </row>
    <row r="34" spans="1:13" ht="13.8" x14ac:dyDescent="0.25">
      <c r="A34" s="193" t="s">
        <v>59</v>
      </c>
      <c r="B34" s="193"/>
      <c r="C34" s="213">
        <v>0</v>
      </c>
      <c r="D34" s="196">
        <v>0</v>
      </c>
      <c r="E34" s="221">
        <v>0</v>
      </c>
      <c r="F34" s="196">
        <v>0</v>
      </c>
      <c r="G34" s="132"/>
      <c r="H34" s="152" t="s">
        <v>136</v>
      </c>
      <c r="I34" s="145"/>
      <c r="J34" s="145"/>
      <c r="K34" s="145"/>
      <c r="L34" s="145"/>
      <c r="M34" s="145"/>
    </row>
    <row r="35" spans="1:13" ht="13.8" x14ac:dyDescent="0.25">
      <c r="A35" s="193" t="s">
        <v>60</v>
      </c>
      <c r="B35" s="193"/>
      <c r="C35" s="213">
        <v>0</v>
      </c>
      <c r="D35" s="196">
        <v>0</v>
      </c>
      <c r="E35" s="221">
        <v>0</v>
      </c>
      <c r="F35" s="196">
        <v>0</v>
      </c>
      <c r="G35" s="132"/>
      <c r="H35" s="219" t="s">
        <v>131</v>
      </c>
      <c r="I35" s="145"/>
      <c r="J35" s="145"/>
      <c r="K35" s="146"/>
      <c r="L35" s="145"/>
      <c r="M35" s="147"/>
    </row>
    <row r="36" spans="1:13" ht="13.8" x14ac:dyDescent="0.25">
      <c r="A36" s="193" t="s">
        <v>61</v>
      </c>
      <c r="B36" s="193"/>
      <c r="C36" s="213">
        <v>0</v>
      </c>
      <c r="D36" s="196">
        <v>0</v>
      </c>
      <c r="E36" s="221">
        <v>0</v>
      </c>
      <c r="F36" s="196">
        <v>0</v>
      </c>
      <c r="G36" s="132"/>
      <c r="H36" s="158"/>
      <c r="I36" s="145"/>
      <c r="J36" s="145"/>
      <c r="K36" s="146"/>
      <c r="L36" s="145"/>
      <c r="M36" s="147"/>
    </row>
    <row r="37" spans="1:13" ht="13.8" x14ac:dyDescent="0.25">
      <c r="A37" s="193" t="s">
        <v>62</v>
      </c>
      <c r="B37" s="193"/>
      <c r="C37" s="213">
        <v>0</v>
      </c>
      <c r="D37" s="196">
        <v>0</v>
      </c>
      <c r="E37" s="221">
        <v>0</v>
      </c>
      <c r="F37" s="196">
        <v>0</v>
      </c>
      <c r="G37" s="132"/>
      <c r="H37" s="145"/>
      <c r="I37" s="154"/>
      <c r="J37" s="149" t="s">
        <v>91</v>
      </c>
      <c r="K37" s="150" t="s">
        <v>4</v>
      </c>
      <c r="L37" s="151" t="s">
        <v>5</v>
      </c>
      <c r="M37" s="150" t="s">
        <v>4</v>
      </c>
    </row>
    <row r="38" spans="1:13" ht="13.8" x14ac:dyDescent="0.25">
      <c r="A38" s="193" t="s">
        <v>63</v>
      </c>
      <c r="B38" s="193"/>
      <c r="C38" s="213">
        <v>0</v>
      </c>
      <c r="D38" s="196">
        <v>0</v>
      </c>
      <c r="E38" s="221">
        <v>0</v>
      </c>
      <c r="F38" s="196">
        <v>0</v>
      </c>
      <c r="G38" s="132"/>
      <c r="H38" s="154"/>
      <c r="I38" s="145"/>
      <c r="J38" s="146"/>
      <c r="K38" s="145"/>
      <c r="L38" s="147"/>
      <c r="M38" s="145"/>
    </row>
    <row r="39" spans="1:13" ht="13.8" x14ac:dyDescent="0.25">
      <c r="A39" s="193" t="s">
        <v>64</v>
      </c>
      <c r="B39" s="193"/>
      <c r="C39" s="213">
        <v>0</v>
      </c>
      <c r="D39" s="196">
        <v>0</v>
      </c>
      <c r="E39" s="221">
        <v>0</v>
      </c>
      <c r="F39" s="196">
        <v>0</v>
      </c>
      <c r="G39" s="132"/>
      <c r="H39" s="225" t="s">
        <v>150</v>
      </c>
      <c r="I39" s="226"/>
      <c r="J39" s="227">
        <v>0</v>
      </c>
      <c r="K39" s="228">
        <v>0</v>
      </c>
      <c r="L39" s="229">
        <v>0</v>
      </c>
      <c r="M39" s="228">
        <v>0</v>
      </c>
    </row>
    <row r="40" spans="1:13" ht="13.8" x14ac:dyDescent="0.25">
      <c r="A40" s="193" t="s">
        <v>75</v>
      </c>
      <c r="B40" s="193"/>
      <c r="C40" s="213">
        <v>0</v>
      </c>
      <c r="D40" s="196">
        <v>0</v>
      </c>
      <c r="E40" s="221">
        <v>0</v>
      </c>
      <c r="F40" s="196">
        <v>0</v>
      </c>
      <c r="G40" s="132"/>
      <c r="H40" s="225" t="s">
        <v>132</v>
      </c>
      <c r="I40" s="226"/>
      <c r="J40" s="227">
        <v>0</v>
      </c>
      <c r="K40" s="228">
        <v>0</v>
      </c>
      <c r="L40" s="229">
        <v>0</v>
      </c>
      <c r="M40" s="228">
        <v>0</v>
      </c>
    </row>
    <row r="41" spans="1:13" ht="13.8" x14ac:dyDescent="0.25">
      <c r="A41" s="193" t="s">
        <v>76</v>
      </c>
      <c r="B41" s="193"/>
      <c r="C41" s="213">
        <v>0</v>
      </c>
      <c r="D41" s="196">
        <v>0</v>
      </c>
      <c r="E41" s="221">
        <v>0</v>
      </c>
      <c r="F41" s="196">
        <v>0</v>
      </c>
      <c r="G41" s="132"/>
      <c r="H41" s="225" t="s">
        <v>151</v>
      </c>
      <c r="I41" s="226"/>
      <c r="J41" s="227">
        <v>0</v>
      </c>
      <c r="K41" s="228">
        <v>0</v>
      </c>
      <c r="L41" s="229">
        <v>0</v>
      </c>
      <c r="M41" s="228">
        <v>0</v>
      </c>
    </row>
    <row r="42" spans="1:13" ht="13.8" x14ac:dyDescent="0.25">
      <c r="A42" s="193" t="s">
        <v>77</v>
      </c>
      <c r="B42" s="193"/>
      <c r="C42" s="213">
        <v>0</v>
      </c>
      <c r="D42" s="196">
        <v>0</v>
      </c>
      <c r="E42" s="221">
        <v>0</v>
      </c>
      <c r="F42" s="196">
        <v>0</v>
      </c>
      <c r="G42" s="132"/>
      <c r="H42" s="225" t="s">
        <v>149</v>
      </c>
      <c r="I42" s="226"/>
      <c r="J42" s="227">
        <v>0</v>
      </c>
      <c r="K42" s="228">
        <v>0</v>
      </c>
      <c r="L42" s="229">
        <v>0</v>
      </c>
      <c r="M42" s="228">
        <v>0</v>
      </c>
    </row>
    <row r="43" spans="1:13" ht="13.8" x14ac:dyDescent="0.25">
      <c r="A43" s="193" t="s">
        <v>78</v>
      </c>
      <c r="B43" s="193"/>
      <c r="C43" s="213">
        <v>0</v>
      </c>
      <c r="D43" s="196">
        <v>0</v>
      </c>
      <c r="E43" s="221">
        <v>0</v>
      </c>
      <c r="F43" s="196">
        <v>0</v>
      </c>
      <c r="G43" s="132"/>
      <c r="H43" s="225" t="s">
        <v>133</v>
      </c>
      <c r="I43" s="226"/>
      <c r="J43" s="227">
        <v>0</v>
      </c>
      <c r="K43" s="228">
        <v>0</v>
      </c>
      <c r="L43" s="229">
        <v>0</v>
      </c>
      <c r="M43" s="228">
        <v>0</v>
      </c>
    </row>
    <row r="44" spans="1:13" ht="13.8" x14ac:dyDescent="0.25">
      <c r="A44" s="193"/>
      <c r="B44" s="193"/>
      <c r="C44" s="194"/>
      <c r="D44" s="193"/>
      <c r="E44" s="218"/>
      <c r="F44" s="193"/>
      <c r="G44" s="132"/>
      <c r="H44" s="226"/>
      <c r="I44" s="226"/>
      <c r="J44" s="230"/>
      <c r="K44" s="253"/>
      <c r="L44" s="232"/>
      <c r="M44" s="253"/>
    </row>
    <row r="45" spans="1:13" ht="16.2" thickBot="1" x14ac:dyDescent="0.35">
      <c r="A45" s="193"/>
      <c r="B45" s="193"/>
      <c r="C45" s="222">
        <v>0</v>
      </c>
      <c r="D45" s="193"/>
      <c r="E45" s="224">
        <v>0</v>
      </c>
      <c r="F45" s="193"/>
      <c r="G45" s="132"/>
      <c r="H45" s="233"/>
      <c r="I45" s="226"/>
      <c r="J45" s="234">
        <v>0</v>
      </c>
      <c r="K45" s="225"/>
      <c r="L45" s="235">
        <v>0</v>
      </c>
      <c r="M45" s="254"/>
    </row>
    <row r="46" spans="1:13" ht="14.4" thickTop="1" x14ac:dyDescent="0.25">
      <c r="A46" s="136"/>
      <c r="B46" s="136"/>
      <c r="C46" s="159"/>
      <c r="D46" s="136"/>
      <c r="E46" s="160"/>
      <c r="F46" s="136"/>
      <c r="G46" s="132"/>
      <c r="H46" s="124"/>
      <c r="J46" s="161"/>
      <c r="K46" s="162"/>
      <c r="L46" s="163"/>
      <c r="M46" s="162"/>
    </row>
    <row r="47" spans="1:13" ht="13.8" x14ac:dyDescent="0.25">
      <c r="A47" s="132"/>
      <c r="B47" s="132"/>
      <c r="C47" s="164"/>
      <c r="D47" s="132"/>
      <c r="E47" s="165"/>
      <c r="F47" s="132"/>
      <c r="G47" s="132"/>
      <c r="H47" s="124"/>
      <c r="M47" s="162"/>
    </row>
    <row r="48" spans="1:13" ht="13.8" x14ac:dyDescent="0.25">
      <c r="A48" s="129" t="s">
        <v>90</v>
      </c>
      <c r="B48" s="140"/>
      <c r="C48" s="129"/>
      <c r="D48" s="140"/>
      <c r="E48" s="140"/>
      <c r="F48" s="140"/>
      <c r="G48" s="132"/>
      <c r="H48" s="129" t="s">
        <v>90</v>
      </c>
      <c r="I48" s="140"/>
      <c r="J48" s="129"/>
      <c r="K48" s="140"/>
      <c r="L48" s="140"/>
      <c r="M48" s="140"/>
    </row>
    <row r="49" spans="1:13" ht="13.8" x14ac:dyDescent="0.25">
      <c r="A49" s="217" t="s">
        <v>259</v>
      </c>
      <c r="B49" s="136"/>
      <c r="C49" s="137"/>
      <c r="D49" s="136"/>
      <c r="E49" s="143"/>
      <c r="F49" s="136"/>
      <c r="G49" s="132"/>
      <c r="H49" s="217" t="s">
        <v>260</v>
      </c>
      <c r="I49" s="136"/>
      <c r="J49" s="137"/>
      <c r="K49" s="136"/>
      <c r="L49" s="143"/>
      <c r="M49" s="136"/>
    </row>
    <row r="50" spans="1:13" ht="13.8" x14ac:dyDescent="0.25">
      <c r="A50" s="136"/>
      <c r="B50" s="136"/>
      <c r="C50" s="137"/>
      <c r="D50" s="136"/>
      <c r="E50" s="143"/>
      <c r="F50" s="136"/>
      <c r="G50" s="132"/>
      <c r="H50" s="136"/>
      <c r="I50" s="136"/>
      <c r="J50" s="137"/>
      <c r="K50" s="136"/>
      <c r="L50" s="143"/>
      <c r="M50" s="136"/>
    </row>
    <row r="51" spans="1:13" ht="13.8" x14ac:dyDescent="0.25">
      <c r="A51" s="148"/>
      <c r="B51" s="148"/>
      <c r="C51" s="149" t="s">
        <v>91</v>
      </c>
      <c r="D51" s="251" t="s">
        <v>206</v>
      </c>
      <c r="E51" s="151" t="s">
        <v>5</v>
      </c>
      <c r="F51" s="150" t="s">
        <v>206</v>
      </c>
      <c r="G51" s="132"/>
      <c r="H51" s="148"/>
      <c r="I51" s="148"/>
      <c r="J51" s="149" t="s">
        <v>91</v>
      </c>
      <c r="K51" s="251" t="s">
        <v>206</v>
      </c>
      <c r="L51" s="151" t="s">
        <v>5</v>
      </c>
      <c r="M51" s="150" t="s">
        <v>206</v>
      </c>
    </row>
    <row r="52" spans="1:13" ht="13.8" x14ac:dyDescent="0.25">
      <c r="A52" s="132"/>
      <c r="B52" s="132"/>
      <c r="C52" s="133"/>
      <c r="D52" s="132"/>
      <c r="E52" s="134"/>
      <c r="F52" s="132"/>
      <c r="G52" s="132"/>
      <c r="H52" s="132"/>
      <c r="I52" s="132"/>
      <c r="J52" s="133"/>
      <c r="K52" s="132"/>
      <c r="L52" s="134"/>
      <c r="M52" s="132"/>
    </row>
    <row r="53" spans="1:13" s="190" customFormat="1" ht="13.8" x14ac:dyDescent="0.25">
      <c r="A53" s="193" t="s">
        <v>53</v>
      </c>
      <c r="B53" s="193"/>
      <c r="C53" s="213">
        <v>0</v>
      </c>
      <c r="D53" s="196">
        <v>0</v>
      </c>
      <c r="E53" s="221">
        <v>0</v>
      </c>
      <c r="F53" s="196">
        <v>0</v>
      </c>
      <c r="G53" s="193"/>
      <c r="H53" s="193" t="s">
        <v>53</v>
      </c>
      <c r="I53" s="193"/>
      <c r="J53" s="213">
        <v>0</v>
      </c>
      <c r="K53" s="196">
        <v>0</v>
      </c>
      <c r="L53" s="221">
        <v>0</v>
      </c>
      <c r="M53" s="196">
        <v>0</v>
      </c>
    </row>
    <row r="54" spans="1:13" s="190" customFormat="1" ht="13.8" x14ac:dyDescent="0.25">
      <c r="A54" s="193" t="s">
        <v>54</v>
      </c>
      <c r="B54" s="193"/>
      <c r="C54" s="213">
        <v>0</v>
      </c>
      <c r="D54" s="196">
        <v>0</v>
      </c>
      <c r="E54" s="221">
        <v>0</v>
      </c>
      <c r="F54" s="196">
        <v>0</v>
      </c>
      <c r="G54" s="193"/>
      <c r="H54" s="193" t="s">
        <v>54</v>
      </c>
      <c r="I54" s="193"/>
      <c r="J54" s="213">
        <v>0</v>
      </c>
      <c r="K54" s="196">
        <v>0</v>
      </c>
      <c r="L54" s="221">
        <v>0</v>
      </c>
      <c r="M54" s="196">
        <v>0</v>
      </c>
    </row>
    <row r="55" spans="1:13" s="190" customFormat="1" ht="13.8" x14ac:dyDescent="0.25">
      <c r="A55" s="193" t="s">
        <v>55</v>
      </c>
      <c r="B55" s="193"/>
      <c r="C55" s="213">
        <v>0</v>
      </c>
      <c r="D55" s="196">
        <v>0</v>
      </c>
      <c r="E55" s="221">
        <v>0</v>
      </c>
      <c r="F55" s="196">
        <v>0</v>
      </c>
      <c r="G55" s="193"/>
      <c r="H55" s="193" t="s">
        <v>55</v>
      </c>
      <c r="I55" s="193"/>
      <c r="J55" s="213">
        <v>0</v>
      </c>
      <c r="K55" s="196">
        <v>0</v>
      </c>
      <c r="L55" s="221">
        <v>0</v>
      </c>
      <c r="M55" s="196">
        <v>0</v>
      </c>
    </row>
    <row r="56" spans="1:13" s="190" customFormat="1" ht="13.8" x14ac:dyDescent="0.25">
      <c r="A56" s="193" t="s">
        <v>56</v>
      </c>
      <c r="B56" s="193"/>
      <c r="C56" s="213">
        <v>0</v>
      </c>
      <c r="D56" s="196">
        <v>0</v>
      </c>
      <c r="E56" s="221">
        <v>0</v>
      </c>
      <c r="F56" s="196">
        <v>0</v>
      </c>
      <c r="G56" s="193"/>
      <c r="H56" s="193" t="s">
        <v>56</v>
      </c>
      <c r="I56" s="193"/>
      <c r="J56" s="213">
        <v>0</v>
      </c>
      <c r="K56" s="196">
        <v>0</v>
      </c>
      <c r="L56" s="221">
        <v>0</v>
      </c>
      <c r="M56" s="196">
        <v>0</v>
      </c>
    </row>
    <row r="57" spans="1:13" s="190" customFormat="1" ht="13.8" x14ac:dyDescent="0.25">
      <c r="A57" s="193" t="s">
        <v>57</v>
      </c>
      <c r="B57" s="193"/>
      <c r="C57" s="213">
        <v>0</v>
      </c>
      <c r="D57" s="196">
        <v>0</v>
      </c>
      <c r="E57" s="221">
        <v>0</v>
      </c>
      <c r="F57" s="196">
        <v>0</v>
      </c>
      <c r="G57" s="193"/>
      <c r="H57" s="193" t="s">
        <v>57</v>
      </c>
      <c r="I57" s="193"/>
      <c r="J57" s="213">
        <v>0</v>
      </c>
      <c r="K57" s="196">
        <v>0</v>
      </c>
      <c r="L57" s="221">
        <v>0</v>
      </c>
      <c r="M57" s="196">
        <v>0</v>
      </c>
    </row>
    <row r="58" spans="1:13" s="190" customFormat="1" ht="13.8" x14ac:dyDescent="0.25">
      <c r="A58" s="193" t="s">
        <v>58</v>
      </c>
      <c r="B58" s="193"/>
      <c r="C58" s="213">
        <v>0</v>
      </c>
      <c r="D58" s="196">
        <v>0</v>
      </c>
      <c r="E58" s="221">
        <v>0</v>
      </c>
      <c r="F58" s="196">
        <v>0</v>
      </c>
      <c r="G58" s="193"/>
      <c r="H58" s="193" t="s">
        <v>58</v>
      </c>
      <c r="I58" s="193"/>
      <c r="J58" s="213">
        <v>0</v>
      </c>
      <c r="K58" s="196">
        <v>0</v>
      </c>
      <c r="L58" s="221">
        <v>0</v>
      </c>
      <c r="M58" s="196">
        <v>0</v>
      </c>
    </row>
    <row r="59" spans="1:13" s="190" customFormat="1" ht="13.8" x14ac:dyDescent="0.25">
      <c r="A59" s="193" t="s">
        <v>59</v>
      </c>
      <c r="B59" s="193"/>
      <c r="C59" s="213">
        <v>0</v>
      </c>
      <c r="D59" s="196">
        <v>0</v>
      </c>
      <c r="E59" s="221">
        <v>0</v>
      </c>
      <c r="F59" s="196">
        <v>0</v>
      </c>
      <c r="G59" s="193"/>
      <c r="H59" s="193" t="s">
        <v>59</v>
      </c>
      <c r="I59" s="193"/>
      <c r="J59" s="213">
        <v>0</v>
      </c>
      <c r="K59" s="196">
        <v>0</v>
      </c>
      <c r="L59" s="221">
        <v>0</v>
      </c>
      <c r="M59" s="196">
        <v>0</v>
      </c>
    </row>
    <row r="60" spans="1:13" s="190" customFormat="1" ht="13.8" x14ac:dyDescent="0.25">
      <c r="A60" s="193" t="s">
        <v>60</v>
      </c>
      <c r="B60" s="193"/>
      <c r="C60" s="213">
        <v>0</v>
      </c>
      <c r="D60" s="196">
        <v>0</v>
      </c>
      <c r="E60" s="221">
        <v>0</v>
      </c>
      <c r="F60" s="196">
        <v>0</v>
      </c>
      <c r="G60" s="193"/>
      <c r="H60" s="193" t="s">
        <v>60</v>
      </c>
      <c r="I60" s="193"/>
      <c r="J60" s="213">
        <v>0</v>
      </c>
      <c r="K60" s="196">
        <v>0</v>
      </c>
      <c r="L60" s="221">
        <v>0</v>
      </c>
      <c r="M60" s="196">
        <v>0</v>
      </c>
    </row>
    <row r="61" spans="1:13" s="190" customFormat="1" ht="13.8" x14ac:dyDescent="0.25">
      <c r="A61" s="193" t="s">
        <v>61</v>
      </c>
      <c r="B61" s="193"/>
      <c r="C61" s="213">
        <v>0</v>
      </c>
      <c r="D61" s="196">
        <v>0</v>
      </c>
      <c r="E61" s="221">
        <v>0</v>
      </c>
      <c r="F61" s="196">
        <v>0</v>
      </c>
      <c r="G61" s="193"/>
      <c r="H61" s="193" t="s">
        <v>61</v>
      </c>
      <c r="I61" s="193"/>
      <c r="J61" s="213">
        <v>0</v>
      </c>
      <c r="K61" s="196">
        <v>0</v>
      </c>
      <c r="L61" s="221">
        <v>0</v>
      </c>
      <c r="M61" s="196">
        <v>0</v>
      </c>
    </row>
    <row r="62" spans="1:13" s="190" customFormat="1" ht="13.8" x14ac:dyDescent="0.25">
      <c r="A62" s="193" t="s">
        <v>62</v>
      </c>
      <c r="B62" s="193"/>
      <c r="C62" s="213">
        <v>0</v>
      </c>
      <c r="D62" s="196">
        <v>0</v>
      </c>
      <c r="E62" s="221">
        <v>0</v>
      </c>
      <c r="F62" s="196">
        <v>0</v>
      </c>
      <c r="G62" s="193"/>
      <c r="H62" s="193" t="s">
        <v>62</v>
      </c>
      <c r="I62" s="193"/>
      <c r="J62" s="213">
        <v>0</v>
      </c>
      <c r="K62" s="196">
        <v>0</v>
      </c>
      <c r="L62" s="221">
        <v>0</v>
      </c>
      <c r="M62" s="196">
        <v>0</v>
      </c>
    </row>
    <row r="63" spans="1:13" s="190" customFormat="1" ht="13.8" x14ac:dyDescent="0.25">
      <c r="A63" s="193" t="s">
        <v>63</v>
      </c>
      <c r="B63" s="193"/>
      <c r="C63" s="213">
        <v>0</v>
      </c>
      <c r="D63" s="196">
        <v>0</v>
      </c>
      <c r="E63" s="221">
        <v>0</v>
      </c>
      <c r="F63" s="196">
        <v>0</v>
      </c>
      <c r="G63" s="193"/>
      <c r="H63" s="193" t="s">
        <v>63</v>
      </c>
      <c r="I63" s="193"/>
      <c r="J63" s="213">
        <v>0</v>
      </c>
      <c r="K63" s="196">
        <v>0</v>
      </c>
      <c r="L63" s="221">
        <v>0</v>
      </c>
      <c r="M63" s="196">
        <v>0</v>
      </c>
    </row>
    <row r="64" spans="1:13" s="190" customFormat="1" ht="13.8" x14ac:dyDescent="0.25">
      <c r="A64" s="193" t="s">
        <v>64</v>
      </c>
      <c r="B64" s="193"/>
      <c r="C64" s="213">
        <v>0</v>
      </c>
      <c r="D64" s="196">
        <v>0</v>
      </c>
      <c r="E64" s="221">
        <v>0</v>
      </c>
      <c r="F64" s="196">
        <v>0</v>
      </c>
      <c r="G64" s="193"/>
      <c r="H64" s="193" t="s">
        <v>64</v>
      </c>
      <c r="I64" s="193"/>
      <c r="J64" s="213">
        <v>0</v>
      </c>
      <c r="K64" s="196">
        <v>0</v>
      </c>
      <c r="L64" s="221">
        <v>0</v>
      </c>
      <c r="M64" s="196">
        <v>0</v>
      </c>
    </row>
    <row r="65" spans="1:16" s="190" customFormat="1" ht="13.8" x14ac:dyDescent="0.25">
      <c r="A65" s="193" t="s">
        <v>75</v>
      </c>
      <c r="B65" s="193"/>
      <c r="C65" s="213">
        <v>0</v>
      </c>
      <c r="D65" s="196">
        <v>0</v>
      </c>
      <c r="E65" s="221">
        <v>0</v>
      </c>
      <c r="F65" s="196">
        <v>0</v>
      </c>
      <c r="G65" s="193"/>
      <c r="H65" s="193" t="s">
        <v>75</v>
      </c>
      <c r="I65" s="193"/>
      <c r="J65" s="213">
        <v>0</v>
      </c>
      <c r="K65" s="196">
        <v>0</v>
      </c>
      <c r="L65" s="221">
        <v>0</v>
      </c>
      <c r="M65" s="196">
        <v>0</v>
      </c>
    </row>
    <row r="66" spans="1:16" s="190" customFormat="1" ht="13.8" x14ac:dyDescent="0.25">
      <c r="A66" s="193" t="s">
        <v>76</v>
      </c>
      <c r="B66" s="193"/>
      <c r="C66" s="213">
        <v>0</v>
      </c>
      <c r="D66" s="196">
        <v>0</v>
      </c>
      <c r="E66" s="221">
        <v>0</v>
      </c>
      <c r="F66" s="196">
        <v>0</v>
      </c>
      <c r="G66" s="193"/>
      <c r="H66" s="193" t="s">
        <v>76</v>
      </c>
      <c r="I66" s="193"/>
      <c r="J66" s="213">
        <v>0</v>
      </c>
      <c r="K66" s="196">
        <v>0</v>
      </c>
      <c r="L66" s="221">
        <v>0</v>
      </c>
      <c r="M66" s="196">
        <v>0</v>
      </c>
    </row>
    <row r="67" spans="1:16" s="190" customFormat="1" ht="13.8" x14ac:dyDescent="0.25">
      <c r="A67" s="193" t="s">
        <v>77</v>
      </c>
      <c r="B67" s="193"/>
      <c r="C67" s="213">
        <v>0</v>
      </c>
      <c r="D67" s="196">
        <v>0</v>
      </c>
      <c r="E67" s="221">
        <v>0</v>
      </c>
      <c r="F67" s="196">
        <v>0</v>
      </c>
      <c r="G67" s="193"/>
      <c r="H67" s="193" t="s">
        <v>77</v>
      </c>
      <c r="I67" s="193"/>
      <c r="J67" s="213">
        <v>0</v>
      </c>
      <c r="K67" s="196">
        <v>0</v>
      </c>
      <c r="L67" s="221">
        <v>0</v>
      </c>
      <c r="M67" s="196">
        <v>0</v>
      </c>
    </row>
    <row r="68" spans="1:16" s="190" customFormat="1" ht="13.8" x14ac:dyDescent="0.25">
      <c r="A68" s="193" t="s">
        <v>78</v>
      </c>
      <c r="B68" s="193"/>
      <c r="C68" s="213">
        <v>0</v>
      </c>
      <c r="D68" s="196">
        <v>0</v>
      </c>
      <c r="E68" s="221">
        <v>0</v>
      </c>
      <c r="F68" s="196">
        <v>0</v>
      </c>
      <c r="G68" s="193"/>
      <c r="H68" s="193" t="s">
        <v>78</v>
      </c>
      <c r="I68" s="193"/>
      <c r="J68" s="213">
        <v>0</v>
      </c>
      <c r="K68" s="196">
        <v>0</v>
      </c>
      <c r="L68" s="221">
        <v>0</v>
      </c>
      <c r="M68" s="196">
        <v>0</v>
      </c>
    </row>
    <row r="69" spans="1:16" s="190" customFormat="1" ht="13.8" x14ac:dyDescent="0.25">
      <c r="A69" s="193"/>
      <c r="B69" s="193"/>
      <c r="C69" s="194"/>
      <c r="D69" s="193"/>
      <c r="E69" s="218"/>
      <c r="F69" s="193"/>
      <c r="G69" s="193"/>
      <c r="H69" s="193"/>
      <c r="I69" s="193"/>
      <c r="J69" s="194"/>
      <c r="K69" s="193"/>
      <c r="L69" s="218"/>
      <c r="M69" s="193"/>
    </row>
    <row r="70" spans="1:16" s="190" customFormat="1" ht="14.4" thickBot="1" x14ac:dyDescent="0.3">
      <c r="A70" s="193"/>
      <c r="B70" s="193"/>
      <c r="C70" s="222">
        <v>0</v>
      </c>
      <c r="D70" s="193"/>
      <c r="E70" s="224">
        <v>0</v>
      </c>
      <c r="F70" s="193"/>
      <c r="G70" s="193"/>
      <c r="H70" s="193"/>
      <c r="I70" s="193"/>
      <c r="J70" s="222">
        <v>0</v>
      </c>
      <c r="K70" s="193"/>
      <c r="L70" s="224">
        <v>0</v>
      </c>
      <c r="M70" s="193"/>
    </row>
    <row r="71" spans="1:16" ht="14.4" thickTop="1" x14ac:dyDescent="0.25">
      <c r="A71" s="145"/>
      <c r="B71" s="145"/>
      <c r="C71" s="145"/>
      <c r="D71" s="145"/>
      <c r="E71" s="145"/>
      <c r="F71" s="145"/>
      <c r="G71" s="145"/>
      <c r="H71" s="154"/>
      <c r="I71" s="145"/>
      <c r="J71" s="145"/>
      <c r="K71" s="145"/>
      <c r="L71" s="145"/>
      <c r="M71" s="145"/>
    </row>
    <row r="72" spans="1:16" ht="13.8" x14ac:dyDescent="0.25">
      <c r="A72" s="145"/>
      <c r="B72" s="145"/>
      <c r="C72" s="145"/>
      <c r="D72" s="145"/>
      <c r="E72" s="145"/>
      <c r="F72" s="145"/>
      <c r="G72" s="145"/>
      <c r="H72" s="152" t="s">
        <v>92</v>
      </c>
      <c r="I72" s="145"/>
      <c r="J72" s="145"/>
      <c r="K72" s="145"/>
      <c r="L72" s="145"/>
      <c r="M72" s="145"/>
    </row>
    <row r="73" spans="1:16" ht="13.8" x14ac:dyDescent="0.25">
      <c r="A73" s="152" t="s">
        <v>136</v>
      </c>
      <c r="B73" s="145"/>
      <c r="C73" s="145"/>
      <c r="D73" s="146"/>
      <c r="E73" s="145"/>
      <c r="F73" s="147"/>
      <c r="G73" s="145"/>
      <c r="H73" s="219" t="s">
        <v>124</v>
      </c>
      <c r="I73" s="145"/>
      <c r="J73" s="145"/>
      <c r="K73" s="146"/>
      <c r="L73" s="145"/>
      <c r="M73" s="147"/>
    </row>
    <row r="74" spans="1:16" ht="13.8" x14ac:dyDescent="0.25">
      <c r="A74" s="219" t="s">
        <v>128</v>
      </c>
      <c r="B74" s="145"/>
      <c r="C74" s="145"/>
      <c r="D74" s="146"/>
      <c r="E74" s="145"/>
      <c r="F74" s="147"/>
      <c r="G74" s="145"/>
      <c r="H74" s="158"/>
      <c r="I74" s="145"/>
      <c r="J74" s="145"/>
      <c r="K74" s="146"/>
      <c r="L74" s="145"/>
      <c r="M74" s="147"/>
    </row>
    <row r="75" spans="1:16" ht="13.8" x14ac:dyDescent="0.25">
      <c r="A75" s="158"/>
      <c r="B75" s="145"/>
      <c r="C75" s="141"/>
      <c r="D75" s="166"/>
      <c r="E75" s="141"/>
      <c r="F75" s="167"/>
      <c r="G75" s="141"/>
      <c r="H75" s="141"/>
      <c r="I75" s="152"/>
      <c r="J75" s="149" t="s">
        <v>91</v>
      </c>
      <c r="K75" s="150" t="s">
        <v>4</v>
      </c>
      <c r="L75" s="151" t="s">
        <v>5</v>
      </c>
      <c r="M75" s="150" t="s">
        <v>4</v>
      </c>
      <c r="N75" s="142"/>
      <c r="O75" s="142"/>
      <c r="P75" s="142"/>
    </row>
    <row r="76" spans="1:16" ht="13.8" x14ac:dyDescent="0.25">
      <c r="A76" s="145"/>
      <c r="B76" s="154"/>
      <c r="C76" s="149" t="s">
        <v>91</v>
      </c>
      <c r="D76" s="150" t="s">
        <v>4</v>
      </c>
      <c r="E76" s="151" t="s">
        <v>5</v>
      </c>
      <c r="F76" s="150" t="s">
        <v>4</v>
      </c>
      <c r="G76" s="141"/>
      <c r="H76" s="152"/>
      <c r="I76" s="141"/>
      <c r="J76" s="166"/>
      <c r="K76" s="141"/>
      <c r="L76" s="167"/>
      <c r="M76" s="141"/>
      <c r="N76" s="142"/>
      <c r="O76" s="142"/>
      <c r="P76" s="142"/>
    </row>
    <row r="77" spans="1:16" s="190" customFormat="1" ht="13.8" x14ac:dyDescent="0.25">
      <c r="A77" s="223"/>
      <c r="B77" s="220"/>
      <c r="C77" s="213"/>
      <c r="D77" s="220"/>
      <c r="E77" s="221"/>
      <c r="F77" s="220"/>
      <c r="G77" s="220"/>
      <c r="H77" s="220" t="s">
        <v>125</v>
      </c>
      <c r="I77" s="220"/>
      <c r="J77" s="278">
        <v>0</v>
      </c>
      <c r="K77" s="279">
        <v>0</v>
      </c>
      <c r="L77" s="280">
        <v>0</v>
      </c>
      <c r="M77" s="279">
        <v>0</v>
      </c>
    </row>
    <row r="78" spans="1:16" s="190" customFormat="1" ht="13.8" x14ac:dyDescent="0.25">
      <c r="A78" s="220" t="s">
        <v>129</v>
      </c>
      <c r="B78" s="220"/>
      <c r="C78" s="278">
        <v>0</v>
      </c>
      <c r="D78" s="279">
        <v>0</v>
      </c>
      <c r="E78" s="280">
        <v>0</v>
      </c>
      <c r="F78" s="279">
        <v>0</v>
      </c>
      <c r="G78" s="220"/>
      <c r="H78" s="220" t="s">
        <v>126</v>
      </c>
      <c r="I78" s="220"/>
      <c r="J78" s="278">
        <v>0</v>
      </c>
      <c r="K78" s="279">
        <v>0</v>
      </c>
      <c r="L78" s="278">
        <v>0</v>
      </c>
      <c r="M78" s="279">
        <v>0</v>
      </c>
    </row>
    <row r="79" spans="1:16" s="190" customFormat="1" ht="13.8" x14ac:dyDescent="0.25">
      <c r="A79" s="220" t="s">
        <v>130</v>
      </c>
      <c r="B79" s="220"/>
      <c r="C79" s="278">
        <v>0</v>
      </c>
      <c r="D79" s="279">
        <v>0</v>
      </c>
      <c r="E79" s="280">
        <v>0</v>
      </c>
      <c r="F79" s="279">
        <v>0</v>
      </c>
      <c r="G79" s="220"/>
      <c r="H79" s="220" t="s">
        <v>146</v>
      </c>
      <c r="I79" s="220"/>
      <c r="J79" s="278">
        <v>0</v>
      </c>
      <c r="K79" s="279">
        <v>0</v>
      </c>
      <c r="L79" s="280">
        <v>0</v>
      </c>
      <c r="M79" s="279">
        <v>0</v>
      </c>
    </row>
    <row r="80" spans="1:16" s="190" customFormat="1" ht="13.8" x14ac:dyDescent="0.25">
      <c r="A80" s="220"/>
      <c r="B80" s="220"/>
      <c r="C80" s="278"/>
      <c r="D80" s="281"/>
      <c r="E80" s="280"/>
      <c r="F80" s="281"/>
      <c r="G80" s="220"/>
      <c r="H80" s="220"/>
      <c r="I80" s="220"/>
      <c r="J80" s="278"/>
      <c r="K80" s="278"/>
      <c r="L80" s="280"/>
      <c r="M80" s="278"/>
    </row>
    <row r="81" spans="1:13" s="190" customFormat="1" ht="14.4" thickBot="1" x14ac:dyDescent="0.3">
      <c r="A81" s="220"/>
      <c r="B81" s="220"/>
      <c r="C81" s="282">
        <v>0</v>
      </c>
      <c r="D81" s="281"/>
      <c r="E81" s="283">
        <v>0</v>
      </c>
      <c r="F81" s="281"/>
      <c r="G81" s="220"/>
      <c r="H81" s="220"/>
      <c r="I81" s="223"/>
      <c r="J81" s="282">
        <v>0</v>
      </c>
      <c r="K81" s="284"/>
      <c r="L81" s="283">
        <v>0</v>
      </c>
      <c r="M81" s="284"/>
    </row>
    <row r="82" spans="1:13" ht="14.4" thickTop="1" x14ac:dyDescent="0.25">
      <c r="A82" s="145"/>
      <c r="B82" s="145"/>
      <c r="C82" s="146"/>
      <c r="D82" s="145"/>
      <c r="E82" s="147"/>
      <c r="F82" s="145"/>
      <c r="G82" s="145"/>
      <c r="H82" s="154"/>
      <c r="I82" s="145"/>
      <c r="J82" s="145"/>
      <c r="K82" s="145"/>
      <c r="L82" s="145"/>
      <c r="M82" s="145"/>
    </row>
    <row r="83" spans="1:13" s="142" customFormat="1" ht="13.8" x14ac:dyDescent="0.25">
      <c r="A83" s="152" t="s">
        <v>90</v>
      </c>
      <c r="B83" s="141"/>
      <c r="C83" s="166"/>
      <c r="D83" s="141"/>
      <c r="E83" s="167"/>
      <c r="F83" s="141"/>
      <c r="G83" s="141"/>
      <c r="H83" s="152" t="s">
        <v>92</v>
      </c>
      <c r="I83" s="141"/>
      <c r="J83" s="141"/>
      <c r="K83" s="141"/>
      <c r="L83" s="141"/>
      <c r="M83" s="141"/>
    </row>
    <row r="84" spans="1:13" s="190" customFormat="1" ht="13.8" x14ac:dyDescent="0.25">
      <c r="A84" s="219" t="s">
        <v>147</v>
      </c>
      <c r="B84" s="220"/>
      <c r="C84" s="213"/>
      <c r="D84" s="220"/>
      <c r="E84" s="221"/>
      <c r="F84" s="220"/>
      <c r="G84" s="220"/>
      <c r="H84" s="219" t="s">
        <v>147</v>
      </c>
      <c r="I84" s="220"/>
      <c r="J84" s="223"/>
      <c r="K84" s="223"/>
      <c r="L84" s="223"/>
      <c r="M84" s="223"/>
    </row>
    <row r="85" spans="1:13" ht="13.8" x14ac:dyDescent="0.25">
      <c r="A85" s="158"/>
      <c r="B85" s="145"/>
      <c r="C85" s="146"/>
      <c r="D85" s="145"/>
      <c r="E85" s="147"/>
      <c r="F85" s="145"/>
      <c r="G85" s="145"/>
      <c r="H85" s="154"/>
      <c r="I85" s="145"/>
      <c r="J85" s="145"/>
      <c r="K85" s="145"/>
      <c r="L85" s="145"/>
      <c r="M85" s="145"/>
    </row>
    <row r="86" spans="1:13" s="153" customFormat="1" ht="13.8" x14ac:dyDescent="0.25">
      <c r="A86" s="169"/>
      <c r="B86" s="170"/>
      <c r="C86" s="149" t="s">
        <v>91</v>
      </c>
      <c r="D86" s="150" t="s">
        <v>4</v>
      </c>
      <c r="E86" s="151" t="s">
        <v>5</v>
      </c>
      <c r="F86" s="150" t="s">
        <v>4</v>
      </c>
      <c r="G86" s="169"/>
      <c r="H86" s="170"/>
      <c r="I86" s="169"/>
      <c r="J86" s="149" t="s">
        <v>91</v>
      </c>
      <c r="K86" s="150" t="s">
        <v>4</v>
      </c>
      <c r="L86" s="151" t="s">
        <v>5</v>
      </c>
      <c r="M86" s="150" t="s">
        <v>4</v>
      </c>
    </row>
    <row r="87" spans="1:13" ht="13.8" x14ac:dyDescent="0.25">
      <c r="A87" s="154"/>
      <c r="B87" s="145"/>
      <c r="C87" s="146"/>
      <c r="D87" s="145"/>
      <c r="E87" s="147"/>
      <c r="F87" s="145"/>
      <c r="G87" s="145"/>
      <c r="H87" s="154"/>
      <c r="I87" s="145"/>
      <c r="J87" s="145"/>
      <c r="K87" s="145"/>
      <c r="L87" s="145"/>
      <c r="M87" s="145"/>
    </row>
    <row r="88" spans="1:13" s="190" customFormat="1" ht="13.8" x14ac:dyDescent="0.25">
      <c r="A88" s="220" t="s">
        <v>79</v>
      </c>
      <c r="B88" s="220"/>
      <c r="C88" s="213">
        <v>0</v>
      </c>
      <c r="D88" s="196">
        <v>0</v>
      </c>
      <c r="E88" s="221">
        <v>0</v>
      </c>
      <c r="F88" s="196">
        <v>0</v>
      </c>
      <c r="G88" s="220"/>
      <c r="H88" s="220" t="s">
        <v>99</v>
      </c>
      <c r="I88" s="220"/>
      <c r="J88" s="245">
        <v>0</v>
      </c>
      <c r="K88" s="196">
        <v>0</v>
      </c>
      <c r="L88" s="221">
        <v>0</v>
      </c>
      <c r="M88" s="196">
        <v>0</v>
      </c>
    </row>
    <row r="89" spans="1:13" s="190" customFormat="1" ht="13.8" x14ac:dyDescent="0.25">
      <c r="A89" s="220" t="s">
        <v>80</v>
      </c>
      <c r="B89" s="220"/>
      <c r="C89" s="213">
        <v>0</v>
      </c>
      <c r="D89" s="196">
        <v>0</v>
      </c>
      <c r="E89" s="221">
        <v>0</v>
      </c>
      <c r="F89" s="196">
        <v>0</v>
      </c>
      <c r="G89" s="220"/>
      <c r="H89" s="220" t="s">
        <v>100</v>
      </c>
      <c r="I89" s="220"/>
      <c r="J89" s="245">
        <v>0</v>
      </c>
      <c r="K89" s="196">
        <v>0</v>
      </c>
      <c r="L89" s="221">
        <v>0</v>
      </c>
      <c r="M89" s="196">
        <v>0</v>
      </c>
    </row>
    <row r="90" spans="1:13" s="190" customFormat="1" ht="13.8" x14ac:dyDescent="0.25">
      <c r="A90" s="220" t="s">
        <v>81</v>
      </c>
      <c r="B90" s="220"/>
      <c r="C90" s="213">
        <v>0</v>
      </c>
      <c r="D90" s="196">
        <v>0</v>
      </c>
      <c r="E90" s="221">
        <v>0</v>
      </c>
      <c r="F90" s="196">
        <v>0</v>
      </c>
      <c r="G90" s="220"/>
      <c r="H90" s="220" t="s">
        <v>101</v>
      </c>
      <c r="I90" s="220"/>
      <c r="J90" s="245">
        <v>0</v>
      </c>
      <c r="K90" s="196">
        <v>0</v>
      </c>
      <c r="L90" s="221">
        <v>0</v>
      </c>
      <c r="M90" s="196">
        <v>0</v>
      </c>
    </row>
    <row r="91" spans="1:13" s="190" customFormat="1" ht="13.8" x14ac:dyDescent="0.25">
      <c r="A91" s="220" t="s">
        <v>82</v>
      </c>
      <c r="B91" s="220"/>
      <c r="C91" s="213">
        <v>0</v>
      </c>
      <c r="D91" s="196">
        <v>0</v>
      </c>
      <c r="E91" s="221">
        <v>0</v>
      </c>
      <c r="F91" s="196">
        <v>0</v>
      </c>
      <c r="G91" s="220"/>
      <c r="H91" s="220" t="s">
        <v>102</v>
      </c>
      <c r="I91" s="220"/>
      <c r="J91" s="245">
        <v>0</v>
      </c>
      <c r="K91" s="196">
        <v>0</v>
      </c>
      <c r="L91" s="221">
        <v>0</v>
      </c>
      <c r="M91" s="196">
        <v>0</v>
      </c>
    </row>
    <row r="92" spans="1:13" s="190" customFormat="1" ht="13.8" x14ac:dyDescent="0.25">
      <c r="A92" s="220" t="s">
        <v>83</v>
      </c>
      <c r="B92" s="220"/>
      <c r="C92" s="213">
        <v>0</v>
      </c>
      <c r="D92" s="196">
        <v>0</v>
      </c>
      <c r="E92" s="221">
        <v>0</v>
      </c>
      <c r="F92" s="196">
        <v>0</v>
      </c>
      <c r="G92" s="220"/>
      <c r="H92" s="220" t="s">
        <v>103</v>
      </c>
      <c r="I92" s="220"/>
      <c r="J92" s="245">
        <v>0</v>
      </c>
      <c r="K92" s="196">
        <v>0</v>
      </c>
      <c r="L92" s="221">
        <v>0</v>
      </c>
      <c r="M92" s="196">
        <v>0</v>
      </c>
    </row>
    <row r="93" spans="1:13" s="190" customFormat="1" ht="13.8" x14ac:dyDescent="0.25">
      <c r="A93" s="220" t="s">
        <v>84</v>
      </c>
      <c r="B93" s="220"/>
      <c r="C93" s="213">
        <v>0</v>
      </c>
      <c r="D93" s="196">
        <v>0</v>
      </c>
      <c r="E93" s="221">
        <v>0</v>
      </c>
      <c r="F93" s="196">
        <v>0</v>
      </c>
      <c r="G93" s="220"/>
      <c r="H93" s="220" t="s">
        <v>104</v>
      </c>
      <c r="I93" s="220"/>
      <c r="J93" s="245">
        <v>0</v>
      </c>
      <c r="K93" s="196">
        <v>0</v>
      </c>
      <c r="L93" s="221">
        <v>0</v>
      </c>
      <c r="M93" s="196">
        <v>0</v>
      </c>
    </row>
    <row r="94" spans="1:13" s="190" customFormat="1" ht="13.8" x14ac:dyDescent="0.25">
      <c r="A94" s="220" t="s">
        <v>85</v>
      </c>
      <c r="B94" s="220"/>
      <c r="C94" s="213">
        <v>0</v>
      </c>
      <c r="D94" s="196">
        <v>0</v>
      </c>
      <c r="E94" s="221">
        <v>0</v>
      </c>
      <c r="F94" s="196">
        <v>0</v>
      </c>
      <c r="G94" s="220"/>
      <c r="H94" s="220" t="s">
        <v>105</v>
      </c>
      <c r="I94" s="220"/>
      <c r="J94" s="245">
        <v>0</v>
      </c>
      <c r="K94" s="196">
        <v>0</v>
      </c>
      <c r="L94" s="221">
        <v>0</v>
      </c>
      <c r="M94" s="196">
        <v>0</v>
      </c>
    </row>
    <row r="95" spans="1:13" s="190" customFormat="1" ht="13.8" x14ac:dyDescent="0.25">
      <c r="A95" s="220" t="s">
        <v>86</v>
      </c>
      <c r="B95" s="220"/>
      <c r="C95" s="213">
        <v>0</v>
      </c>
      <c r="D95" s="196">
        <v>0</v>
      </c>
      <c r="E95" s="221">
        <v>0</v>
      </c>
      <c r="F95" s="196">
        <v>0</v>
      </c>
      <c r="G95" s="220"/>
      <c r="H95" s="220" t="s">
        <v>106</v>
      </c>
      <c r="I95" s="220"/>
      <c r="J95" s="245">
        <v>0</v>
      </c>
      <c r="K95" s="196">
        <v>0</v>
      </c>
      <c r="L95" s="221">
        <v>0</v>
      </c>
      <c r="M95" s="196">
        <v>0</v>
      </c>
    </row>
    <row r="96" spans="1:13" s="190" customFormat="1" ht="13.8" x14ac:dyDescent="0.25">
      <c r="A96" s="220" t="s">
        <v>87</v>
      </c>
      <c r="B96" s="220"/>
      <c r="C96" s="213">
        <v>0</v>
      </c>
      <c r="D96" s="196">
        <v>0</v>
      </c>
      <c r="E96" s="221">
        <v>0</v>
      </c>
      <c r="F96" s="196">
        <v>0</v>
      </c>
      <c r="G96" s="220"/>
      <c r="H96" s="220" t="s">
        <v>107</v>
      </c>
      <c r="I96" s="220"/>
      <c r="J96" s="245">
        <v>0</v>
      </c>
      <c r="K96" s="196">
        <v>0</v>
      </c>
      <c r="L96" s="221">
        <v>0</v>
      </c>
      <c r="M96" s="196">
        <v>0</v>
      </c>
    </row>
    <row r="97" spans="1:13" s="190" customFormat="1" ht="13.8" x14ac:dyDescent="0.25">
      <c r="A97" s="220" t="s">
        <v>88</v>
      </c>
      <c r="B97" s="220"/>
      <c r="C97" s="213">
        <v>0</v>
      </c>
      <c r="D97" s="196">
        <v>0</v>
      </c>
      <c r="E97" s="221">
        <v>0</v>
      </c>
      <c r="F97" s="196">
        <v>0</v>
      </c>
      <c r="G97" s="220"/>
      <c r="H97" s="220" t="s">
        <v>108</v>
      </c>
      <c r="I97" s="220"/>
      <c r="J97" s="245">
        <v>0</v>
      </c>
      <c r="K97" s="196">
        <v>0</v>
      </c>
      <c r="L97" s="221">
        <v>0</v>
      </c>
      <c r="M97" s="196">
        <v>0</v>
      </c>
    </row>
    <row r="98" spans="1:13" s="190" customFormat="1" ht="13.8" x14ac:dyDescent="0.25">
      <c r="A98" s="220"/>
      <c r="B98" s="220"/>
      <c r="C98" s="213"/>
      <c r="D98" s="220"/>
      <c r="E98" s="221"/>
      <c r="F98" s="220"/>
      <c r="G98" s="220"/>
      <c r="H98" s="220" t="s">
        <v>109</v>
      </c>
      <c r="I98" s="220"/>
      <c r="J98" s="245">
        <v>0</v>
      </c>
      <c r="K98" s="196">
        <v>0</v>
      </c>
      <c r="L98" s="221">
        <v>0</v>
      </c>
      <c r="M98" s="196">
        <v>0</v>
      </c>
    </row>
    <row r="99" spans="1:13" s="190" customFormat="1" ht="14.4" thickBot="1" x14ac:dyDescent="0.3">
      <c r="A99" s="220"/>
      <c r="B99" s="223"/>
      <c r="C99" s="222" t="s">
        <v>262</v>
      </c>
      <c r="D99" s="237"/>
      <c r="E99" s="224">
        <v>0</v>
      </c>
      <c r="F99" s="223"/>
      <c r="G99" s="220"/>
      <c r="H99" s="220" t="s">
        <v>110</v>
      </c>
      <c r="I99" s="220"/>
      <c r="J99" s="245">
        <v>0</v>
      </c>
      <c r="K99" s="196">
        <v>0</v>
      </c>
      <c r="L99" s="221">
        <v>0</v>
      </c>
      <c r="M99" s="196">
        <v>0</v>
      </c>
    </row>
    <row r="100" spans="1:13" s="190" customFormat="1" ht="14.4" thickTop="1" x14ac:dyDescent="0.25">
      <c r="A100" s="220"/>
      <c r="B100" s="220"/>
      <c r="C100" s="213"/>
      <c r="D100" s="220"/>
      <c r="E100" s="221"/>
      <c r="F100" s="220"/>
      <c r="G100" s="220"/>
      <c r="H100" s="220" t="s">
        <v>111</v>
      </c>
      <c r="I100" s="220"/>
      <c r="J100" s="245">
        <v>0</v>
      </c>
      <c r="K100" s="196">
        <v>0</v>
      </c>
      <c r="L100" s="221">
        <v>0</v>
      </c>
      <c r="M100" s="196">
        <v>0</v>
      </c>
    </row>
    <row r="101" spans="1:13" s="190" customFormat="1" ht="13.8" x14ac:dyDescent="0.25">
      <c r="A101" s="220"/>
      <c r="B101" s="220"/>
      <c r="C101" s="220"/>
      <c r="D101" s="220"/>
      <c r="E101" s="220"/>
      <c r="F101" s="220"/>
      <c r="G101" s="220"/>
      <c r="H101" s="220" t="s">
        <v>112</v>
      </c>
      <c r="I101" s="220"/>
      <c r="J101" s="245">
        <v>0</v>
      </c>
      <c r="K101" s="196">
        <v>0</v>
      </c>
      <c r="L101" s="221">
        <v>0</v>
      </c>
      <c r="M101" s="196">
        <v>0</v>
      </c>
    </row>
    <row r="102" spans="1:13" s="190" customFormat="1" ht="13.8" x14ac:dyDescent="0.25">
      <c r="A102" s="220"/>
      <c r="B102" s="220"/>
      <c r="C102" s="220"/>
      <c r="D102" s="220"/>
      <c r="E102" s="220"/>
      <c r="F102" s="220"/>
      <c r="G102" s="220"/>
      <c r="H102" s="223"/>
      <c r="I102" s="220"/>
      <c r="J102" s="245"/>
      <c r="K102" s="220"/>
      <c r="L102" s="221"/>
      <c r="M102" s="220"/>
    </row>
    <row r="103" spans="1:13" s="190" customFormat="1" ht="14.4" thickBot="1" x14ac:dyDescent="0.3">
      <c r="A103" s="220"/>
      <c r="B103" s="220"/>
      <c r="C103" s="220"/>
      <c r="D103" s="220"/>
      <c r="E103" s="220"/>
      <c r="F103" s="220"/>
      <c r="G103" s="220"/>
      <c r="H103" s="223"/>
      <c r="I103" s="220"/>
      <c r="J103" s="238">
        <v>0</v>
      </c>
      <c r="K103" s="247"/>
      <c r="L103" s="224">
        <v>0</v>
      </c>
      <c r="M103" s="220"/>
    </row>
    <row r="104" spans="1:13" ht="14.4" thickTop="1" x14ac:dyDescent="0.25">
      <c r="A104" s="145"/>
      <c r="B104" s="145"/>
      <c r="C104" s="145"/>
      <c r="D104" s="145"/>
      <c r="E104" s="145"/>
      <c r="F104" s="145"/>
      <c r="G104" s="145"/>
      <c r="H104" s="154"/>
      <c r="I104" s="145"/>
      <c r="J104" s="171"/>
      <c r="K104" s="145"/>
      <c r="L104" s="165"/>
      <c r="M104" s="145"/>
    </row>
    <row r="105" spans="1:13" s="142" customFormat="1" ht="13.8" x14ac:dyDescent="0.25">
      <c r="A105" s="152" t="s">
        <v>136</v>
      </c>
      <c r="B105" s="141"/>
      <c r="C105" s="166"/>
      <c r="D105" s="141"/>
      <c r="E105" s="167"/>
      <c r="F105" s="141"/>
      <c r="G105" s="141"/>
      <c r="H105" s="152" t="s">
        <v>137</v>
      </c>
      <c r="I105" s="141"/>
      <c r="J105" s="141"/>
      <c r="K105" s="141"/>
      <c r="L105" s="141"/>
      <c r="M105" s="141"/>
    </row>
    <row r="106" spans="1:13" s="190" customFormat="1" ht="13.8" x14ac:dyDescent="0.25">
      <c r="A106" s="219" t="s">
        <v>147</v>
      </c>
      <c r="B106" s="220"/>
      <c r="C106" s="213"/>
      <c r="D106" s="220"/>
      <c r="E106" s="221"/>
      <c r="F106" s="220"/>
      <c r="G106" s="220"/>
      <c r="H106" s="219" t="s">
        <v>147</v>
      </c>
      <c r="I106" s="220"/>
      <c r="J106" s="220"/>
      <c r="K106" s="220"/>
      <c r="L106" s="220"/>
      <c r="M106" s="220"/>
    </row>
    <row r="107" spans="1:13" ht="13.8" x14ac:dyDescent="0.25">
      <c r="A107" s="158"/>
      <c r="B107" s="145"/>
      <c r="C107" s="146"/>
      <c r="D107" s="145"/>
      <c r="E107" s="147"/>
      <c r="F107" s="145"/>
      <c r="G107" s="145"/>
      <c r="H107" s="154"/>
      <c r="I107" s="145"/>
      <c r="J107" s="145"/>
      <c r="K107" s="145"/>
      <c r="L107" s="145"/>
      <c r="M107" s="145"/>
    </row>
    <row r="108" spans="1:13" s="142" customFormat="1" ht="13.8" x14ac:dyDescent="0.25">
      <c r="A108" s="169"/>
      <c r="B108" s="170"/>
      <c r="C108" s="149" t="s">
        <v>91</v>
      </c>
      <c r="D108" s="150" t="s">
        <v>4</v>
      </c>
      <c r="E108" s="151" t="s">
        <v>5</v>
      </c>
      <c r="F108" s="150" t="s">
        <v>4</v>
      </c>
      <c r="G108" s="141"/>
      <c r="H108" s="152"/>
      <c r="I108" s="141"/>
      <c r="J108" s="149" t="s">
        <v>91</v>
      </c>
      <c r="K108" s="150" t="s">
        <v>4</v>
      </c>
      <c r="L108" s="151" t="s">
        <v>5</v>
      </c>
      <c r="M108" s="150" t="s">
        <v>4</v>
      </c>
    </row>
    <row r="109" spans="1:13" ht="13.8" x14ac:dyDescent="0.25">
      <c r="A109" s="172"/>
      <c r="B109" s="173"/>
      <c r="C109" s="174"/>
      <c r="D109" s="173"/>
      <c r="E109" s="175"/>
      <c r="F109" s="173"/>
      <c r="G109" s="145"/>
      <c r="H109" s="154"/>
      <c r="I109" s="145"/>
      <c r="J109" s="145"/>
      <c r="K109" s="145"/>
      <c r="L109" s="145"/>
      <c r="M109" s="145"/>
    </row>
    <row r="110" spans="1:13" s="190" customFormat="1" ht="13.8" x14ac:dyDescent="0.25">
      <c r="A110" s="220" t="s">
        <v>99</v>
      </c>
      <c r="B110" s="220"/>
      <c r="C110" s="213">
        <v>0</v>
      </c>
      <c r="D110" s="196">
        <v>0</v>
      </c>
      <c r="E110" s="221">
        <v>0</v>
      </c>
      <c r="F110" s="196">
        <v>0</v>
      </c>
      <c r="G110" s="220"/>
      <c r="H110" s="220" t="s">
        <v>99</v>
      </c>
      <c r="I110" s="220"/>
      <c r="J110" s="245">
        <v>0</v>
      </c>
      <c r="K110" s="196">
        <v>0</v>
      </c>
      <c r="L110" s="221">
        <v>0</v>
      </c>
      <c r="M110" s="196">
        <v>0</v>
      </c>
    </row>
    <row r="111" spans="1:13" s="190" customFormat="1" ht="13.8" x14ac:dyDescent="0.25">
      <c r="A111" s="220" t="s">
        <v>100</v>
      </c>
      <c r="B111" s="220"/>
      <c r="C111" s="213">
        <v>0</v>
      </c>
      <c r="D111" s="196">
        <v>0</v>
      </c>
      <c r="E111" s="221">
        <v>0</v>
      </c>
      <c r="F111" s="196">
        <v>0</v>
      </c>
      <c r="G111" s="220"/>
      <c r="H111" s="220" t="s">
        <v>100</v>
      </c>
      <c r="I111" s="220"/>
      <c r="J111" s="245">
        <v>0</v>
      </c>
      <c r="K111" s="196">
        <v>0</v>
      </c>
      <c r="L111" s="221">
        <v>0</v>
      </c>
      <c r="M111" s="196">
        <v>0</v>
      </c>
    </row>
    <row r="112" spans="1:13" s="190" customFormat="1" ht="13.8" x14ac:dyDescent="0.25">
      <c r="A112" s="220" t="s">
        <v>101</v>
      </c>
      <c r="B112" s="220"/>
      <c r="C112" s="213">
        <v>0</v>
      </c>
      <c r="D112" s="196">
        <v>0</v>
      </c>
      <c r="E112" s="221">
        <v>0</v>
      </c>
      <c r="F112" s="196">
        <v>0</v>
      </c>
      <c r="G112" s="220"/>
      <c r="H112" s="220" t="s">
        <v>101</v>
      </c>
      <c r="I112" s="220"/>
      <c r="J112" s="245">
        <v>0</v>
      </c>
      <c r="K112" s="196">
        <v>0</v>
      </c>
      <c r="L112" s="221">
        <v>0</v>
      </c>
      <c r="M112" s="196">
        <v>0</v>
      </c>
    </row>
    <row r="113" spans="1:13" s="190" customFormat="1" ht="13.8" x14ac:dyDescent="0.25">
      <c r="A113" s="220" t="s">
        <v>102</v>
      </c>
      <c r="B113" s="220"/>
      <c r="C113" s="213">
        <v>0</v>
      </c>
      <c r="D113" s="196">
        <v>0</v>
      </c>
      <c r="E113" s="221">
        <v>0</v>
      </c>
      <c r="F113" s="196">
        <v>0</v>
      </c>
      <c r="G113" s="220"/>
      <c r="H113" s="220" t="s">
        <v>102</v>
      </c>
      <c r="I113" s="220"/>
      <c r="J113" s="245">
        <v>0</v>
      </c>
      <c r="K113" s="196">
        <v>0</v>
      </c>
      <c r="L113" s="221">
        <v>0</v>
      </c>
      <c r="M113" s="196">
        <v>0</v>
      </c>
    </row>
    <row r="114" spans="1:13" s="190" customFormat="1" ht="13.8" x14ac:dyDescent="0.25">
      <c r="A114" s="220" t="s">
        <v>103</v>
      </c>
      <c r="B114" s="220"/>
      <c r="C114" s="213">
        <v>0</v>
      </c>
      <c r="D114" s="196">
        <v>0</v>
      </c>
      <c r="E114" s="221">
        <v>0</v>
      </c>
      <c r="F114" s="196">
        <v>0</v>
      </c>
      <c r="G114" s="220"/>
      <c r="H114" s="220" t="s">
        <v>103</v>
      </c>
      <c r="I114" s="220"/>
      <c r="J114" s="245">
        <v>0</v>
      </c>
      <c r="K114" s="196">
        <v>0</v>
      </c>
      <c r="L114" s="221">
        <v>0</v>
      </c>
      <c r="M114" s="196">
        <v>0</v>
      </c>
    </row>
    <row r="115" spans="1:13" s="190" customFormat="1" ht="13.8" x14ac:dyDescent="0.25">
      <c r="A115" s="220" t="s">
        <v>104</v>
      </c>
      <c r="B115" s="220"/>
      <c r="C115" s="213">
        <v>0</v>
      </c>
      <c r="D115" s="196">
        <v>0</v>
      </c>
      <c r="E115" s="221">
        <v>0</v>
      </c>
      <c r="F115" s="196">
        <v>0</v>
      </c>
      <c r="G115" s="220"/>
      <c r="H115" s="220" t="s">
        <v>104</v>
      </c>
      <c r="I115" s="220"/>
      <c r="J115" s="245">
        <v>0</v>
      </c>
      <c r="K115" s="196">
        <v>0</v>
      </c>
      <c r="L115" s="221">
        <v>0</v>
      </c>
      <c r="M115" s="196">
        <v>0</v>
      </c>
    </row>
    <row r="116" spans="1:13" s="190" customFormat="1" ht="13.8" x14ac:dyDescent="0.25">
      <c r="A116" s="220" t="s">
        <v>105</v>
      </c>
      <c r="B116" s="220"/>
      <c r="C116" s="213">
        <v>0</v>
      </c>
      <c r="D116" s="196">
        <v>0</v>
      </c>
      <c r="E116" s="221">
        <v>0</v>
      </c>
      <c r="F116" s="196">
        <v>0</v>
      </c>
      <c r="G116" s="220"/>
      <c r="H116" s="220" t="s">
        <v>105</v>
      </c>
      <c r="I116" s="220"/>
      <c r="J116" s="245">
        <v>0</v>
      </c>
      <c r="K116" s="196">
        <v>0</v>
      </c>
      <c r="L116" s="221">
        <v>0</v>
      </c>
      <c r="M116" s="196">
        <v>0</v>
      </c>
    </row>
    <row r="117" spans="1:13" s="190" customFormat="1" ht="13.8" x14ac:dyDescent="0.25">
      <c r="A117" s="220" t="s">
        <v>106</v>
      </c>
      <c r="B117" s="220"/>
      <c r="C117" s="213">
        <v>0</v>
      </c>
      <c r="D117" s="196">
        <v>0</v>
      </c>
      <c r="E117" s="221">
        <v>0</v>
      </c>
      <c r="F117" s="196">
        <v>0</v>
      </c>
      <c r="G117" s="220"/>
      <c r="H117" s="220" t="s">
        <v>106</v>
      </c>
      <c r="I117" s="220"/>
      <c r="J117" s="245">
        <v>0</v>
      </c>
      <c r="K117" s="196">
        <v>0</v>
      </c>
      <c r="L117" s="221">
        <v>0</v>
      </c>
      <c r="M117" s="196">
        <v>0</v>
      </c>
    </row>
    <row r="118" spans="1:13" s="190" customFormat="1" ht="13.8" x14ac:dyDescent="0.25">
      <c r="A118" s="220" t="s">
        <v>107</v>
      </c>
      <c r="B118" s="220"/>
      <c r="C118" s="213">
        <v>0</v>
      </c>
      <c r="D118" s="196">
        <v>0</v>
      </c>
      <c r="E118" s="221">
        <v>0</v>
      </c>
      <c r="F118" s="196">
        <v>0</v>
      </c>
      <c r="G118" s="220"/>
      <c r="H118" s="220" t="s">
        <v>107</v>
      </c>
      <c r="I118" s="220"/>
      <c r="J118" s="245">
        <v>0</v>
      </c>
      <c r="K118" s="196">
        <v>0</v>
      </c>
      <c r="L118" s="221">
        <v>0</v>
      </c>
      <c r="M118" s="196">
        <v>0</v>
      </c>
    </row>
    <row r="119" spans="1:13" s="190" customFormat="1" ht="13.8" x14ac:dyDescent="0.25">
      <c r="A119" s="220" t="s">
        <v>108</v>
      </c>
      <c r="B119" s="220"/>
      <c r="C119" s="213">
        <v>0</v>
      </c>
      <c r="D119" s="196">
        <v>0</v>
      </c>
      <c r="E119" s="221">
        <v>0</v>
      </c>
      <c r="F119" s="196">
        <v>0</v>
      </c>
      <c r="G119" s="220"/>
      <c r="H119" s="220" t="s">
        <v>108</v>
      </c>
      <c r="I119" s="220"/>
      <c r="J119" s="245">
        <v>0</v>
      </c>
      <c r="K119" s="196">
        <v>0</v>
      </c>
      <c r="L119" s="221">
        <v>0</v>
      </c>
      <c r="M119" s="196">
        <v>0</v>
      </c>
    </row>
    <row r="120" spans="1:13" s="190" customFormat="1" ht="13.8" x14ac:dyDescent="0.25">
      <c r="A120" s="220" t="s">
        <v>109</v>
      </c>
      <c r="B120" s="220"/>
      <c r="C120" s="213">
        <v>0</v>
      </c>
      <c r="D120" s="196">
        <v>0</v>
      </c>
      <c r="E120" s="221">
        <v>0</v>
      </c>
      <c r="F120" s="196">
        <v>0</v>
      </c>
      <c r="G120" s="220"/>
      <c r="H120" s="220" t="s">
        <v>109</v>
      </c>
      <c r="I120" s="220"/>
      <c r="J120" s="245">
        <v>0</v>
      </c>
      <c r="K120" s="196">
        <v>0</v>
      </c>
      <c r="L120" s="221">
        <v>0</v>
      </c>
      <c r="M120" s="196">
        <v>0</v>
      </c>
    </row>
    <row r="121" spans="1:13" s="190" customFormat="1" ht="13.8" x14ac:dyDescent="0.25">
      <c r="A121" s="220" t="s">
        <v>110</v>
      </c>
      <c r="B121" s="220"/>
      <c r="C121" s="213">
        <v>0</v>
      </c>
      <c r="D121" s="196">
        <v>0</v>
      </c>
      <c r="E121" s="221">
        <v>0</v>
      </c>
      <c r="F121" s="196">
        <v>0</v>
      </c>
      <c r="G121" s="220"/>
      <c r="H121" s="220" t="s">
        <v>110</v>
      </c>
      <c r="I121" s="220"/>
      <c r="J121" s="245">
        <v>0</v>
      </c>
      <c r="K121" s="196">
        <v>0</v>
      </c>
      <c r="L121" s="221">
        <v>0</v>
      </c>
      <c r="M121" s="196">
        <v>0</v>
      </c>
    </row>
    <row r="122" spans="1:13" s="190" customFormat="1" ht="13.8" x14ac:dyDescent="0.25">
      <c r="A122" s="220" t="s">
        <v>111</v>
      </c>
      <c r="B122" s="220"/>
      <c r="C122" s="213">
        <v>0</v>
      </c>
      <c r="D122" s="196">
        <v>0</v>
      </c>
      <c r="E122" s="221">
        <v>0</v>
      </c>
      <c r="F122" s="196">
        <v>0</v>
      </c>
      <c r="G122" s="220"/>
      <c r="H122" s="220" t="s">
        <v>111</v>
      </c>
      <c r="I122" s="220"/>
      <c r="J122" s="245">
        <v>0</v>
      </c>
      <c r="K122" s="196">
        <v>0</v>
      </c>
      <c r="L122" s="221">
        <v>0</v>
      </c>
      <c r="M122" s="196">
        <v>0</v>
      </c>
    </row>
    <row r="123" spans="1:13" s="190" customFormat="1" ht="13.8" x14ac:dyDescent="0.25">
      <c r="A123" s="220" t="s">
        <v>112</v>
      </c>
      <c r="B123" s="220"/>
      <c r="C123" s="213">
        <v>0</v>
      </c>
      <c r="D123" s="196">
        <v>0</v>
      </c>
      <c r="E123" s="221">
        <v>0</v>
      </c>
      <c r="F123" s="196">
        <v>0</v>
      </c>
      <c r="G123" s="220"/>
      <c r="H123" s="220" t="s">
        <v>112</v>
      </c>
      <c r="I123" s="220"/>
      <c r="J123" s="245">
        <v>0</v>
      </c>
      <c r="K123" s="196">
        <v>0</v>
      </c>
      <c r="L123" s="221">
        <v>0</v>
      </c>
      <c r="M123" s="196">
        <v>0</v>
      </c>
    </row>
    <row r="124" spans="1:13" s="190" customFormat="1" ht="13.8" x14ac:dyDescent="0.25">
      <c r="A124" s="220"/>
      <c r="B124" s="220"/>
      <c r="C124" s="213"/>
      <c r="D124" s="220"/>
      <c r="E124" s="221"/>
      <c r="F124" s="220"/>
      <c r="G124" s="220"/>
      <c r="H124" s="223"/>
      <c r="I124" s="220"/>
      <c r="J124" s="245"/>
      <c r="K124" s="247"/>
      <c r="L124" s="248"/>
      <c r="M124" s="247"/>
    </row>
    <row r="125" spans="1:13" s="190" customFormat="1" ht="14.4" thickBot="1" x14ac:dyDescent="0.3">
      <c r="A125" s="220"/>
      <c r="B125" s="220"/>
      <c r="C125" s="222">
        <v>0</v>
      </c>
      <c r="D125" s="247"/>
      <c r="E125" s="224">
        <v>0</v>
      </c>
      <c r="F125" s="220"/>
      <c r="G125" s="220"/>
      <c r="H125" s="223"/>
      <c r="I125" s="220"/>
      <c r="J125" s="238">
        <v>0</v>
      </c>
      <c r="K125" s="247"/>
      <c r="L125" s="224">
        <v>0</v>
      </c>
      <c r="M125" s="220"/>
    </row>
    <row r="126" spans="1:13" s="190" customFormat="1" ht="14.4" thickTop="1" x14ac:dyDescent="0.25">
      <c r="A126" s="220"/>
      <c r="B126" s="220"/>
      <c r="C126" s="213"/>
      <c r="D126" s="220"/>
      <c r="E126" s="221"/>
      <c r="F126" s="220"/>
      <c r="G126" s="220"/>
      <c r="H126" s="223"/>
      <c r="I126" s="220"/>
      <c r="J126" s="220"/>
      <c r="K126" s="220"/>
      <c r="L126" s="220"/>
      <c r="M126" s="220"/>
    </row>
    <row r="127" spans="1:13" ht="13.8" x14ac:dyDescent="0.25">
      <c r="A127" s="152" t="s">
        <v>90</v>
      </c>
      <c r="B127" s="145"/>
      <c r="C127" s="146"/>
      <c r="D127" s="145"/>
      <c r="E127" s="147"/>
      <c r="F127" s="145"/>
      <c r="G127" s="145"/>
      <c r="H127" s="152" t="s">
        <v>92</v>
      </c>
      <c r="I127" s="146"/>
      <c r="J127" s="145"/>
      <c r="K127" s="147"/>
      <c r="L127" s="145"/>
      <c r="M127" s="145"/>
    </row>
    <row r="128" spans="1:13" s="190" customFormat="1" ht="13.8" x14ac:dyDescent="0.25">
      <c r="A128" s="219" t="s">
        <v>24</v>
      </c>
      <c r="B128" s="220"/>
      <c r="C128" s="213"/>
      <c r="D128" s="220"/>
      <c r="E128" s="221"/>
      <c r="F128" s="220"/>
      <c r="G128" s="220"/>
      <c r="H128" s="219" t="s">
        <v>24</v>
      </c>
      <c r="I128" s="213"/>
      <c r="J128" s="220"/>
      <c r="K128" s="221"/>
      <c r="L128" s="220"/>
      <c r="M128" s="220"/>
    </row>
    <row r="129" spans="1:13" ht="13.8" x14ac:dyDescent="0.25">
      <c r="A129" s="158"/>
      <c r="B129" s="145"/>
      <c r="C129" s="146"/>
      <c r="D129" s="145"/>
      <c r="E129" s="147"/>
      <c r="F129" s="145"/>
      <c r="G129" s="145"/>
      <c r="H129" s="158"/>
      <c r="I129" s="146"/>
      <c r="J129" s="145"/>
      <c r="K129" s="147"/>
      <c r="L129" s="145"/>
      <c r="M129" s="145"/>
    </row>
    <row r="130" spans="1:13" s="176" customFormat="1" ht="13.8" x14ac:dyDescent="0.25">
      <c r="A130" s="172"/>
      <c r="B130" s="173"/>
      <c r="C130" s="149" t="s">
        <v>91</v>
      </c>
      <c r="D130" s="251" t="s">
        <v>206</v>
      </c>
      <c r="E130" s="151" t="s">
        <v>5</v>
      </c>
      <c r="F130" s="150" t="s">
        <v>206</v>
      </c>
      <c r="G130" s="169"/>
      <c r="H130" s="172"/>
      <c r="I130" s="172"/>
      <c r="J130" s="149" t="s">
        <v>91</v>
      </c>
      <c r="K130" s="150" t="s">
        <v>4</v>
      </c>
      <c r="L130" s="151" t="s">
        <v>5</v>
      </c>
      <c r="M130" s="150" t="s">
        <v>4</v>
      </c>
    </row>
    <row r="131" spans="1:13" ht="13.8" x14ac:dyDescent="0.25">
      <c r="A131" s="154"/>
      <c r="B131" s="145"/>
      <c r="C131" s="146"/>
      <c r="D131" s="145"/>
      <c r="E131" s="147"/>
      <c r="F131" s="145"/>
      <c r="G131" s="145"/>
      <c r="H131" s="154"/>
      <c r="I131" s="145"/>
      <c r="J131" s="145"/>
      <c r="K131" s="145"/>
      <c r="L131" s="145"/>
      <c r="M131" s="145"/>
    </row>
    <row r="132" spans="1:13" s="190" customFormat="1" ht="13.8" x14ac:dyDescent="0.25">
      <c r="A132" s="220" t="s">
        <v>89</v>
      </c>
      <c r="B132" s="220"/>
      <c r="C132" s="213">
        <v>0</v>
      </c>
      <c r="D132" s="196">
        <v>0</v>
      </c>
      <c r="E132" s="221">
        <v>0</v>
      </c>
      <c r="F132" s="196">
        <v>0</v>
      </c>
      <c r="G132" s="220"/>
      <c r="H132" s="220" t="s">
        <v>120</v>
      </c>
      <c r="I132" s="220"/>
      <c r="J132" s="245">
        <v>0</v>
      </c>
      <c r="K132" s="196">
        <v>0</v>
      </c>
      <c r="L132" s="221">
        <v>0</v>
      </c>
      <c r="M132" s="196">
        <v>0</v>
      </c>
    </row>
    <row r="133" spans="1:13" s="190" customFormat="1" ht="13.8" x14ac:dyDescent="0.25">
      <c r="A133" s="220" t="s">
        <v>42</v>
      </c>
      <c r="B133" s="220"/>
      <c r="C133" s="213">
        <v>0</v>
      </c>
      <c r="D133" s="196">
        <v>0</v>
      </c>
      <c r="E133" s="221">
        <v>0</v>
      </c>
      <c r="F133" s="196">
        <v>0</v>
      </c>
      <c r="G133" s="220"/>
      <c r="H133" s="220" t="s">
        <v>121</v>
      </c>
      <c r="I133" s="220"/>
      <c r="J133" s="245">
        <v>0</v>
      </c>
      <c r="K133" s="196">
        <v>0</v>
      </c>
      <c r="L133" s="221">
        <v>0</v>
      </c>
      <c r="M133" s="196">
        <v>0</v>
      </c>
    </row>
    <row r="134" spans="1:13" s="190" customFormat="1" ht="13.8" x14ac:dyDescent="0.25">
      <c r="A134" s="220" t="s">
        <v>43</v>
      </c>
      <c r="B134" s="220"/>
      <c r="C134" s="213">
        <v>0</v>
      </c>
      <c r="D134" s="196">
        <v>0</v>
      </c>
      <c r="E134" s="221">
        <v>0</v>
      </c>
      <c r="F134" s="196">
        <v>0</v>
      </c>
      <c r="G134" s="220"/>
      <c r="H134" s="220" t="s">
        <v>122</v>
      </c>
      <c r="I134" s="220"/>
      <c r="J134" s="245">
        <v>0</v>
      </c>
      <c r="K134" s="196">
        <v>0</v>
      </c>
      <c r="L134" s="221">
        <v>0</v>
      </c>
      <c r="M134" s="196">
        <v>0</v>
      </c>
    </row>
    <row r="135" spans="1:13" s="190" customFormat="1" ht="13.8" x14ac:dyDescent="0.25">
      <c r="A135" s="220" t="s">
        <v>44</v>
      </c>
      <c r="B135" s="220"/>
      <c r="C135" s="213">
        <v>0</v>
      </c>
      <c r="D135" s="196">
        <v>0</v>
      </c>
      <c r="E135" s="221">
        <v>0</v>
      </c>
      <c r="F135" s="196">
        <v>0</v>
      </c>
      <c r="G135" s="220"/>
      <c r="H135" s="220" t="s">
        <v>42</v>
      </c>
      <c r="I135" s="220"/>
      <c r="J135" s="245">
        <v>0</v>
      </c>
      <c r="K135" s="196">
        <v>0</v>
      </c>
      <c r="L135" s="221">
        <v>0</v>
      </c>
      <c r="M135" s="196">
        <v>0</v>
      </c>
    </row>
    <row r="136" spans="1:13" s="190" customFormat="1" ht="13.8" x14ac:dyDescent="0.25">
      <c r="A136" s="220" t="s">
        <v>25</v>
      </c>
      <c r="B136" s="220"/>
      <c r="C136" s="213">
        <v>0</v>
      </c>
      <c r="D136" s="196">
        <v>0</v>
      </c>
      <c r="E136" s="221">
        <v>0</v>
      </c>
      <c r="F136" s="196">
        <v>0</v>
      </c>
      <c r="G136" s="220"/>
      <c r="H136" s="220" t="s">
        <v>43</v>
      </c>
      <c r="I136" s="220"/>
      <c r="J136" s="245">
        <v>0</v>
      </c>
      <c r="K136" s="196">
        <v>0</v>
      </c>
      <c r="L136" s="221">
        <v>0</v>
      </c>
      <c r="M136" s="196">
        <v>0</v>
      </c>
    </row>
    <row r="137" spans="1:13" s="190" customFormat="1" ht="13.8" x14ac:dyDescent="0.25">
      <c r="A137" s="220" t="s">
        <v>26</v>
      </c>
      <c r="B137" s="220"/>
      <c r="C137" s="213">
        <v>0</v>
      </c>
      <c r="D137" s="196">
        <v>0</v>
      </c>
      <c r="E137" s="221">
        <v>0</v>
      </c>
      <c r="F137" s="196">
        <v>0</v>
      </c>
      <c r="G137" s="220"/>
      <c r="H137" s="220" t="s">
        <v>44</v>
      </c>
      <c r="I137" s="220"/>
      <c r="J137" s="245">
        <v>0</v>
      </c>
      <c r="K137" s="196">
        <v>0</v>
      </c>
      <c r="L137" s="221">
        <v>0</v>
      </c>
      <c r="M137" s="196">
        <v>0</v>
      </c>
    </row>
    <row r="138" spans="1:13" s="190" customFormat="1" ht="13.8" x14ac:dyDescent="0.25">
      <c r="A138" s="220" t="s">
        <v>27</v>
      </c>
      <c r="B138" s="220"/>
      <c r="C138" s="213">
        <v>0</v>
      </c>
      <c r="D138" s="196">
        <v>0</v>
      </c>
      <c r="E138" s="221">
        <v>0</v>
      </c>
      <c r="F138" s="196">
        <v>0</v>
      </c>
      <c r="G138" s="220"/>
      <c r="H138" s="220" t="s">
        <v>25</v>
      </c>
      <c r="I138" s="220"/>
      <c r="J138" s="245">
        <v>0</v>
      </c>
      <c r="K138" s="196">
        <v>0</v>
      </c>
      <c r="L138" s="221">
        <v>0</v>
      </c>
      <c r="M138" s="196">
        <v>0</v>
      </c>
    </row>
    <row r="139" spans="1:13" s="190" customFormat="1" ht="13.8" x14ac:dyDescent="0.25">
      <c r="A139" s="220" t="s">
        <v>28</v>
      </c>
      <c r="B139" s="220"/>
      <c r="C139" s="213">
        <v>0</v>
      </c>
      <c r="D139" s="196">
        <v>0</v>
      </c>
      <c r="E139" s="221">
        <v>0</v>
      </c>
      <c r="F139" s="196">
        <v>0</v>
      </c>
      <c r="G139" s="220"/>
      <c r="H139" s="220" t="s">
        <v>26</v>
      </c>
      <c r="I139" s="220"/>
      <c r="J139" s="245">
        <v>0</v>
      </c>
      <c r="K139" s="196">
        <v>0</v>
      </c>
      <c r="L139" s="221">
        <v>0</v>
      </c>
      <c r="M139" s="196">
        <v>0</v>
      </c>
    </row>
    <row r="140" spans="1:13" s="190" customFormat="1" ht="13.8" x14ac:dyDescent="0.25">
      <c r="A140" s="220" t="s">
        <v>29</v>
      </c>
      <c r="B140" s="220"/>
      <c r="C140" s="213">
        <v>0</v>
      </c>
      <c r="D140" s="196">
        <v>0</v>
      </c>
      <c r="E140" s="221">
        <v>0</v>
      </c>
      <c r="F140" s="196">
        <v>0</v>
      </c>
      <c r="G140" s="220"/>
      <c r="H140" s="220" t="s">
        <v>27</v>
      </c>
      <c r="I140" s="220"/>
      <c r="J140" s="245">
        <v>0</v>
      </c>
      <c r="K140" s="196">
        <v>0</v>
      </c>
      <c r="L140" s="221">
        <v>0</v>
      </c>
      <c r="M140" s="196">
        <v>0</v>
      </c>
    </row>
    <row r="141" spans="1:13" s="190" customFormat="1" ht="13.8" x14ac:dyDescent="0.25">
      <c r="A141" s="220" t="s">
        <v>65</v>
      </c>
      <c r="B141" s="220"/>
      <c r="C141" s="213">
        <v>0</v>
      </c>
      <c r="D141" s="196">
        <v>0</v>
      </c>
      <c r="E141" s="221">
        <v>0</v>
      </c>
      <c r="F141" s="196">
        <v>0</v>
      </c>
      <c r="G141" s="220"/>
      <c r="H141" s="220" t="s">
        <v>28</v>
      </c>
      <c r="I141" s="220"/>
      <c r="J141" s="245">
        <v>0</v>
      </c>
      <c r="K141" s="196">
        <v>0</v>
      </c>
      <c r="L141" s="221">
        <v>0</v>
      </c>
      <c r="M141" s="196">
        <v>0</v>
      </c>
    </row>
    <row r="142" spans="1:13" s="190" customFormat="1" ht="13.8" x14ac:dyDescent="0.25">
      <c r="A142" s="220"/>
      <c r="B142" s="220"/>
      <c r="C142" s="213"/>
      <c r="D142" s="220"/>
      <c r="E142" s="221"/>
      <c r="F142" s="220"/>
      <c r="G142" s="220"/>
      <c r="H142" s="220" t="s">
        <v>29</v>
      </c>
      <c r="I142" s="220"/>
      <c r="J142" s="245">
        <v>0</v>
      </c>
      <c r="K142" s="196">
        <v>0</v>
      </c>
      <c r="L142" s="221">
        <v>0</v>
      </c>
      <c r="M142" s="196">
        <v>0</v>
      </c>
    </row>
    <row r="143" spans="1:13" s="190" customFormat="1" ht="14.4" thickBot="1" x14ac:dyDescent="0.3">
      <c r="A143" s="220"/>
      <c r="B143" s="223"/>
      <c r="C143" s="222" t="s">
        <v>262</v>
      </c>
      <c r="D143" s="223"/>
      <c r="E143" s="224">
        <v>0</v>
      </c>
      <c r="F143" s="223"/>
      <c r="G143" s="223"/>
      <c r="H143" s="220" t="s">
        <v>123</v>
      </c>
      <c r="I143" s="220"/>
      <c r="J143" s="245">
        <v>0</v>
      </c>
      <c r="K143" s="196">
        <v>0</v>
      </c>
      <c r="L143" s="221">
        <v>0</v>
      </c>
      <c r="M143" s="196">
        <v>0</v>
      </c>
    </row>
    <row r="144" spans="1:13" s="190" customFormat="1" ht="14.4" thickTop="1" x14ac:dyDescent="0.25">
      <c r="A144" s="220"/>
      <c r="B144" s="223"/>
      <c r="C144" s="239"/>
      <c r="D144" s="223"/>
      <c r="E144" s="240"/>
      <c r="F144" s="223"/>
      <c r="G144" s="223"/>
      <c r="H144" s="220"/>
      <c r="I144" s="220"/>
      <c r="J144" s="245"/>
      <c r="K144" s="220"/>
      <c r="L144" s="221"/>
      <c r="M144" s="220"/>
    </row>
    <row r="145" spans="1:14" s="190" customFormat="1" ht="14.4" thickBot="1" x14ac:dyDescent="0.3">
      <c r="A145" s="220"/>
      <c r="B145" s="223"/>
      <c r="C145" s="239"/>
      <c r="D145" s="223"/>
      <c r="E145" s="240"/>
      <c r="F145" s="223"/>
      <c r="G145" s="223"/>
      <c r="H145" s="220"/>
      <c r="I145" s="220"/>
      <c r="J145" s="238">
        <v>0</v>
      </c>
      <c r="K145" s="247"/>
      <c r="L145" s="224">
        <v>0</v>
      </c>
      <c r="M145" s="220"/>
    </row>
    <row r="146" spans="1:14" ht="14.4" thickTop="1" x14ac:dyDescent="0.25">
      <c r="A146" s="155"/>
      <c r="B146" s="155"/>
      <c r="C146" s="139"/>
      <c r="D146" s="155"/>
      <c r="E146" s="156"/>
      <c r="F146" s="155"/>
      <c r="G146" s="155"/>
      <c r="H146" s="157"/>
      <c r="I146" s="155"/>
      <c r="J146" s="155"/>
      <c r="K146" s="155"/>
      <c r="L146" s="155"/>
      <c r="M146" s="155"/>
      <c r="N146" s="168"/>
    </row>
    <row r="147" spans="1:14" ht="13.8" x14ac:dyDescent="0.25">
      <c r="A147" s="152" t="s">
        <v>93</v>
      </c>
      <c r="B147" s="145"/>
      <c r="C147" s="146"/>
      <c r="D147" s="145"/>
      <c r="E147" s="147"/>
      <c r="F147" s="145"/>
      <c r="G147" s="145"/>
      <c r="H147" s="152" t="s">
        <v>94</v>
      </c>
      <c r="I147" s="146"/>
      <c r="J147" s="145"/>
      <c r="K147" s="147"/>
      <c r="L147" s="145"/>
      <c r="M147" s="145"/>
    </row>
    <row r="148" spans="1:14" s="190" customFormat="1" ht="13.8" x14ac:dyDescent="0.25">
      <c r="A148" s="219" t="s">
        <v>24</v>
      </c>
      <c r="B148" s="220"/>
      <c r="C148" s="213"/>
      <c r="D148" s="220"/>
      <c r="E148" s="221"/>
      <c r="F148" s="220"/>
      <c r="G148" s="220"/>
      <c r="H148" s="219" t="s">
        <v>24</v>
      </c>
      <c r="I148" s="213"/>
      <c r="J148" s="220"/>
      <c r="K148" s="221"/>
      <c r="L148" s="220"/>
      <c r="M148" s="220"/>
    </row>
    <row r="149" spans="1:14" ht="13.8" x14ac:dyDescent="0.25">
      <c r="A149" s="158"/>
      <c r="B149" s="145"/>
      <c r="C149" s="146"/>
      <c r="D149" s="145"/>
      <c r="E149" s="147"/>
      <c r="F149" s="145"/>
      <c r="G149" s="145"/>
      <c r="H149" s="158"/>
      <c r="I149" s="146"/>
      <c r="J149" s="145"/>
      <c r="K149" s="147"/>
      <c r="L149" s="145"/>
      <c r="M149" s="145"/>
    </row>
    <row r="150" spans="1:14" s="142" customFormat="1" ht="13.8" x14ac:dyDescent="0.25">
      <c r="A150" s="169"/>
      <c r="B150" s="170"/>
      <c r="C150" s="149" t="s">
        <v>91</v>
      </c>
      <c r="D150" s="150" t="s">
        <v>4</v>
      </c>
      <c r="E150" s="151" t="s">
        <v>5</v>
      </c>
      <c r="F150" s="150" t="s">
        <v>4</v>
      </c>
      <c r="G150" s="169"/>
      <c r="H150" s="169"/>
      <c r="I150" s="141"/>
      <c r="J150" s="149" t="s">
        <v>91</v>
      </c>
      <c r="K150" s="150" t="s">
        <v>4</v>
      </c>
      <c r="L150" s="151" t="s">
        <v>5</v>
      </c>
      <c r="M150" s="150" t="s">
        <v>4</v>
      </c>
    </row>
    <row r="151" spans="1:14" ht="13.8" x14ac:dyDescent="0.25">
      <c r="A151" s="154"/>
      <c r="B151" s="145"/>
      <c r="C151" s="146"/>
      <c r="D151" s="145"/>
      <c r="E151" s="147"/>
      <c r="F151" s="145"/>
      <c r="G151" s="145"/>
      <c r="H151" s="154"/>
      <c r="I151" s="145"/>
      <c r="J151" s="145"/>
      <c r="K151" s="145"/>
      <c r="L151" s="145"/>
      <c r="M151" s="145"/>
    </row>
    <row r="152" spans="1:14" s="190" customFormat="1" ht="13.8" x14ac:dyDescent="0.25">
      <c r="A152" s="220" t="s">
        <v>89</v>
      </c>
      <c r="B152" s="220"/>
      <c r="C152" s="213">
        <v>0</v>
      </c>
      <c r="D152" s="196">
        <v>0</v>
      </c>
      <c r="E152" s="221">
        <v>0</v>
      </c>
      <c r="F152" s="196">
        <v>0</v>
      </c>
      <c r="G152" s="220"/>
      <c r="H152" s="220" t="s">
        <v>113</v>
      </c>
      <c r="I152" s="220"/>
      <c r="J152" s="245">
        <v>0</v>
      </c>
      <c r="K152" s="196">
        <v>0</v>
      </c>
      <c r="L152" s="221">
        <v>0</v>
      </c>
      <c r="M152" s="196">
        <v>0</v>
      </c>
    </row>
    <row r="153" spans="1:14" s="190" customFormat="1" ht="13.8" x14ac:dyDescent="0.25">
      <c r="A153" s="220" t="s">
        <v>42</v>
      </c>
      <c r="B153" s="220"/>
      <c r="C153" s="213">
        <v>0</v>
      </c>
      <c r="D153" s="196">
        <v>0</v>
      </c>
      <c r="E153" s="221">
        <v>0</v>
      </c>
      <c r="F153" s="196">
        <v>0</v>
      </c>
      <c r="G153" s="220"/>
      <c r="H153" s="220" t="s">
        <v>25</v>
      </c>
      <c r="I153" s="220"/>
      <c r="J153" s="245">
        <v>0</v>
      </c>
      <c r="K153" s="196">
        <v>0</v>
      </c>
      <c r="L153" s="221">
        <v>0</v>
      </c>
      <c r="M153" s="196">
        <v>0</v>
      </c>
    </row>
    <row r="154" spans="1:14" s="190" customFormat="1" ht="13.8" x14ac:dyDescent="0.25">
      <c r="A154" s="220" t="s">
        <v>43</v>
      </c>
      <c r="B154" s="220"/>
      <c r="C154" s="213">
        <v>0</v>
      </c>
      <c r="D154" s="196">
        <v>0</v>
      </c>
      <c r="E154" s="221">
        <v>0</v>
      </c>
      <c r="F154" s="196">
        <v>0</v>
      </c>
      <c r="G154" s="220"/>
      <c r="H154" s="220" t="s">
        <v>26</v>
      </c>
      <c r="I154" s="220"/>
      <c r="J154" s="245">
        <v>0</v>
      </c>
      <c r="K154" s="196">
        <v>0</v>
      </c>
      <c r="L154" s="221">
        <v>0</v>
      </c>
      <c r="M154" s="196">
        <v>0</v>
      </c>
    </row>
    <row r="155" spans="1:14" s="190" customFormat="1" ht="13.8" x14ac:dyDescent="0.25">
      <c r="A155" s="220" t="s">
        <v>44</v>
      </c>
      <c r="B155" s="220"/>
      <c r="C155" s="213">
        <v>0</v>
      </c>
      <c r="D155" s="196">
        <v>0</v>
      </c>
      <c r="E155" s="221">
        <v>0</v>
      </c>
      <c r="F155" s="196">
        <v>0</v>
      </c>
      <c r="G155" s="220"/>
      <c r="H155" s="220" t="s">
        <v>27</v>
      </c>
      <c r="I155" s="220"/>
      <c r="J155" s="245">
        <v>0</v>
      </c>
      <c r="K155" s="196">
        <v>0</v>
      </c>
      <c r="L155" s="221">
        <v>0</v>
      </c>
      <c r="M155" s="196">
        <v>0</v>
      </c>
    </row>
    <row r="156" spans="1:14" s="190" customFormat="1" ht="13.8" x14ac:dyDescent="0.25">
      <c r="A156" s="220" t="s">
        <v>25</v>
      </c>
      <c r="B156" s="220"/>
      <c r="C156" s="213">
        <v>0</v>
      </c>
      <c r="D156" s="196">
        <v>0</v>
      </c>
      <c r="E156" s="221">
        <v>0</v>
      </c>
      <c r="F156" s="196">
        <v>0</v>
      </c>
      <c r="G156" s="220"/>
      <c r="H156" s="220" t="s">
        <v>28</v>
      </c>
      <c r="I156" s="220"/>
      <c r="J156" s="245">
        <v>0</v>
      </c>
      <c r="K156" s="196">
        <v>0</v>
      </c>
      <c r="L156" s="221">
        <v>0</v>
      </c>
      <c r="M156" s="196">
        <v>0</v>
      </c>
    </row>
    <row r="157" spans="1:14" s="190" customFormat="1" ht="13.8" x14ac:dyDescent="0.25">
      <c r="A157" s="220" t="s">
        <v>26</v>
      </c>
      <c r="B157" s="220"/>
      <c r="C157" s="213">
        <v>0</v>
      </c>
      <c r="D157" s="196">
        <v>0</v>
      </c>
      <c r="E157" s="221">
        <v>0</v>
      </c>
      <c r="F157" s="196">
        <v>0</v>
      </c>
      <c r="G157" s="220"/>
      <c r="H157" s="220" t="s">
        <v>29</v>
      </c>
      <c r="I157" s="220"/>
      <c r="J157" s="245">
        <v>0</v>
      </c>
      <c r="K157" s="196">
        <v>0</v>
      </c>
      <c r="L157" s="221">
        <v>0</v>
      </c>
      <c r="M157" s="196">
        <v>0</v>
      </c>
    </row>
    <row r="158" spans="1:14" s="190" customFormat="1" ht="13.8" x14ac:dyDescent="0.25">
      <c r="A158" s="220" t="s">
        <v>27</v>
      </c>
      <c r="B158" s="220"/>
      <c r="C158" s="213">
        <v>0</v>
      </c>
      <c r="D158" s="196">
        <v>0</v>
      </c>
      <c r="E158" s="221">
        <v>0</v>
      </c>
      <c r="F158" s="196">
        <v>0</v>
      </c>
      <c r="G158" s="220"/>
      <c r="H158" s="220" t="s">
        <v>114</v>
      </c>
      <c r="I158" s="220"/>
      <c r="J158" s="245">
        <v>0</v>
      </c>
      <c r="K158" s="196">
        <v>0</v>
      </c>
      <c r="L158" s="221">
        <v>0</v>
      </c>
      <c r="M158" s="196">
        <v>0</v>
      </c>
    </row>
    <row r="159" spans="1:14" s="190" customFormat="1" ht="13.8" x14ac:dyDescent="0.25">
      <c r="A159" s="220" t="s">
        <v>28</v>
      </c>
      <c r="B159" s="220"/>
      <c r="C159" s="213">
        <v>0</v>
      </c>
      <c r="D159" s="196">
        <v>0</v>
      </c>
      <c r="E159" s="221">
        <v>0</v>
      </c>
      <c r="F159" s="196">
        <v>0</v>
      </c>
      <c r="G159" s="220"/>
      <c r="H159" s="220" t="s">
        <v>115</v>
      </c>
      <c r="I159" s="220"/>
      <c r="J159" s="245">
        <v>0</v>
      </c>
      <c r="K159" s="196">
        <v>0</v>
      </c>
      <c r="L159" s="221">
        <v>0</v>
      </c>
      <c r="M159" s="196">
        <v>0</v>
      </c>
    </row>
    <row r="160" spans="1:14" s="190" customFormat="1" ht="13.8" x14ac:dyDescent="0.25">
      <c r="A160" s="220" t="s">
        <v>29</v>
      </c>
      <c r="B160" s="220"/>
      <c r="C160" s="213">
        <v>0</v>
      </c>
      <c r="D160" s="196">
        <v>0</v>
      </c>
      <c r="E160" s="221">
        <v>0</v>
      </c>
      <c r="F160" s="196">
        <v>0</v>
      </c>
      <c r="G160" s="220"/>
      <c r="H160" s="220" t="s">
        <v>116</v>
      </c>
      <c r="I160" s="220"/>
      <c r="J160" s="245">
        <v>0</v>
      </c>
      <c r="K160" s="196">
        <v>0</v>
      </c>
      <c r="L160" s="221">
        <v>0</v>
      </c>
      <c r="M160" s="196">
        <v>0</v>
      </c>
    </row>
    <row r="161" spans="1:16" s="190" customFormat="1" ht="13.8" x14ac:dyDescent="0.25">
      <c r="A161" s="220" t="s">
        <v>114</v>
      </c>
      <c r="B161" s="220"/>
      <c r="C161" s="213">
        <v>0</v>
      </c>
      <c r="D161" s="196">
        <v>0</v>
      </c>
      <c r="E161" s="221">
        <v>0</v>
      </c>
      <c r="F161" s="196">
        <v>0</v>
      </c>
      <c r="G161" s="220"/>
      <c r="H161" s="220" t="s">
        <v>117</v>
      </c>
      <c r="I161" s="220"/>
      <c r="J161" s="245">
        <v>0</v>
      </c>
      <c r="K161" s="196">
        <v>0</v>
      </c>
      <c r="L161" s="221">
        <v>0</v>
      </c>
      <c r="M161" s="196">
        <v>0</v>
      </c>
    </row>
    <row r="162" spans="1:16" s="190" customFormat="1" ht="13.8" x14ac:dyDescent="0.25">
      <c r="A162" s="220" t="s">
        <v>115</v>
      </c>
      <c r="B162" s="220"/>
      <c r="C162" s="213">
        <v>0</v>
      </c>
      <c r="D162" s="196">
        <v>0</v>
      </c>
      <c r="E162" s="221">
        <v>0</v>
      </c>
      <c r="F162" s="196">
        <v>0</v>
      </c>
      <c r="G162" s="220"/>
      <c r="H162" s="220" t="s">
        <v>118</v>
      </c>
      <c r="I162" s="220"/>
      <c r="J162" s="245">
        <v>0</v>
      </c>
      <c r="K162" s="196">
        <v>0</v>
      </c>
      <c r="L162" s="221">
        <v>0</v>
      </c>
      <c r="M162" s="196">
        <v>0</v>
      </c>
    </row>
    <row r="163" spans="1:16" s="190" customFormat="1" ht="13.8" x14ac:dyDescent="0.25">
      <c r="A163" s="220" t="s">
        <v>116</v>
      </c>
      <c r="B163" s="223"/>
      <c r="C163" s="213">
        <v>0</v>
      </c>
      <c r="D163" s="196">
        <v>0</v>
      </c>
      <c r="E163" s="221">
        <v>0</v>
      </c>
      <c r="F163" s="196">
        <v>0</v>
      </c>
      <c r="G163" s="223"/>
      <c r="H163" s="220" t="s">
        <v>119</v>
      </c>
      <c r="I163" s="220"/>
      <c r="J163" s="245">
        <v>0</v>
      </c>
      <c r="K163" s="196">
        <v>0</v>
      </c>
      <c r="L163" s="221">
        <v>0</v>
      </c>
      <c r="M163" s="196">
        <v>0</v>
      </c>
    </row>
    <row r="164" spans="1:16" s="190" customFormat="1" ht="13.8" x14ac:dyDescent="0.25">
      <c r="A164" s="220" t="s">
        <v>117</v>
      </c>
      <c r="B164" s="220"/>
      <c r="C164" s="213">
        <v>0</v>
      </c>
      <c r="D164" s="196">
        <v>0</v>
      </c>
      <c r="E164" s="221">
        <v>0</v>
      </c>
      <c r="F164" s="196">
        <v>0</v>
      </c>
      <c r="G164" s="220"/>
      <c r="H164" s="223"/>
      <c r="I164" s="220"/>
      <c r="J164" s="245"/>
      <c r="K164" s="220"/>
      <c r="L164" s="248"/>
      <c r="M164" s="220"/>
    </row>
    <row r="165" spans="1:16" s="190" customFormat="1" ht="14.4" thickBot="1" x14ac:dyDescent="0.3">
      <c r="A165" s="220" t="s">
        <v>118</v>
      </c>
      <c r="B165" s="220"/>
      <c r="C165" s="213">
        <v>0</v>
      </c>
      <c r="D165" s="196">
        <v>0</v>
      </c>
      <c r="E165" s="221">
        <v>0</v>
      </c>
      <c r="F165" s="196">
        <v>0</v>
      </c>
      <c r="G165" s="220"/>
      <c r="H165" s="223"/>
      <c r="I165" s="220"/>
      <c r="J165" s="238">
        <v>0</v>
      </c>
      <c r="K165" s="247"/>
      <c r="L165" s="224">
        <v>0</v>
      </c>
      <c r="M165" s="220"/>
    </row>
    <row r="166" spans="1:16" s="190" customFormat="1" ht="14.4" thickTop="1" x14ac:dyDescent="0.25">
      <c r="A166" s="220" t="s">
        <v>127</v>
      </c>
      <c r="B166" s="220"/>
      <c r="C166" s="213">
        <v>0</v>
      </c>
      <c r="D166" s="196">
        <v>0</v>
      </c>
      <c r="E166" s="221">
        <v>0</v>
      </c>
      <c r="F166" s="196">
        <v>0</v>
      </c>
      <c r="G166" s="220"/>
      <c r="H166" s="223"/>
      <c r="I166" s="220"/>
      <c r="J166" s="220"/>
      <c r="K166" s="220"/>
      <c r="L166" s="220"/>
      <c r="M166" s="220"/>
    </row>
    <row r="167" spans="1:16" s="190" customFormat="1" ht="13.8" x14ac:dyDescent="0.25">
      <c r="A167" s="220"/>
      <c r="B167" s="220"/>
      <c r="C167" s="213"/>
      <c r="D167" s="220"/>
      <c r="E167" s="221"/>
      <c r="F167" s="220"/>
      <c r="G167" s="220"/>
      <c r="H167" s="223"/>
      <c r="I167" s="220"/>
      <c r="J167" s="220"/>
      <c r="K167" s="220"/>
      <c r="L167" s="220"/>
      <c r="M167" s="220"/>
    </row>
    <row r="168" spans="1:16" s="190" customFormat="1" ht="14.4" thickBot="1" x14ac:dyDescent="0.3">
      <c r="A168" s="220"/>
      <c r="B168" s="220"/>
      <c r="C168" s="222">
        <v>0</v>
      </c>
      <c r="D168" s="220"/>
      <c r="E168" s="224">
        <v>0</v>
      </c>
      <c r="F168" s="220"/>
      <c r="G168" s="220"/>
      <c r="H168" s="223"/>
      <c r="I168" s="220"/>
      <c r="J168" s="220"/>
      <c r="K168" s="220"/>
      <c r="L168" s="220"/>
      <c r="M168" s="220"/>
    </row>
    <row r="169" spans="1:16" ht="14.4" thickTop="1" x14ac:dyDescent="0.25">
      <c r="A169" s="145"/>
      <c r="B169" s="145"/>
      <c r="C169" s="146"/>
      <c r="D169" s="145"/>
      <c r="E169" s="147"/>
      <c r="F169" s="145"/>
      <c r="G169" s="145"/>
      <c r="H169" s="154"/>
      <c r="I169" s="145"/>
      <c r="J169" s="145"/>
      <c r="K169" s="145"/>
      <c r="L169" s="145"/>
      <c r="M169" s="145"/>
    </row>
    <row r="170" spans="1:16" ht="13.8" x14ac:dyDescent="0.25">
      <c r="A170" s="152" t="s">
        <v>90</v>
      </c>
      <c r="B170" s="145"/>
      <c r="C170" s="146"/>
      <c r="D170" s="145"/>
      <c r="E170" s="147"/>
      <c r="F170" s="145"/>
      <c r="G170" s="145"/>
      <c r="H170" s="152" t="s">
        <v>92</v>
      </c>
      <c r="I170" s="145"/>
      <c r="J170" s="145"/>
      <c r="K170" s="145"/>
      <c r="L170" s="145"/>
      <c r="M170" s="145"/>
    </row>
    <row r="171" spans="1:16" s="190" customFormat="1" ht="13.8" x14ac:dyDescent="0.25">
      <c r="A171" s="219" t="s">
        <v>3</v>
      </c>
      <c r="B171" s="220"/>
      <c r="C171" s="213"/>
      <c r="D171" s="220"/>
      <c r="E171" s="221"/>
      <c r="F171" s="220"/>
      <c r="G171" s="220"/>
      <c r="H171" s="219" t="s">
        <v>3</v>
      </c>
      <c r="I171" s="220"/>
      <c r="J171" s="220"/>
      <c r="K171" s="220"/>
      <c r="L171" s="220"/>
      <c r="M171" s="220"/>
    </row>
    <row r="172" spans="1:16" ht="13.8" x14ac:dyDescent="0.25">
      <c r="A172" s="158"/>
      <c r="B172" s="145"/>
      <c r="C172" s="146"/>
      <c r="D172" s="145"/>
      <c r="E172" s="147"/>
      <c r="F172" s="145"/>
      <c r="G172" s="145"/>
      <c r="H172" s="154"/>
      <c r="I172" s="145"/>
      <c r="J172" s="145"/>
      <c r="K172" s="145"/>
      <c r="L172" s="145"/>
      <c r="M172" s="145"/>
    </row>
    <row r="173" spans="1:16" s="153" customFormat="1" ht="13.8" x14ac:dyDescent="0.25">
      <c r="A173" s="169"/>
      <c r="B173" s="170"/>
      <c r="C173" s="149" t="s">
        <v>91</v>
      </c>
      <c r="D173" s="251" t="s">
        <v>206</v>
      </c>
      <c r="E173" s="151" t="s">
        <v>5</v>
      </c>
      <c r="F173" s="150" t="s">
        <v>206</v>
      </c>
      <c r="G173" s="169"/>
      <c r="H173" s="170"/>
      <c r="I173" s="169"/>
      <c r="J173" s="149" t="s">
        <v>91</v>
      </c>
      <c r="K173" s="150" t="s">
        <v>4</v>
      </c>
      <c r="L173" s="151" t="s">
        <v>5</v>
      </c>
      <c r="M173" s="150" t="s">
        <v>4</v>
      </c>
    </row>
    <row r="174" spans="1:16" ht="13.8" x14ac:dyDescent="0.25">
      <c r="A174" s="154"/>
      <c r="B174" s="145"/>
      <c r="C174" s="146"/>
      <c r="D174" s="145"/>
      <c r="E174" s="147"/>
      <c r="F174" s="145"/>
      <c r="G174" s="145"/>
      <c r="H174" s="154"/>
      <c r="I174" s="145"/>
      <c r="J174" s="145"/>
      <c r="K174" s="145"/>
      <c r="L174" s="145"/>
      <c r="M174" s="145"/>
    </row>
    <row r="175" spans="1:16" s="190" customFormat="1" ht="13.8" x14ac:dyDescent="0.25">
      <c r="A175" s="220" t="s">
        <v>6</v>
      </c>
      <c r="B175" s="220"/>
      <c r="C175" s="213">
        <v>0</v>
      </c>
      <c r="D175" s="196">
        <v>0</v>
      </c>
      <c r="E175" s="221">
        <v>0</v>
      </c>
      <c r="F175" s="196">
        <v>0</v>
      </c>
      <c r="G175" s="220"/>
      <c r="H175" s="220" t="s">
        <v>6</v>
      </c>
      <c r="I175" s="220"/>
      <c r="J175" s="245">
        <v>0</v>
      </c>
      <c r="K175" s="196">
        <v>0</v>
      </c>
      <c r="L175" s="221">
        <v>0</v>
      </c>
      <c r="M175" s="196">
        <v>0</v>
      </c>
      <c r="P175" s="213"/>
    </row>
    <row r="176" spans="1:16" s="190" customFormat="1" ht="13.8" x14ac:dyDescent="0.25">
      <c r="A176" s="220" t="s">
        <v>7</v>
      </c>
      <c r="B176" s="220"/>
      <c r="C176" s="213">
        <v>0</v>
      </c>
      <c r="D176" s="196">
        <v>0</v>
      </c>
      <c r="E176" s="221">
        <v>0</v>
      </c>
      <c r="F176" s="196">
        <v>0</v>
      </c>
      <c r="G176" s="220"/>
      <c r="H176" s="220" t="s">
        <v>7</v>
      </c>
      <c r="I176" s="220"/>
      <c r="J176" s="245">
        <v>0</v>
      </c>
      <c r="K176" s="196">
        <v>0</v>
      </c>
      <c r="L176" s="221">
        <v>0</v>
      </c>
      <c r="M176" s="196">
        <v>0</v>
      </c>
      <c r="P176" s="213"/>
    </row>
    <row r="177" spans="1:16" s="190" customFormat="1" ht="13.8" x14ac:dyDescent="0.25">
      <c r="A177" s="220" t="s">
        <v>8</v>
      </c>
      <c r="B177" s="220"/>
      <c r="C177" s="213">
        <v>0</v>
      </c>
      <c r="D177" s="196">
        <v>0</v>
      </c>
      <c r="E177" s="221">
        <v>0</v>
      </c>
      <c r="F177" s="196">
        <v>0</v>
      </c>
      <c r="G177" s="220"/>
      <c r="H177" s="220" t="s">
        <v>8</v>
      </c>
      <c r="I177" s="220"/>
      <c r="J177" s="245">
        <v>0</v>
      </c>
      <c r="K177" s="196">
        <v>0</v>
      </c>
      <c r="L177" s="221">
        <v>0</v>
      </c>
      <c r="M177" s="196">
        <v>0</v>
      </c>
      <c r="P177" s="213"/>
    </row>
    <row r="178" spans="1:16" s="190" customFormat="1" ht="13.8" x14ac:dyDescent="0.25">
      <c r="A178" s="220" t="s">
        <v>9</v>
      </c>
      <c r="B178" s="220"/>
      <c r="C178" s="213">
        <v>0</v>
      </c>
      <c r="D178" s="196">
        <v>0</v>
      </c>
      <c r="E178" s="221">
        <v>0</v>
      </c>
      <c r="F178" s="196">
        <v>0</v>
      </c>
      <c r="G178" s="220"/>
      <c r="H178" s="220" t="s">
        <v>9</v>
      </c>
      <c r="I178" s="220"/>
      <c r="J178" s="213">
        <v>0</v>
      </c>
      <c r="K178" s="196">
        <v>0</v>
      </c>
      <c r="L178" s="221">
        <v>0</v>
      </c>
      <c r="M178" s="196">
        <v>0</v>
      </c>
      <c r="P178" s="213"/>
    </row>
    <row r="179" spans="1:16" s="190" customFormat="1" ht="13.8" x14ac:dyDescent="0.25">
      <c r="A179" s="220" t="s">
        <v>10</v>
      </c>
      <c r="B179" s="220"/>
      <c r="C179" s="213">
        <v>0</v>
      </c>
      <c r="D179" s="196">
        <v>0</v>
      </c>
      <c r="E179" s="221">
        <v>0</v>
      </c>
      <c r="F179" s="196">
        <v>0</v>
      </c>
      <c r="G179" s="220"/>
      <c r="H179" s="220" t="s">
        <v>10</v>
      </c>
      <c r="I179" s="220"/>
      <c r="J179" s="213">
        <v>0</v>
      </c>
      <c r="K179" s="196">
        <v>0</v>
      </c>
      <c r="L179" s="221">
        <v>0</v>
      </c>
      <c r="M179" s="196">
        <v>0</v>
      </c>
      <c r="P179" s="213"/>
    </row>
    <row r="180" spans="1:16" s="190" customFormat="1" ht="13.8" x14ac:dyDescent="0.25">
      <c r="A180" s="220" t="s">
        <v>37</v>
      </c>
      <c r="B180" s="220"/>
      <c r="C180" s="213">
        <v>0</v>
      </c>
      <c r="D180" s="196">
        <v>0</v>
      </c>
      <c r="E180" s="221">
        <v>0</v>
      </c>
      <c r="F180" s="196">
        <v>0</v>
      </c>
      <c r="G180" s="220"/>
      <c r="H180" s="220" t="s">
        <v>37</v>
      </c>
      <c r="I180" s="220"/>
      <c r="J180" s="213">
        <v>0</v>
      </c>
      <c r="K180" s="196">
        <v>0</v>
      </c>
      <c r="L180" s="221">
        <v>0</v>
      </c>
      <c r="M180" s="196">
        <v>0</v>
      </c>
      <c r="P180" s="213"/>
    </row>
    <row r="181" spans="1:16" s="190" customFormat="1" ht="13.8" x14ac:dyDescent="0.25">
      <c r="A181" s="220" t="s">
        <v>38</v>
      </c>
      <c r="B181" s="220"/>
      <c r="C181" s="213">
        <v>0</v>
      </c>
      <c r="D181" s="196">
        <v>0</v>
      </c>
      <c r="E181" s="221">
        <v>0</v>
      </c>
      <c r="F181" s="196">
        <v>0</v>
      </c>
      <c r="G181" s="220"/>
      <c r="H181" s="220" t="s">
        <v>38</v>
      </c>
      <c r="I181" s="220"/>
      <c r="J181" s="213">
        <v>0</v>
      </c>
      <c r="K181" s="196">
        <v>0</v>
      </c>
      <c r="L181" s="221">
        <v>0</v>
      </c>
      <c r="M181" s="196">
        <v>0</v>
      </c>
      <c r="P181" s="213"/>
    </row>
    <row r="182" spans="1:16" s="190" customFormat="1" ht="13.8" x14ac:dyDescent="0.25">
      <c r="A182" s="220" t="s">
        <v>39</v>
      </c>
      <c r="B182" s="220"/>
      <c r="C182" s="213">
        <v>0</v>
      </c>
      <c r="D182" s="196">
        <v>0</v>
      </c>
      <c r="E182" s="221">
        <v>0</v>
      </c>
      <c r="F182" s="196">
        <v>0</v>
      </c>
      <c r="G182" s="220"/>
      <c r="H182" s="220" t="s">
        <v>39</v>
      </c>
      <c r="I182" s="220"/>
      <c r="J182" s="213">
        <v>0</v>
      </c>
      <c r="K182" s="196">
        <v>0</v>
      </c>
      <c r="L182" s="221">
        <v>0</v>
      </c>
      <c r="M182" s="196">
        <v>0</v>
      </c>
    </row>
    <row r="183" spans="1:16" s="190" customFormat="1" ht="13.8" x14ac:dyDescent="0.25">
      <c r="A183" s="220" t="s">
        <v>0</v>
      </c>
      <c r="B183" s="220"/>
      <c r="C183" s="213">
        <v>0</v>
      </c>
      <c r="D183" s="196">
        <v>0</v>
      </c>
      <c r="E183" s="221">
        <v>0</v>
      </c>
      <c r="F183" s="196">
        <v>0</v>
      </c>
      <c r="G183" s="220"/>
      <c r="H183" s="220" t="s">
        <v>0</v>
      </c>
      <c r="I183" s="220"/>
      <c r="J183" s="213">
        <v>0</v>
      </c>
      <c r="K183" s="196">
        <v>0</v>
      </c>
      <c r="L183" s="221">
        <v>0</v>
      </c>
      <c r="M183" s="196">
        <v>0</v>
      </c>
    </row>
    <row r="184" spans="1:16" s="190" customFormat="1" ht="13.8" x14ac:dyDescent="0.25">
      <c r="A184" s="220" t="s">
        <v>1</v>
      </c>
      <c r="B184" s="220"/>
      <c r="C184" s="213">
        <v>0</v>
      </c>
      <c r="D184" s="196">
        <v>0</v>
      </c>
      <c r="E184" s="221">
        <v>0</v>
      </c>
      <c r="F184" s="196">
        <v>0</v>
      </c>
      <c r="G184" s="220"/>
      <c r="H184" s="220" t="s">
        <v>1</v>
      </c>
      <c r="I184" s="220"/>
      <c r="J184" s="213">
        <v>0</v>
      </c>
      <c r="K184" s="196">
        <v>0</v>
      </c>
      <c r="L184" s="221">
        <v>0</v>
      </c>
      <c r="M184" s="196">
        <v>0</v>
      </c>
    </row>
    <row r="185" spans="1:16" s="190" customFormat="1" ht="13.8" x14ac:dyDescent="0.25">
      <c r="A185" s="220" t="s">
        <v>66</v>
      </c>
      <c r="B185" s="220"/>
      <c r="C185" s="213">
        <v>0</v>
      </c>
      <c r="D185" s="196">
        <v>0</v>
      </c>
      <c r="E185" s="221">
        <v>0</v>
      </c>
      <c r="F185" s="196">
        <v>0</v>
      </c>
      <c r="G185" s="220"/>
      <c r="H185" s="223"/>
      <c r="I185" s="220"/>
      <c r="J185" s="245"/>
      <c r="K185" s="220"/>
      <c r="L185" s="221"/>
      <c r="M185" s="220"/>
    </row>
    <row r="186" spans="1:16" s="190" customFormat="1" ht="14.4" thickBot="1" x14ac:dyDescent="0.3">
      <c r="A186" s="220" t="s">
        <v>67</v>
      </c>
      <c r="B186" s="220"/>
      <c r="C186" s="213">
        <v>0</v>
      </c>
      <c r="D186" s="196">
        <v>0</v>
      </c>
      <c r="E186" s="221">
        <v>0</v>
      </c>
      <c r="F186" s="196">
        <v>0</v>
      </c>
      <c r="G186" s="220"/>
      <c r="H186" s="223"/>
      <c r="I186" s="220"/>
      <c r="J186" s="238">
        <v>0</v>
      </c>
      <c r="K186" s="247"/>
      <c r="L186" s="224">
        <v>0</v>
      </c>
      <c r="M186" s="247"/>
    </row>
    <row r="187" spans="1:16" s="190" customFormat="1" ht="14.4" thickTop="1" x14ac:dyDescent="0.25">
      <c r="A187" s="220" t="s">
        <v>68</v>
      </c>
      <c r="B187" s="220"/>
      <c r="C187" s="213">
        <v>0</v>
      </c>
      <c r="D187" s="196">
        <v>0</v>
      </c>
      <c r="E187" s="221">
        <v>0</v>
      </c>
      <c r="F187" s="196">
        <v>0</v>
      </c>
      <c r="G187" s="220"/>
      <c r="H187" s="223"/>
      <c r="I187" s="220"/>
      <c r="J187" s="220"/>
      <c r="K187" s="220"/>
      <c r="L187" s="220"/>
      <c r="M187" s="220"/>
    </row>
    <row r="188" spans="1:16" s="190" customFormat="1" ht="13.8" x14ac:dyDescent="0.25">
      <c r="A188" s="220" t="s">
        <v>69</v>
      </c>
      <c r="B188" s="220"/>
      <c r="C188" s="213">
        <v>0</v>
      </c>
      <c r="D188" s="196">
        <v>0</v>
      </c>
      <c r="E188" s="221">
        <v>0</v>
      </c>
      <c r="F188" s="196">
        <v>0</v>
      </c>
      <c r="G188" s="220"/>
      <c r="H188" s="223"/>
      <c r="I188" s="220"/>
      <c r="J188" s="220"/>
      <c r="K188" s="220"/>
      <c r="L188" s="220"/>
      <c r="M188" s="220"/>
    </row>
    <row r="189" spans="1:16" s="190" customFormat="1" ht="13.8" x14ac:dyDescent="0.25">
      <c r="A189" s="220"/>
      <c r="B189" s="223"/>
      <c r="C189" s="213"/>
      <c r="D189" s="220"/>
      <c r="E189" s="221"/>
      <c r="F189" s="220"/>
      <c r="G189" s="220"/>
      <c r="H189" s="223"/>
      <c r="I189" s="220"/>
      <c r="J189" s="220"/>
      <c r="K189" s="220"/>
      <c r="L189" s="220"/>
      <c r="M189" s="220"/>
    </row>
    <row r="190" spans="1:16" s="190" customFormat="1" ht="14.4" thickBot="1" x14ac:dyDescent="0.3">
      <c r="A190" s="220"/>
      <c r="B190" s="220"/>
      <c r="C190" s="222" t="s">
        <v>262</v>
      </c>
      <c r="D190" s="223"/>
      <c r="E190" s="224">
        <v>0</v>
      </c>
      <c r="F190" s="237"/>
      <c r="G190" s="220"/>
      <c r="H190" s="223"/>
      <c r="I190" s="220"/>
      <c r="J190" s="220"/>
      <c r="K190" s="220"/>
      <c r="L190" s="220"/>
      <c r="M190" s="220"/>
    </row>
    <row r="191" spans="1:16" ht="14.4" thickTop="1" x14ac:dyDescent="0.25">
      <c r="A191" s="155"/>
      <c r="B191" s="155"/>
      <c r="C191" s="139"/>
      <c r="D191" s="155"/>
      <c r="E191" s="156"/>
      <c r="F191" s="155"/>
      <c r="G191" s="155"/>
      <c r="H191" s="157"/>
      <c r="I191" s="155"/>
      <c r="J191" s="155"/>
      <c r="K191" s="155"/>
      <c r="L191" s="155"/>
      <c r="M191" s="155"/>
      <c r="N191" s="168"/>
      <c r="O191" s="168"/>
    </row>
    <row r="192" spans="1:16" ht="13.8" x14ac:dyDescent="0.25">
      <c r="A192" s="155"/>
      <c r="B192" s="155"/>
      <c r="C192" s="139"/>
      <c r="D192" s="155"/>
      <c r="E192" s="156"/>
      <c r="F192" s="155"/>
      <c r="G192" s="155"/>
      <c r="H192" s="157"/>
      <c r="I192" s="155"/>
      <c r="J192" s="155"/>
      <c r="K192" s="155"/>
      <c r="L192" s="155"/>
      <c r="M192" s="155"/>
      <c r="N192" s="168"/>
      <c r="O192" s="168"/>
    </row>
    <row r="193" spans="1:19" ht="13.8" x14ac:dyDescent="0.25">
      <c r="A193" s="152" t="s">
        <v>93</v>
      </c>
      <c r="B193" s="145"/>
      <c r="C193" s="146"/>
      <c r="D193" s="145"/>
      <c r="E193" s="147"/>
      <c r="F193" s="145"/>
      <c r="G193" s="145"/>
      <c r="H193" s="152" t="s">
        <v>94</v>
      </c>
      <c r="I193" s="145"/>
      <c r="J193" s="145"/>
      <c r="K193" s="145"/>
      <c r="L193" s="145"/>
      <c r="M193" s="145"/>
    </row>
    <row r="194" spans="1:19" s="190" customFormat="1" ht="13.8" x14ac:dyDescent="0.25">
      <c r="A194" s="219" t="s">
        <v>3</v>
      </c>
      <c r="B194" s="220"/>
      <c r="C194" s="213"/>
      <c r="D194" s="220"/>
      <c r="E194" s="221"/>
      <c r="F194" s="220"/>
      <c r="G194" s="220"/>
      <c r="H194" s="219" t="s">
        <v>3</v>
      </c>
      <c r="I194" s="220"/>
      <c r="J194" s="220"/>
      <c r="K194" s="220"/>
      <c r="L194" s="220"/>
      <c r="M194" s="220"/>
    </row>
    <row r="195" spans="1:19" ht="13.8" x14ac:dyDescent="0.25">
      <c r="A195" s="158"/>
      <c r="B195" s="145"/>
      <c r="C195" s="146"/>
      <c r="D195" s="145"/>
      <c r="E195" s="147"/>
      <c r="F195" s="145"/>
      <c r="G195" s="145"/>
      <c r="H195" s="154"/>
      <c r="I195" s="145"/>
      <c r="J195" s="145"/>
      <c r="K195" s="145"/>
      <c r="L195" s="145"/>
      <c r="M195" s="145"/>
    </row>
    <row r="196" spans="1:19" s="142" customFormat="1" ht="13.8" x14ac:dyDescent="0.25">
      <c r="A196" s="169"/>
      <c r="B196" s="170"/>
      <c r="C196" s="149" t="s">
        <v>91</v>
      </c>
      <c r="D196" s="150" t="s">
        <v>4</v>
      </c>
      <c r="E196" s="151" t="s">
        <v>5</v>
      </c>
      <c r="F196" s="150" t="s">
        <v>4</v>
      </c>
      <c r="G196" s="169"/>
      <c r="H196" s="170"/>
      <c r="I196" s="169"/>
      <c r="J196" s="149" t="s">
        <v>91</v>
      </c>
      <c r="K196" s="150" t="s">
        <v>4</v>
      </c>
      <c r="L196" s="151" t="s">
        <v>5</v>
      </c>
      <c r="M196" s="150" t="s">
        <v>4</v>
      </c>
    </row>
    <row r="197" spans="1:19" ht="13.8" x14ac:dyDescent="0.25">
      <c r="A197" s="154"/>
      <c r="B197" s="145"/>
      <c r="C197" s="146"/>
      <c r="D197" s="145"/>
      <c r="E197" s="147"/>
      <c r="F197" s="145"/>
      <c r="G197" s="145"/>
      <c r="H197" s="154"/>
      <c r="I197" s="145"/>
      <c r="J197" s="145"/>
      <c r="K197" s="145"/>
      <c r="L197" s="145"/>
      <c r="M197" s="145"/>
    </row>
    <row r="198" spans="1:19" s="190" customFormat="1" ht="13.8" x14ac:dyDescent="0.25">
      <c r="A198" s="220" t="s">
        <v>6</v>
      </c>
      <c r="B198" s="220"/>
      <c r="C198" s="213">
        <v>0</v>
      </c>
      <c r="D198" s="196">
        <v>0</v>
      </c>
      <c r="E198" s="221">
        <v>0</v>
      </c>
      <c r="F198" s="196">
        <v>0</v>
      </c>
      <c r="G198" s="220"/>
      <c r="H198" s="220" t="s">
        <v>6</v>
      </c>
      <c r="I198" s="220"/>
      <c r="J198" s="245">
        <v>0</v>
      </c>
      <c r="K198" s="196">
        <v>0</v>
      </c>
      <c r="L198" s="221">
        <v>0</v>
      </c>
      <c r="M198" s="196">
        <v>0</v>
      </c>
      <c r="P198" s="213"/>
      <c r="Q198" s="196"/>
      <c r="R198" s="221"/>
      <c r="S198" s="196"/>
    </row>
    <row r="199" spans="1:19" s="190" customFormat="1" ht="13.8" x14ac:dyDescent="0.25">
      <c r="A199" s="220" t="s">
        <v>7</v>
      </c>
      <c r="B199" s="220"/>
      <c r="C199" s="213">
        <v>0</v>
      </c>
      <c r="D199" s="196">
        <v>0</v>
      </c>
      <c r="E199" s="221">
        <v>0</v>
      </c>
      <c r="F199" s="196">
        <v>0</v>
      </c>
      <c r="G199" s="220"/>
      <c r="H199" s="220" t="s">
        <v>7</v>
      </c>
      <c r="I199" s="220"/>
      <c r="J199" s="245">
        <v>0</v>
      </c>
      <c r="K199" s="196">
        <v>0</v>
      </c>
      <c r="L199" s="221">
        <v>0</v>
      </c>
      <c r="M199" s="196">
        <v>0</v>
      </c>
      <c r="P199" s="213"/>
      <c r="Q199" s="196"/>
      <c r="R199" s="221"/>
      <c r="S199" s="196"/>
    </row>
    <row r="200" spans="1:19" s="190" customFormat="1" ht="13.8" x14ac:dyDescent="0.25">
      <c r="A200" s="220" t="s">
        <v>8</v>
      </c>
      <c r="B200" s="220"/>
      <c r="C200" s="213">
        <v>0</v>
      </c>
      <c r="D200" s="196">
        <v>0</v>
      </c>
      <c r="E200" s="221">
        <v>0</v>
      </c>
      <c r="F200" s="196">
        <v>0</v>
      </c>
      <c r="G200" s="220"/>
      <c r="H200" s="220" t="s">
        <v>8</v>
      </c>
      <c r="I200" s="220"/>
      <c r="J200" s="245">
        <v>0</v>
      </c>
      <c r="K200" s="196">
        <v>0</v>
      </c>
      <c r="L200" s="221">
        <v>0</v>
      </c>
      <c r="M200" s="196">
        <v>0</v>
      </c>
      <c r="P200" s="213"/>
      <c r="Q200" s="196"/>
      <c r="R200" s="221"/>
      <c r="S200" s="196"/>
    </row>
    <row r="201" spans="1:19" s="190" customFormat="1" ht="13.8" x14ac:dyDescent="0.25">
      <c r="A201" s="220" t="s">
        <v>9</v>
      </c>
      <c r="B201" s="220"/>
      <c r="C201" s="213">
        <v>0</v>
      </c>
      <c r="D201" s="196">
        <v>0</v>
      </c>
      <c r="E201" s="221">
        <v>0</v>
      </c>
      <c r="F201" s="196">
        <v>0</v>
      </c>
      <c r="G201" s="220"/>
      <c r="H201" s="220" t="s">
        <v>9</v>
      </c>
      <c r="I201" s="220"/>
      <c r="J201" s="245">
        <v>0</v>
      </c>
      <c r="K201" s="196">
        <v>0</v>
      </c>
      <c r="L201" s="221">
        <v>0</v>
      </c>
      <c r="M201" s="196">
        <v>0</v>
      </c>
      <c r="P201" s="213"/>
      <c r="Q201" s="196"/>
      <c r="R201" s="221"/>
      <c r="S201" s="196"/>
    </row>
    <row r="202" spans="1:19" s="190" customFormat="1" ht="13.8" x14ac:dyDescent="0.25">
      <c r="A202" s="220" t="s">
        <v>10</v>
      </c>
      <c r="B202" s="220"/>
      <c r="C202" s="213">
        <v>0</v>
      </c>
      <c r="D202" s="196">
        <v>0</v>
      </c>
      <c r="E202" s="221">
        <v>0</v>
      </c>
      <c r="F202" s="196">
        <v>0</v>
      </c>
      <c r="G202" s="220"/>
      <c r="H202" s="220" t="s">
        <v>10</v>
      </c>
      <c r="I202" s="220"/>
      <c r="J202" s="245">
        <v>0</v>
      </c>
      <c r="K202" s="196">
        <v>0</v>
      </c>
      <c r="L202" s="221">
        <v>0</v>
      </c>
      <c r="M202" s="196">
        <v>0</v>
      </c>
      <c r="P202" s="213"/>
      <c r="Q202" s="196"/>
      <c r="R202" s="221"/>
      <c r="S202" s="196"/>
    </row>
    <row r="203" spans="1:19" s="190" customFormat="1" ht="13.8" x14ac:dyDescent="0.25">
      <c r="A203" s="220" t="s">
        <v>37</v>
      </c>
      <c r="B203" s="220"/>
      <c r="C203" s="213">
        <v>0</v>
      </c>
      <c r="D203" s="196">
        <v>0</v>
      </c>
      <c r="E203" s="221">
        <v>0</v>
      </c>
      <c r="F203" s="196">
        <v>0</v>
      </c>
      <c r="G203" s="220"/>
      <c r="H203" s="220" t="s">
        <v>37</v>
      </c>
      <c r="I203" s="220"/>
      <c r="J203" s="245">
        <v>0</v>
      </c>
      <c r="K203" s="196">
        <v>0</v>
      </c>
      <c r="L203" s="221">
        <v>0</v>
      </c>
      <c r="M203" s="196">
        <v>0</v>
      </c>
      <c r="P203" s="213"/>
      <c r="Q203" s="196"/>
      <c r="R203" s="221"/>
      <c r="S203" s="196"/>
    </row>
    <row r="204" spans="1:19" s="190" customFormat="1" ht="13.8" x14ac:dyDescent="0.25">
      <c r="A204" s="220" t="s">
        <v>38</v>
      </c>
      <c r="B204" s="220"/>
      <c r="C204" s="213">
        <v>0</v>
      </c>
      <c r="D204" s="196">
        <v>0</v>
      </c>
      <c r="E204" s="221">
        <v>0</v>
      </c>
      <c r="F204" s="196">
        <v>0</v>
      </c>
      <c r="G204" s="220"/>
      <c r="H204" s="220" t="s">
        <v>38</v>
      </c>
      <c r="I204" s="220"/>
      <c r="J204" s="245">
        <v>0</v>
      </c>
      <c r="K204" s="196">
        <v>0</v>
      </c>
      <c r="L204" s="221">
        <v>0</v>
      </c>
      <c r="M204" s="196">
        <v>0</v>
      </c>
      <c r="P204" s="213"/>
      <c r="Q204" s="196"/>
      <c r="R204" s="221"/>
      <c r="S204" s="196"/>
    </row>
    <row r="205" spans="1:19" s="190" customFormat="1" ht="13.8" x14ac:dyDescent="0.25">
      <c r="A205" s="220" t="s">
        <v>39</v>
      </c>
      <c r="B205" s="220"/>
      <c r="C205" s="213">
        <v>0</v>
      </c>
      <c r="D205" s="196">
        <v>0</v>
      </c>
      <c r="E205" s="221">
        <v>0</v>
      </c>
      <c r="F205" s="196">
        <v>0</v>
      </c>
      <c r="G205" s="220"/>
      <c r="H205" s="220" t="s">
        <v>39</v>
      </c>
      <c r="I205" s="220"/>
      <c r="J205" s="245">
        <v>0</v>
      </c>
      <c r="K205" s="196">
        <v>0</v>
      </c>
      <c r="L205" s="221">
        <v>0</v>
      </c>
      <c r="M205" s="196">
        <v>0</v>
      </c>
      <c r="P205" s="213"/>
      <c r="Q205" s="196"/>
      <c r="R205" s="221"/>
      <c r="S205" s="196"/>
    </row>
    <row r="206" spans="1:19" s="190" customFormat="1" ht="13.8" x14ac:dyDescent="0.25">
      <c r="A206" s="220" t="s">
        <v>0</v>
      </c>
      <c r="B206" s="220"/>
      <c r="C206" s="213">
        <v>0</v>
      </c>
      <c r="D206" s="196">
        <v>0</v>
      </c>
      <c r="E206" s="221">
        <v>0</v>
      </c>
      <c r="F206" s="196">
        <v>0</v>
      </c>
      <c r="G206" s="220"/>
      <c r="H206" s="220" t="s">
        <v>0</v>
      </c>
      <c r="I206" s="220"/>
      <c r="J206" s="245">
        <v>0</v>
      </c>
      <c r="K206" s="196">
        <v>0</v>
      </c>
      <c r="L206" s="221">
        <v>0</v>
      </c>
      <c r="M206" s="196">
        <v>0</v>
      </c>
      <c r="P206" s="213"/>
      <c r="Q206" s="196"/>
      <c r="R206" s="221"/>
      <c r="S206" s="196"/>
    </row>
    <row r="207" spans="1:19" s="190" customFormat="1" ht="13.8" x14ac:dyDescent="0.25">
      <c r="A207" s="220" t="s">
        <v>1</v>
      </c>
      <c r="B207" s="220"/>
      <c r="C207" s="213">
        <v>0</v>
      </c>
      <c r="D207" s="196">
        <v>0</v>
      </c>
      <c r="E207" s="221">
        <v>0</v>
      </c>
      <c r="F207" s="196">
        <v>0</v>
      </c>
      <c r="G207" s="220"/>
      <c r="H207" s="220" t="s">
        <v>1</v>
      </c>
      <c r="I207" s="220"/>
      <c r="J207" s="213">
        <v>0</v>
      </c>
      <c r="K207" s="196">
        <v>0</v>
      </c>
      <c r="L207" s="221">
        <v>0</v>
      </c>
      <c r="M207" s="196">
        <v>0</v>
      </c>
      <c r="P207" s="213"/>
      <c r="Q207" s="196"/>
      <c r="R207" s="221"/>
      <c r="S207" s="196"/>
    </row>
    <row r="208" spans="1:19" s="190" customFormat="1" ht="13.8" x14ac:dyDescent="0.25">
      <c r="A208" s="220"/>
      <c r="B208" s="223"/>
      <c r="C208" s="213"/>
      <c r="D208" s="220"/>
      <c r="E208" s="221"/>
      <c r="F208" s="220"/>
      <c r="G208" s="220"/>
      <c r="H208" s="220" t="s">
        <v>98</v>
      </c>
      <c r="I208" s="220"/>
      <c r="J208" s="213">
        <v>0</v>
      </c>
      <c r="K208" s="196">
        <v>0</v>
      </c>
      <c r="L208" s="221">
        <v>0</v>
      </c>
      <c r="M208" s="196">
        <v>0</v>
      </c>
      <c r="P208" s="213"/>
      <c r="Q208" s="196"/>
      <c r="R208" s="221"/>
      <c r="S208" s="196"/>
    </row>
    <row r="209" spans="1:13" s="190" customFormat="1" ht="14.4" thickBot="1" x14ac:dyDescent="0.3">
      <c r="A209" s="220"/>
      <c r="B209" s="220"/>
      <c r="C209" s="222">
        <v>0</v>
      </c>
      <c r="D209" s="223"/>
      <c r="E209" s="224">
        <v>0</v>
      </c>
      <c r="F209" s="237"/>
      <c r="G209" s="220"/>
      <c r="H209" s="223"/>
      <c r="I209" s="220"/>
      <c r="J209" s="239"/>
      <c r="K209" s="242"/>
      <c r="L209" s="240"/>
      <c r="M209" s="220"/>
    </row>
    <row r="210" spans="1:13" s="190" customFormat="1" ht="15" thickTop="1" thickBot="1" x14ac:dyDescent="0.3">
      <c r="A210" s="220"/>
      <c r="B210" s="220"/>
      <c r="C210" s="239"/>
      <c r="D210" s="223"/>
      <c r="E210" s="240"/>
      <c r="F210" s="237"/>
      <c r="G210" s="220"/>
      <c r="H210" s="223"/>
      <c r="I210" s="220"/>
      <c r="J210" s="238">
        <v>0</v>
      </c>
      <c r="K210" s="247"/>
      <c r="L210" s="224">
        <v>0</v>
      </c>
      <c r="M210" s="247"/>
    </row>
    <row r="211" spans="1:13" ht="14.4" thickTop="1" x14ac:dyDescent="0.25">
      <c r="A211" s="145"/>
      <c r="B211" s="145"/>
      <c r="C211" s="164"/>
      <c r="D211" s="154"/>
      <c r="E211" s="165"/>
      <c r="F211" s="177"/>
      <c r="G211" s="145"/>
      <c r="H211" s="154"/>
      <c r="I211" s="145"/>
      <c r="J211" s="145"/>
      <c r="K211" s="145"/>
      <c r="L211" s="145"/>
      <c r="M211" s="145"/>
    </row>
    <row r="212" spans="1:13" ht="13.8" x14ac:dyDescent="0.25">
      <c r="A212" s="145"/>
      <c r="B212" s="145"/>
      <c r="C212" s="164"/>
      <c r="D212" s="154"/>
      <c r="E212" s="165"/>
      <c r="F212" s="177"/>
      <c r="G212" s="145"/>
      <c r="H212" s="154"/>
      <c r="I212" s="145"/>
      <c r="J212" s="145"/>
      <c r="K212" s="145"/>
      <c r="L212" s="145"/>
      <c r="M212" s="145"/>
    </row>
    <row r="213" spans="1:13" s="142" customFormat="1" ht="13.8" x14ac:dyDescent="0.25">
      <c r="A213" s="152" t="s">
        <v>90</v>
      </c>
      <c r="B213" s="141"/>
      <c r="C213" s="178"/>
      <c r="D213" s="152"/>
      <c r="E213" s="179"/>
      <c r="F213" s="180"/>
      <c r="G213" s="141"/>
      <c r="H213" s="152" t="s">
        <v>140</v>
      </c>
      <c r="I213" s="141"/>
      <c r="J213" s="178"/>
      <c r="K213" s="152"/>
      <c r="L213" s="179"/>
      <c r="M213" s="180"/>
    </row>
    <row r="214" spans="1:13" s="190" customFormat="1" ht="13.8" x14ac:dyDescent="0.25">
      <c r="A214" s="219" t="s">
        <v>11</v>
      </c>
      <c r="B214" s="220"/>
      <c r="C214" s="213"/>
      <c r="D214" s="220"/>
      <c r="E214" s="221"/>
      <c r="F214" s="220"/>
      <c r="G214" s="220"/>
      <c r="H214" s="219" t="s">
        <v>11</v>
      </c>
      <c r="I214" s="220"/>
      <c r="J214" s="213"/>
      <c r="K214" s="220"/>
      <c r="L214" s="221"/>
      <c r="M214" s="220"/>
    </row>
    <row r="215" spans="1:13" ht="13.8" x14ac:dyDescent="0.25">
      <c r="A215" s="158"/>
      <c r="B215" s="145"/>
      <c r="C215" s="146"/>
      <c r="D215" s="145"/>
      <c r="E215" s="147"/>
      <c r="F215" s="145"/>
      <c r="G215" s="145"/>
      <c r="H215" s="158"/>
      <c r="I215" s="145"/>
      <c r="J215" s="146"/>
      <c r="K215" s="145"/>
      <c r="L215" s="147"/>
      <c r="M215" s="145"/>
    </row>
    <row r="216" spans="1:13" s="153" customFormat="1" ht="13.8" x14ac:dyDescent="0.25">
      <c r="A216" s="169"/>
      <c r="B216" s="170"/>
      <c r="C216" s="149" t="s">
        <v>91</v>
      </c>
      <c r="D216" s="251" t="s">
        <v>206</v>
      </c>
      <c r="E216" s="151" t="s">
        <v>5</v>
      </c>
      <c r="F216" s="150" t="s">
        <v>206</v>
      </c>
      <c r="G216" s="169"/>
      <c r="H216" s="169"/>
      <c r="I216" s="170"/>
      <c r="J216" s="149" t="s">
        <v>91</v>
      </c>
      <c r="K216" s="150" t="s">
        <v>4</v>
      </c>
      <c r="L216" s="151" t="s">
        <v>5</v>
      </c>
      <c r="M216" s="150" t="s">
        <v>4</v>
      </c>
    </row>
    <row r="217" spans="1:13" ht="13.8" x14ac:dyDescent="0.25">
      <c r="A217" s="154"/>
      <c r="B217" s="145"/>
      <c r="C217" s="146"/>
      <c r="D217" s="145"/>
      <c r="E217" s="147"/>
      <c r="F217" s="145"/>
      <c r="G217" s="145"/>
      <c r="H217" s="154"/>
      <c r="I217" s="145"/>
      <c r="J217" s="145"/>
      <c r="K217" s="145"/>
      <c r="L217" s="145"/>
      <c r="M217" s="145"/>
    </row>
    <row r="218" spans="1:13" s="190" customFormat="1" ht="13.8" x14ac:dyDescent="0.25">
      <c r="A218" s="220" t="s">
        <v>12</v>
      </c>
      <c r="B218" s="220"/>
      <c r="C218" s="213">
        <v>0</v>
      </c>
      <c r="D218" s="196">
        <v>0</v>
      </c>
      <c r="E218" s="221">
        <v>0</v>
      </c>
      <c r="F218" s="196">
        <v>0</v>
      </c>
      <c r="G218" s="220"/>
      <c r="H218" s="220" t="s">
        <v>12</v>
      </c>
      <c r="I218" s="220"/>
      <c r="J218" s="245">
        <v>0</v>
      </c>
      <c r="K218" s="196">
        <v>0</v>
      </c>
      <c r="L218" s="221">
        <v>0</v>
      </c>
      <c r="M218" s="196">
        <v>0</v>
      </c>
    </row>
    <row r="219" spans="1:13" s="190" customFormat="1" ht="13.8" x14ac:dyDescent="0.25">
      <c r="A219" s="220" t="s">
        <v>13</v>
      </c>
      <c r="B219" s="220"/>
      <c r="C219" s="213">
        <v>0</v>
      </c>
      <c r="D219" s="196">
        <v>0</v>
      </c>
      <c r="E219" s="221">
        <v>0</v>
      </c>
      <c r="F219" s="196">
        <v>0</v>
      </c>
      <c r="G219" s="220"/>
      <c r="H219" s="220" t="s">
        <v>13</v>
      </c>
      <c r="I219" s="220"/>
      <c r="J219" s="245">
        <v>0</v>
      </c>
      <c r="K219" s="196">
        <v>0</v>
      </c>
      <c r="L219" s="221">
        <v>0</v>
      </c>
      <c r="M219" s="196">
        <v>0</v>
      </c>
    </row>
    <row r="220" spans="1:13" s="190" customFormat="1" ht="13.8" x14ac:dyDescent="0.25">
      <c r="A220" s="220" t="s">
        <v>14</v>
      </c>
      <c r="B220" s="220"/>
      <c r="C220" s="213">
        <v>0</v>
      </c>
      <c r="D220" s="196">
        <v>0</v>
      </c>
      <c r="E220" s="221">
        <v>0</v>
      </c>
      <c r="F220" s="196">
        <v>0</v>
      </c>
      <c r="G220" s="220"/>
      <c r="H220" s="220" t="s">
        <v>14</v>
      </c>
      <c r="I220" s="220"/>
      <c r="J220" s="245">
        <v>0</v>
      </c>
      <c r="K220" s="196">
        <v>0</v>
      </c>
      <c r="L220" s="221">
        <v>0</v>
      </c>
      <c r="M220" s="196">
        <v>0</v>
      </c>
    </row>
    <row r="221" spans="1:13" s="190" customFormat="1" ht="13.8" x14ac:dyDescent="0.25">
      <c r="A221" s="220" t="s">
        <v>15</v>
      </c>
      <c r="B221" s="220"/>
      <c r="C221" s="213">
        <v>0</v>
      </c>
      <c r="D221" s="196">
        <v>0</v>
      </c>
      <c r="E221" s="221">
        <v>0</v>
      </c>
      <c r="F221" s="196">
        <v>0</v>
      </c>
      <c r="G221" s="220"/>
      <c r="H221" s="220" t="s">
        <v>15</v>
      </c>
      <c r="I221" s="220"/>
      <c r="J221" s="245">
        <v>0</v>
      </c>
      <c r="K221" s="196">
        <v>0</v>
      </c>
      <c r="L221" s="221">
        <v>0</v>
      </c>
      <c r="M221" s="196">
        <v>0</v>
      </c>
    </row>
    <row r="222" spans="1:13" s="190" customFormat="1" ht="13.8" x14ac:dyDescent="0.25">
      <c r="A222" s="220" t="s">
        <v>16</v>
      </c>
      <c r="B222" s="220"/>
      <c r="C222" s="213">
        <v>0</v>
      </c>
      <c r="D222" s="196">
        <v>0</v>
      </c>
      <c r="E222" s="221">
        <v>0</v>
      </c>
      <c r="F222" s="196">
        <v>0</v>
      </c>
      <c r="G222" s="220"/>
      <c r="H222" s="220" t="s">
        <v>16</v>
      </c>
      <c r="I222" s="220"/>
      <c r="J222" s="245">
        <v>0</v>
      </c>
      <c r="K222" s="196">
        <v>0</v>
      </c>
      <c r="L222" s="221">
        <v>0</v>
      </c>
      <c r="M222" s="196">
        <v>0</v>
      </c>
    </row>
    <row r="223" spans="1:13" s="190" customFormat="1" ht="13.8" x14ac:dyDescent="0.25">
      <c r="A223" s="220" t="s">
        <v>17</v>
      </c>
      <c r="B223" s="220"/>
      <c r="C223" s="213">
        <v>0</v>
      </c>
      <c r="D223" s="196">
        <v>0</v>
      </c>
      <c r="E223" s="221">
        <v>0</v>
      </c>
      <c r="F223" s="196">
        <v>0</v>
      </c>
      <c r="G223" s="220"/>
      <c r="H223" s="220" t="s">
        <v>17</v>
      </c>
      <c r="I223" s="220"/>
      <c r="J223" s="245">
        <v>0</v>
      </c>
      <c r="K223" s="196">
        <v>0</v>
      </c>
      <c r="L223" s="221">
        <v>0</v>
      </c>
      <c r="M223" s="196">
        <v>0</v>
      </c>
    </row>
    <row r="224" spans="1:13" s="190" customFormat="1" ht="13.8" x14ac:dyDescent="0.25">
      <c r="A224" s="220" t="s">
        <v>18</v>
      </c>
      <c r="B224" s="220"/>
      <c r="C224" s="213">
        <v>0</v>
      </c>
      <c r="D224" s="196">
        <v>0</v>
      </c>
      <c r="E224" s="221">
        <v>0</v>
      </c>
      <c r="F224" s="196">
        <v>0</v>
      </c>
      <c r="G224" s="220"/>
      <c r="H224" s="220" t="s">
        <v>18</v>
      </c>
      <c r="I224" s="220"/>
      <c r="J224" s="245">
        <v>0</v>
      </c>
      <c r="K224" s="196">
        <v>0</v>
      </c>
      <c r="L224" s="221">
        <v>0</v>
      </c>
      <c r="M224" s="196">
        <v>0</v>
      </c>
    </row>
    <row r="225" spans="1:13" s="190" customFormat="1" ht="13.8" x14ac:dyDescent="0.25">
      <c r="A225" s="220" t="s">
        <v>19</v>
      </c>
      <c r="B225" s="220"/>
      <c r="C225" s="213">
        <v>0</v>
      </c>
      <c r="D225" s="196">
        <v>0</v>
      </c>
      <c r="E225" s="221">
        <v>0</v>
      </c>
      <c r="F225" s="196">
        <v>0</v>
      </c>
      <c r="G225" s="220"/>
      <c r="H225" s="220" t="s">
        <v>19</v>
      </c>
      <c r="I225" s="220"/>
      <c r="J225" s="245">
        <v>0</v>
      </c>
      <c r="K225" s="196">
        <v>0</v>
      </c>
      <c r="L225" s="221">
        <v>0</v>
      </c>
      <c r="M225" s="196">
        <v>0</v>
      </c>
    </row>
    <row r="226" spans="1:13" s="190" customFormat="1" ht="13.8" x14ac:dyDescent="0.25">
      <c r="A226" s="220" t="s">
        <v>20</v>
      </c>
      <c r="B226" s="220"/>
      <c r="C226" s="213">
        <v>0</v>
      </c>
      <c r="D226" s="196">
        <v>0</v>
      </c>
      <c r="E226" s="221">
        <v>0</v>
      </c>
      <c r="F226" s="196">
        <v>0</v>
      </c>
      <c r="G226" s="220"/>
      <c r="H226" s="220" t="s">
        <v>20</v>
      </c>
      <c r="I226" s="220"/>
      <c r="J226" s="245">
        <v>0</v>
      </c>
      <c r="K226" s="196">
        <v>0</v>
      </c>
      <c r="L226" s="221">
        <v>0</v>
      </c>
      <c r="M226" s="196">
        <v>0</v>
      </c>
    </row>
    <row r="227" spans="1:13" s="190" customFormat="1" ht="13.8" x14ac:dyDescent="0.25">
      <c r="A227" s="220" t="s">
        <v>21</v>
      </c>
      <c r="B227" s="220"/>
      <c r="C227" s="213">
        <v>0</v>
      </c>
      <c r="D227" s="196">
        <v>0</v>
      </c>
      <c r="E227" s="221">
        <v>0</v>
      </c>
      <c r="F227" s="196">
        <v>0</v>
      </c>
      <c r="G227" s="220"/>
      <c r="H227" s="220" t="s">
        <v>21</v>
      </c>
      <c r="I227" s="220"/>
      <c r="J227" s="245">
        <v>0</v>
      </c>
      <c r="K227" s="196">
        <v>0</v>
      </c>
      <c r="L227" s="221">
        <v>0</v>
      </c>
      <c r="M227" s="196">
        <v>0</v>
      </c>
    </row>
    <row r="228" spans="1:13" s="190" customFormat="1" ht="13.8" x14ac:dyDescent="0.25">
      <c r="A228" s="220" t="s">
        <v>22</v>
      </c>
      <c r="B228" s="220"/>
      <c r="C228" s="213">
        <v>0</v>
      </c>
      <c r="D228" s="196">
        <v>0</v>
      </c>
      <c r="E228" s="221">
        <v>0</v>
      </c>
      <c r="F228" s="196">
        <v>0</v>
      </c>
      <c r="G228" s="220"/>
      <c r="H228" s="220" t="s">
        <v>22</v>
      </c>
      <c r="I228" s="220"/>
      <c r="J228" s="245">
        <v>0</v>
      </c>
      <c r="K228" s="196">
        <v>0</v>
      </c>
      <c r="L228" s="221">
        <v>0</v>
      </c>
      <c r="M228" s="196">
        <v>0</v>
      </c>
    </row>
    <row r="229" spans="1:13" s="190" customFormat="1" ht="13.8" x14ac:dyDescent="0.25">
      <c r="A229" s="220" t="s">
        <v>23</v>
      </c>
      <c r="B229" s="220"/>
      <c r="C229" s="213">
        <v>0</v>
      </c>
      <c r="D229" s="196">
        <v>0</v>
      </c>
      <c r="E229" s="221">
        <v>0</v>
      </c>
      <c r="F229" s="196">
        <v>0</v>
      </c>
      <c r="G229" s="220"/>
      <c r="H229" s="220" t="s">
        <v>23</v>
      </c>
      <c r="I229" s="220"/>
      <c r="J229" s="213">
        <v>0</v>
      </c>
      <c r="K229" s="196">
        <v>0</v>
      </c>
      <c r="L229" s="221">
        <v>0</v>
      </c>
      <c r="M229" s="196">
        <v>0</v>
      </c>
    </row>
    <row r="230" spans="1:13" s="190" customFormat="1" ht="13.8" x14ac:dyDescent="0.25">
      <c r="A230" s="220" t="s">
        <v>70</v>
      </c>
      <c r="B230" s="220"/>
      <c r="C230" s="213">
        <v>0</v>
      </c>
      <c r="D230" s="196">
        <v>0</v>
      </c>
      <c r="E230" s="221">
        <v>0</v>
      </c>
      <c r="F230" s="196">
        <v>0</v>
      </c>
      <c r="G230" s="220"/>
      <c r="H230" s="220" t="s">
        <v>70</v>
      </c>
      <c r="I230" s="220"/>
      <c r="J230" s="213">
        <v>0</v>
      </c>
      <c r="K230" s="196">
        <v>0</v>
      </c>
      <c r="L230" s="221">
        <v>0</v>
      </c>
      <c r="M230" s="196">
        <v>0</v>
      </c>
    </row>
    <row r="231" spans="1:13" s="190" customFormat="1" ht="13.8" x14ac:dyDescent="0.25">
      <c r="A231" s="220"/>
      <c r="B231" s="220"/>
      <c r="C231" s="213"/>
      <c r="D231" s="220"/>
      <c r="E231" s="221"/>
      <c r="F231" s="220"/>
      <c r="G231" s="220"/>
      <c r="H231" s="223"/>
      <c r="I231" s="220"/>
      <c r="J231" s="245"/>
      <c r="K231" s="220"/>
      <c r="L231" s="221"/>
      <c r="M231" s="220"/>
    </row>
    <row r="232" spans="1:13" s="190" customFormat="1" ht="14.4" thickBot="1" x14ac:dyDescent="0.3">
      <c r="A232" s="220"/>
      <c r="B232" s="223"/>
      <c r="C232" s="222" t="s">
        <v>262</v>
      </c>
      <c r="D232" s="237"/>
      <c r="E232" s="224">
        <v>0</v>
      </c>
      <c r="F232" s="237"/>
      <c r="G232" s="220"/>
      <c r="H232" s="223"/>
      <c r="I232" s="220"/>
      <c r="J232" s="238">
        <v>0</v>
      </c>
      <c r="K232" s="247"/>
      <c r="L232" s="224">
        <v>0</v>
      </c>
      <c r="M232" s="247"/>
    </row>
    <row r="233" spans="1:13" s="190" customFormat="1" ht="14.4" thickTop="1" x14ac:dyDescent="0.25">
      <c r="A233" s="220"/>
      <c r="B233" s="220"/>
      <c r="C233" s="213"/>
      <c r="D233" s="220"/>
      <c r="E233" s="221"/>
      <c r="F233" s="220"/>
      <c r="G233" s="220"/>
      <c r="H233" s="223"/>
      <c r="I233" s="220"/>
      <c r="J233" s="220"/>
      <c r="K233" s="220"/>
      <c r="L233" s="220"/>
      <c r="M233" s="220"/>
    </row>
    <row r="234" spans="1:13" s="190" customFormat="1" ht="13.8" x14ac:dyDescent="0.25">
      <c r="A234" s="220"/>
      <c r="B234" s="220"/>
      <c r="C234" s="213"/>
      <c r="D234" s="220"/>
      <c r="E234" s="221"/>
      <c r="F234" s="220"/>
      <c r="G234" s="220"/>
      <c r="H234" s="223"/>
      <c r="I234" s="220"/>
      <c r="J234" s="220"/>
      <c r="K234" s="220"/>
      <c r="L234" s="220"/>
      <c r="M234" s="220"/>
    </row>
    <row r="235" spans="1:13" ht="13.8" x14ac:dyDescent="0.25">
      <c r="A235" s="152" t="s">
        <v>93</v>
      </c>
      <c r="B235" s="145"/>
      <c r="C235" s="164"/>
      <c r="D235" s="154"/>
      <c r="E235" s="165"/>
      <c r="F235" s="177"/>
      <c r="G235" s="145"/>
      <c r="H235" s="152" t="s">
        <v>137</v>
      </c>
      <c r="I235" s="145"/>
      <c r="J235" s="164"/>
      <c r="K235" s="154"/>
      <c r="L235" s="165"/>
      <c r="M235" s="177"/>
    </row>
    <row r="236" spans="1:13" s="190" customFormat="1" ht="13.8" x14ac:dyDescent="0.25">
      <c r="A236" s="219" t="s">
        <v>11</v>
      </c>
      <c r="B236" s="220"/>
      <c r="C236" s="213"/>
      <c r="D236" s="220"/>
      <c r="E236" s="221"/>
      <c r="F236" s="220"/>
      <c r="G236" s="220"/>
      <c r="H236" s="219" t="s">
        <v>11</v>
      </c>
      <c r="I236" s="220"/>
      <c r="J236" s="213"/>
      <c r="K236" s="220"/>
      <c r="L236" s="221"/>
      <c r="M236" s="220"/>
    </row>
    <row r="237" spans="1:13" ht="13.8" x14ac:dyDescent="0.25">
      <c r="A237" s="158"/>
      <c r="B237" s="145"/>
      <c r="C237" s="146"/>
      <c r="D237" s="145"/>
      <c r="E237" s="147"/>
      <c r="F237" s="145"/>
      <c r="G237" s="145"/>
      <c r="H237" s="158"/>
      <c r="I237" s="145"/>
      <c r="J237" s="146"/>
      <c r="K237" s="145"/>
      <c r="L237" s="147"/>
      <c r="M237" s="145"/>
    </row>
    <row r="238" spans="1:13" s="142" customFormat="1" ht="13.8" x14ac:dyDescent="0.25">
      <c r="A238" s="169"/>
      <c r="B238" s="170"/>
      <c r="C238" s="149" t="s">
        <v>91</v>
      </c>
      <c r="D238" s="150" t="s">
        <v>4</v>
      </c>
      <c r="E238" s="151" t="s">
        <v>5</v>
      </c>
      <c r="F238" s="150" t="s">
        <v>4</v>
      </c>
      <c r="G238" s="169"/>
      <c r="H238" s="169"/>
      <c r="I238" s="170"/>
      <c r="J238" s="149" t="s">
        <v>91</v>
      </c>
      <c r="K238" s="150" t="s">
        <v>4</v>
      </c>
      <c r="L238" s="151" t="s">
        <v>5</v>
      </c>
      <c r="M238" s="150" t="s">
        <v>4</v>
      </c>
    </row>
    <row r="239" spans="1:13" ht="13.8" x14ac:dyDescent="0.25">
      <c r="A239" s="154"/>
      <c r="B239" s="145"/>
      <c r="C239" s="146"/>
      <c r="D239" s="145"/>
      <c r="E239" s="147"/>
      <c r="F239" s="145"/>
      <c r="G239" s="145"/>
      <c r="H239" s="154"/>
      <c r="I239" s="145"/>
      <c r="J239" s="145"/>
      <c r="K239" s="145"/>
      <c r="L239" s="145"/>
      <c r="M239" s="145"/>
    </row>
    <row r="240" spans="1:13" s="190" customFormat="1" ht="13.8" x14ac:dyDescent="0.25">
      <c r="A240" s="220" t="s">
        <v>12</v>
      </c>
      <c r="B240" s="220"/>
      <c r="C240" s="213">
        <v>0</v>
      </c>
      <c r="D240" s="196">
        <v>0</v>
      </c>
      <c r="E240" s="221">
        <v>0</v>
      </c>
      <c r="F240" s="196">
        <v>0</v>
      </c>
      <c r="G240" s="220"/>
      <c r="H240" s="220" t="s">
        <v>12</v>
      </c>
      <c r="I240" s="220"/>
      <c r="J240" s="245">
        <v>0</v>
      </c>
      <c r="K240" s="196">
        <v>0</v>
      </c>
      <c r="L240" s="221">
        <v>0</v>
      </c>
      <c r="M240" s="196">
        <v>0</v>
      </c>
    </row>
    <row r="241" spans="1:14" s="190" customFormat="1" ht="13.8" x14ac:dyDescent="0.25">
      <c r="A241" s="220" t="s">
        <v>13</v>
      </c>
      <c r="B241" s="220"/>
      <c r="C241" s="213">
        <v>0</v>
      </c>
      <c r="D241" s="196">
        <v>0</v>
      </c>
      <c r="E241" s="221">
        <v>0</v>
      </c>
      <c r="F241" s="196">
        <v>0</v>
      </c>
      <c r="G241" s="220"/>
      <c r="H241" s="220" t="s">
        <v>13</v>
      </c>
      <c r="I241" s="220"/>
      <c r="J241" s="245">
        <v>0</v>
      </c>
      <c r="K241" s="196">
        <v>0</v>
      </c>
      <c r="L241" s="221">
        <v>0</v>
      </c>
      <c r="M241" s="196">
        <v>0</v>
      </c>
    </row>
    <row r="242" spans="1:14" s="190" customFormat="1" ht="13.8" x14ac:dyDescent="0.25">
      <c r="A242" s="220" t="s">
        <v>14</v>
      </c>
      <c r="B242" s="220"/>
      <c r="C242" s="213">
        <v>0</v>
      </c>
      <c r="D242" s="196">
        <v>0</v>
      </c>
      <c r="E242" s="221">
        <v>0</v>
      </c>
      <c r="F242" s="196">
        <v>0</v>
      </c>
      <c r="G242" s="220"/>
      <c r="H242" s="220" t="s">
        <v>14</v>
      </c>
      <c r="I242" s="220"/>
      <c r="J242" s="245">
        <v>0</v>
      </c>
      <c r="K242" s="196">
        <v>0</v>
      </c>
      <c r="L242" s="221">
        <v>0</v>
      </c>
      <c r="M242" s="196">
        <v>0</v>
      </c>
    </row>
    <row r="243" spans="1:14" s="190" customFormat="1" ht="13.8" x14ac:dyDescent="0.25">
      <c r="A243" s="220" t="s">
        <v>15</v>
      </c>
      <c r="B243" s="220"/>
      <c r="C243" s="213">
        <v>0</v>
      </c>
      <c r="D243" s="196">
        <v>0</v>
      </c>
      <c r="E243" s="221">
        <v>0</v>
      </c>
      <c r="F243" s="196">
        <v>0</v>
      </c>
      <c r="G243" s="220"/>
      <c r="H243" s="220" t="s">
        <v>15</v>
      </c>
      <c r="I243" s="220"/>
      <c r="J243" s="245">
        <v>0</v>
      </c>
      <c r="K243" s="196">
        <v>0</v>
      </c>
      <c r="L243" s="221">
        <v>0</v>
      </c>
      <c r="M243" s="196">
        <v>0</v>
      </c>
    </row>
    <row r="244" spans="1:14" s="190" customFormat="1" ht="13.8" x14ac:dyDescent="0.25">
      <c r="A244" s="220" t="s">
        <v>16</v>
      </c>
      <c r="B244" s="220"/>
      <c r="C244" s="213">
        <v>0</v>
      </c>
      <c r="D244" s="196">
        <v>0</v>
      </c>
      <c r="E244" s="221">
        <v>0</v>
      </c>
      <c r="F244" s="196">
        <v>0</v>
      </c>
      <c r="G244" s="220"/>
      <c r="H244" s="220" t="s">
        <v>16</v>
      </c>
      <c r="I244" s="220"/>
      <c r="J244" s="245">
        <v>0</v>
      </c>
      <c r="K244" s="196">
        <v>0</v>
      </c>
      <c r="L244" s="221">
        <v>0</v>
      </c>
      <c r="M244" s="196">
        <v>0</v>
      </c>
    </row>
    <row r="245" spans="1:14" s="190" customFormat="1" ht="13.8" x14ac:dyDescent="0.25">
      <c r="A245" s="220" t="s">
        <v>17</v>
      </c>
      <c r="B245" s="220"/>
      <c r="C245" s="213">
        <v>0</v>
      </c>
      <c r="D245" s="196">
        <v>0</v>
      </c>
      <c r="E245" s="221">
        <v>0</v>
      </c>
      <c r="F245" s="196">
        <v>0</v>
      </c>
      <c r="G245" s="220"/>
      <c r="H245" s="220" t="s">
        <v>17</v>
      </c>
      <c r="I245" s="220"/>
      <c r="J245" s="245">
        <v>0</v>
      </c>
      <c r="K245" s="196">
        <v>0</v>
      </c>
      <c r="L245" s="221">
        <v>0</v>
      </c>
      <c r="M245" s="196">
        <v>0</v>
      </c>
    </row>
    <row r="246" spans="1:14" s="190" customFormat="1" ht="13.8" x14ac:dyDescent="0.25">
      <c r="A246" s="220" t="s">
        <v>18</v>
      </c>
      <c r="B246" s="220"/>
      <c r="C246" s="213">
        <v>0</v>
      </c>
      <c r="D246" s="196">
        <v>0</v>
      </c>
      <c r="E246" s="221">
        <v>0</v>
      </c>
      <c r="F246" s="196">
        <v>0</v>
      </c>
      <c r="G246" s="220"/>
      <c r="H246" s="220" t="s">
        <v>18</v>
      </c>
      <c r="I246" s="220"/>
      <c r="J246" s="245">
        <v>0</v>
      </c>
      <c r="K246" s="196">
        <v>0</v>
      </c>
      <c r="L246" s="221">
        <v>0</v>
      </c>
      <c r="M246" s="196">
        <v>0</v>
      </c>
    </row>
    <row r="247" spans="1:14" s="190" customFormat="1" ht="13.8" x14ac:dyDescent="0.25">
      <c r="A247" s="220" t="s">
        <v>19</v>
      </c>
      <c r="B247" s="220"/>
      <c r="C247" s="213">
        <v>0</v>
      </c>
      <c r="D247" s="196">
        <v>0</v>
      </c>
      <c r="E247" s="221">
        <v>0</v>
      </c>
      <c r="F247" s="196">
        <v>0</v>
      </c>
      <c r="G247" s="220"/>
      <c r="H247" s="220" t="s">
        <v>19</v>
      </c>
      <c r="I247" s="220"/>
      <c r="J247" s="245">
        <v>0</v>
      </c>
      <c r="K247" s="196">
        <v>0</v>
      </c>
      <c r="L247" s="221">
        <v>0</v>
      </c>
      <c r="M247" s="196">
        <v>0</v>
      </c>
    </row>
    <row r="248" spans="1:14" s="190" customFormat="1" ht="13.8" x14ac:dyDescent="0.25">
      <c r="A248" s="220" t="s">
        <v>20</v>
      </c>
      <c r="B248" s="220"/>
      <c r="C248" s="213">
        <v>0</v>
      </c>
      <c r="D248" s="196">
        <v>0</v>
      </c>
      <c r="E248" s="221">
        <v>0</v>
      </c>
      <c r="F248" s="196">
        <v>0</v>
      </c>
      <c r="G248" s="220"/>
      <c r="H248" s="220" t="s">
        <v>20</v>
      </c>
      <c r="I248" s="220"/>
      <c r="J248" s="245">
        <v>0</v>
      </c>
      <c r="K248" s="196">
        <v>0</v>
      </c>
      <c r="L248" s="221">
        <v>0</v>
      </c>
      <c r="M248" s="196">
        <v>0</v>
      </c>
    </row>
    <row r="249" spans="1:14" s="190" customFormat="1" ht="13.8" x14ac:dyDescent="0.25">
      <c r="A249" s="220" t="s">
        <v>21</v>
      </c>
      <c r="B249" s="220"/>
      <c r="C249" s="213">
        <v>0</v>
      </c>
      <c r="D249" s="196">
        <v>0</v>
      </c>
      <c r="E249" s="221">
        <v>0</v>
      </c>
      <c r="F249" s="196">
        <v>0</v>
      </c>
      <c r="G249" s="220"/>
      <c r="H249" s="220" t="s">
        <v>21</v>
      </c>
      <c r="I249" s="220"/>
      <c r="J249" s="245">
        <v>0</v>
      </c>
      <c r="K249" s="196">
        <v>0</v>
      </c>
      <c r="L249" s="221">
        <v>0</v>
      </c>
      <c r="M249" s="196">
        <v>0</v>
      </c>
    </row>
    <row r="250" spans="1:14" s="190" customFormat="1" ht="13.8" x14ac:dyDescent="0.25">
      <c r="A250" s="220" t="s">
        <v>22</v>
      </c>
      <c r="B250" s="220"/>
      <c r="C250" s="213">
        <v>0</v>
      </c>
      <c r="D250" s="196">
        <v>0</v>
      </c>
      <c r="E250" s="221">
        <v>0</v>
      </c>
      <c r="F250" s="196">
        <v>0</v>
      </c>
      <c r="G250" s="220"/>
      <c r="H250" s="220" t="s">
        <v>22</v>
      </c>
      <c r="I250" s="220"/>
      <c r="J250" s="245">
        <v>0</v>
      </c>
      <c r="K250" s="196">
        <v>0</v>
      </c>
      <c r="L250" s="221">
        <v>0</v>
      </c>
      <c r="M250" s="196">
        <v>0</v>
      </c>
    </row>
    <row r="251" spans="1:14" s="190" customFormat="1" ht="13.8" x14ac:dyDescent="0.25">
      <c r="A251" s="220" t="s">
        <v>23</v>
      </c>
      <c r="B251" s="220"/>
      <c r="C251" s="213">
        <v>0</v>
      </c>
      <c r="D251" s="196">
        <v>0</v>
      </c>
      <c r="E251" s="221">
        <v>0</v>
      </c>
      <c r="F251" s="196">
        <v>0</v>
      </c>
      <c r="G251" s="220"/>
      <c r="H251" s="220" t="s">
        <v>23</v>
      </c>
      <c r="I251" s="220"/>
      <c r="J251" s="245">
        <v>0</v>
      </c>
      <c r="K251" s="196">
        <v>0</v>
      </c>
      <c r="L251" s="221">
        <v>0</v>
      </c>
      <c r="M251" s="196">
        <v>0</v>
      </c>
    </row>
    <row r="252" spans="1:14" s="190" customFormat="1" ht="13.8" x14ac:dyDescent="0.25">
      <c r="A252" s="220" t="s">
        <v>70</v>
      </c>
      <c r="B252" s="220"/>
      <c r="C252" s="213">
        <v>0</v>
      </c>
      <c r="D252" s="196">
        <v>0</v>
      </c>
      <c r="E252" s="221">
        <v>0</v>
      </c>
      <c r="F252" s="196">
        <v>0</v>
      </c>
      <c r="G252" s="220"/>
      <c r="H252" s="220" t="s">
        <v>70</v>
      </c>
      <c r="I252" s="220"/>
      <c r="J252" s="245">
        <v>0</v>
      </c>
      <c r="K252" s="196">
        <v>0</v>
      </c>
      <c r="L252" s="221">
        <v>0</v>
      </c>
      <c r="M252" s="196">
        <v>0</v>
      </c>
    </row>
    <row r="253" spans="1:14" s="190" customFormat="1" ht="13.8" x14ac:dyDescent="0.25">
      <c r="A253" s="220"/>
      <c r="B253" s="220"/>
      <c r="C253" s="213"/>
      <c r="D253" s="220"/>
      <c r="E253" s="221"/>
      <c r="F253" s="220"/>
      <c r="G253" s="220"/>
      <c r="H253" s="223"/>
      <c r="I253" s="220"/>
      <c r="J253" s="245"/>
      <c r="K253" s="220"/>
      <c r="L253" s="221"/>
      <c r="M253" s="220"/>
    </row>
    <row r="254" spans="1:14" s="190" customFormat="1" ht="14.4" thickBot="1" x14ac:dyDescent="0.3">
      <c r="A254" s="220"/>
      <c r="B254" s="223"/>
      <c r="C254" s="222">
        <v>0</v>
      </c>
      <c r="D254" s="237"/>
      <c r="E254" s="224">
        <v>0</v>
      </c>
      <c r="F254" s="237"/>
      <c r="G254" s="220"/>
      <c r="H254" s="223"/>
      <c r="I254" s="220"/>
      <c r="J254" s="238">
        <v>0</v>
      </c>
      <c r="K254" s="247"/>
      <c r="L254" s="224">
        <v>0</v>
      </c>
      <c r="M254" s="247"/>
    </row>
    <row r="255" spans="1:14" ht="14.4" thickTop="1" x14ac:dyDescent="0.25">
      <c r="A255" s="155"/>
      <c r="B255" s="155"/>
      <c r="C255" s="139"/>
      <c r="D255" s="155"/>
      <c r="E255" s="156"/>
      <c r="F255" s="155"/>
      <c r="G255" s="155"/>
      <c r="H255" s="157"/>
      <c r="I255" s="155"/>
      <c r="J255" s="155"/>
      <c r="K255" s="155"/>
      <c r="L255" s="155"/>
      <c r="M255" s="155"/>
      <c r="N255" s="168"/>
    </row>
    <row r="256" spans="1:14" ht="13.8" x14ac:dyDescent="0.25">
      <c r="A256" s="145"/>
      <c r="B256" s="145"/>
      <c r="C256" s="146"/>
      <c r="D256" s="145"/>
      <c r="E256" s="147"/>
      <c r="F256" s="145"/>
      <c r="G256" s="145"/>
      <c r="H256" s="154"/>
      <c r="I256" s="145"/>
      <c r="J256" s="145"/>
      <c r="K256" s="145"/>
      <c r="L256" s="145"/>
      <c r="M256" s="145"/>
    </row>
    <row r="257" spans="1:13" ht="13.8" x14ac:dyDescent="0.25">
      <c r="A257" s="145"/>
      <c r="B257" s="145"/>
      <c r="C257" s="146"/>
      <c r="D257" s="145"/>
      <c r="E257" s="147"/>
      <c r="F257" s="145"/>
      <c r="G257" s="145"/>
      <c r="H257" s="154"/>
      <c r="I257" s="145"/>
      <c r="J257" s="145"/>
      <c r="K257" s="145"/>
      <c r="L257" s="145"/>
      <c r="M257" s="145"/>
    </row>
    <row r="258" spans="1:13" s="142" customFormat="1" ht="13.8" x14ac:dyDescent="0.25">
      <c r="A258" s="152" t="s">
        <v>90</v>
      </c>
      <c r="B258" s="141"/>
      <c r="C258" s="166"/>
      <c r="D258" s="141"/>
      <c r="E258" s="167"/>
      <c r="F258" s="141"/>
      <c r="G258" s="141"/>
      <c r="H258" s="152" t="s">
        <v>140</v>
      </c>
      <c r="I258" s="141"/>
      <c r="J258" s="166"/>
      <c r="K258" s="141"/>
      <c r="L258" s="167"/>
      <c r="M258" s="141"/>
    </row>
    <row r="259" spans="1:13" s="190" customFormat="1" ht="13.8" x14ac:dyDescent="0.25">
      <c r="A259" s="219" t="s">
        <v>30</v>
      </c>
      <c r="B259" s="220"/>
      <c r="C259" s="213"/>
      <c r="D259" s="220"/>
      <c r="E259" s="221"/>
      <c r="F259" s="220"/>
      <c r="G259" s="220"/>
      <c r="H259" s="219" t="s">
        <v>30</v>
      </c>
      <c r="I259" s="220"/>
      <c r="J259" s="213"/>
      <c r="K259" s="220"/>
      <c r="L259" s="221"/>
      <c r="M259" s="220"/>
    </row>
    <row r="260" spans="1:13" ht="13.8" x14ac:dyDescent="0.25">
      <c r="A260" s="145"/>
      <c r="B260" s="145"/>
      <c r="C260" s="146"/>
      <c r="D260" s="145"/>
      <c r="E260" s="147"/>
      <c r="F260" s="145"/>
      <c r="G260" s="145"/>
      <c r="H260" s="145"/>
      <c r="I260" s="145"/>
      <c r="J260" s="146"/>
      <c r="K260" s="145"/>
      <c r="L260" s="147"/>
      <c r="M260" s="145"/>
    </row>
    <row r="261" spans="1:13" s="142" customFormat="1" ht="13.8" x14ac:dyDescent="0.25">
      <c r="A261" s="141"/>
      <c r="B261" s="141"/>
      <c r="C261" s="149" t="s">
        <v>91</v>
      </c>
      <c r="D261" s="150" t="s">
        <v>4</v>
      </c>
      <c r="E261" s="151" t="s">
        <v>5</v>
      </c>
      <c r="F261" s="150" t="s">
        <v>4</v>
      </c>
      <c r="G261" s="141"/>
      <c r="H261" s="141"/>
      <c r="I261" s="141"/>
      <c r="J261" s="149" t="s">
        <v>91</v>
      </c>
      <c r="K261" s="150" t="s">
        <v>4</v>
      </c>
      <c r="L261" s="151" t="s">
        <v>5</v>
      </c>
      <c r="M261" s="150" t="s">
        <v>4</v>
      </c>
    </row>
    <row r="262" spans="1:13" ht="13.8" x14ac:dyDescent="0.25">
      <c r="A262" s="145"/>
      <c r="B262" s="145"/>
      <c r="C262" s="146"/>
      <c r="D262" s="145"/>
      <c r="E262" s="147"/>
      <c r="F262" s="145"/>
      <c r="G262" s="145"/>
      <c r="H262" s="145"/>
      <c r="I262" s="145"/>
      <c r="J262" s="146"/>
      <c r="K262" s="145"/>
      <c r="L262" s="147"/>
      <c r="M262" s="145"/>
    </row>
    <row r="263" spans="1:13" s="190" customFormat="1" ht="13.8" x14ac:dyDescent="0.25">
      <c r="A263" s="243">
        <v>1996</v>
      </c>
      <c r="B263" s="220"/>
      <c r="C263" s="213">
        <v>0</v>
      </c>
      <c r="D263" s="196">
        <v>0</v>
      </c>
      <c r="E263" s="221">
        <v>0</v>
      </c>
      <c r="F263" s="196">
        <v>0</v>
      </c>
      <c r="G263" s="220"/>
      <c r="H263" s="243">
        <v>1996</v>
      </c>
      <c r="I263" s="220"/>
      <c r="J263" s="213">
        <v>0</v>
      </c>
      <c r="K263" s="196">
        <v>0</v>
      </c>
      <c r="L263" s="221">
        <v>0</v>
      </c>
      <c r="M263" s="196">
        <v>0</v>
      </c>
    </row>
    <row r="264" spans="1:13" s="190" customFormat="1" ht="13.8" x14ac:dyDescent="0.25">
      <c r="A264" s="243">
        <v>1997</v>
      </c>
      <c r="B264" s="220"/>
      <c r="C264" s="213">
        <v>0</v>
      </c>
      <c r="D264" s="196">
        <v>0</v>
      </c>
      <c r="E264" s="221">
        <v>0</v>
      </c>
      <c r="F264" s="196">
        <v>0</v>
      </c>
      <c r="G264" s="220"/>
      <c r="H264" s="243">
        <v>1997</v>
      </c>
      <c r="I264" s="220"/>
      <c r="J264" s="213">
        <v>0</v>
      </c>
      <c r="K264" s="196">
        <v>0</v>
      </c>
      <c r="L264" s="221">
        <v>0</v>
      </c>
      <c r="M264" s="196">
        <v>0</v>
      </c>
    </row>
    <row r="265" spans="1:13" s="190" customFormat="1" ht="13.8" x14ac:dyDescent="0.25">
      <c r="A265" s="243">
        <v>1998</v>
      </c>
      <c r="B265" s="220"/>
      <c r="C265" s="213">
        <v>0</v>
      </c>
      <c r="D265" s="196">
        <v>0</v>
      </c>
      <c r="E265" s="221">
        <v>0</v>
      </c>
      <c r="F265" s="196">
        <v>0</v>
      </c>
      <c r="G265" s="220"/>
      <c r="H265" s="243">
        <v>1998</v>
      </c>
      <c r="I265" s="220"/>
      <c r="J265" s="213">
        <v>0</v>
      </c>
      <c r="K265" s="196">
        <v>0</v>
      </c>
      <c r="L265" s="221">
        <v>0</v>
      </c>
      <c r="M265" s="196">
        <v>0</v>
      </c>
    </row>
    <row r="266" spans="1:13" s="190" customFormat="1" ht="13.8" x14ac:dyDescent="0.25">
      <c r="A266" s="243">
        <v>1999</v>
      </c>
      <c r="B266" s="220"/>
      <c r="C266" s="213">
        <v>0</v>
      </c>
      <c r="D266" s="196">
        <v>0</v>
      </c>
      <c r="E266" s="221">
        <v>0</v>
      </c>
      <c r="F266" s="196">
        <v>0</v>
      </c>
      <c r="G266" s="220"/>
      <c r="H266" s="243">
        <v>1999</v>
      </c>
      <c r="I266" s="220"/>
      <c r="J266" s="213">
        <v>0</v>
      </c>
      <c r="K266" s="196">
        <v>0</v>
      </c>
      <c r="L266" s="221">
        <v>0</v>
      </c>
      <c r="M266" s="196">
        <v>0</v>
      </c>
    </row>
    <row r="267" spans="1:13" s="190" customFormat="1" ht="13.8" x14ac:dyDescent="0.25">
      <c r="A267" s="243">
        <v>2000</v>
      </c>
      <c r="B267" s="220"/>
      <c r="C267" s="213">
        <v>0</v>
      </c>
      <c r="D267" s="196">
        <v>0</v>
      </c>
      <c r="E267" s="221">
        <v>0</v>
      </c>
      <c r="F267" s="196">
        <v>0</v>
      </c>
      <c r="G267" s="220"/>
      <c r="H267" s="243">
        <v>2000</v>
      </c>
      <c r="I267" s="220"/>
      <c r="J267" s="213">
        <v>0</v>
      </c>
      <c r="K267" s="196">
        <v>0</v>
      </c>
      <c r="L267" s="221">
        <v>0</v>
      </c>
      <c r="M267" s="196">
        <v>0</v>
      </c>
    </row>
    <row r="268" spans="1:13" s="190" customFormat="1" ht="13.8" x14ac:dyDescent="0.25">
      <c r="A268" s="243">
        <v>2001</v>
      </c>
      <c r="B268" s="220"/>
      <c r="C268" s="213">
        <v>0</v>
      </c>
      <c r="D268" s="196">
        <v>0</v>
      </c>
      <c r="E268" s="221">
        <v>0</v>
      </c>
      <c r="F268" s="196">
        <v>0</v>
      </c>
      <c r="G268" s="220"/>
      <c r="H268" s="243">
        <v>2001</v>
      </c>
      <c r="I268" s="220"/>
      <c r="J268" s="213">
        <v>0</v>
      </c>
      <c r="K268" s="196">
        <v>0</v>
      </c>
      <c r="L268" s="221">
        <v>0</v>
      </c>
      <c r="M268" s="196">
        <v>0</v>
      </c>
    </row>
    <row r="269" spans="1:13" s="190" customFormat="1" ht="13.8" x14ac:dyDescent="0.25">
      <c r="A269" s="243">
        <v>2002</v>
      </c>
      <c r="B269" s="220"/>
      <c r="C269" s="213">
        <v>0</v>
      </c>
      <c r="D269" s="196">
        <v>0</v>
      </c>
      <c r="E269" s="221">
        <v>0</v>
      </c>
      <c r="F269" s="196">
        <v>0</v>
      </c>
      <c r="G269" s="220"/>
      <c r="H269" s="243">
        <v>2002</v>
      </c>
      <c r="I269" s="220"/>
      <c r="J269" s="213">
        <v>0</v>
      </c>
      <c r="K269" s="196">
        <v>0</v>
      </c>
      <c r="L269" s="221">
        <v>0</v>
      </c>
      <c r="M269" s="196">
        <v>0</v>
      </c>
    </row>
    <row r="270" spans="1:13" s="190" customFormat="1" ht="13.8" x14ac:dyDescent="0.25">
      <c r="A270" s="243">
        <v>2003</v>
      </c>
      <c r="B270" s="220"/>
      <c r="C270" s="213">
        <v>0</v>
      </c>
      <c r="D270" s="196">
        <v>0</v>
      </c>
      <c r="E270" s="221">
        <v>0</v>
      </c>
      <c r="F270" s="196">
        <v>0</v>
      </c>
      <c r="G270" s="220"/>
      <c r="H270" s="243">
        <v>2003</v>
      </c>
      <c r="I270" s="220"/>
      <c r="J270" s="213">
        <v>0</v>
      </c>
      <c r="K270" s="196">
        <v>0</v>
      </c>
      <c r="L270" s="221">
        <v>0</v>
      </c>
      <c r="M270" s="196">
        <v>0</v>
      </c>
    </row>
    <row r="271" spans="1:13" s="190" customFormat="1" ht="13.8" x14ac:dyDescent="0.25">
      <c r="A271" s="243">
        <v>2004</v>
      </c>
      <c r="B271" s="220"/>
      <c r="C271" s="213">
        <v>0</v>
      </c>
      <c r="D271" s="196">
        <v>0</v>
      </c>
      <c r="E271" s="221">
        <v>0</v>
      </c>
      <c r="F271" s="196">
        <v>0</v>
      </c>
      <c r="G271" s="220"/>
      <c r="H271" s="243">
        <v>2004</v>
      </c>
      <c r="I271" s="220"/>
      <c r="J271" s="213">
        <v>0</v>
      </c>
      <c r="K271" s="196">
        <v>0</v>
      </c>
      <c r="L271" s="221">
        <v>0</v>
      </c>
      <c r="M271" s="196">
        <v>0</v>
      </c>
    </row>
    <row r="272" spans="1:13" s="190" customFormat="1" ht="13.8" x14ac:dyDescent="0.25">
      <c r="A272" s="220">
        <v>2005</v>
      </c>
      <c r="B272" s="220"/>
      <c r="C272" s="213">
        <v>0</v>
      </c>
      <c r="D272" s="196">
        <v>0</v>
      </c>
      <c r="E272" s="221">
        <v>0</v>
      </c>
      <c r="F272" s="196">
        <v>0</v>
      </c>
      <c r="G272" s="220"/>
      <c r="H272" s="220">
        <v>2005</v>
      </c>
      <c r="I272" s="220"/>
      <c r="J272" s="213">
        <v>0</v>
      </c>
      <c r="K272" s="196">
        <v>0</v>
      </c>
      <c r="L272" s="221">
        <v>0</v>
      </c>
      <c r="M272" s="196">
        <v>0</v>
      </c>
    </row>
    <row r="273" spans="1:13" s="190" customFormat="1" ht="13.8" x14ac:dyDescent="0.25">
      <c r="A273" s="220">
        <v>2006</v>
      </c>
      <c r="B273" s="220"/>
      <c r="C273" s="213">
        <v>0</v>
      </c>
      <c r="D273" s="196">
        <v>0</v>
      </c>
      <c r="E273" s="221">
        <v>0</v>
      </c>
      <c r="F273" s="196">
        <v>0</v>
      </c>
      <c r="G273" s="220"/>
      <c r="H273" s="220">
        <v>2006</v>
      </c>
      <c r="I273" s="220"/>
      <c r="J273" s="245">
        <v>0</v>
      </c>
      <c r="K273" s="196">
        <v>0</v>
      </c>
      <c r="L273" s="221">
        <v>0</v>
      </c>
      <c r="M273" s="196">
        <v>0</v>
      </c>
    </row>
    <row r="274" spans="1:13" s="190" customFormat="1" ht="13.8" x14ac:dyDescent="0.25">
      <c r="A274" s="220">
        <v>2007</v>
      </c>
      <c r="B274" s="220"/>
      <c r="C274" s="213">
        <v>0</v>
      </c>
      <c r="D274" s="196">
        <v>0</v>
      </c>
      <c r="E274" s="221">
        <v>0</v>
      </c>
      <c r="F274" s="196">
        <v>0</v>
      </c>
      <c r="G274" s="220"/>
      <c r="H274" s="220">
        <v>2007</v>
      </c>
      <c r="I274" s="220"/>
      <c r="J274" s="245">
        <v>0</v>
      </c>
      <c r="K274" s="196">
        <v>0</v>
      </c>
      <c r="L274" s="221">
        <v>0</v>
      </c>
      <c r="M274" s="196">
        <v>0</v>
      </c>
    </row>
    <row r="275" spans="1:13" s="190" customFormat="1" ht="13.8" x14ac:dyDescent="0.25">
      <c r="A275" s="220">
        <v>2008</v>
      </c>
      <c r="B275" s="220"/>
      <c r="C275" s="213">
        <v>0</v>
      </c>
      <c r="D275" s="196">
        <v>0</v>
      </c>
      <c r="E275" s="221">
        <v>0</v>
      </c>
      <c r="F275" s="196">
        <v>0</v>
      </c>
      <c r="G275" s="220"/>
      <c r="H275" s="220">
        <v>2008</v>
      </c>
      <c r="I275" s="220"/>
      <c r="J275" s="213">
        <v>0</v>
      </c>
      <c r="K275" s="196">
        <v>0</v>
      </c>
      <c r="L275" s="221">
        <v>0</v>
      </c>
      <c r="M275" s="196">
        <v>0</v>
      </c>
    </row>
    <row r="276" spans="1:13" s="190" customFormat="1" ht="13.8" x14ac:dyDescent="0.25">
      <c r="A276" s="220">
        <v>2009</v>
      </c>
      <c r="B276" s="220"/>
      <c r="C276" s="213">
        <v>0</v>
      </c>
      <c r="D276" s="196">
        <v>0</v>
      </c>
      <c r="E276" s="221">
        <v>0</v>
      </c>
      <c r="F276" s="196">
        <v>0</v>
      </c>
      <c r="G276" s="220"/>
      <c r="H276" s="220"/>
      <c r="I276" s="220"/>
      <c r="J276" s="213"/>
      <c r="K276" s="196"/>
      <c r="L276" s="221"/>
      <c r="M276" s="196"/>
    </row>
    <row r="277" spans="1:13" s="190" customFormat="1" ht="13.8" x14ac:dyDescent="0.25">
      <c r="A277" s="220"/>
      <c r="B277" s="220"/>
      <c r="C277" s="213"/>
      <c r="D277" s="220"/>
      <c r="E277" s="221"/>
      <c r="F277" s="220"/>
      <c r="G277" s="220"/>
      <c r="H277" s="220"/>
      <c r="I277" s="220"/>
      <c r="J277" s="213"/>
      <c r="K277" s="220"/>
      <c r="L277" s="221"/>
      <c r="M277" s="220"/>
    </row>
    <row r="278" spans="1:13" s="190" customFormat="1" ht="14.4" thickBot="1" x14ac:dyDescent="0.3">
      <c r="A278" s="220"/>
      <c r="B278" s="220"/>
      <c r="C278" s="222">
        <v>0</v>
      </c>
      <c r="D278" s="220"/>
      <c r="E278" s="224">
        <v>0</v>
      </c>
      <c r="F278" s="220"/>
      <c r="G278" s="220"/>
      <c r="H278" s="220"/>
      <c r="I278" s="220"/>
      <c r="J278" s="238">
        <v>0</v>
      </c>
      <c r="K278" s="247"/>
      <c r="L278" s="224">
        <v>0</v>
      </c>
      <c r="M278" s="220"/>
    </row>
    <row r="279" spans="1:13" ht="14.4" thickTop="1" x14ac:dyDescent="0.25">
      <c r="A279" s="155"/>
      <c r="B279" s="155"/>
      <c r="C279" s="139"/>
      <c r="D279" s="155"/>
      <c r="E279" s="156"/>
      <c r="F279" s="155"/>
      <c r="G279" s="155"/>
      <c r="H279" s="157"/>
      <c r="I279" s="155"/>
      <c r="J279" s="155"/>
      <c r="K279" s="155"/>
      <c r="L279" s="155"/>
      <c r="M279" s="155"/>
    </row>
    <row r="280" spans="1:13" ht="13.8" x14ac:dyDescent="0.25">
      <c r="A280" s="155"/>
      <c r="B280" s="155"/>
      <c r="C280" s="139"/>
      <c r="D280" s="155"/>
      <c r="E280" s="156"/>
      <c r="F280" s="155"/>
      <c r="G280" s="155"/>
      <c r="H280" s="157"/>
      <c r="I280" s="155"/>
      <c r="J280" s="155"/>
      <c r="K280" s="155"/>
      <c r="L280" s="155"/>
      <c r="M280" s="155"/>
    </row>
    <row r="281" spans="1:13" s="142" customFormat="1" ht="13.8" x14ac:dyDescent="0.25">
      <c r="A281" s="152" t="s">
        <v>136</v>
      </c>
      <c r="B281" s="141"/>
      <c r="C281" s="166"/>
      <c r="D281" s="141"/>
      <c r="E281" s="167"/>
      <c r="F281" s="141"/>
      <c r="G281" s="141"/>
      <c r="H281" s="152" t="s">
        <v>137</v>
      </c>
      <c r="I281" s="141"/>
      <c r="J281" s="166"/>
      <c r="K281" s="141"/>
      <c r="L281" s="167"/>
      <c r="M281" s="141"/>
    </row>
    <row r="282" spans="1:13" s="190" customFormat="1" ht="13.8" x14ac:dyDescent="0.25">
      <c r="A282" s="219" t="s">
        <v>30</v>
      </c>
      <c r="B282" s="220"/>
      <c r="C282" s="213"/>
      <c r="D282" s="220"/>
      <c r="E282" s="221"/>
      <c r="F282" s="220"/>
      <c r="G282" s="220"/>
      <c r="H282" s="219" t="s">
        <v>30</v>
      </c>
      <c r="I282" s="220"/>
      <c r="J282" s="213"/>
      <c r="K282" s="220"/>
      <c r="L282" s="221"/>
      <c r="M282" s="220"/>
    </row>
    <row r="283" spans="1:13" ht="13.8" x14ac:dyDescent="0.25">
      <c r="A283" s="145"/>
      <c r="B283" s="145"/>
      <c r="C283" s="146"/>
      <c r="D283" s="145"/>
      <c r="E283" s="147"/>
      <c r="F283" s="145"/>
      <c r="G283" s="145"/>
      <c r="H283" s="145"/>
      <c r="I283" s="145"/>
      <c r="J283" s="146"/>
      <c r="K283" s="145"/>
      <c r="L283" s="147"/>
      <c r="M283" s="145"/>
    </row>
    <row r="284" spans="1:13" s="142" customFormat="1" ht="13.8" x14ac:dyDescent="0.25">
      <c r="A284" s="141"/>
      <c r="B284" s="141"/>
      <c r="C284" s="149" t="s">
        <v>91</v>
      </c>
      <c r="D284" s="150" t="s">
        <v>4</v>
      </c>
      <c r="E284" s="151" t="s">
        <v>5</v>
      </c>
      <c r="F284" s="150" t="s">
        <v>4</v>
      </c>
      <c r="G284" s="141"/>
      <c r="H284" s="141"/>
      <c r="I284" s="141"/>
      <c r="J284" s="149" t="s">
        <v>91</v>
      </c>
      <c r="K284" s="150" t="s">
        <v>4</v>
      </c>
      <c r="L284" s="151" t="s">
        <v>5</v>
      </c>
      <c r="M284" s="150" t="s">
        <v>4</v>
      </c>
    </row>
    <row r="285" spans="1:13" ht="13.8" x14ac:dyDescent="0.25">
      <c r="A285" s="145"/>
      <c r="B285" s="145"/>
      <c r="C285" s="146"/>
      <c r="D285" s="145"/>
      <c r="E285" s="147"/>
      <c r="F285" s="145"/>
      <c r="G285" s="145"/>
      <c r="H285" s="145"/>
      <c r="I285" s="145"/>
      <c r="J285" s="146"/>
      <c r="K285" s="145"/>
      <c r="L285" s="147"/>
      <c r="M285" s="145"/>
    </row>
    <row r="286" spans="1:13" s="190" customFormat="1" ht="13.8" x14ac:dyDescent="0.25">
      <c r="A286" s="243">
        <v>1996</v>
      </c>
      <c r="B286" s="220"/>
      <c r="C286" s="213">
        <v>0</v>
      </c>
      <c r="D286" s="196">
        <v>0</v>
      </c>
      <c r="E286" s="221">
        <v>0</v>
      </c>
      <c r="F286" s="196">
        <v>0</v>
      </c>
      <c r="G286" s="220"/>
      <c r="H286" s="244" t="s">
        <v>148</v>
      </c>
      <c r="I286" s="220"/>
      <c r="J286" s="245">
        <v>0</v>
      </c>
      <c r="K286" s="196">
        <v>0</v>
      </c>
      <c r="L286" s="221">
        <v>0</v>
      </c>
      <c r="M286" s="196">
        <v>0</v>
      </c>
    </row>
    <row r="287" spans="1:13" s="190" customFormat="1" ht="13.8" x14ac:dyDescent="0.25">
      <c r="A287" s="243">
        <v>1997</v>
      </c>
      <c r="B287" s="220"/>
      <c r="C287" s="213">
        <v>0</v>
      </c>
      <c r="D287" s="196">
        <v>0</v>
      </c>
      <c r="E287" s="221">
        <v>0</v>
      </c>
      <c r="F287" s="196">
        <v>0</v>
      </c>
      <c r="G287" s="220"/>
      <c r="H287" s="243">
        <v>1994</v>
      </c>
      <c r="I287" s="220"/>
      <c r="J287" s="245">
        <v>0</v>
      </c>
      <c r="K287" s="196">
        <v>0</v>
      </c>
      <c r="L287" s="221">
        <v>0</v>
      </c>
      <c r="M287" s="196">
        <v>0</v>
      </c>
    </row>
    <row r="288" spans="1:13" s="190" customFormat="1" ht="13.8" x14ac:dyDescent="0.25">
      <c r="A288" s="243">
        <v>1998</v>
      </c>
      <c r="B288" s="220"/>
      <c r="C288" s="213">
        <v>0</v>
      </c>
      <c r="D288" s="196">
        <v>0</v>
      </c>
      <c r="E288" s="221">
        <v>0</v>
      </c>
      <c r="F288" s="196">
        <v>0</v>
      </c>
      <c r="G288" s="220"/>
      <c r="H288" s="220">
        <v>1995</v>
      </c>
      <c r="I288" s="220"/>
      <c r="J288" s="245">
        <v>0</v>
      </c>
      <c r="K288" s="196">
        <v>0</v>
      </c>
      <c r="L288" s="221">
        <v>0</v>
      </c>
      <c r="M288" s="196">
        <v>0</v>
      </c>
    </row>
    <row r="289" spans="1:13" s="190" customFormat="1" ht="13.8" x14ac:dyDescent="0.25">
      <c r="A289" s="243">
        <v>1999</v>
      </c>
      <c r="B289" s="220"/>
      <c r="C289" s="213">
        <v>0</v>
      </c>
      <c r="D289" s="196">
        <v>0</v>
      </c>
      <c r="E289" s="221">
        <v>0</v>
      </c>
      <c r="F289" s="196">
        <v>0</v>
      </c>
      <c r="G289" s="220"/>
      <c r="H289" s="220">
        <v>1996</v>
      </c>
      <c r="I289" s="220"/>
      <c r="J289" s="245">
        <v>0</v>
      </c>
      <c r="K289" s="196">
        <v>0</v>
      </c>
      <c r="L289" s="221">
        <v>0</v>
      </c>
      <c r="M289" s="196">
        <v>0</v>
      </c>
    </row>
    <row r="290" spans="1:13" s="190" customFormat="1" ht="13.8" x14ac:dyDescent="0.25">
      <c r="A290" s="243">
        <v>2000</v>
      </c>
      <c r="B290" s="220"/>
      <c r="C290" s="213">
        <v>0</v>
      </c>
      <c r="D290" s="196">
        <v>0</v>
      </c>
      <c r="E290" s="221">
        <v>0</v>
      </c>
      <c r="F290" s="196">
        <v>0</v>
      </c>
      <c r="G290" s="220"/>
      <c r="H290" s="220">
        <v>1997</v>
      </c>
      <c r="I290" s="220"/>
      <c r="J290" s="245">
        <v>0</v>
      </c>
      <c r="K290" s="196">
        <v>0</v>
      </c>
      <c r="L290" s="221">
        <v>0</v>
      </c>
      <c r="M290" s="196">
        <v>0</v>
      </c>
    </row>
    <row r="291" spans="1:13" s="190" customFormat="1" ht="13.8" x14ac:dyDescent="0.25">
      <c r="A291" s="243">
        <v>2001</v>
      </c>
      <c r="B291" s="220"/>
      <c r="C291" s="213">
        <v>0</v>
      </c>
      <c r="D291" s="196">
        <v>0</v>
      </c>
      <c r="E291" s="221">
        <v>0</v>
      </c>
      <c r="F291" s="196">
        <v>0</v>
      </c>
      <c r="G291" s="220"/>
      <c r="H291" s="220">
        <v>1998</v>
      </c>
      <c r="I291" s="220"/>
      <c r="J291" s="245">
        <v>0</v>
      </c>
      <c r="K291" s="196">
        <v>0</v>
      </c>
      <c r="L291" s="221">
        <v>0</v>
      </c>
      <c r="M291" s="196">
        <v>0</v>
      </c>
    </row>
    <row r="292" spans="1:13" s="190" customFormat="1" ht="13.8" x14ac:dyDescent="0.25">
      <c r="A292" s="243">
        <v>2002</v>
      </c>
      <c r="B292" s="220"/>
      <c r="C292" s="213">
        <v>0</v>
      </c>
      <c r="D292" s="196">
        <v>0</v>
      </c>
      <c r="E292" s="221">
        <v>0</v>
      </c>
      <c r="F292" s="196">
        <v>0</v>
      </c>
      <c r="G292" s="220"/>
      <c r="H292" s="220">
        <v>1999</v>
      </c>
      <c r="I292" s="220"/>
      <c r="J292" s="245">
        <v>0</v>
      </c>
      <c r="K292" s="196">
        <v>0</v>
      </c>
      <c r="L292" s="221">
        <v>0</v>
      </c>
      <c r="M292" s="196">
        <v>0</v>
      </c>
    </row>
    <row r="293" spans="1:13" s="190" customFormat="1" ht="13.8" x14ac:dyDescent="0.25">
      <c r="A293" s="243">
        <v>2003</v>
      </c>
      <c r="B293" s="220"/>
      <c r="C293" s="213">
        <v>0</v>
      </c>
      <c r="D293" s="196">
        <v>0</v>
      </c>
      <c r="E293" s="221">
        <v>0</v>
      </c>
      <c r="F293" s="196">
        <v>0</v>
      </c>
      <c r="G293" s="220"/>
      <c r="H293" s="220">
        <v>2000</v>
      </c>
      <c r="I293" s="220"/>
      <c r="J293" s="245">
        <v>0</v>
      </c>
      <c r="K293" s="196">
        <v>0</v>
      </c>
      <c r="L293" s="221">
        <v>0</v>
      </c>
      <c r="M293" s="196">
        <v>0</v>
      </c>
    </row>
    <row r="294" spans="1:13" s="190" customFormat="1" ht="13.8" x14ac:dyDescent="0.25">
      <c r="A294" s="243">
        <v>2004</v>
      </c>
      <c r="B294" s="220"/>
      <c r="C294" s="213">
        <v>0</v>
      </c>
      <c r="D294" s="196">
        <v>0</v>
      </c>
      <c r="E294" s="221">
        <v>0</v>
      </c>
      <c r="F294" s="196">
        <v>0</v>
      </c>
      <c r="G294" s="220"/>
      <c r="H294" s="220">
        <v>2001</v>
      </c>
      <c r="I294" s="220"/>
      <c r="J294" s="245">
        <v>0</v>
      </c>
      <c r="K294" s="196">
        <v>0</v>
      </c>
      <c r="L294" s="221">
        <v>0</v>
      </c>
      <c r="M294" s="196">
        <v>0</v>
      </c>
    </row>
    <row r="295" spans="1:13" s="190" customFormat="1" ht="13.8" x14ac:dyDescent="0.25">
      <c r="A295" s="220">
        <v>2005</v>
      </c>
      <c r="B295" s="220"/>
      <c r="C295" s="213">
        <v>0</v>
      </c>
      <c r="D295" s="196">
        <v>0</v>
      </c>
      <c r="E295" s="221">
        <v>0</v>
      </c>
      <c r="F295" s="196">
        <v>0</v>
      </c>
      <c r="G295" s="220"/>
      <c r="H295" s="220">
        <v>2002</v>
      </c>
      <c r="I295" s="220"/>
      <c r="J295" s="245">
        <v>0</v>
      </c>
      <c r="K295" s="196">
        <v>0</v>
      </c>
      <c r="L295" s="221">
        <v>0</v>
      </c>
      <c r="M295" s="196">
        <v>0</v>
      </c>
    </row>
    <row r="296" spans="1:13" s="190" customFormat="1" ht="13.8" x14ac:dyDescent="0.25">
      <c r="A296" s="220">
        <v>2006</v>
      </c>
      <c r="B296" s="220"/>
      <c r="C296" s="213">
        <v>0</v>
      </c>
      <c r="D296" s="196">
        <v>0</v>
      </c>
      <c r="E296" s="221">
        <v>0</v>
      </c>
      <c r="F296" s="196">
        <v>0</v>
      </c>
      <c r="G296" s="220"/>
      <c r="H296" s="220">
        <v>2003</v>
      </c>
      <c r="I296" s="220"/>
      <c r="J296" s="245">
        <v>0</v>
      </c>
      <c r="K296" s="196">
        <v>0</v>
      </c>
      <c r="L296" s="221">
        <v>0</v>
      </c>
      <c r="M296" s="196">
        <v>0</v>
      </c>
    </row>
    <row r="297" spans="1:13" s="190" customFormat="1" ht="13.8" x14ac:dyDescent="0.25">
      <c r="A297" s="220">
        <v>2007</v>
      </c>
      <c r="B297" s="220"/>
      <c r="C297" s="213">
        <v>0</v>
      </c>
      <c r="D297" s="196">
        <v>0</v>
      </c>
      <c r="E297" s="221">
        <v>0</v>
      </c>
      <c r="F297" s="196">
        <v>0</v>
      </c>
      <c r="G297" s="220"/>
      <c r="H297" s="220">
        <v>2004</v>
      </c>
      <c r="I297" s="220"/>
      <c r="J297" s="245">
        <v>0</v>
      </c>
      <c r="K297" s="196">
        <v>0</v>
      </c>
      <c r="L297" s="221">
        <v>0</v>
      </c>
      <c r="M297" s="196">
        <v>0</v>
      </c>
    </row>
    <row r="298" spans="1:13" s="190" customFormat="1" ht="13.8" x14ac:dyDescent="0.25">
      <c r="A298" s="220">
        <v>2008</v>
      </c>
      <c r="B298" s="220"/>
      <c r="C298" s="213">
        <v>0</v>
      </c>
      <c r="D298" s="196">
        <v>0</v>
      </c>
      <c r="E298" s="221">
        <v>0</v>
      </c>
      <c r="F298" s="196">
        <v>0</v>
      </c>
      <c r="G298" s="220"/>
      <c r="H298" s="220">
        <v>2005</v>
      </c>
      <c r="I298" s="220"/>
      <c r="J298" s="245">
        <v>0</v>
      </c>
      <c r="K298" s="196">
        <v>0</v>
      </c>
      <c r="L298" s="221">
        <v>0</v>
      </c>
      <c r="M298" s="196">
        <v>0</v>
      </c>
    </row>
    <row r="299" spans="1:13" s="190" customFormat="1" ht="13.8" x14ac:dyDescent="0.25">
      <c r="A299" s="220"/>
      <c r="B299" s="220"/>
      <c r="C299" s="205"/>
      <c r="E299" s="201"/>
      <c r="F299" s="220"/>
      <c r="G299" s="220"/>
      <c r="H299" s="220">
        <v>2006</v>
      </c>
      <c r="I299" s="220"/>
      <c r="J299" s="245">
        <v>0</v>
      </c>
      <c r="K299" s="196">
        <v>0</v>
      </c>
      <c r="L299" s="221">
        <v>0</v>
      </c>
      <c r="M299" s="196">
        <v>0</v>
      </c>
    </row>
    <row r="300" spans="1:13" s="190" customFormat="1" ht="14.4" thickBot="1" x14ac:dyDescent="0.3">
      <c r="A300" s="220"/>
      <c r="B300" s="220"/>
      <c r="C300" s="222">
        <v>0</v>
      </c>
      <c r="D300" s="220"/>
      <c r="E300" s="224">
        <v>0</v>
      </c>
      <c r="F300" s="220"/>
      <c r="G300" s="220"/>
      <c r="H300" s="220">
        <v>2007</v>
      </c>
      <c r="I300" s="220"/>
      <c r="J300" s="245">
        <v>0</v>
      </c>
      <c r="K300" s="196">
        <v>0</v>
      </c>
      <c r="L300" s="221">
        <v>0</v>
      </c>
      <c r="M300" s="196">
        <v>0</v>
      </c>
    </row>
    <row r="301" spans="1:13" s="190" customFormat="1" ht="14.4" thickTop="1" x14ac:dyDescent="0.25">
      <c r="A301" s="220"/>
      <c r="B301" s="220"/>
      <c r="C301" s="239"/>
      <c r="D301" s="220"/>
      <c r="E301" s="240"/>
      <c r="F301" s="220"/>
      <c r="G301" s="220"/>
      <c r="H301" s="220">
        <v>2008</v>
      </c>
      <c r="I301" s="220"/>
      <c r="J301" s="194">
        <v>0</v>
      </c>
      <c r="K301" s="196">
        <v>0</v>
      </c>
      <c r="L301" s="218">
        <v>0</v>
      </c>
      <c r="M301" s="196">
        <v>0</v>
      </c>
    </row>
    <row r="302" spans="1:13" s="190" customFormat="1" ht="13.8" x14ac:dyDescent="0.25">
      <c r="A302" s="220"/>
      <c r="B302" s="220"/>
      <c r="C302" s="239"/>
      <c r="D302" s="220"/>
      <c r="E302" s="240"/>
      <c r="F302" s="220"/>
      <c r="G302" s="220"/>
      <c r="H302" s="223"/>
      <c r="I302" s="220"/>
      <c r="M302" s="220"/>
    </row>
    <row r="303" spans="1:13" s="190" customFormat="1" ht="16.2" thickBot="1" x14ac:dyDescent="0.35">
      <c r="A303" s="220"/>
      <c r="B303" s="220"/>
      <c r="C303" s="239"/>
      <c r="D303" s="220"/>
      <c r="E303" s="240"/>
      <c r="F303" s="220"/>
      <c r="G303" s="220"/>
      <c r="H303" s="189"/>
      <c r="J303" s="238">
        <v>0</v>
      </c>
      <c r="K303" s="247"/>
      <c r="L303" s="224">
        <v>0</v>
      </c>
    </row>
    <row r="304" spans="1:13" ht="16.2" thickTop="1" x14ac:dyDescent="0.3">
      <c r="A304" s="145"/>
      <c r="B304" s="145"/>
      <c r="C304" s="164"/>
      <c r="D304" s="145"/>
      <c r="E304" s="165"/>
      <c r="F304" s="145"/>
      <c r="G304" s="145"/>
    </row>
    <row r="305" spans="1:13" s="142" customFormat="1" ht="13.8" x14ac:dyDescent="0.25">
      <c r="A305" s="152" t="s">
        <v>141</v>
      </c>
      <c r="B305" s="141"/>
      <c r="C305" s="166"/>
      <c r="D305" s="141"/>
      <c r="E305" s="167"/>
      <c r="F305" s="141"/>
      <c r="G305" s="141"/>
      <c r="H305" s="152" t="s">
        <v>143</v>
      </c>
      <c r="I305" s="141"/>
      <c r="J305" s="166"/>
      <c r="K305" s="141"/>
      <c r="L305" s="167"/>
      <c r="M305" s="141"/>
    </row>
    <row r="306" spans="1:13" s="190" customFormat="1" ht="13.8" x14ac:dyDescent="0.25">
      <c r="A306" s="219" t="s">
        <v>142</v>
      </c>
      <c r="B306" s="220"/>
      <c r="C306" s="213"/>
      <c r="D306" s="220"/>
      <c r="E306" s="221"/>
      <c r="F306" s="220"/>
      <c r="G306" s="220"/>
      <c r="H306" s="219" t="s">
        <v>142</v>
      </c>
      <c r="I306" s="220"/>
      <c r="J306" s="213"/>
      <c r="K306" s="220"/>
      <c r="L306" s="221"/>
      <c r="M306" s="220"/>
    </row>
    <row r="307" spans="1:13" ht="13.8" x14ac:dyDescent="0.25">
      <c r="A307" s="158"/>
      <c r="B307" s="145"/>
      <c r="C307" s="146"/>
      <c r="D307" s="145"/>
      <c r="E307" s="147"/>
      <c r="F307" s="145"/>
      <c r="G307" s="145"/>
      <c r="H307" s="158"/>
      <c r="I307" s="145"/>
      <c r="J307" s="146"/>
      <c r="K307" s="145"/>
      <c r="L307" s="147"/>
      <c r="M307" s="145"/>
    </row>
    <row r="308" spans="1:13" s="142" customFormat="1" ht="13.8" x14ac:dyDescent="0.25">
      <c r="A308" s="141"/>
      <c r="B308" s="152"/>
      <c r="C308" s="149" t="s">
        <v>91</v>
      </c>
      <c r="D308" s="251" t="s">
        <v>206</v>
      </c>
      <c r="E308" s="151" t="s">
        <v>5</v>
      </c>
      <c r="F308" s="150" t="s">
        <v>206</v>
      </c>
      <c r="G308" s="141"/>
      <c r="H308" s="141"/>
      <c r="I308" s="152"/>
      <c r="J308" s="149" t="s">
        <v>91</v>
      </c>
      <c r="K308" s="150" t="s">
        <v>4</v>
      </c>
      <c r="L308" s="151" t="s">
        <v>5</v>
      </c>
      <c r="M308" s="150" t="s">
        <v>4</v>
      </c>
    </row>
    <row r="309" spans="1:13" ht="13.8" x14ac:dyDescent="0.25">
      <c r="A309" s="154"/>
      <c r="B309" s="145"/>
      <c r="C309" s="146"/>
      <c r="D309" s="145"/>
      <c r="E309" s="147"/>
      <c r="F309" s="145"/>
      <c r="G309" s="145"/>
      <c r="H309" s="154"/>
      <c r="I309" s="145"/>
      <c r="J309" s="146"/>
      <c r="K309" s="145"/>
      <c r="L309" s="147"/>
      <c r="M309" s="145"/>
    </row>
    <row r="310" spans="1:13" s="190" customFormat="1" ht="13.8" x14ac:dyDescent="0.25">
      <c r="A310" s="220" t="s">
        <v>31</v>
      </c>
      <c r="B310" s="220"/>
      <c r="C310" s="213">
        <v>0</v>
      </c>
      <c r="D310" s="196">
        <v>0</v>
      </c>
      <c r="E310" s="221">
        <v>0</v>
      </c>
      <c r="F310" s="196">
        <v>0</v>
      </c>
      <c r="G310" s="220"/>
      <c r="H310" s="220" t="s">
        <v>31</v>
      </c>
      <c r="I310" s="220"/>
      <c r="J310" s="213">
        <v>0</v>
      </c>
      <c r="K310" s="196">
        <v>0</v>
      </c>
      <c r="L310" s="221">
        <v>0</v>
      </c>
      <c r="M310" s="196">
        <v>0</v>
      </c>
    </row>
    <row r="311" spans="1:13" s="190" customFormat="1" ht="13.8" x14ac:dyDescent="0.25">
      <c r="A311" s="220" t="s">
        <v>32</v>
      </c>
      <c r="B311" s="220"/>
      <c r="C311" s="213">
        <v>0</v>
      </c>
      <c r="D311" s="196">
        <v>0</v>
      </c>
      <c r="E311" s="221">
        <v>0</v>
      </c>
      <c r="F311" s="196">
        <v>0</v>
      </c>
      <c r="G311" s="220"/>
      <c r="H311" s="220" t="s">
        <v>32</v>
      </c>
      <c r="I311" s="220"/>
      <c r="J311" s="213">
        <v>0</v>
      </c>
      <c r="K311" s="196">
        <v>0</v>
      </c>
      <c r="L311" s="221">
        <v>0</v>
      </c>
      <c r="M311" s="196">
        <v>0</v>
      </c>
    </row>
    <row r="312" spans="1:13" s="190" customFormat="1" ht="13.8" x14ac:dyDescent="0.25">
      <c r="A312" s="220" t="s">
        <v>33</v>
      </c>
      <c r="B312" s="220"/>
      <c r="C312" s="213">
        <v>0</v>
      </c>
      <c r="D312" s="196">
        <v>0</v>
      </c>
      <c r="E312" s="221">
        <v>0</v>
      </c>
      <c r="F312" s="196">
        <v>0</v>
      </c>
      <c r="G312" s="220"/>
      <c r="H312" s="220" t="s">
        <v>33</v>
      </c>
      <c r="I312" s="220"/>
      <c r="J312" s="213">
        <v>0</v>
      </c>
      <c r="K312" s="196">
        <v>0</v>
      </c>
      <c r="L312" s="221">
        <v>0</v>
      </c>
      <c r="M312" s="196">
        <v>0</v>
      </c>
    </row>
    <row r="313" spans="1:13" s="190" customFormat="1" ht="13.8" x14ac:dyDescent="0.25">
      <c r="A313" s="220" t="s">
        <v>34</v>
      </c>
      <c r="B313" s="220"/>
      <c r="C313" s="213">
        <v>0</v>
      </c>
      <c r="D313" s="196">
        <v>0</v>
      </c>
      <c r="E313" s="221">
        <v>0</v>
      </c>
      <c r="F313" s="196">
        <v>0</v>
      </c>
      <c r="G313" s="220"/>
      <c r="H313" s="220" t="s">
        <v>34</v>
      </c>
      <c r="I313" s="220"/>
      <c r="J313" s="213">
        <v>0</v>
      </c>
      <c r="K313" s="196">
        <v>0</v>
      </c>
      <c r="L313" s="221">
        <v>0</v>
      </c>
      <c r="M313" s="196">
        <v>0</v>
      </c>
    </row>
    <row r="314" spans="1:13" s="190" customFormat="1" ht="13.8" x14ac:dyDescent="0.25">
      <c r="A314" s="220" t="s">
        <v>35</v>
      </c>
      <c r="B314" s="220"/>
      <c r="C314" s="213">
        <v>0</v>
      </c>
      <c r="D314" s="196">
        <v>0</v>
      </c>
      <c r="E314" s="221">
        <v>0</v>
      </c>
      <c r="F314" s="196">
        <v>0</v>
      </c>
      <c r="G314" s="220"/>
      <c r="H314" s="220" t="s">
        <v>35</v>
      </c>
      <c r="I314" s="220"/>
      <c r="J314" s="213">
        <v>0</v>
      </c>
      <c r="K314" s="196">
        <v>0</v>
      </c>
      <c r="L314" s="221">
        <v>0</v>
      </c>
      <c r="M314" s="196">
        <v>0</v>
      </c>
    </row>
    <row r="315" spans="1:13" s="190" customFormat="1" ht="13.8" x14ac:dyDescent="0.25">
      <c r="A315" s="220" t="s">
        <v>36</v>
      </c>
      <c r="B315" s="220"/>
      <c r="C315" s="213">
        <v>0</v>
      </c>
      <c r="D315" s="196">
        <v>0</v>
      </c>
      <c r="E315" s="221">
        <v>0</v>
      </c>
      <c r="F315" s="196">
        <v>0</v>
      </c>
      <c r="G315" s="220"/>
      <c r="H315" s="220" t="s">
        <v>36</v>
      </c>
      <c r="I315" s="220"/>
      <c r="J315" s="213">
        <v>0</v>
      </c>
      <c r="K315" s="196">
        <v>0</v>
      </c>
      <c r="L315" s="221">
        <v>0</v>
      </c>
      <c r="M315" s="196">
        <v>0</v>
      </c>
    </row>
    <row r="316" spans="1:13" s="190" customFormat="1" ht="13.8" x14ac:dyDescent="0.25">
      <c r="A316" s="220" t="s">
        <v>45</v>
      </c>
      <c r="B316" s="220"/>
      <c r="C316" s="213">
        <v>0</v>
      </c>
      <c r="D316" s="196">
        <v>0</v>
      </c>
      <c r="E316" s="221">
        <v>0</v>
      </c>
      <c r="F316" s="196">
        <v>0</v>
      </c>
      <c r="G316" s="220"/>
      <c r="H316" s="220" t="s">
        <v>45</v>
      </c>
      <c r="I316" s="220"/>
      <c r="J316" s="213">
        <v>0</v>
      </c>
      <c r="K316" s="196">
        <v>0</v>
      </c>
      <c r="L316" s="221">
        <v>0</v>
      </c>
      <c r="M316" s="196">
        <v>0</v>
      </c>
    </row>
    <row r="317" spans="1:13" s="190" customFormat="1" ht="13.8" x14ac:dyDescent="0.25">
      <c r="A317" s="220" t="s">
        <v>46</v>
      </c>
      <c r="B317" s="220"/>
      <c r="C317" s="213">
        <v>0</v>
      </c>
      <c r="D317" s="196">
        <v>0</v>
      </c>
      <c r="E317" s="221">
        <v>0</v>
      </c>
      <c r="F317" s="196">
        <v>0</v>
      </c>
      <c r="G317" s="220"/>
      <c r="H317" s="220" t="s">
        <v>46</v>
      </c>
      <c r="I317" s="220"/>
      <c r="J317" s="213">
        <v>0</v>
      </c>
      <c r="K317" s="196">
        <v>0</v>
      </c>
      <c r="L317" s="221">
        <v>0</v>
      </c>
      <c r="M317" s="196">
        <v>0</v>
      </c>
    </row>
    <row r="318" spans="1:13" s="190" customFormat="1" ht="13.8" x14ac:dyDescent="0.25">
      <c r="A318" s="220" t="s">
        <v>47</v>
      </c>
      <c r="B318" s="220"/>
      <c r="C318" s="213">
        <v>0</v>
      </c>
      <c r="D318" s="196">
        <v>0</v>
      </c>
      <c r="E318" s="221">
        <v>0</v>
      </c>
      <c r="F318" s="196">
        <v>0</v>
      </c>
      <c r="G318" s="220"/>
      <c r="H318" s="220" t="s">
        <v>47</v>
      </c>
      <c r="I318" s="220"/>
      <c r="J318" s="213">
        <v>0</v>
      </c>
      <c r="K318" s="196">
        <v>0</v>
      </c>
      <c r="L318" s="221">
        <v>0</v>
      </c>
      <c r="M318" s="196">
        <v>0</v>
      </c>
    </row>
    <row r="319" spans="1:13" s="190" customFormat="1" ht="13.8" x14ac:dyDescent="0.25">
      <c r="A319" s="220" t="s">
        <v>48</v>
      </c>
      <c r="B319" s="220"/>
      <c r="C319" s="213">
        <v>0</v>
      </c>
      <c r="D319" s="196">
        <v>0</v>
      </c>
      <c r="E319" s="221">
        <v>0</v>
      </c>
      <c r="F319" s="196">
        <v>0</v>
      </c>
      <c r="G319" s="220"/>
      <c r="H319" s="220" t="s">
        <v>48</v>
      </c>
      <c r="I319" s="220"/>
      <c r="J319" s="213">
        <v>0</v>
      </c>
      <c r="K319" s="196">
        <v>0</v>
      </c>
      <c r="L319" s="221">
        <v>0</v>
      </c>
      <c r="M319" s="196">
        <v>0</v>
      </c>
    </row>
    <row r="320" spans="1:13" s="190" customFormat="1" ht="13.8" x14ac:dyDescent="0.25">
      <c r="A320" s="220" t="s">
        <v>49</v>
      </c>
      <c r="B320" s="223"/>
      <c r="C320" s="213">
        <v>0</v>
      </c>
      <c r="D320" s="196">
        <v>0</v>
      </c>
      <c r="E320" s="221">
        <v>0</v>
      </c>
      <c r="F320" s="196">
        <v>0</v>
      </c>
      <c r="G320" s="223"/>
      <c r="H320" s="220" t="s">
        <v>49</v>
      </c>
      <c r="I320" s="223"/>
      <c r="J320" s="213">
        <v>0</v>
      </c>
      <c r="K320" s="196">
        <v>0</v>
      </c>
      <c r="L320" s="221">
        <v>0</v>
      </c>
      <c r="M320" s="196">
        <v>0</v>
      </c>
    </row>
    <row r="321" spans="1:24" s="190" customFormat="1" ht="13.8" x14ac:dyDescent="0.25">
      <c r="A321" s="220" t="s">
        <v>50</v>
      </c>
      <c r="B321" s="220"/>
      <c r="C321" s="213">
        <v>0</v>
      </c>
      <c r="D321" s="196">
        <v>0</v>
      </c>
      <c r="E321" s="221">
        <v>0</v>
      </c>
      <c r="F321" s="196">
        <v>0</v>
      </c>
      <c r="G321" s="220"/>
      <c r="H321" s="220" t="s">
        <v>50</v>
      </c>
      <c r="I321" s="220"/>
      <c r="J321" s="213">
        <v>0</v>
      </c>
      <c r="K321" s="196">
        <v>0</v>
      </c>
      <c r="L321" s="221">
        <v>0</v>
      </c>
      <c r="M321" s="196">
        <v>0</v>
      </c>
    </row>
    <row r="322" spans="1:24" s="190" customFormat="1" ht="20.100000000000001" customHeight="1" x14ac:dyDescent="0.25">
      <c r="A322" s="220"/>
      <c r="B322" s="220"/>
      <c r="C322" s="245"/>
      <c r="D322" s="220"/>
      <c r="E322" s="248"/>
      <c r="F322" s="220"/>
      <c r="G322" s="220"/>
      <c r="H322" s="220"/>
      <c r="I322" s="220"/>
      <c r="J322" s="245"/>
      <c r="K322" s="220"/>
      <c r="L322" s="248"/>
      <c r="M322" s="220"/>
    </row>
    <row r="323" spans="1:24" s="190" customFormat="1" ht="20.100000000000001" customHeight="1" thickBot="1" x14ac:dyDescent="0.3">
      <c r="A323" s="220"/>
      <c r="B323" s="220"/>
      <c r="C323" s="222">
        <v>0</v>
      </c>
      <c r="D323" s="223"/>
      <c r="E323" s="224">
        <v>0</v>
      </c>
      <c r="F323" s="247"/>
      <c r="G323" s="220"/>
      <c r="H323" s="220"/>
      <c r="I323" s="220"/>
      <c r="J323" s="238">
        <v>0</v>
      </c>
      <c r="K323" s="247"/>
      <c r="L323" s="224">
        <v>0</v>
      </c>
      <c r="M323" s="247"/>
      <c r="P323" s="205"/>
    </row>
    <row r="324" spans="1:24" s="190" customFormat="1" ht="20.100000000000001" customHeight="1" thickTop="1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45"/>
      <c r="K324" s="220"/>
      <c r="L324" s="248"/>
      <c r="M324" s="247"/>
      <c r="X324" s="205"/>
    </row>
    <row r="325" spans="1:24" s="190" customFormat="1" ht="20.100000000000001" customHeight="1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1:24" ht="20.100000000000001" customHeight="1" x14ac:dyDescent="0.25">
      <c r="A326" s="145"/>
      <c r="B326" s="145"/>
      <c r="C326" s="145"/>
      <c r="D326" s="250"/>
      <c r="E326" s="250"/>
      <c r="F326" s="250"/>
      <c r="G326" s="250"/>
      <c r="H326" s="250"/>
      <c r="I326" s="250"/>
      <c r="J326" s="250"/>
      <c r="K326" s="250"/>
      <c r="L326" s="145"/>
      <c r="M326" s="145"/>
    </row>
    <row r="327" spans="1:24" s="142" customFormat="1" ht="20.100000000000001" customHeight="1" x14ac:dyDescent="0.25">
      <c r="A327" s="152" t="s">
        <v>136</v>
      </c>
      <c r="B327" s="141"/>
      <c r="C327" s="166"/>
      <c r="D327" s="141"/>
      <c r="E327" s="167"/>
      <c r="F327" s="141"/>
      <c r="G327" s="141"/>
      <c r="H327" s="152" t="s">
        <v>137</v>
      </c>
      <c r="I327" s="141"/>
      <c r="J327" s="166"/>
      <c r="K327" s="141"/>
      <c r="L327" s="167"/>
      <c r="M327" s="141"/>
      <c r="R327" s="181"/>
      <c r="T327" s="181"/>
      <c r="U327" s="181"/>
      <c r="V327" s="181"/>
      <c r="X327" s="181"/>
    </row>
    <row r="328" spans="1:24" s="190" customFormat="1" ht="20.100000000000001" customHeight="1" x14ac:dyDescent="0.25">
      <c r="A328" s="219" t="s">
        <v>142</v>
      </c>
      <c r="B328" s="220"/>
      <c r="C328" s="213"/>
      <c r="D328" s="220"/>
      <c r="E328" s="221"/>
      <c r="F328" s="220"/>
      <c r="G328" s="220"/>
      <c r="H328" s="219" t="s">
        <v>142</v>
      </c>
      <c r="I328" s="220"/>
      <c r="J328" s="213"/>
      <c r="K328" s="220"/>
      <c r="L328" s="221"/>
      <c r="M328" s="220"/>
    </row>
    <row r="329" spans="1:24" ht="20.100000000000001" customHeight="1" x14ac:dyDescent="0.25">
      <c r="A329" s="158"/>
      <c r="B329" s="145"/>
      <c r="C329" s="146"/>
      <c r="D329" s="145"/>
      <c r="E329" s="147"/>
      <c r="F329" s="145"/>
      <c r="G329" s="145"/>
      <c r="H329" s="158"/>
      <c r="I329" s="145"/>
      <c r="J329" s="146"/>
      <c r="K329" s="145"/>
      <c r="L329" s="147"/>
      <c r="M329" s="145"/>
      <c r="X329" s="138"/>
    </row>
    <row r="330" spans="1:24" s="142" customFormat="1" ht="20.100000000000001" customHeight="1" x14ac:dyDescent="0.25">
      <c r="A330" s="141"/>
      <c r="B330" s="152"/>
      <c r="C330" s="149" t="s">
        <v>91</v>
      </c>
      <c r="D330" s="150" t="s">
        <v>4</v>
      </c>
      <c r="E330" s="151" t="s">
        <v>5</v>
      </c>
      <c r="F330" s="150" t="s">
        <v>4</v>
      </c>
      <c r="G330" s="141"/>
      <c r="H330" s="141"/>
      <c r="I330" s="152"/>
      <c r="J330" s="149" t="s">
        <v>91</v>
      </c>
      <c r="K330" s="150" t="s">
        <v>4</v>
      </c>
      <c r="L330" s="151" t="s">
        <v>5</v>
      </c>
      <c r="M330" s="150" t="s">
        <v>4</v>
      </c>
    </row>
    <row r="331" spans="1:24" ht="20.100000000000001" customHeight="1" x14ac:dyDescent="0.25">
      <c r="A331" s="154"/>
      <c r="B331" s="145"/>
      <c r="C331" s="146"/>
      <c r="D331" s="145"/>
      <c r="E331" s="147"/>
      <c r="F331" s="145"/>
      <c r="G331" s="145"/>
      <c r="H331" s="154"/>
      <c r="I331" s="145"/>
      <c r="J331" s="146"/>
      <c r="K331" s="145"/>
      <c r="L331" s="147"/>
      <c r="M331" s="145"/>
    </row>
    <row r="332" spans="1:24" s="190" customFormat="1" ht="20.100000000000001" customHeight="1" x14ac:dyDescent="0.25">
      <c r="A332" s="220" t="s">
        <v>31</v>
      </c>
      <c r="B332" s="220"/>
      <c r="C332" s="213">
        <v>0</v>
      </c>
      <c r="D332" s="196">
        <v>0</v>
      </c>
      <c r="E332" s="221">
        <v>0</v>
      </c>
      <c r="F332" s="196">
        <v>0</v>
      </c>
      <c r="G332" s="220"/>
      <c r="H332" s="220" t="s">
        <v>31</v>
      </c>
      <c r="I332" s="220"/>
      <c r="J332" s="213">
        <v>0</v>
      </c>
      <c r="K332" s="196">
        <v>0</v>
      </c>
      <c r="L332" s="221">
        <v>0</v>
      </c>
      <c r="M332" s="196">
        <v>0</v>
      </c>
    </row>
    <row r="333" spans="1:24" s="190" customFormat="1" ht="13.8" x14ac:dyDescent="0.25">
      <c r="A333" s="220" t="s">
        <v>32</v>
      </c>
      <c r="B333" s="220"/>
      <c r="C333" s="213">
        <v>0</v>
      </c>
      <c r="D333" s="196">
        <v>0</v>
      </c>
      <c r="E333" s="221">
        <v>0</v>
      </c>
      <c r="F333" s="196">
        <v>0</v>
      </c>
      <c r="G333" s="220"/>
      <c r="H333" s="220" t="s">
        <v>32</v>
      </c>
      <c r="I333" s="220"/>
      <c r="J333" s="213">
        <v>0</v>
      </c>
      <c r="K333" s="196">
        <v>0</v>
      </c>
      <c r="L333" s="221">
        <v>0</v>
      </c>
      <c r="M333" s="196">
        <v>0</v>
      </c>
    </row>
    <row r="334" spans="1:24" s="190" customFormat="1" ht="13.8" x14ac:dyDescent="0.25">
      <c r="A334" s="220" t="s">
        <v>33</v>
      </c>
      <c r="B334" s="220"/>
      <c r="C334" s="213">
        <v>0</v>
      </c>
      <c r="D334" s="196">
        <v>0</v>
      </c>
      <c r="E334" s="221">
        <v>0</v>
      </c>
      <c r="F334" s="196">
        <v>0</v>
      </c>
      <c r="G334" s="220"/>
      <c r="H334" s="220" t="s">
        <v>33</v>
      </c>
      <c r="I334" s="220"/>
      <c r="J334" s="213">
        <v>0</v>
      </c>
      <c r="K334" s="196">
        <v>0</v>
      </c>
      <c r="L334" s="221">
        <v>0</v>
      </c>
      <c r="M334" s="196">
        <v>0</v>
      </c>
    </row>
    <row r="335" spans="1:24" s="190" customFormat="1" ht="13.8" x14ac:dyDescent="0.25">
      <c r="A335" s="220" t="s">
        <v>34</v>
      </c>
      <c r="B335" s="220"/>
      <c r="C335" s="213">
        <v>0</v>
      </c>
      <c r="D335" s="196">
        <v>0</v>
      </c>
      <c r="E335" s="221">
        <v>0</v>
      </c>
      <c r="F335" s="196">
        <v>0</v>
      </c>
      <c r="G335" s="220"/>
      <c r="H335" s="220" t="s">
        <v>34</v>
      </c>
      <c r="I335" s="220"/>
      <c r="J335" s="213">
        <v>0</v>
      </c>
      <c r="K335" s="196">
        <v>0</v>
      </c>
      <c r="L335" s="221">
        <v>0</v>
      </c>
      <c r="M335" s="196">
        <v>0</v>
      </c>
    </row>
    <row r="336" spans="1:24" s="190" customFormat="1" ht="13.8" x14ac:dyDescent="0.25">
      <c r="A336" s="220" t="s">
        <v>35</v>
      </c>
      <c r="B336" s="220"/>
      <c r="C336" s="213">
        <v>0</v>
      </c>
      <c r="D336" s="196">
        <v>0</v>
      </c>
      <c r="E336" s="221">
        <v>0</v>
      </c>
      <c r="F336" s="196">
        <v>0</v>
      </c>
      <c r="G336" s="220"/>
      <c r="H336" s="220" t="s">
        <v>35</v>
      </c>
      <c r="I336" s="220"/>
      <c r="J336" s="213">
        <v>0</v>
      </c>
      <c r="K336" s="196">
        <v>0</v>
      </c>
      <c r="L336" s="221">
        <v>0</v>
      </c>
      <c r="M336" s="196">
        <v>0</v>
      </c>
    </row>
    <row r="337" spans="1:22" s="190" customFormat="1" ht="13.8" x14ac:dyDescent="0.25">
      <c r="A337" s="220" t="s">
        <v>36</v>
      </c>
      <c r="B337" s="220"/>
      <c r="C337" s="213">
        <v>0</v>
      </c>
      <c r="D337" s="196">
        <v>0</v>
      </c>
      <c r="E337" s="221">
        <v>0</v>
      </c>
      <c r="F337" s="196">
        <v>0</v>
      </c>
      <c r="G337" s="220"/>
      <c r="H337" s="220" t="s">
        <v>36</v>
      </c>
      <c r="I337" s="220"/>
      <c r="J337" s="213">
        <v>0</v>
      </c>
      <c r="K337" s="196">
        <v>0</v>
      </c>
      <c r="L337" s="221">
        <v>0</v>
      </c>
      <c r="M337" s="196">
        <v>0</v>
      </c>
    </row>
    <row r="338" spans="1:22" s="190" customFormat="1" ht="13.8" x14ac:dyDescent="0.25">
      <c r="A338" s="220" t="s">
        <v>45</v>
      </c>
      <c r="B338" s="220"/>
      <c r="C338" s="213">
        <v>0</v>
      </c>
      <c r="D338" s="196">
        <v>0</v>
      </c>
      <c r="E338" s="221">
        <v>0</v>
      </c>
      <c r="F338" s="196">
        <v>0</v>
      </c>
      <c r="G338" s="220"/>
      <c r="H338" s="220" t="s">
        <v>45</v>
      </c>
      <c r="I338" s="220"/>
      <c r="J338" s="213">
        <v>0</v>
      </c>
      <c r="K338" s="196">
        <v>0</v>
      </c>
      <c r="L338" s="221">
        <v>0</v>
      </c>
      <c r="M338" s="196">
        <v>0</v>
      </c>
    </row>
    <row r="339" spans="1:22" s="190" customFormat="1" ht="13.8" x14ac:dyDescent="0.25">
      <c r="A339" s="220" t="s">
        <v>46</v>
      </c>
      <c r="B339" s="220"/>
      <c r="C339" s="213">
        <v>0</v>
      </c>
      <c r="D339" s="196">
        <v>0</v>
      </c>
      <c r="E339" s="221">
        <v>0</v>
      </c>
      <c r="F339" s="196">
        <v>0</v>
      </c>
      <c r="G339" s="220"/>
      <c r="H339" s="220" t="s">
        <v>46</v>
      </c>
      <c r="I339" s="220"/>
      <c r="J339" s="213">
        <v>0</v>
      </c>
      <c r="K339" s="196">
        <v>0</v>
      </c>
      <c r="L339" s="221">
        <v>0</v>
      </c>
      <c r="M339" s="196">
        <v>0</v>
      </c>
    </row>
    <row r="340" spans="1:22" s="190" customFormat="1" ht="13.8" x14ac:dyDescent="0.25">
      <c r="A340" s="220" t="s">
        <v>47</v>
      </c>
      <c r="B340" s="220"/>
      <c r="C340" s="213">
        <v>0</v>
      </c>
      <c r="D340" s="196">
        <v>0</v>
      </c>
      <c r="E340" s="221">
        <v>0</v>
      </c>
      <c r="F340" s="196">
        <v>0</v>
      </c>
      <c r="G340" s="220"/>
      <c r="H340" s="220" t="s">
        <v>47</v>
      </c>
      <c r="I340" s="220"/>
      <c r="J340" s="213">
        <v>0</v>
      </c>
      <c r="K340" s="196">
        <v>0</v>
      </c>
      <c r="L340" s="221">
        <v>0</v>
      </c>
      <c r="M340" s="196">
        <v>0</v>
      </c>
    </row>
    <row r="341" spans="1:22" s="190" customFormat="1" ht="13.8" x14ac:dyDescent="0.25">
      <c r="A341" s="220" t="s">
        <v>48</v>
      </c>
      <c r="B341" s="220"/>
      <c r="C341" s="213">
        <v>0</v>
      </c>
      <c r="D341" s="196">
        <v>0</v>
      </c>
      <c r="E341" s="221">
        <v>0</v>
      </c>
      <c r="F341" s="196">
        <v>0</v>
      </c>
      <c r="G341" s="220"/>
      <c r="H341" s="220" t="s">
        <v>48</v>
      </c>
      <c r="I341" s="220"/>
      <c r="J341" s="213">
        <v>0</v>
      </c>
      <c r="K341" s="196">
        <v>0</v>
      </c>
      <c r="L341" s="221">
        <v>0</v>
      </c>
      <c r="M341" s="196">
        <v>0</v>
      </c>
    </row>
    <row r="342" spans="1:22" s="190" customFormat="1" ht="13.8" x14ac:dyDescent="0.25">
      <c r="A342" s="220" t="s">
        <v>49</v>
      </c>
      <c r="B342" s="223"/>
      <c r="C342" s="213">
        <v>0</v>
      </c>
      <c r="D342" s="196">
        <v>0</v>
      </c>
      <c r="E342" s="221">
        <v>0</v>
      </c>
      <c r="F342" s="196">
        <v>0</v>
      </c>
      <c r="G342" s="220"/>
      <c r="H342" s="220" t="s">
        <v>49</v>
      </c>
      <c r="I342" s="223"/>
      <c r="J342" s="213">
        <v>0</v>
      </c>
      <c r="K342" s="196">
        <v>0</v>
      </c>
      <c r="L342" s="221">
        <v>0</v>
      </c>
      <c r="M342" s="196">
        <v>0</v>
      </c>
    </row>
    <row r="343" spans="1:22" s="190" customFormat="1" ht="13.8" x14ac:dyDescent="0.25">
      <c r="A343" s="220" t="s">
        <v>50</v>
      </c>
      <c r="B343" s="220"/>
      <c r="C343" s="213">
        <v>0</v>
      </c>
      <c r="D343" s="196">
        <v>0</v>
      </c>
      <c r="E343" s="221">
        <v>0</v>
      </c>
      <c r="F343" s="196">
        <v>0</v>
      </c>
      <c r="G343" s="220"/>
      <c r="H343" s="220" t="s">
        <v>50</v>
      </c>
      <c r="I343" s="220"/>
      <c r="J343" s="213">
        <v>0</v>
      </c>
      <c r="K343" s="196">
        <v>0</v>
      </c>
      <c r="L343" s="221">
        <v>0</v>
      </c>
      <c r="M343" s="196">
        <v>0</v>
      </c>
    </row>
    <row r="344" spans="1:22" s="190" customFormat="1" ht="13.8" x14ac:dyDescent="0.25">
      <c r="A344" s="220"/>
      <c r="B344" s="220"/>
      <c r="C344" s="245"/>
      <c r="D344" s="220"/>
      <c r="E344" s="248"/>
      <c r="F344" s="220"/>
      <c r="G344" s="220"/>
      <c r="H344" s="220"/>
      <c r="I344" s="220"/>
      <c r="J344" s="245"/>
      <c r="K344" s="220"/>
      <c r="L344" s="248"/>
      <c r="M344" s="220"/>
    </row>
    <row r="345" spans="1:22" s="190" customFormat="1" ht="14.4" thickBot="1" x14ac:dyDescent="0.3">
      <c r="A345" s="220"/>
      <c r="B345" s="220"/>
      <c r="C345" s="222">
        <v>0</v>
      </c>
      <c r="D345" s="223"/>
      <c r="E345" s="224">
        <v>0</v>
      </c>
      <c r="F345" s="247"/>
      <c r="G345" s="220"/>
      <c r="H345" s="220"/>
      <c r="I345" s="220"/>
      <c r="J345" s="222">
        <v>0</v>
      </c>
      <c r="K345" s="223"/>
      <c r="L345" s="224">
        <v>0</v>
      </c>
      <c r="M345" s="247"/>
      <c r="P345" s="205"/>
      <c r="V345" s="205"/>
    </row>
    <row r="346" spans="1:22" ht="14.4" thickTop="1" x14ac:dyDescent="0.25">
      <c r="A346" s="145"/>
      <c r="B346" s="145"/>
      <c r="C346" s="145"/>
      <c r="D346" s="145"/>
      <c r="E346" s="145"/>
      <c r="F346" s="145"/>
      <c r="G346" s="145"/>
      <c r="H346" s="154"/>
      <c r="I346" s="145"/>
      <c r="J346" s="145"/>
      <c r="K346" s="145"/>
      <c r="L346" s="145"/>
      <c r="M346" s="145"/>
    </row>
    <row r="348" spans="1:22" x14ac:dyDescent="0.3">
      <c r="C348" s="138"/>
      <c r="D348" s="162"/>
    </row>
    <row r="349" spans="1:22" ht="13.8" x14ac:dyDescent="0.25">
      <c r="C349" s="138"/>
      <c r="D349" s="250"/>
      <c r="E349" s="250"/>
      <c r="F349" s="250"/>
      <c r="G349" s="250"/>
      <c r="H349" s="250"/>
      <c r="I349" s="250"/>
      <c r="J349" s="250"/>
      <c r="K349" s="250"/>
    </row>
    <row r="350" spans="1:22" x14ac:dyDescent="0.3">
      <c r="C350" s="138"/>
      <c r="D350" s="162"/>
    </row>
    <row r="351" spans="1:22" x14ac:dyDescent="0.3">
      <c r="C351" s="138"/>
      <c r="D351" s="162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8"/>
  </sheetPr>
  <dimension ref="A1:X322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6640625" style="3" bestFit="1" customWidth="1"/>
    <col min="4" max="4" width="17.44140625" style="3" bestFit="1" customWidth="1"/>
    <col min="5" max="5" width="16.109375" style="3" bestFit="1" customWidth="1"/>
    <col min="6" max="6" width="20.109375" style="3" customWidth="1"/>
    <col min="7" max="7" width="17.441406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157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+C294</f>
        <v>196000029.96999884</v>
      </c>
      <c r="D9" s="45">
        <f>+J294</f>
        <v>114323544.72000012</v>
      </c>
      <c r="E9" s="45">
        <f>+C316</f>
        <v>25104952.95999999</v>
      </c>
      <c r="F9" s="45">
        <f>+J316</f>
        <v>39379666.110000044</v>
      </c>
      <c r="G9" s="45">
        <f>SUM(C9:F9)</f>
        <v>374808193.75999904</v>
      </c>
      <c r="H9" s="46"/>
    </row>
    <row r="10" spans="1:13" ht="20.100000000000001" customHeight="1" x14ac:dyDescent="0.3">
      <c r="A10" s="44" t="s">
        <v>51</v>
      </c>
      <c r="B10" s="44"/>
      <c r="C10" s="81">
        <v>0.91170852059338625</v>
      </c>
      <c r="D10" s="105" t="s">
        <v>96</v>
      </c>
      <c r="E10" s="105" t="s">
        <v>96</v>
      </c>
      <c r="F10" s="105" t="s">
        <v>96</v>
      </c>
      <c r="G10" s="53">
        <f>+C10</f>
        <v>0.91170852059338625</v>
      </c>
      <c r="H10" s="46"/>
    </row>
    <row r="11" spans="1:13" ht="20.100000000000001" customHeight="1" x14ac:dyDescent="0.3">
      <c r="A11" s="44" t="s">
        <v>134</v>
      </c>
      <c r="B11" s="44"/>
      <c r="C11" s="108">
        <v>26558.26964363144</v>
      </c>
      <c r="D11" s="108">
        <v>7958.4785743125658</v>
      </c>
      <c r="E11" s="108">
        <v>943.68879299327352</v>
      </c>
      <c r="F11" s="108">
        <v>4537.8734858262269</v>
      </c>
      <c r="G11" s="45">
        <f>+G9/(E43+L43+L56+L100)</f>
        <v>6572.5843257461338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19.920249125970024</v>
      </c>
      <c r="D12" s="109">
        <v>16.981927416744714</v>
      </c>
      <c r="E12" s="109">
        <v>9.1216232519879163</v>
      </c>
      <c r="F12" s="109">
        <v>81.815443789638991</v>
      </c>
      <c r="G12" s="51">
        <f>+((C9*C12)+(D9*D12)+(E9*E12)+(F9*F12))/G9</f>
        <v>24.803796983825741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8.9230265251959581E-2</v>
      </c>
      <c r="D13" s="110">
        <v>9.6361205280351053E-2</v>
      </c>
      <c r="E13" s="110">
        <v>0.11786923502413071</v>
      </c>
      <c r="F13" s="110">
        <v>0.14473734848497671</v>
      </c>
      <c r="G13" s="113">
        <f>+((C9*C13)+(D9*D13)+(E9*E13)+(F9*F13))/G9</f>
        <v>9.9155514476961651E-2</v>
      </c>
      <c r="H13" s="54"/>
    </row>
    <row r="14" spans="1:13" ht="20.100000000000001" customHeight="1" x14ac:dyDescent="0.25">
      <c r="A14" s="44" t="s">
        <v>139</v>
      </c>
      <c r="B14" s="44"/>
      <c r="C14" s="111">
        <v>190.36527537282078</v>
      </c>
      <c r="D14" s="109">
        <v>35.200127112888488</v>
      </c>
      <c r="E14" s="109">
        <v>24.336672397413672</v>
      </c>
      <c r="F14" s="109">
        <v>49.231001927018852</v>
      </c>
      <c r="G14" s="45">
        <f>+((C9*C14)+(D9*D14)+(E9*E14)+(F9*F14))/G9</f>
        <v>117.08782024772891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0.99442678707667953</v>
      </c>
      <c r="D15" s="47">
        <v>0</v>
      </c>
      <c r="E15" s="47">
        <v>0</v>
      </c>
      <c r="F15" s="47">
        <v>0</v>
      </c>
      <c r="G15" s="47">
        <f>+J26/G9</f>
        <v>0.5200197949642591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+C281</f>
        <v>179855142.35999882</v>
      </c>
      <c r="D16" s="45">
        <f>+J281</f>
        <v>111419220.03000009</v>
      </c>
      <c r="E16" s="45">
        <f>+C303</f>
        <v>24329563.909999985</v>
      </c>
      <c r="F16" s="56">
        <f>+J303</f>
        <v>32019548.150000043</v>
      </c>
      <c r="G16" s="45">
        <f>SUM(C16:F16)</f>
        <v>347623474.44999892</v>
      </c>
      <c r="H16" s="46"/>
    </row>
    <row r="17" spans="1:13" ht="20.100000000000001" customHeight="1" x14ac:dyDescent="0.3">
      <c r="A17" s="44" t="s">
        <v>145</v>
      </c>
      <c r="B17" s="44"/>
      <c r="C17" s="53">
        <f>+D281</f>
        <v>0.91762813703410517</v>
      </c>
      <c r="D17" s="47">
        <f>+K281</f>
        <v>0.97459556824350346</v>
      </c>
      <c r="E17" s="47">
        <f>+D303</f>
        <v>0.96911410066230996</v>
      </c>
      <c r="F17" s="47">
        <f>+K303</f>
        <v>0.81309851791427512</v>
      </c>
      <c r="G17" s="47">
        <f>+G16/G9</f>
        <v>0.92747031745147146</v>
      </c>
      <c r="H17" s="46"/>
    </row>
    <row r="18" spans="1:13" ht="20.100000000000001" customHeight="1" x14ac:dyDescent="0.3">
      <c r="A18" s="44" t="s">
        <v>159</v>
      </c>
      <c r="B18" s="35"/>
      <c r="C18" s="115">
        <v>0.28210469002715699</v>
      </c>
      <c r="D18" s="116">
        <v>9.3597685640410683E-2</v>
      </c>
      <c r="E18" s="116">
        <v>0.16060975602799943</v>
      </c>
      <c r="F18" s="116">
        <v>1.0211554739360373</v>
      </c>
      <c r="G18" s="117">
        <v>0.29411792675639475</v>
      </c>
      <c r="H18" s="46"/>
    </row>
    <row r="19" spans="1:13" ht="20.100000000000001" customHeight="1" x14ac:dyDescent="0.3">
      <c r="A19" s="44" t="s">
        <v>160</v>
      </c>
      <c r="B19" s="35"/>
      <c r="C19" s="115">
        <v>5.2764190279573109</v>
      </c>
      <c r="D19" s="115">
        <v>5.7861198759669525</v>
      </c>
      <c r="E19" s="115">
        <v>6.3978285863265141</v>
      </c>
      <c r="F19" s="115">
        <v>6.6634247589699243</v>
      </c>
      <c r="G19" s="116">
        <v>5.8491872404426157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1361173.34</v>
      </c>
      <c r="D26" s="81">
        <v>6.9447608768648788E-3</v>
      </c>
      <c r="E26" s="82">
        <v>141</v>
      </c>
      <c r="F26" s="81">
        <v>1.9105691056910568E-2</v>
      </c>
      <c r="G26" s="44"/>
      <c r="H26" s="69" t="s">
        <v>72</v>
      </c>
      <c r="I26" s="69"/>
      <c r="J26" s="80">
        <v>194907680.06999898</v>
      </c>
      <c r="K26" s="81">
        <v>0.99442678707667953</v>
      </c>
      <c r="L26" s="82">
        <v>7286</v>
      </c>
      <c r="M26" s="81">
        <v>0.98726287262872625</v>
      </c>
    </row>
    <row r="27" spans="1:13" ht="20.100000000000001" customHeight="1" x14ac:dyDescent="0.25">
      <c r="A27" s="44" t="s">
        <v>54</v>
      </c>
      <c r="B27" s="44"/>
      <c r="C27" s="80">
        <v>8523620.0100000016</v>
      </c>
      <c r="D27" s="81">
        <v>4.3487850544230204E-2</v>
      </c>
      <c r="E27" s="82">
        <v>572</v>
      </c>
      <c r="F27" s="81">
        <v>7.750677506775068E-2</v>
      </c>
      <c r="G27" s="44"/>
      <c r="H27" s="69" t="s">
        <v>73</v>
      </c>
      <c r="I27" s="69"/>
      <c r="J27" s="80">
        <v>1092349.8999999999</v>
      </c>
      <c r="K27" s="81">
        <v>5.5732129233204818E-3</v>
      </c>
      <c r="L27" s="82">
        <v>94</v>
      </c>
      <c r="M27" s="81">
        <v>1.2737127371273712E-2</v>
      </c>
    </row>
    <row r="28" spans="1:13" ht="20.100000000000001" customHeight="1" x14ac:dyDescent="0.25">
      <c r="A28" s="44" t="s">
        <v>55</v>
      </c>
      <c r="B28" s="44"/>
      <c r="C28" s="80">
        <v>3946732.39</v>
      </c>
      <c r="D28" s="81">
        <v>2.0136386665880069E-2</v>
      </c>
      <c r="E28" s="82">
        <v>201</v>
      </c>
      <c r="F28" s="81">
        <v>2.7235772357723578E-2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4550037.82</v>
      </c>
      <c r="D29" s="81">
        <v>2.3214475123786615E-2</v>
      </c>
      <c r="E29" s="82">
        <v>257</v>
      </c>
      <c r="F29" s="81">
        <v>3.4823848238482384E-2</v>
      </c>
      <c r="G29" s="44"/>
      <c r="H29" s="69"/>
      <c r="I29" s="69"/>
      <c r="J29" s="72">
        <f>SUM(J26:J28)</f>
        <v>196000029.96999899</v>
      </c>
      <c r="K29" s="73"/>
      <c r="L29" s="74">
        <f>SUM(L26:L28)</f>
        <v>7380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6371988.0800000066</v>
      </c>
      <c r="D30" s="81">
        <v>3.2510138294240619E-2</v>
      </c>
      <c r="E30" s="82">
        <v>313</v>
      </c>
      <c r="F30" s="81">
        <v>4.241192411924119E-2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8532755.4300000072</v>
      </c>
      <c r="D31" s="81">
        <v>4.3534459822817576E-2</v>
      </c>
      <c r="E31" s="82">
        <v>403</v>
      </c>
      <c r="F31" s="81">
        <v>5.4607046070460706E-2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9952499.9499999899</v>
      </c>
      <c r="D32" s="81">
        <v>5.0778053205008847E-2</v>
      </c>
      <c r="E32" s="82">
        <v>434</v>
      </c>
      <c r="F32" s="81">
        <v>5.8807588075880761E-2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12123564.24</v>
      </c>
      <c r="D33" s="81">
        <v>6.185491013371603E-2</v>
      </c>
      <c r="E33" s="82">
        <v>497</v>
      </c>
      <c r="F33" s="81">
        <v>6.734417344173442E-2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15395291.630000008</v>
      </c>
      <c r="D34" s="81">
        <v>7.8547394264972453E-2</v>
      </c>
      <c r="E34" s="82">
        <v>615</v>
      </c>
      <c r="F34" s="81">
        <v>8.3333333333333329E-2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17679179.410000019</v>
      </c>
      <c r="D35" s="81">
        <v>9.0199881156681525E-2</v>
      </c>
      <c r="E35" s="82">
        <v>673</v>
      </c>
      <c r="F35" s="81">
        <v>9.119241192411924E-2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19746349.720000017</v>
      </c>
      <c r="D36" s="81">
        <v>0.10074666683991025</v>
      </c>
      <c r="E36" s="82">
        <v>751</v>
      </c>
      <c r="F36" s="81">
        <v>0.10176151761517616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20400321.039999992</v>
      </c>
      <c r="D37" s="81">
        <v>0.10408325469706554</v>
      </c>
      <c r="E37" s="82">
        <v>719</v>
      </c>
      <c r="F37" s="81">
        <v>9.7425474254742545E-2</v>
      </c>
      <c r="G37" s="11"/>
      <c r="H37" s="79" t="s">
        <v>150</v>
      </c>
      <c r="I37" s="79"/>
      <c r="J37" s="80">
        <v>22377.03</v>
      </c>
      <c r="K37" s="81">
        <v>8.9133925228434532E-4</v>
      </c>
      <c r="L37" s="82">
        <v>49</v>
      </c>
      <c r="M37" s="81">
        <v>1.8418975303537196E-3</v>
      </c>
    </row>
    <row r="38" spans="1:13" ht="20.100000000000001" customHeight="1" x14ac:dyDescent="0.25">
      <c r="A38" s="44" t="s">
        <v>75</v>
      </c>
      <c r="B38" s="44"/>
      <c r="C38" s="80">
        <v>25582410.909999989</v>
      </c>
      <c r="D38" s="81">
        <v>0.13052248468490366</v>
      </c>
      <c r="E38" s="82">
        <v>777</v>
      </c>
      <c r="F38" s="81">
        <v>0.10528455284552846</v>
      </c>
      <c r="G38" s="11"/>
      <c r="H38" s="79" t="s">
        <v>132</v>
      </c>
      <c r="I38" s="79"/>
      <c r="J38" s="80">
        <v>18821208.910000123</v>
      </c>
      <c r="K38" s="81">
        <v>0.74970102274193517</v>
      </c>
      <c r="L38" s="82">
        <v>23778</v>
      </c>
      <c r="M38" s="81">
        <v>0.89380896891328043</v>
      </c>
    </row>
    <row r="39" spans="1:13" ht="20.100000000000001" customHeight="1" x14ac:dyDescent="0.25">
      <c r="A39" s="44" t="s">
        <v>76</v>
      </c>
      <c r="B39" s="44"/>
      <c r="C39" s="80">
        <v>20069577.789999992</v>
      </c>
      <c r="D39" s="81">
        <v>0.10239578939386827</v>
      </c>
      <c r="E39" s="82">
        <v>527</v>
      </c>
      <c r="F39" s="81">
        <v>7.1409214092140919E-2</v>
      </c>
      <c r="G39" s="11"/>
      <c r="H39" s="79" t="s">
        <v>151</v>
      </c>
      <c r="I39" s="79"/>
      <c r="J39" s="80">
        <v>1269171.3</v>
      </c>
      <c r="K39" s="81">
        <v>5.0554617729106605E-2</v>
      </c>
      <c r="L39" s="82">
        <v>256</v>
      </c>
      <c r="M39" s="81">
        <v>9.6229748524602494E-3</v>
      </c>
    </row>
    <row r="40" spans="1:13" ht="20.100000000000001" customHeight="1" x14ac:dyDescent="0.25">
      <c r="A40" s="44" t="s">
        <v>77</v>
      </c>
      <c r="B40" s="44"/>
      <c r="C40" s="80">
        <v>15510617.020000003</v>
      </c>
      <c r="D40" s="81">
        <v>7.9135789021940836E-2</v>
      </c>
      <c r="E40" s="82">
        <v>365</v>
      </c>
      <c r="F40" s="81">
        <v>4.9457994579945798E-2</v>
      </c>
      <c r="G40" s="11"/>
      <c r="H40" s="79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6253911.1899999967</v>
      </c>
      <c r="D41" s="81">
        <v>3.1907705274112595E-2</v>
      </c>
      <c r="E41" s="82">
        <v>135</v>
      </c>
      <c r="F41" s="81">
        <v>1.8292682926829267E-2</v>
      </c>
      <c r="G41" s="11"/>
      <c r="H41" s="79" t="s">
        <v>133</v>
      </c>
      <c r="I41" s="79"/>
      <c r="J41" s="80">
        <v>4992195.7199998079</v>
      </c>
      <c r="K41" s="81">
        <v>0.19885302027667376</v>
      </c>
      <c r="L41" s="82">
        <v>2520</v>
      </c>
      <c r="M41" s="81">
        <v>9.4726158703905577E-2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196000029.97000003</v>
      </c>
      <c r="D43" s="44"/>
      <c r="E43" s="74">
        <f>SUM(E26:E42)</f>
        <v>7380</v>
      </c>
      <c r="F43" s="44"/>
      <c r="G43" s="11"/>
      <c r="H43" s="86"/>
      <c r="I43" s="79"/>
      <c r="J43" s="87">
        <f>SUM(J37:J42)</f>
        <v>25104952.959999934</v>
      </c>
      <c r="K43" s="88"/>
      <c r="L43" s="89">
        <f>SUM(L37:L42)</f>
        <v>26603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41559141.049999975</v>
      </c>
      <c r="K52" s="81">
        <v>0.3635221524296347</v>
      </c>
      <c r="L52" s="82">
        <v>10273</v>
      </c>
      <c r="M52" s="81">
        <v>0.7151409676296554</v>
      </c>
    </row>
    <row r="53" spans="1:16" ht="20.100000000000001" customHeight="1" x14ac:dyDescent="0.25">
      <c r="A53" s="69" t="s">
        <v>129</v>
      </c>
      <c r="B53" s="69"/>
      <c r="C53" s="80">
        <v>4478210.3</v>
      </c>
      <c r="D53" s="81">
        <v>0.17837955351420776</v>
      </c>
      <c r="E53" s="82">
        <v>1983</v>
      </c>
      <c r="F53" s="81">
        <v>7.454046536104951E-2</v>
      </c>
      <c r="G53" s="69"/>
      <c r="H53" s="69" t="s">
        <v>126</v>
      </c>
      <c r="I53" s="69"/>
      <c r="J53" s="80">
        <v>20427.419999999998</v>
      </c>
      <c r="K53" s="81">
        <v>1.7868077874973721E-4</v>
      </c>
      <c r="L53" s="82">
        <v>2</v>
      </c>
      <c r="M53" s="81">
        <v>1.3922728854855551E-4</v>
      </c>
    </row>
    <row r="54" spans="1:16" ht="20.100000000000001" customHeight="1" x14ac:dyDescent="0.25">
      <c r="A54" s="69" t="s">
        <v>130</v>
      </c>
      <c r="B54" s="69"/>
      <c r="C54" s="80">
        <v>20626742.660000075</v>
      </c>
      <c r="D54" s="81">
        <v>0.82162044648579224</v>
      </c>
      <c r="E54" s="82">
        <v>24620</v>
      </c>
      <c r="F54" s="81">
        <v>0.92545953463895048</v>
      </c>
      <c r="G54" s="69"/>
      <c r="H54" s="69" t="s">
        <v>146</v>
      </c>
      <c r="I54" s="69"/>
      <c r="J54" s="80">
        <v>72743976.24999997</v>
      </c>
      <c r="K54" s="81">
        <v>0.63629916679161569</v>
      </c>
      <c r="L54" s="82">
        <v>4090</v>
      </c>
      <c r="M54" s="81">
        <v>0.28471980508179601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25104952.960000075</v>
      </c>
      <c r="D56" s="69"/>
      <c r="E56" s="74">
        <f>SUM(E53:E55)</f>
        <v>26603</v>
      </c>
      <c r="F56" s="69"/>
      <c r="G56" s="69"/>
      <c r="H56" s="69"/>
      <c r="I56" s="73"/>
      <c r="J56" s="72">
        <f>SUM(J52:J55)</f>
        <v>114323544.71999994</v>
      </c>
      <c r="K56" s="92"/>
      <c r="L56" s="74">
        <f>SUM(L52:L55)</f>
        <v>14365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31425725.999999955</v>
      </c>
      <c r="D63" s="81">
        <v>0.16033531221811553</v>
      </c>
      <c r="E63" s="82">
        <v>2931</v>
      </c>
      <c r="F63" s="81">
        <v>0.39715447154471545</v>
      </c>
      <c r="G63" s="69"/>
      <c r="H63" s="69" t="s">
        <v>99</v>
      </c>
      <c r="I63" s="69"/>
      <c r="J63" s="80">
        <v>4485787.9200000102</v>
      </c>
      <c r="K63" s="81">
        <v>3.9237655996291518E-2</v>
      </c>
      <c r="L63" s="82">
        <v>4604</v>
      </c>
      <c r="M63" s="81">
        <v>0.32050121823877481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41578955.069999993</v>
      </c>
      <c r="D64" s="81">
        <v>0.21213749342979238</v>
      </c>
      <c r="E64" s="82">
        <v>1651</v>
      </c>
      <c r="F64" s="81">
        <v>0.22371273712737128</v>
      </c>
      <c r="G64" s="69"/>
      <c r="H64" s="69" t="s">
        <v>100</v>
      </c>
      <c r="I64" s="69"/>
      <c r="J64" s="80">
        <v>7532375.4500000048</v>
      </c>
      <c r="K64" s="81">
        <v>6.5886475690097063E-2</v>
      </c>
      <c r="L64" s="82">
        <v>2633</v>
      </c>
      <c r="M64" s="81">
        <v>0.18329272537417335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44278244.730000049</v>
      </c>
      <c r="D65" s="81">
        <v>0.22590937734436736</v>
      </c>
      <c r="E65" s="82">
        <v>1278</v>
      </c>
      <c r="F65" s="81">
        <v>0.17317073170731706</v>
      </c>
      <c r="G65" s="69"/>
      <c r="H65" s="69" t="s">
        <v>101</v>
      </c>
      <c r="I65" s="69"/>
      <c r="J65" s="80">
        <v>6348962.4400000023</v>
      </c>
      <c r="K65" s="81">
        <v>5.5535038347086001E-2</v>
      </c>
      <c r="L65" s="82">
        <v>1293</v>
      </c>
      <c r="M65" s="81">
        <v>9.0010442046641145E-2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37388574.820000008</v>
      </c>
      <c r="D66" s="81">
        <v>0.19075800562746212</v>
      </c>
      <c r="E66" s="82">
        <v>828</v>
      </c>
      <c r="F66" s="81">
        <v>0.11219512195121951</v>
      </c>
      <c r="G66" s="69"/>
      <c r="H66" s="69" t="s">
        <v>102</v>
      </c>
      <c r="I66" s="69"/>
      <c r="J66" s="80">
        <v>5673715.8300000019</v>
      </c>
      <c r="K66" s="81">
        <v>4.9628585641706663E-2</v>
      </c>
      <c r="L66" s="82">
        <v>815</v>
      </c>
      <c r="M66" s="81">
        <v>5.6735120083536372E-2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24145398.970000014</v>
      </c>
      <c r="D67" s="81">
        <v>0.12319079223455086</v>
      </c>
      <c r="E67" s="82">
        <v>442</v>
      </c>
      <c r="F67" s="81">
        <v>5.9891598915989157E-2</v>
      </c>
      <c r="G67" s="69"/>
      <c r="H67" s="69" t="s">
        <v>103</v>
      </c>
      <c r="I67" s="69"/>
      <c r="J67" s="80">
        <v>6785932.4699999988</v>
      </c>
      <c r="K67" s="81">
        <v>5.9357260891621501E-2</v>
      </c>
      <c r="L67" s="82">
        <v>755</v>
      </c>
      <c r="M67" s="81">
        <v>5.2558301427079707E-2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11127468.630000003</v>
      </c>
      <c r="D68" s="81">
        <v>5.6772790451629952E-2</v>
      </c>
      <c r="E68" s="82">
        <v>173</v>
      </c>
      <c r="F68" s="81">
        <v>2.3441734417344172E-2</v>
      </c>
      <c r="G68" s="69"/>
      <c r="H68" s="69" t="s">
        <v>104</v>
      </c>
      <c r="I68" s="69"/>
      <c r="J68" s="80">
        <v>7133741.0999999987</v>
      </c>
      <c r="K68" s="81">
        <v>6.2399579347122938E-2</v>
      </c>
      <c r="L68" s="82">
        <v>651</v>
      </c>
      <c r="M68" s="81">
        <v>4.5318482422554818E-2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3725528.11</v>
      </c>
      <c r="D69" s="81">
        <v>1.9007793573145026E-2</v>
      </c>
      <c r="E69" s="82">
        <v>50</v>
      </c>
      <c r="F69" s="81">
        <v>6.7750677506775072E-3</v>
      </c>
      <c r="G69" s="69"/>
      <c r="H69" s="69" t="s">
        <v>105</v>
      </c>
      <c r="I69" s="69"/>
      <c r="J69" s="80">
        <v>8808692.0500000119</v>
      </c>
      <c r="K69" s="81">
        <v>7.7050550449377378E-2</v>
      </c>
      <c r="L69" s="82">
        <v>680</v>
      </c>
      <c r="M69" s="81">
        <v>4.7337278106508875E-2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1757977.72</v>
      </c>
      <c r="D70" s="81">
        <v>8.9692727101576362E-3</v>
      </c>
      <c r="E70" s="82">
        <v>21</v>
      </c>
      <c r="F70" s="81">
        <v>2.8455284552845531E-3</v>
      </c>
      <c r="G70" s="69"/>
      <c r="H70" s="69" t="s">
        <v>106</v>
      </c>
      <c r="I70" s="69"/>
      <c r="J70" s="80">
        <v>8119360.8999999939</v>
      </c>
      <c r="K70" s="81">
        <v>7.1020898799856541E-2</v>
      </c>
      <c r="L70" s="82">
        <v>543</v>
      </c>
      <c r="M70" s="81">
        <v>3.7800208840932825E-2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572155.92000000004</v>
      </c>
      <c r="D71" s="81">
        <v>2.9191624107790942E-3</v>
      </c>
      <c r="E71" s="82">
        <v>6</v>
      </c>
      <c r="F71" s="81">
        <v>8.1300813008130081E-4</v>
      </c>
      <c r="G71" s="69"/>
      <c r="H71" s="69" t="s">
        <v>107</v>
      </c>
      <c r="I71" s="69"/>
      <c r="J71" s="80">
        <v>8037853.4500000002</v>
      </c>
      <c r="K71" s="81">
        <v>7.0307944611813986E-2</v>
      </c>
      <c r="L71" s="82">
        <v>473</v>
      </c>
      <c r="M71" s="81">
        <v>3.292725374173338E-2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0</v>
      </c>
      <c r="D72" s="81">
        <v>0</v>
      </c>
      <c r="E72" s="82">
        <v>0</v>
      </c>
      <c r="F72" s="81">
        <v>0</v>
      </c>
      <c r="G72" s="69"/>
      <c r="H72" s="69" t="s">
        <v>108</v>
      </c>
      <c r="I72" s="69"/>
      <c r="J72" s="80">
        <v>7375850.6699999981</v>
      </c>
      <c r="K72" s="81">
        <v>6.4517337072296455E-2</v>
      </c>
      <c r="L72" s="82">
        <v>389</v>
      </c>
      <c r="M72" s="81">
        <v>2.7079707622694047E-2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16213899.95000001</v>
      </c>
      <c r="K73" s="81">
        <v>0.1418246782822464</v>
      </c>
      <c r="L73" s="82">
        <v>725</v>
      </c>
      <c r="M73" s="81">
        <v>5.0469892098851374E-2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196000029.97000003</v>
      </c>
      <c r="D74" s="97"/>
      <c r="E74" s="74">
        <f>SUM(E63:E73)</f>
        <v>7380</v>
      </c>
      <c r="F74" s="73"/>
      <c r="G74" s="69"/>
      <c r="H74" s="69" t="s">
        <v>110</v>
      </c>
      <c r="I74" s="69"/>
      <c r="J74" s="80">
        <v>10115850.139999995</v>
      </c>
      <c r="K74" s="81">
        <v>8.8484398946652901E-2</v>
      </c>
      <c r="L74" s="82">
        <v>372</v>
      </c>
      <c r="M74" s="81">
        <v>2.5896275670031325E-2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11578721.959999997</v>
      </c>
      <c r="K75" s="81">
        <v>0.10128029172257104</v>
      </c>
      <c r="L75" s="82">
        <v>328</v>
      </c>
      <c r="M75" s="81">
        <v>2.2833275321963106E-2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6112800.3900000006</v>
      </c>
      <c r="K76" s="81">
        <v>5.3469304201259726E-2</v>
      </c>
      <c r="L76" s="82">
        <v>104</v>
      </c>
      <c r="M76" s="81">
        <v>7.2398190045248872E-3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114323544.72000001</v>
      </c>
      <c r="K78" s="69"/>
      <c r="L78" s="74">
        <f>SUM(L63:L77)</f>
        <v>14365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16264745.370000053</v>
      </c>
      <c r="D85" s="81">
        <v>0.64786997991650552</v>
      </c>
      <c r="E85" s="82">
        <v>24374</v>
      </c>
      <c r="F85" s="81">
        <v>0.91621245724166445</v>
      </c>
      <c r="G85" s="69"/>
      <c r="H85" s="69" t="s">
        <v>99</v>
      </c>
      <c r="I85" s="69"/>
      <c r="J85" s="80">
        <v>2756290.22</v>
      </c>
      <c r="K85" s="81">
        <v>6.9992727015531345E-2</v>
      </c>
      <c r="L85" s="82">
        <v>2826</v>
      </c>
      <c r="M85" s="81">
        <v>0.32565107167550128</v>
      </c>
    </row>
    <row r="86" spans="1:13" ht="20.100000000000001" customHeight="1" x14ac:dyDescent="0.25">
      <c r="A86" s="69" t="s">
        <v>100</v>
      </c>
      <c r="B86" s="69"/>
      <c r="C86" s="80">
        <v>4060530.72</v>
      </c>
      <c r="D86" s="81">
        <v>0.16174221582767687</v>
      </c>
      <c r="E86" s="82">
        <v>1535</v>
      </c>
      <c r="F86" s="81">
        <v>5.770025936924407E-2</v>
      </c>
      <c r="G86" s="69"/>
      <c r="H86" s="69" t="s">
        <v>100</v>
      </c>
      <c r="I86" s="69"/>
      <c r="J86" s="80">
        <v>6899295.1900000013</v>
      </c>
      <c r="K86" s="81">
        <v>0.17519943340118893</v>
      </c>
      <c r="L86" s="82">
        <v>2396</v>
      </c>
      <c r="M86" s="81">
        <v>0.27610048398248443</v>
      </c>
    </row>
    <row r="87" spans="1:13" ht="20.100000000000001" customHeight="1" x14ac:dyDescent="0.25">
      <c r="A87" s="69" t="s">
        <v>101</v>
      </c>
      <c r="B87" s="69"/>
      <c r="C87" s="80">
        <v>1613470.07</v>
      </c>
      <c r="D87" s="81">
        <v>6.426899395393236E-2</v>
      </c>
      <c r="E87" s="82">
        <v>332</v>
      </c>
      <c r="F87" s="81">
        <v>1.2479795511784386E-2</v>
      </c>
      <c r="G87" s="69"/>
      <c r="H87" s="69" t="s">
        <v>101</v>
      </c>
      <c r="I87" s="69"/>
      <c r="J87" s="80">
        <v>7050371.3900000062</v>
      </c>
      <c r="K87" s="81">
        <v>0.17903583464385056</v>
      </c>
      <c r="L87" s="82">
        <v>1447</v>
      </c>
      <c r="M87" s="81">
        <v>0.16674348928324498</v>
      </c>
    </row>
    <row r="88" spans="1:13" ht="20.100000000000001" customHeight="1" x14ac:dyDescent="0.25">
      <c r="A88" s="69" t="s">
        <v>102</v>
      </c>
      <c r="B88" s="69"/>
      <c r="C88" s="80">
        <v>1345980.84</v>
      </c>
      <c r="D88" s="81">
        <v>5.3614155029271034E-2</v>
      </c>
      <c r="E88" s="82">
        <v>196</v>
      </c>
      <c r="F88" s="81">
        <v>7.3675901214148784E-3</v>
      </c>
      <c r="G88" s="69"/>
      <c r="H88" s="69" t="s">
        <v>102</v>
      </c>
      <c r="I88" s="69"/>
      <c r="J88" s="80">
        <v>4701850.3499999996</v>
      </c>
      <c r="K88" s="81">
        <v>0.11939792320397609</v>
      </c>
      <c r="L88" s="82">
        <v>682</v>
      </c>
      <c r="M88" s="81">
        <v>7.8589536759622033E-2</v>
      </c>
    </row>
    <row r="89" spans="1:13" ht="20.100000000000001" customHeight="1" x14ac:dyDescent="0.25">
      <c r="A89" s="69" t="s">
        <v>103</v>
      </c>
      <c r="B89" s="69"/>
      <c r="C89" s="80">
        <v>732126.68</v>
      </c>
      <c r="D89" s="81">
        <v>2.9162638988669037E-2</v>
      </c>
      <c r="E89" s="82">
        <v>82</v>
      </c>
      <c r="F89" s="81">
        <v>3.0823591324286733E-3</v>
      </c>
      <c r="G89" s="69"/>
      <c r="H89" s="69" t="s">
        <v>103</v>
      </c>
      <c r="I89" s="69"/>
      <c r="J89" s="80">
        <v>4190324.46</v>
      </c>
      <c r="K89" s="81">
        <v>0.1064083288135325</v>
      </c>
      <c r="L89" s="82">
        <v>471</v>
      </c>
      <c r="M89" s="81">
        <v>5.4275178612583547E-2</v>
      </c>
    </row>
    <row r="90" spans="1:13" ht="20.100000000000001" customHeight="1" x14ac:dyDescent="0.25">
      <c r="A90" s="69" t="s">
        <v>104</v>
      </c>
      <c r="B90" s="69"/>
      <c r="C90" s="80">
        <v>449922.87</v>
      </c>
      <c r="D90" s="81">
        <v>1.7921677476028974E-2</v>
      </c>
      <c r="E90" s="82">
        <v>42</v>
      </c>
      <c r="F90" s="81">
        <v>1.5787693117317596E-3</v>
      </c>
      <c r="G90" s="69"/>
      <c r="H90" s="69" t="s">
        <v>104</v>
      </c>
      <c r="I90" s="69"/>
      <c r="J90" s="80">
        <v>3541704.68</v>
      </c>
      <c r="K90" s="81">
        <v>8.9937397389477244E-2</v>
      </c>
      <c r="L90" s="82">
        <v>321</v>
      </c>
      <c r="M90" s="81">
        <v>3.6990089882461399E-2</v>
      </c>
    </row>
    <row r="91" spans="1:13" ht="20.100000000000001" customHeight="1" x14ac:dyDescent="0.25">
      <c r="A91" s="69" t="s">
        <v>105</v>
      </c>
      <c r="B91" s="69"/>
      <c r="C91" s="80">
        <v>271316.49</v>
      </c>
      <c r="D91" s="81">
        <v>1.0807289319852181E-2</v>
      </c>
      <c r="E91" s="82">
        <v>21</v>
      </c>
      <c r="F91" s="81">
        <v>7.893846558658798E-4</v>
      </c>
      <c r="G91" s="69"/>
      <c r="H91" s="69" t="s">
        <v>105</v>
      </c>
      <c r="I91" s="69"/>
      <c r="J91" s="80">
        <v>2891726.53</v>
      </c>
      <c r="K91" s="81">
        <v>7.3431971767421347E-2</v>
      </c>
      <c r="L91" s="82">
        <v>224</v>
      </c>
      <c r="M91" s="81">
        <v>2.581239917031574E-2</v>
      </c>
    </row>
    <row r="92" spans="1:13" ht="20.100000000000001" customHeight="1" x14ac:dyDescent="0.25">
      <c r="A92" s="69" t="s">
        <v>106</v>
      </c>
      <c r="B92" s="69"/>
      <c r="C92" s="80">
        <v>151579.15</v>
      </c>
      <c r="D92" s="81">
        <v>6.0378185229628747E-3</v>
      </c>
      <c r="E92" s="82">
        <v>10</v>
      </c>
      <c r="F92" s="81">
        <v>3.7589745517422848E-4</v>
      </c>
      <c r="G92" s="69"/>
      <c r="H92" s="69" t="s">
        <v>106</v>
      </c>
      <c r="I92" s="69"/>
      <c r="J92" s="80">
        <v>1326227.8999999999</v>
      </c>
      <c r="K92" s="81">
        <v>3.3677987423647048E-2</v>
      </c>
      <c r="L92" s="82">
        <v>89</v>
      </c>
      <c r="M92" s="81">
        <v>1.0255819313205808E-2</v>
      </c>
    </row>
    <row r="93" spans="1:13" ht="20.100000000000001" customHeight="1" x14ac:dyDescent="0.25">
      <c r="A93" s="69" t="s">
        <v>107</v>
      </c>
      <c r="B93" s="69"/>
      <c r="C93" s="80">
        <v>50555.64</v>
      </c>
      <c r="D93" s="81">
        <v>2.0137715486083859E-3</v>
      </c>
      <c r="E93" s="82">
        <v>3</v>
      </c>
      <c r="F93" s="81">
        <v>1.1276923655226854E-4</v>
      </c>
      <c r="G93" s="69"/>
      <c r="H93" s="69" t="s">
        <v>107</v>
      </c>
      <c r="I93" s="69"/>
      <c r="J93" s="80">
        <v>911874.07</v>
      </c>
      <c r="K93" s="81">
        <v>2.3155962456686253E-2</v>
      </c>
      <c r="L93" s="82">
        <v>54</v>
      </c>
      <c r="M93" s="81">
        <v>6.2226319428439732E-3</v>
      </c>
    </row>
    <row r="94" spans="1:13" ht="20.100000000000001" customHeight="1" x14ac:dyDescent="0.25">
      <c r="A94" s="69" t="s">
        <v>108</v>
      </c>
      <c r="B94" s="69"/>
      <c r="C94" s="80">
        <v>75142.17</v>
      </c>
      <c r="D94" s="81">
        <v>2.9931213223033989E-3</v>
      </c>
      <c r="E94" s="82">
        <v>4</v>
      </c>
      <c r="F94" s="81">
        <v>1.503589820696914E-4</v>
      </c>
      <c r="G94" s="69"/>
      <c r="H94" s="69" t="s">
        <v>108</v>
      </c>
      <c r="I94" s="69"/>
      <c r="J94" s="80">
        <v>456507.57</v>
      </c>
      <c r="K94" s="81">
        <v>1.1592469289222218E-2</v>
      </c>
      <c r="L94" s="82">
        <v>24</v>
      </c>
      <c r="M94" s="81">
        <v>2.7656141968195437E-3</v>
      </c>
    </row>
    <row r="95" spans="1:13" ht="20.100000000000001" customHeight="1" x14ac:dyDescent="0.25">
      <c r="A95" s="69" t="s">
        <v>109</v>
      </c>
      <c r="B95" s="69"/>
      <c r="C95" s="80">
        <v>89582.96</v>
      </c>
      <c r="D95" s="81">
        <v>3.5683380941893541E-3</v>
      </c>
      <c r="E95" s="82">
        <v>4</v>
      </c>
      <c r="F95" s="81">
        <v>1.503589820696914E-4</v>
      </c>
      <c r="G95" s="69"/>
      <c r="H95" s="69" t="s">
        <v>109</v>
      </c>
      <c r="I95" s="69"/>
      <c r="J95" s="80">
        <v>1293566.75</v>
      </c>
      <c r="K95" s="81">
        <v>3.2848596186332665E-2</v>
      </c>
      <c r="L95" s="82">
        <v>58</v>
      </c>
      <c r="M95" s="81">
        <v>6.683567642313897E-3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741900.3</v>
      </c>
      <c r="K96" s="81">
        <v>1.8839679796360774E-2</v>
      </c>
      <c r="L96" s="82">
        <v>27</v>
      </c>
      <c r="M96" s="81">
        <v>3.1113159714219866E-3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1471772.58</v>
      </c>
      <c r="K97" s="81">
        <v>3.7373922264573506E-2</v>
      </c>
      <c r="L97" s="82">
        <v>42</v>
      </c>
      <c r="M97" s="81">
        <v>4.8398248444342018E-3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1146254.1200000001</v>
      </c>
      <c r="K98" s="81">
        <v>2.910776634819975E-2</v>
      </c>
      <c r="L98" s="82">
        <v>17</v>
      </c>
      <c r="M98" s="81">
        <v>1.9589767227471766E-3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25104952.960000053</v>
      </c>
      <c r="D100" s="69"/>
      <c r="E100" s="74">
        <f>SUM(E85:E99)</f>
        <v>26603</v>
      </c>
      <c r="F100" s="69"/>
      <c r="G100" s="69"/>
      <c r="H100" s="73"/>
      <c r="I100" s="69"/>
      <c r="J100" s="72">
        <f>SUM(J85:J99)</f>
        <v>39379666.109999999</v>
      </c>
      <c r="K100" s="69"/>
      <c r="L100" s="74">
        <f>SUM(L85:L99)</f>
        <v>8678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13858074.779999992</v>
      </c>
      <c r="D107" s="81">
        <v>7.0704452351977351E-2</v>
      </c>
      <c r="E107" s="82">
        <v>321</v>
      </c>
      <c r="F107" s="81">
        <v>4.3495934959349593E-2</v>
      </c>
      <c r="G107" s="69"/>
      <c r="H107" s="69" t="s">
        <v>120</v>
      </c>
      <c r="I107" s="69"/>
      <c r="J107" s="80">
        <v>22106.77</v>
      </c>
      <c r="K107" s="81">
        <v>1.9337022880233176E-4</v>
      </c>
      <c r="L107" s="82">
        <v>17</v>
      </c>
      <c r="M107" s="81">
        <v>1.1834319526627219E-3</v>
      </c>
      <c r="N107" s="95"/>
    </row>
    <row r="108" spans="1:14" ht="20.100000000000001" customHeight="1" x14ac:dyDescent="0.25">
      <c r="A108" s="69" t="s">
        <v>42</v>
      </c>
      <c r="B108" s="69"/>
      <c r="C108" s="80">
        <v>41952164.629999973</v>
      </c>
      <c r="D108" s="81">
        <v>0.21404162354679865</v>
      </c>
      <c r="E108" s="82">
        <v>1069</v>
      </c>
      <c r="F108" s="81">
        <v>0.1448509485094851</v>
      </c>
      <c r="G108" s="69"/>
      <c r="H108" s="69" t="s">
        <v>121</v>
      </c>
      <c r="I108" s="69"/>
      <c r="J108" s="80">
        <v>727738.43</v>
      </c>
      <c r="K108" s="81">
        <v>6.3656041437690639E-3</v>
      </c>
      <c r="L108" s="82">
        <v>88</v>
      </c>
      <c r="M108" s="81">
        <v>6.1260006961364431E-3</v>
      </c>
      <c r="N108" s="95"/>
    </row>
    <row r="109" spans="1:14" ht="20.100000000000001" customHeight="1" x14ac:dyDescent="0.25">
      <c r="A109" s="69" t="s">
        <v>43</v>
      </c>
      <c r="B109" s="69"/>
      <c r="C109" s="80">
        <v>49161888.03999991</v>
      </c>
      <c r="D109" s="81">
        <v>0.25082592103442386</v>
      </c>
      <c r="E109" s="82">
        <v>1627</v>
      </c>
      <c r="F109" s="81">
        <v>0.22046070460704606</v>
      </c>
      <c r="G109" s="69"/>
      <c r="H109" s="69" t="s">
        <v>122</v>
      </c>
      <c r="I109" s="69"/>
      <c r="J109" s="80">
        <v>4622875.34</v>
      </c>
      <c r="K109" s="81">
        <v>4.0436773993688675E-2</v>
      </c>
      <c r="L109" s="82">
        <v>590</v>
      </c>
      <c r="M109" s="81">
        <v>4.1072050121823876E-2</v>
      </c>
      <c r="N109" s="95"/>
    </row>
    <row r="110" spans="1:14" ht="20.100000000000001" customHeight="1" x14ac:dyDescent="0.25">
      <c r="A110" s="69" t="s">
        <v>44</v>
      </c>
      <c r="B110" s="69"/>
      <c r="C110" s="80">
        <v>39322499.280000046</v>
      </c>
      <c r="D110" s="81">
        <v>0.20062496564933593</v>
      </c>
      <c r="E110" s="82">
        <v>1561</v>
      </c>
      <c r="F110" s="81">
        <v>0.21151761517615175</v>
      </c>
      <c r="G110" s="69"/>
      <c r="H110" s="69" t="s">
        <v>42</v>
      </c>
      <c r="I110" s="69"/>
      <c r="J110" s="80">
        <v>13899984.040000023</v>
      </c>
      <c r="K110" s="81">
        <v>0.12158461386098304</v>
      </c>
      <c r="L110" s="82">
        <v>1646</v>
      </c>
      <c r="M110" s="81">
        <v>0.11458405847546119</v>
      </c>
      <c r="N110" s="95"/>
    </row>
    <row r="111" spans="1:14" ht="20.100000000000001" customHeight="1" x14ac:dyDescent="0.25">
      <c r="A111" s="69" t="s">
        <v>25</v>
      </c>
      <c r="B111" s="69"/>
      <c r="C111" s="80">
        <v>39928907.349999994</v>
      </c>
      <c r="D111" s="81">
        <v>0.20371888390074011</v>
      </c>
      <c r="E111" s="82">
        <v>1669</v>
      </c>
      <c r="F111" s="81">
        <v>0.22615176151761518</v>
      </c>
      <c r="G111" s="69"/>
      <c r="H111" s="69" t="s">
        <v>43</v>
      </c>
      <c r="I111" s="69"/>
      <c r="J111" s="80">
        <v>24363988.090000011</v>
      </c>
      <c r="K111" s="81">
        <v>0.21311435146340185</v>
      </c>
      <c r="L111" s="82">
        <v>1972</v>
      </c>
      <c r="M111" s="81">
        <v>0.13727810650887573</v>
      </c>
      <c r="N111" s="95"/>
    </row>
    <row r="112" spans="1:14" ht="20.100000000000001" customHeight="1" x14ac:dyDescent="0.25">
      <c r="A112" s="69" t="s">
        <v>26</v>
      </c>
      <c r="B112" s="69"/>
      <c r="C112" s="80">
        <v>5137709.9000000004</v>
      </c>
      <c r="D112" s="81">
        <v>2.6212801604093561E-2</v>
      </c>
      <c r="E112" s="82">
        <v>410</v>
      </c>
      <c r="F112" s="81">
        <v>5.5555555555555552E-2</v>
      </c>
      <c r="G112" s="69"/>
      <c r="H112" s="69" t="s">
        <v>44</v>
      </c>
      <c r="I112" s="69"/>
      <c r="J112" s="80">
        <v>29837099.849999957</v>
      </c>
      <c r="K112" s="81">
        <v>0.26098823232849078</v>
      </c>
      <c r="L112" s="82">
        <v>3166</v>
      </c>
      <c r="M112" s="81">
        <v>0.22039679777236337</v>
      </c>
      <c r="N112" s="95"/>
    </row>
    <row r="113" spans="1:14" ht="20.100000000000001" customHeight="1" x14ac:dyDescent="0.25">
      <c r="A113" s="69" t="s">
        <v>27</v>
      </c>
      <c r="B113" s="69"/>
      <c r="C113" s="80">
        <v>3359074.87</v>
      </c>
      <c r="D113" s="81">
        <v>1.7138134471276087E-2</v>
      </c>
      <c r="E113" s="82">
        <v>303</v>
      </c>
      <c r="F113" s="81">
        <v>4.1056910569105688E-2</v>
      </c>
      <c r="G113" s="69"/>
      <c r="H113" s="69" t="s">
        <v>25</v>
      </c>
      <c r="I113" s="69"/>
      <c r="J113" s="80">
        <v>20084092.710000016</v>
      </c>
      <c r="K113" s="81">
        <v>0.17567765904381083</v>
      </c>
      <c r="L113" s="82">
        <v>2637</v>
      </c>
      <c r="M113" s="81">
        <v>0.18357117995127045</v>
      </c>
      <c r="N113" s="95"/>
    </row>
    <row r="114" spans="1:14" ht="20.100000000000001" customHeight="1" x14ac:dyDescent="0.25">
      <c r="A114" s="69" t="s">
        <v>28</v>
      </c>
      <c r="B114" s="69"/>
      <c r="C114" s="80">
        <v>3080950.66</v>
      </c>
      <c r="D114" s="81">
        <v>1.5719133616824324E-2</v>
      </c>
      <c r="E114" s="82">
        <v>377</v>
      </c>
      <c r="F114" s="81">
        <v>5.1084010840108399E-2</v>
      </c>
      <c r="G114" s="69"/>
      <c r="H114" s="69" t="s">
        <v>26</v>
      </c>
      <c r="I114" s="69"/>
      <c r="J114" s="80">
        <v>9325066.0999999996</v>
      </c>
      <c r="K114" s="81">
        <v>8.156732825979858E-2</v>
      </c>
      <c r="L114" s="82">
        <v>1370</v>
      </c>
      <c r="M114" s="81">
        <v>9.5370692655760522E-2</v>
      </c>
      <c r="N114" s="95"/>
    </row>
    <row r="115" spans="1:14" ht="20.100000000000001" customHeight="1" x14ac:dyDescent="0.25">
      <c r="A115" s="69" t="s">
        <v>29</v>
      </c>
      <c r="B115" s="69"/>
      <c r="C115" s="80">
        <v>47707.22</v>
      </c>
      <c r="D115" s="81">
        <v>2.4340414645498851E-4</v>
      </c>
      <c r="E115" s="82">
        <v>19</v>
      </c>
      <c r="F115" s="81">
        <v>2.5745257452574528E-3</v>
      </c>
      <c r="G115" s="69"/>
      <c r="H115" s="69" t="s">
        <v>27</v>
      </c>
      <c r="I115" s="69"/>
      <c r="J115" s="80">
        <v>5464748.7999999989</v>
      </c>
      <c r="K115" s="81">
        <v>4.7800729179489708E-2</v>
      </c>
      <c r="L115" s="82">
        <v>1113</v>
      </c>
      <c r="M115" s="81">
        <v>7.7479986077271149E-2</v>
      </c>
      <c r="N115" s="95"/>
    </row>
    <row r="116" spans="1:14" ht="20.100000000000001" customHeight="1" x14ac:dyDescent="0.25">
      <c r="A116" s="69" t="s">
        <v>65</v>
      </c>
      <c r="B116" s="69"/>
      <c r="C116" s="80">
        <v>151053.24</v>
      </c>
      <c r="D116" s="81">
        <v>7.7067967807515367E-4</v>
      </c>
      <c r="E116" s="82">
        <v>24</v>
      </c>
      <c r="F116" s="81">
        <v>3.2520325203252032E-3</v>
      </c>
      <c r="G116" s="69"/>
      <c r="H116" s="69" t="s">
        <v>28</v>
      </c>
      <c r="I116" s="69"/>
      <c r="J116" s="80">
        <v>2538287.92</v>
      </c>
      <c r="K116" s="81">
        <v>2.2202669854374697E-2</v>
      </c>
      <c r="L116" s="82">
        <v>622</v>
      </c>
      <c r="M116" s="81">
        <v>4.3299686738600768E-2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2087353.21</v>
      </c>
      <c r="K117" s="81">
        <v>1.8258296793651069E-2</v>
      </c>
      <c r="L117" s="82">
        <v>591</v>
      </c>
      <c r="M117" s="81">
        <v>4.1141663766098152E-2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196000029.96999991</v>
      </c>
      <c r="D118" s="73"/>
      <c r="E118" s="74">
        <f>SUM(E107:E117)</f>
        <v>7380</v>
      </c>
      <c r="F118" s="73"/>
      <c r="G118" s="73"/>
      <c r="H118" s="69" t="s">
        <v>123</v>
      </c>
      <c r="I118" s="69"/>
      <c r="J118" s="80">
        <v>1350203.46</v>
      </c>
      <c r="K118" s="81">
        <v>1.1810370849739696E-2</v>
      </c>
      <c r="L118" s="82">
        <v>553</v>
      </c>
      <c r="M118" s="81">
        <v>3.8496345283675598E-2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114323544.71999997</v>
      </c>
      <c r="K120" s="69"/>
      <c r="L120" s="74">
        <f>SUM(L107:L119)</f>
        <v>14365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4709400.9399999892</v>
      </c>
      <c r="D127" s="81">
        <v>0.18758851878764785</v>
      </c>
      <c r="E127" s="82">
        <v>4361</v>
      </c>
      <c r="F127" s="81">
        <v>0.16392888020148103</v>
      </c>
      <c r="G127" s="69"/>
      <c r="H127" s="69" t="s">
        <v>113</v>
      </c>
      <c r="I127" s="69"/>
      <c r="J127" s="80">
        <v>4172184.84</v>
      </c>
      <c r="K127" s="81">
        <v>0.10594769463879532</v>
      </c>
      <c r="L127" s="82">
        <v>479</v>
      </c>
      <c r="M127" s="81">
        <v>5.5197050011523391E-2</v>
      </c>
      <c r="N127" s="95"/>
    </row>
    <row r="128" spans="1:14" ht="20.100000000000001" customHeight="1" x14ac:dyDescent="0.25">
      <c r="A128" s="69" t="s">
        <v>42</v>
      </c>
      <c r="B128" s="69"/>
      <c r="C128" s="80">
        <v>6367738.8200000701</v>
      </c>
      <c r="D128" s="81">
        <v>0.25364472222456819</v>
      </c>
      <c r="E128" s="82">
        <v>9484</v>
      </c>
      <c r="F128" s="81">
        <v>0.3565011464872383</v>
      </c>
      <c r="G128" s="69"/>
      <c r="H128" s="69" t="s">
        <v>25</v>
      </c>
      <c r="I128" s="69"/>
      <c r="J128" s="80">
        <v>746934.9</v>
      </c>
      <c r="K128" s="81">
        <v>1.8967527502990286E-2</v>
      </c>
      <c r="L128" s="82">
        <v>158</v>
      </c>
      <c r="M128" s="81">
        <v>1.8206960129061995E-2</v>
      </c>
      <c r="N128" s="95"/>
    </row>
    <row r="129" spans="1:17" ht="20.100000000000001" customHeight="1" x14ac:dyDescent="0.25">
      <c r="A129" s="69" t="s">
        <v>43</v>
      </c>
      <c r="B129" s="69"/>
      <c r="C129" s="80">
        <v>1713454.38</v>
      </c>
      <c r="D129" s="81">
        <v>6.8251646706132471E-2</v>
      </c>
      <c r="E129" s="82">
        <v>1595</v>
      </c>
      <c r="F129" s="81">
        <v>5.9955644100289439E-2</v>
      </c>
      <c r="G129" s="69"/>
      <c r="H129" s="69" t="s">
        <v>26</v>
      </c>
      <c r="I129" s="69"/>
      <c r="J129" s="80">
        <v>1939076.89</v>
      </c>
      <c r="K129" s="81">
        <v>4.9240561984033489E-2</v>
      </c>
      <c r="L129" s="82">
        <v>432</v>
      </c>
      <c r="M129" s="81">
        <v>4.9781055542751786E-2</v>
      </c>
      <c r="N129" s="95"/>
    </row>
    <row r="130" spans="1:17" ht="20.100000000000001" customHeight="1" x14ac:dyDescent="0.25">
      <c r="A130" s="69" t="s">
        <v>44</v>
      </c>
      <c r="B130" s="69"/>
      <c r="C130" s="80">
        <v>2285191.08</v>
      </c>
      <c r="D130" s="81">
        <v>9.1025507342754733E-2</v>
      </c>
      <c r="E130" s="82">
        <v>1754</v>
      </c>
      <c r="F130" s="81">
        <v>6.5932413637559667E-2</v>
      </c>
      <c r="G130" s="69"/>
      <c r="H130" s="69" t="s">
        <v>27</v>
      </c>
      <c r="I130" s="69"/>
      <c r="J130" s="80">
        <v>1537536.46</v>
      </c>
      <c r="K130" s="81">
        <v>3.9043918140523812E-2</v>
      </c>
      <c r="L130" s="82">
        <v>471</v>
      </c>
      <c r="M130" s="81">
        <v>5.4275178612583547E-2</v>
      </c>
      <c r="N130" s="95"/>
    </row>
    <row r="131" spans="1:17" ht="20.100000000000001" customHeight="1" x14ac:dyDescent="0.25">
      <c r="A131" s="69" t="s">
        <v>25</v>
      </c>
      <c r="B131" s="69"/>
      <c r="C131" s="80">
        <v>1448291.05</v>
      </c>
      <c r="D131" s="81">
        <v>5.7689454838157898E-2</v>
      </c>
      <c r="E131" s="82">
        <v>2181</v>
      </c>
      <c r="F131" s="81">
        <v>8.1983234973499228E-2</v>
      </c>
      <c r="G131" s="69"/>
      <c r="H131" s="69" t="s">
        <v>28</v>
      </c>
      <c r="I131" s="69"/>
      <c r="J131" s="80">
        <v>4530441.2600000054</v>
      </c>
      <c r="K131" s="81">
        <v>0.11504519229149969</v>
      </c>
      <c r="L131" s="82">
        <v>1282</v>
      </c>
      <c r="M131" s="81">
        <v>0.14772989168011064</v>
      </c>
      <c r="N131" s="95"/>
    </row>
    <row r="132" spans="1:17" ht="20.100000000000001" customHeight="1" x14ac:dyDescent="0.25">
      <c r="A132" s="69" t="s">
        <v>26</v>
      </c>
      <c r="B132" s="69"/>
      <c r="C132" s="80">
        <v>522975.42</v>
      </c>
      <c r="D132" s="81">
        <v>2.083156343026258E-2</v>
      </c>
      <c r="E132" s="82">
        <v>954</v>
      </c>
      <c r="F132" s="81">
        <v>3.5860617223621397E-2</v>
      </c>
      <c r="G132" s="69"/>
      <c r="H132" s="69" t="s">
        <v>29</v>
      </c>
      <c r="I132" s="69"/>
      <c r="J132" s="80">
        <v>17002705.760000009</v>
      </c>
      <c r="K132" s="81">
        <v>0.43176358358412714</v>
      </c>
      <c r="L132" s="82">
        <v>3830</v>
      </c>
      <c r="M132" s="81">
        <v>0.44134593224245217</v>
      </c>
      <c r="N132" s="95"/>
    </row>
    <row r="133" spans="1:17" ht="20.100000000000001" customHeight="1" x14ac:dyDescent="0.25">
      <c r="A133" s="69" t="s">
        <v>27</v>
      </c>
      <c r="B133" s="69"/>
      <c r="C133" s="80">
        <v>819018.82</v>
      </c>
      <c r="D133" s="81">
        <v>3.2623794249084986E-2</v>
      </c>
      <c r="E133" s="82">
        <v>945</v>
      </c>
      <c r="F133" s="81">
        <v>3.5522309513964588E-2</v>
      </c>
      <c r="G133" s="69"/>
      <c r="H133" s="69" t="s">
        <v>114</v>
      </c>
      <c r="I133" s="69"/>
      <c r="J133" s="80">
        <v>576431.68000000005</v>
      </c>
      <c r="K133" s="81">
        <v>1.4637800086720942E-2</v>
      </c>
      <c r="L133" s="82">
        <v>117</v>
      </c>
      <c r="M133" s="81">
        <v>1.3482369209495275E-2</v>
      </c>
      <c r="N133" s="95"/>
    </row>
    <row r="134" spans="1:17" ht="20.100000000000001" customHeight="1" x14ac:dyDescent="0.25">
      <c r="A134" s="69" t="s">
        <v>28</v>
      </c>
      <c r="B134" s="69"/>
      <c r="C134" s="80">
        <v>308641.45</v>
      </c>
      <c r="D134" s="81">
        <v>1.2294046138694651E-2</v>
      </c>
      <c r="E134" s="82">
        <v>493</v>
      </c>
      <c r="F134" s="81">
        <v>1.8531744540089462E-2</v>
      </c>
      <c r="G134" s="69"/>
      <c r="H134" s="69" t="s">
        <v>115</v>
      </c>
      <c r="I134" s="69"/>
      <c r="J134" s="80">
        <v>2410270.69</v>
      </c>
      <c r="K134" s="81">
        <v>6.1205970697347768E-2</v>
      </c>
      <c r="L134" s="82">
        <v>1160</v>
      </c>
      <c r="M134" s="81">
        <v>0.13367135284627796</v>
      </c>
      <c r="N134" s="95"/>
    </row>
    <row r="135" spans="1:17" ht="20.100000000000001" customHeight="1" x14ac:dyDescent="0.25">
      <c r="A135" s="69" t="s">
        <v>29</v>
      </c>
      <c r="B135" s="69"/>
      <c r="C135" s="80">
        <v>262554.90999999997</v>
      </c>
      <c r="D135" s="81">
        <v>1.0458291255049587E-2</v>
      </c>
      <c r="E135" s="82">
        <v>343</v>
      </c>
      <c r="F135" s="81">
        <v>1.2893282712476037E-2</v>
      </c>
      <c r="G135" s="69"/>
      <c r="H135" s="69" t="s">
        <v>116</v>
      </c>
      <c r="I135" s="69"/>
      <c r="J135" s="80">
        <v>510141.91</v>
      </c>
      <c r="K135" s="81">
        <v>1.2954449856812154E-2</v>
      </c>
      <c r="L135" s="82">
        <v>87</v>
      </c>
      <c r="M135" s="81">
        <v>1.0025351463470845E-2</v>
      </c>
      <c r="N135" s="95"/>
    </row>
    <row r="136" spans="1:17" ht="20.100000000000001" customHeight="1" x14ac:dyDescent="0.25">
      <c r="A136" s="69" t="s">
        <v>114</v>
      </c>
      <c r="B136" s="69"/>
      <c r="C136" s="80">
        <v>169771.37</v>
      </c>
      <c r="D136" s="81">
        <v>6.7624651705381874E-3</v>
      </c>
      <c r="E136" s="82">
        <v>247</v>
      </c>
      <c r="F136" s="81">
        <v>9.2846671428034426E-3</v>
      </c>
      <c r="G136" s="69"/>
      <c r="H136" s="69" t="s">
        <v>117</v>
      </c>
      <c r="I136" s="69"/>
      <c r="J136" s="80">
        <v>1667595.4</v>
      </c>
      <c r="K136" s="81">
        <v>4.2346610947433416E-2</v>
      </c>
      <c r="L136" s="82">
        <v>215</v>
      </c>
      <c r="M136" s="81">
        <v>2.4775293846508412E-2</v>
      </c>
      <c r="N136" s="95"/>
    </row>
    <row r="137" spans="1:17" ht="20.100000000000001" customHeight="1" x14ac:dyDescent="0.25">
      <c r="A137" s="69" t="s">
        <v>115</v>
      </c>
      <c r="B137" s="69"/>
      <c r="C137" s="80">
        <v>38412.43</v>
      </c>
      <c r="D137" s="81">
        <v>1.5300737691563431E-3</v>
      </c>
      <c r="E137" s="82">
        <v>105</v>
      </c>
      <c r="F137" s="81">
        <v>3.9469232793293988E-3</v>
      </c>
      <c r="G137" s="69"/>
      <c r="H137" s="69" t="s">
        <v>118</v>
      </c>
      <c r="I137" s="69"/>
      <c r="J137" s="80">
        <v>630636.07999999996</v>
      </c>
      <c r="K137" s="81">
        <v>1.6014256653127317E-2</v>
      </c>
      <c r="L137" s="82">
        <v>94</v>
      </c>
      <c r="M137" s="81">
        <v>1.0831988937543212E-2</v>
      </c>
      <c r="N137" s="95"/>
    </row>
    <row r="138" spans="1:17" ht="20.100000000000001" customHeight="1" x14ac:dyDescent="0.25">
      <c r="A138" s="69" t="s">
        <v>116</v>
      </c>
      <c r="B138" s="73"/>
      <c r="C138" s="80">
        <v>139389.88</v>
      </c>
      <c r="D138" s="81">
        <v>5.552286045789093E-3</v>
      </c>
      <c r="E138" s="82">
        <v>138</v>
      </c>
      <c r="F138" s="81">
        <v>5.1873848814043529E-3</v>
      </c>
      <c r="G138" s="73"/>
      <c r="H138" s="69" t="s">
        <v>119</v>
      </c>
      <c r="I138" s="69"/>
      <c r="J138" s="80">
        <v>3655710.24</v>
      </c>
      <c r="K138" s="81">
        <v>9.2832433616588605E-2</v>
      </c>
      <c r="L138" s="82">
        <v>353</v>
      </c>
      <c r="M138" s="81">
        <v>4.067757547822079E-2</v>
      </c>
      <c r="N138" s="95"/>
    </row>
    <row r="139" spans="1:17" ht="20.100000000000001" customHeight="1" x14ac:dyDescent="0.25">
      <c r="A139" s="69" t="s">
        <v>117</v>
      </c>
      <c r="B139" s="69"/>
      <c r="C139" s="80">
        <v>343169.08</v>
      </c>
      <c r="D139" s="81">
        <v>1.3669377534655185E-2</v>
      </c>
      <c r="E139" s="82">
        <v>323</v>
      </c>
      <c r="F139" s="81">
        <v>1.2141487802127579E-2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495932.49</v>
      </c>
      <c r="D140" s="81">
        <v>1.9754368422445292E-2</v>
      </c>
      <c r="E140" s="82">
        <v>335</v>
      </c>
      <c r="F140" s="81">
        <v>1.2592564748336654E-2</v>
      </c>
      <c r="G140" s="69"/>
      <c r="H140" s="73"/>
      <c r="I140" s="69"/>
      <c r="J140" s="98">
        <f>SUM(J127:J139)</f>
        <v>39379666.110000014</v>
      </c>
      <c r="K140" s="69"/>
      <c r="L140" s="99">
        <f>SUM(L127:L139)</f>
        <v>8678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5481010.8400000129</v>
      </c>
      <c r="D141" s="81">
        <v>0.2183238840850629</v>
      </c>
      <c r="E141" s="82">
        <v>3345</v>
      </c>
      <c r="F141" s="81">
        <v>0.12573769875577942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25104952.960000068</v>
      </c>
      <c r="D143" s="69"/>
      <c r="E143" s="74">
        <f>SUM(E127:E142)</f>
        <v>26603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222148.01</v>
      </c>
      <c r="D150" s="81">
        <v>1.1334080409783724E-3</v>
      </c>
      <c r="E150" s="82">
        <v>331</v>
      </c>
      <c r="F150" s="81">
        <v>4.4850948509485095E-2</v>
      </c>
      <c r="G150" s="69"/>
      <c r="H150" s="69" t="s">
        <v>6</v>
      </c>
      <c r="I150" s="69"/>
      <c r="J150" s="80">
        <v>9970665.8800000045</v>
      </c>
      <c r="K150" s="81">
        <v>8.7214457043123111E-2</v>
      </c>
      <c r="L150" s="82">
        <v>4333</v>
      </c>
      <c r="M150" s="81">
        <v>0.30163592064044553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519358.24</v>
      </c>
      <c r="D151" s="81">
        <v>2.6497865336015188E-3</v>
      </c>
      <c r="E151" s="82">
        <v>120</v>
      </c>
      <c r="F151" s="81">
        <v>1.6260162601626018E-2</v>
      </c>
      <c r="G151" s="69"/>
      <c r="H151" s="69" t="s">
        <v>7</v>
      </c>
      <c r="I151" s="69"/>
      <c r="J151" s="80">
        <v>24940566.91</v>
      </c>
      <c r="K151" s="81">
        <v>0.21815774669237356</v>
      </c>
      <c r="L151" s="82">
        <v>4242</v>
      </c>
      <c r="M151" s="81">
        <v>0.29530107901148628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1186910.1000000001</v>
      </c>
      <c r="D152" s="81">
        <v>6.055662849549919E-3</v>
      </c>
      <c r="E152" s="82">
        <v>175</v>
      </c>
      <c r="F152" s="81">
        <v>2.3712737127371274E-2</v>
      </c>
      <c r="G152" s="69"/>
      <c r="H152" s="69" t="s">
        <v>8</v>
      </c>
      <c r="I152" s="69"/>
      <c r="J152" s="80">
        <v>29977053.249999989</v>
      </c>
      <c r="K152" s="81">
        <v>0.26221241935263173</v>
      </c>
      <c r="L152" s="82">
        <v>2639</v>
      </c>
      <c r="M152" s="81">
        <v>0.18371040723981902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1471700.63</v>
      </c>
      <c r="D153" s="81">
        <v>7.5086755355356829E-3</v>
      </c>
      <c r="E153" s="82">
        <v>144</v>
      </c>
      <c r="F153" s="81">
        <v>1.9512195121951219E-2</v>
      </c>
      <c r="G153" s="69"/>
      <c r="H153" s="69" t="s">
        <v>9</v>
      </c>
      <c r="I153" s="69"/>
      <c r="J153" s="80">
        <v>29126390.730000004</v>
      </c>
      <c r="K153" s="81">
        <v>0.25477158533997568</v>
      </c>
      <c r="L153" s="82">
        <v>1963</v>
      </c>
      <c r="M153" s="81">
        <v>0.13665158371040723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3676635.58</v>
      </c>
      <c r="D154" s="81">
        <v>1.8758341927614743E-2</v>
      </c>
      <c r="E154" s="82">
        <v>299</v>
      </c>
      <c r="F154" s="81">
        <v>4.051490514905149E-2</v>
      </c>
      <c r="G154" s="69"/>
      <c r="H154" s="69" t="s">
        <v>10</v>
      </c>
      <c r="I154" s="69"/>
      <c r="J154" s="80">
        <v>15591836.750000004</v>
      </c>
      <c r="K154" s="81">
        <v>0.13638342642530341</v>
      </c>
      <c r="L154" s="82">
        <v>980</v>
      </c>
      <c r="M154" s="81">
        <v>6.822137138879221E-2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3202709.05</v>
      </c>
      <c r="D155" s="81">
        <v>1.6340349797345503E-2</v>
      </c>
      <c r="E155" s="82">
        <v>221</v>
      </c>
      <c r="F155" s="81">
        <v>2.9945799457994578E-2</v>
      </c>
      <c r="G155" s="69"/>
      <c r="H155" s="69" t="s">
        <v>37</v>
      </c>
      <c r="I155" s="69"/>
      <c r="J155" s="80">
        <v>257288.95999999999</v>
      </c>
      <c r="K155" s="81">
        <v>2.2505334367487412E-3</v>
      </c>
      <c r="L155" s="82">
        <v>17</v>
      </c>
      <c r="M155" s="81">
        <v>1.1834319526627219E-3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6362565.0600000042</v>
      </c>
      <c r="D156" s="81">
        <v>3.2462061668938849E-2</v>
      </c>
      <c r="E156" s="82">
        <v>342</v>
      </c>
      <c r="F156" s="81">
        <v>4.6341463414634146E-2</v>
      </c>
      <c r="G156" s="69"/>
      <c r="H156" s="69" t="s">
        <v>38</v>
      </c>
      <c r="I156" s="69"/>
      <c r="J156" s="80">
        <v>695045.45</v>
      </c>
      <c r="K156" s="81">
        <v>6.0796352291411001E-3</v>
      </c>
      <c r="L156" s="82">
        <v>32</v>
      </c>
      <c r="M156" s="81">
        <v>2.2276366167768881E-3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10271805.719999982</v>
      </c>
      <c r="D157" s="81">
        <v>5.2407164027333031E-2</v>
      </c>
      <c r="E157" s="82">
        <v>506</v>
      </c>
      <c r="F157" s="81">
        <v>6.8563685636856372E-2</v>
      </c>
      <c r="G157" s="69"/>
      <c r="H157" s="69" t="s">
        <v>39</v>
      </c>
      <c r="I157" s="69"/>
      <c r="J157" s="80">
        <v>1488297.86</v>
      </c>
      <c r="K157" s="81">
        <v>1.301829700649261E-2</v>
      </c>
      <c r="L157" s="82">
        <v>71</v>
      </c>
      <c r="M157" s="81">
        <v>4.9425687434737206E-3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5217026.68</v>
      </c>
      <c r="D158" s="81">
        <v>2.6617478991194661E-2</v>
      </c>
      <c r="E158" s="82">
        <v>246</v>
      </c>
      <c r="F158" s="81">
        <v>3.3333333333333333E-2</v>
      </c>
      <c r="G158" s="69"/>
      <c r="H158" s="69" t="s">
        <v>0</v>
      </c>
      <c r="I158" s="69"/>
      <c r="J158" s="80">
        <v>2276398.9300000002</v>
      </c>
      <c r="K158" s="81">
        <v>1.9911899474210081E-2</v>
      </c>
      <c r="L158" s="82">
        <v>88</v>
      </c>
      <c r="M158" s="81">
        <v>6.1260006961364431E-3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14836007.15</v>
      </c>
      <c r="D159" s="81">
        <v>7.5693902456396636E-2</v>
      </c>
      <c r="E159" s="82">
        <v>599</v>
      </c>
      <c r="F159" s="81">
        <v>8.1165311653116537E-2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50474652.150000013</v>
      </c>
      <c r="D160" s="81">
        <v>0.25752369608170833</v>
      </c>
      <c r="E160" s="82">
        <v>1685</v>
      </c>
      <c r="F160" s="81">
        <v>0.22831978319783197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36554443.569999963</v>
      </c>
      <c r="D161" s="81">
        <v>0.18650223459453055</v>
      </c>
      <c r="E161" s="82">
        <v>1030</v>
      </c>
      <c r="F161" s="81">
        <v>0.13956639566395665</v>
      </c>
      <c r="G161" s="69"/>
      <c r="H161" s="73"/>
      <c r="I161" s="69"/>
      <c r="J161" s="98">
        <f>SUM(J150:J160)</f>
        <v>114323544.72</v>
      </c>
      <c r="K161" s="69"/>
      <c r="L161" s="74">
        <f>SUM(L150:L160)</f>
        <v>14365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62004068.030000053</v>
      </c>
      <c r="D162" s="81">
        <v>0.3163472374952721</v>
      </c>
      <c r="E162" s="82">
        <v>1682</v>
      </c>
      <c r="F162" s="81">
        <v>0.22791327913279133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196000029.97000003</v>
      </c>
      <c r="D165" s="73"/>
      <c r="E165" s="74">
        <f>SUM(E150:E164)</f>
        <v>7380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10912999.940000029</v>
      </c>
      <c r="D173" s="81">
        <v>0.43469509611859514</v>
      </c>
      <c r="E173" s="82">
        <v>18873</v>
      </c>
      <c r="F173" s="81">
        <v>0.70943126715032134</v>
      </c>
      <c r="G173" s="69"/>
      <c r="H173" s="69" t="s">
        <v>6</v>
      </c>
      <c r="I173" s="69"/>
      <c r="J173" s="80">
        <v>6875524.6099999975</v>
      </c>
      <c r="K173" s="81">
        <v>0.17459580766364186</v>
      </c>
      <c r="L173" s="82">
        <v>2068</v>
      </c>
      <c r="M173" s="81">
        <v>0.23830375662595069</v>
      </c>
      <c r="N173" s="95"/>
    </row>
    <row r="174" spans="1:15" ht="20.100000000000001" customHeight="1" x14ac:dyDescent="0.25">
      <c r="A174" s="69" t="s">
        <v>7</v>
      </c>
      <c r="B174" s="69"/>
      <c r="C174" s="80">
        <v>5565860.9600000214</v>
      </c>
      <c r="D174" s="81">
        <v>0.22170370001760845</v>
      </c>
      <c r="E174" s="82">
        <v>4213</v>
      </c>
      <c r="F174" s="81">
        <v>0.15836559786490245</v>
      </c>
      <c r="G174" s="69"/>
      <c r="H174" s="69" t="s">
        <v>7</v>
      </c>
      <c r="I174" s="69"/>
      <c r="J174" s="80">
        <v>3514551.93</v>
      </c>
      <c r="K174" s="81">
        <v>8.9247885448869163E-2</v>
      </c>
      <c r="L174" s="82">
        <v>1153</v>
      </c>
      <c r="M174" s="81">
        <v>0.13286471537220557</v>
      </c>
      <c r="N174" s="95"/>
    </row>
    <row r="175" spans="1:15" ht="20.100000000000001" customHeight="1" x14ac:dyDescent="0.25">
      <c r="A175" s="69" t="s">
        <v>8</v>
      </c>
      <c r="B175" s="69"/>
      <c r="C175" s="80">
        <v>3781997.9999999925</v>
      </c>
      <c r="D175" s="81">
        <v>0.15064748402539868</v>
      </c>
      <c r="E175" s="82">
        <v>1869</v>
      </c>
      <c r="F175" s="81">
        <v>7.0255234372063297E-2</v>
      </c>
      <c r="G175" s="69"/>
      <c r="H175" s="69" t="s">
        <v>8</v>
      </c>
      <c r="I175" s="69"/>
      <c r="J175" s="80">
        <v>3853110.63</v>
      </c>
      <c r="K175" s="81">
        <v>9.784518282194235E-2</v>
      </c>
      <c r="L175" s="82">
        <v>1076</v>
      </c>
      <c r="M175" s="81">
        <v>0.12399170315740954</v>
      </c>
      <c r="N175" s="95"/>
    </row>
    <row r="176" spans="1:15" ht="20.100000000000001" customHeight="1" x14ac:dyDescent="0.25">
      <c r="A176" s="69" t="s">
        <v>9</v>
      </c>
      <c r="B176" s="69"/>
      <c r="C176" s="80">
        <v>1142393.6100000001</v>
      </c>
      <c r="D176" s="81">
        <v>4.5504710238660324E-2</v>
      </c>
      <c r="E176" s="82">
        <v>756</v>
      </c>
      <c r="F176" s="81">
        <v>2.8417847611171672E-2</v>
      </c>
      <c r="G176" s="69"/>
      <c r="H176" s="69" t="s">
        <v>9</v>
      </c>
      <c r="I176" s="69"/>
      <c r="J176" s="80">
        <v>5858794.8000000063</v>
      </c>
      <c r="K176" s="81">
        <v>0.1487771578264406</v>
      </c>
      <c r="L176" s="82">
        <v>1254</v>
      </c>
      <c r="M176" s="81">
        <v>0.14450334178382115</v>
      </c>
      <c r="N176" s="95"/>
    </row>
    <row r="177" spans="1:14" ht="20.100000000000001" customHeight="1" x14ac:dyDescent="0.25">
      <c r="A177" s="69" t="s">
        <v>10</v>
      </c>
      <c r="B177" s="69"/>
      <c r="C177" s="80">
        <v>2735702.77</v>
      </c>
      <c r="D177" s="81">
        <v>0.10897063915470477</v>
      </c>
      <c r="E177" s="82">
        <v>752</v>
      </c>
      <c r="F177" s="81">
        <v>2.8267488629101983E-2</v>
      </c>
      <c r="G177" s="69"/>
      <c r="H177" s="69" t="s">
        <v>10</v>
      </c>
      <c r="I177" s="69"/>
      <c r="J177" s="80">
        <v>8121270.3400000017</v>
      </c>
      <c r="K177" s="81">
        <v>0.20623004566150191</v>
      </c>
      <c r="L177" s="82">
        <v>1496</v>
      </c>
      <c r="M177" s="81">
        <v>0.17238995160175155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7888475.3500000089</v>
      </c>
      <c r="K178" s="81">
        <v>0.20031849249216516</v>
      </c>
      <c r="L178" s="82">
        <v>1277</v>
      </c>
      <c r="M178" s="81">
        <v>0.14715372205577321</v>
      </c>
      <c r="N178" s="95"/>
    </row>
    <row r="179" spans="1:14" ht="20.100000000000001" customHeight="1" x14ac:dyDescent="0.25">
      <c r="A179" s="69" t="s">
        <v>38</v>
      </c>
      <c r="B179" s="69"/>
      <c r="C179" s="80">
        <v>0</v>
      </c>
      <c r="D179" s="81">
        <v>0</v>
      </c>
      <c r="E179" s="82">
        <v>0</v>
      </c>
      <c r="F179" s="81">
        <v>0</v>
      </c>
      <c r="G179" s="69"/>
      <c r="H179" s="69" t="s">
        <v>38</v>
      </c>
      <c r="I179" s="69"/>
      <c r="J179" s="80">
        <v>2413711.19</v>
      </c>
      <c r="K179" s="81">
        <v>6.1293338121703032E-2</v>
      </c>
      <c r="L179" s="82">
        <v>261</v>
      </c>
      <c r="M179" s="81">
        <v>3.0076054390412537E-2</v>
      </c>
      <c r="N179" s="95"/>
    </row>
    <row r="180" spans="1:14" ht="20.100000000000001" customHeight="1" x14ac:dyDescent="0.25">
      <c r="A180" s="69" t="s">
        <v>39</v>
      </c>
      <c r="B180" s="69"/>
      <c r="C180" s="80">
        <v>0</v>
      </c>
      <c r="D180" s="81">
        <v>0</v>
      </c>
      <c r="E180" s="82">
        <v>0</v>
      </c>
      <c r="F180" s="81">
        <v>0</v>
      </c>
      <c r="G180" s="69"/>
      <c r="H180" s="69" t="s">
        <v>39</v>
      </c>
      <c r="I180" s="69"/>
      <c r="J180" s="80">
        <v>475008.2</v>
      </c>
      <c r="K180" s="81">
        <v>1.2062270885516145E-2</v>
      </c>
      <c r="L180" s="82">
        <v>58</v>
      </c>
      <c r="M180" s="81">
        <v>6.683567642313897E-3</v>
      </c>
      <c r="N180" s="95"/>
    </row>
    <row r="181" spans="1:14" ht="20.100000000000001" customHeight="1" x14ac:dyDescent="0.25">
      <c r="A181" s="69" t="s">
        <v>0</v>
      </c>
      <c r="B181" s="69"/>
      <c r="C181" s="80">
        <v>965997.68</v>
      </c>
      <c r="D181" s="81">
        <v>3.8478370445032613E-2</v>
      </c>
      <c r="E181" s="82">
        <v>140</v>
      </c>
      <c r="F181" s="81">
        <v>5.2625643724391984E-3</v>
      </c>
      <c r="G181" s="69"/>
      <c r="H181" s="69" t="s">
        <v>0</v>
      </c>
      <c r="I181" s="69"/>
      <c r="J181" s="80">
        <v>147386.5</v>
      </c>
      <c r="K181" s="81">
        <v>3.7427056793295898E-3</v>
      </c>
      <c r="L181" s="82">
        <v>13</v>
      </c>
      <c r="M181" s="81">
        <v>1.4980410232772528E-3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82411.53</v>
      </c>
      <c r="K182" s="81">
        <v>2.0927432388532247E-3</v>
      </c>
      <c r="L182" s="82">
        <v>6</v>
      </c>
      <c r="M182" s="81">
        <v>6.9140354920488594E-4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149421.03</v>
      </c>
      <c r="K183" s="81">
        <v>3.7943701600368896E-3</v>
      </c>
      <c r="L183" s="82">
        <v>16</v>
      </c>
      <c r="M183" s="81">
        <v>1.8437427978796957E-3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25104952.960000042</v>
      </c>
      <c r="D184" s="73"/>
      <c r="E184" s="74">
        <f>SUM(E173:E183)</f>
        <v>26603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39379666.110000022</v>
      </c>
      <c r="K185" s="69"/>
      <c r="L185" s="74">
        <f>SUM(L173:L184)</f>
        <v>8678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10907370.439999992</v>
      </c>
      <c r="D193" s="81">
        <v>5.5649840674358513E-2</v>
      </c>
      <c r="E193" s="82">
        <v>433</v>
      </c>
      <c r="F193" s="81">
        <v>5.8672086720867211E-2</v>
      </c>
      <c r="G193" s="69"/>
      <c r="H193" s="69" t="s">
        <v>12</v>
      </c>
      <c r="I193" s="69"/>
      <c r="J193" s="80">
        <v>7513293.1399999941</v>
      </c>
      <c r="K193" s="81">
        <v>6.5719560729169749E-2</v>
      </c>
      <c r="L193" s="82">
        <v>1137</v>
      </c>
      <c r="M193" s="81">
        <v>7.9150713539853812E-2</v>
      </c>
    </row>
    <row r="194" spans="1:13" ht="20.100000000000001" customHeight="1" x14ac:dyDescent="0.25">
      <c r="A194" s="69" t="s">
        <v>13</v>
      </c>
      <c r="B194" s="69"/>
      <c r="C194" s="80">
        <v>18527067.970000014</v>
      </c>
      <c r="D194" s="81">
        <v>9.4525842536023044E-2</v>
      </c>
      <c r="E194" s="82">
        <v>773</v>
      </c>
      <c r="F194" s="81">
        <v>0.10474254742547426</v>
      </c>
      <c r="G194" s="69"/>
      <c r="H194" s="69" t="s">
        <v>13</v>
      </c>
      <c r="I194" s="69"/>
      <c r="J194" s="80">
        <v>22439847.199999999</v>
      </c>
      <c r="K194" s="81">
        <v>0.19628368989921918</v>
      </c>
      <c r="L194" s="82">
        <v>2006</v>
      </c>
      <c r="M194" s="81">
        <v>0.13964497041420118</v>
      </c>
    </row>
    <row r="195" spans="1:13" ht="20.100000000000001" customHeight="1" x14ac:dyDescent="0.25">
      <c r="A195" s="69" t="s">
        <v>14</v>
      </c>
      <c r="B195" s="69"/>
      <c r="C195" s="80">
        <v>16154873.130000008</v>
      </c>
      <c r="D195" s="81">
        <v>8.2422809488716386E-2</v>
      </c>
      <c r="E195" s="82">
        <v>627</v>
      </c>
      <c r="F195" s="81">
        <v>8.4959349593495936E-2</v>
      </c>
      <c r="G195" s="69"/>
      <c r="H195" s="69" t="s">
        <v>14</v>
      </c>
      <c r="I195" s="69"/>
      <c r="J195" s="80">
        <v>17449555.560000017</v>
      </c>
      <c r="K195" s="81">
        <v>0.15263308711024731</v>
      </c>
      <c r="L195" s="82">
        <v>2391</v>
      </c>
      <c r="M195" s="81">
        <v>0.16644622345979812</v>
      </c>
    </row>
    <row r="196" spans="1:13" ht="20.100000000000001" customHeight="1" x14ac:dyDescent="0.25">
      <c r="A196" s="69" t="s">
        <v>15</v>
      </c>
      <c r="B196" s="69"/>
      <c r="C196" s="80">
        <v>15404930.730000004</v>
      </c>
      <c r="D196" s="81">
        <v>7.8596573339085221E-2</v>
      </c>
      <c r="E196" s="82">
        <v>591</v>
      </c>
      <c r="F196" s="81">
        <v>8.0081300813008127E-2</v>
      </c>
      <c r="G196" s="69"/>
      <c r="H196" s="69" t="s">
        <v>15</v>
      </c>
      <c r="I196" s="69"/>
      <c r="J196" s="80">
        <v>7566830.4099999955</v>
      </c>
      <c r="K196" s="81">
        <v>6.6187856828027802E-2</v>
      </c>
      <c r="L196" s="82">
        <v>813</v>
      </c>
      <c r="M196" s="81">
        <v>5.659589279498782E-2</v>
      </c>
    </row>
    <row r="197" spans="1:13" ht="20.100000000000001" customHeight="1" x14ac:dyDescent="0.25">
      <c r="A197" s="69" t="s">
        <v>16</v>
      </c>
      <c r="B197" s="69"/>
      <c r="C197" s="80">
        <v>18181175.109999992</v>
      </c>
      <c r="D197" s="81">
        <v>9.2761083316073106E-2</v>
      </c>
      <c r="E197" s="82">
        <v>690</v>
      </c>
      <c r="F197" s="81">
        <v>9.3495934959349589E-2</v>
      </c>
      <c r="G197" s="69"/>
      <c r="H197" s="69" t="s">
        <v>16</v>
      </c>
      <c r="I197" s="69"/>
      <c r="J197" s="80">
        <v>8188401.7300000004</v>
      </c>
      <c r="K197" s="81">
        <v>7.1624806159176962E-2</v>
      </c>
      <c r="L197" s="82">
        <v>1006</v>
      </c>
      <c r="M197" s="81">
        <v>7.0031326139923425E-2</v>
      </c>
    </row>
    <row r="198" spans="1:13" ht="20.100000000000001" customHeight="1" x14ac:dyDescent="0.25">
      <c r="A198" s="69" t="s">
        <v>17</v>
      </c>
      <c r="B198" s="69"/>
      <c r="C198" s="80">
        <v>7906518.0799999973</v>
      </c>
      <c r="D198" s="81">
        <v>4.0339371790964418E-2</v>
      </c>
      <c r="E198" s="82">
        <v>306</v>
      </c>
      <c r="F198" s="81">
        <v>4.1463414634146344E-2</v>
      </c>
      <c r="G198" s="69"/>
      <c r="H198" s="69" t="s">
        <v>17</v>
      </c>
      <c r="I198" s="69"/>
      <c r="J198" s="80">
        <v>1356815.78</v>
      </c>
      <c r="K198" s="81">
        <v>1.186820950420229E-2</v>
      </c>
      <c r="L198" s="82">
        <v>151</v>
      </c>
      <c r="M198" s="81">
        <v>1.0511660285415942E-2</v>
      </c>
    </row>
    <row r="199" spans="1:13" ht="20.100000000000001" customHeight="1" x14ac:dyDescent="0.25">
      <c r="A199" s="69" t="s">
        <v>18</v>
      </c>
      <c r="B199" s="69"/>
      <c r="C199" s="80">
        <v>54144888.140000023</v>
      </c>
      <c r="D199" s="81">
        <v>0.27624938704492807</v>
      </c>
      <c r="E199" s="82">
        <v>1807</v>
      </c>
      <c r="F199" s="81">
        <v>0.24485094850948511</v>
      </c>
      <c r="G199" s="69"/>
      <c r="H199" s="69" t="s">
        <v>18</v>
      </c>
      <c r="I199" s="69"/>
      <c r="J199" s="80">
        <v>19736861.100000016</v>
      </c>
      <c r="K199" s="81">
        <v>0.1726403878425859</v>
      </c>
      <c r="L199" s="82">
        <v>1988</v>
      </c>
      <c r="M199" s="81">
        <v>0.13839192481726417</v>
      </c>
    </row>
    <row r="200" spans="1:13" ht="20.100000000000001" customHeight="1" x14ac:dyDescent="0.25">
      <c r="A200" s="69" t="s">
        <v>19</v>
      </c>
      <c r="B200" s="69"/>
      <c r="C200" s="80">
        <v>14837727.92</v>
      </c>
      <c r="D200" s="81">
        <v>7.5702681893829726E-2</v>
      </c>
      <c r="E200" s="82">
        <v>534</v>
      </c>
      <c r="F200" s="81">
        <v>7.2357723577235772E-2</v>
      </c>
      <c r="G200" s="69"/>
      <c r="H200" s="69" t="s">
        <v>19</v>
      </c>
      <c r="I200" s="69"/>
      <c r="J200" s="80">
        <v>6649903.8899999978</v>
      </c>
      <c r="K200" s="81">
        <v>5.816740467842272E-2</v>
      </c>
      <c r="L200" s="82">
        <v>932</v>
      </c>
      <c r="M200" s="81">
        <v>6.4879916463626869E-2</v>
      </c>
    </row>
    <row r="201" spans="1:13" ht="20.100000000000001" customHeight="1" x14ac:dyDescent="0.25">
      <c r="A201" s="69" t="s">
        <v>20</v>
      </c>
      <c r="B201" s="69"/>
      <c r="C201" s="80">
        <v>8764621.9699999988</v>
      </c>
      <c r="D201" s="81">
        <v>4.4717452192948766E-2</v>
      </c>
      <c r="E201" s="82">
        <v>283</v>
      </c>
      <c r="F201" s="81">
        <v>3.8346883468834692E-2</v>
      </c>
      <c r="G201" s="69"/>
      <c r="H201" s="69" t="s">
        <v>20</v>
      </c>
      <c r="I201" s="69"/>
      <c r="J201" s="80">
        <v>3447046.94</v>
      </c>
      <c r="K201" s="81">
        <v>3.0151680027438524E-2</v>
      </c>
      <c r="L201" s="82">
        <v>260</v>
      </c>
      <c r="M201" s="81">
        <v>1.8099547511312219E-2</v>
      </c>
    </row>
    <row r="202" spans="1:13" ht="20.100000000000001" customHeight="1" x14ac:dyDescent="0.25">
      <c r="A202" s="69" t="s">
        <v>21</v>
      </c>
      <c r="B202" s="69"/>
      <c r="C202" s="80">
        <v>8311469.1999999965</v>
      </c>
      <c r="D202" s="81">
        <v>4.2405448617901548E-2</v>
      </c>
      <c r="E202" s="82">
        <v>342</v>
      </c>
      <c r="F202" s="81">
        <v>4.6341463414634146E-2</v>
      </c>
      <c r="G202" s="69"/>
      <c r="H202" s="69" t="s">
        <v>21</v>
      </c>
      <c r="I202" s="69"/>
      <c r="J202" s="80">
        <v>4858890.22</v>
      </c>
      <c r="K202" s="81">
        <v>4.2501220828135997E-2</v>
      </c>
      <c r="L202" s="82">
        <v>612</v>
      </c>
      <c r="M202" s="81">
        <v>4.2603550295857988E-2</v>
      </c>
    </row>
    <row r="203" spans="1:13" ht="20.100000000000001" customHeight="1" x14ac:dyDescent="0.25">
      <c r="A203" s="69" t="s">
        <v>22</v>
      </c>
      <c r="B203" s="69"/>
      <c r="C203" s="80">
        <v>18155612.529999986</v>
      </c>
      <c r="D203" s="81">
        <v>9.2630662009484943E-2</v>
      </c>
      <c r="E203" s="82">
        <v>838</v>
      </c>
      <c r="F203" s="81">
        <v>0.11355013550135501</v>
      </c>
      <c r="G203" s="69"/>
      <c r="H203" s="69" t="s">
        <v>22</v>
      </c>
      <c r="I203" s="69"/>
      <c r="J203" s="80">
        <v>13311823.920000002</v>
      </c>
      <c r="K203" s="81">
        <v>0.11643991578990291</v>
      </c>
      <c r="L203" s="82">
        <v>2784</v>
      </c>
      <c r="M203" s="81">
        <v>0.19380438565958927</v>
      </c>
    </row>
    <row r="204" spans="1:13" ht="20.100000000000001" customHeight="1" x14ac:dyDescent="0.25">
      <c r="A204" s="69" t="s">
        <v>23</v>
      </c>
      <c r="B204" s="69"/>
      <c r="C204" s="80">
        <v>4606415.49</v>
      </c>
      <c r="D204" s="81">
        <v>2.3502116253273347E-2</v>
      </c>
      <c r="E204" s="82">
        <v>153</v>
      </c>
      <c r="F204" s="81">
        <v>2.0731707317073172E-2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97359.26</v>
      </c>
      <c r="D205" s="81">
        <v>4.9673084241314632E-4</v>
      </c>
      <c r="E205" s="82">
        <v>3</v>
      </c>
      <c r="F205" s="81">
        <v>4.0650406504065041E-4</v>
      </c>
      <c r="G205" s="69"/>
      <c r="H205" s="69" t="s">
        <v>70</v>
      </c>
      <c r="I205" s="69"/>
      <c r="J205" s="80">
        <v>1804274.83</v>
      </c>
      <c r="K205" s="81">
        <v>1.5782180603470721E-2</v>
      </c>
      <c r="L205" s="82">
        <v>285</v>
      </c>
      <c r="M205" s="81">
        <v>1.9839888618169162E-2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196000029.96999997</v>
      </c>
      <c r="D207" s="97"/>
      <c r="E207" s="74">
        <f>SUM(E193:E206)</f>
        <v>7380</v>
      </c>
      <c r="F207" s="97"/>
      <c r="G207" s="69"/>
      <c r="H207" s="73"/>
      <c r="I207" s="69"/>
      <c r="J207" s="98">
        <f>SUM(J193:J206)</f>
        <v>114323544.72000001</v>
      </c>
      <c r="K207" s="69"/>
      <c r="L207" s="74">
        <f>SUM(L193:L206)</f>
        <v>14365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2711200.2399999918</v>
      </c>
      <c r="D215" s="81">
        <v>0.10799463533430147</v>
      </c>
      <c r="E215" s="82">
        <v>3822</v>
      </c>
      <c r="F215" s="81">
        <v>0.14366800736759011</v>
      </c>
      <c r="G215" s="69"/>
      <c r="H215" s="69" t="s">
        <v>12</v>
      </c>
      <c r="I215" s="69"/>
      <c r="J215" s="80">
        <v>3391468.27</v>
      </c>
      <c r="K215" s="81">
        <v>8.6122321619653747E-2</v>
      </c>
      <c r="L215" s="82">
        <v>638</v>
      </c>
      <c r="M215" s="81">
        <v>7.3519244065452863E-2</v>
      </c>
      <c r="N215" s="95"/>
    </row>
    <row r="216" spans="1:15" ht="20.100000000000001" customHeight="1" x14ac:dyDescent="0.25">
      <c r="A216" s="69" t="s">
        <v>13</v>
      </c>
      <c r="B216" s="69"/>
      <c r="C216" s="80">
        <v>2048037.03</v>
      </c>
      <c r="D216" s="81">
        <v>8.1579002886926738E-2</v>
      </c>
      <c r="E216" s="82">
        <v>1704</v>
      </c>
      <c r="F216" s="81">
        <v>6.4052926361688536E-2</v>
      </c>
      <c r="G216" s="69"/>
      <c r="H216" s="69" t="s">
        <v>13</v>
      </c>
      <c r="I216" s="69"/>
      <c r="J216" s="80">
        <v>4706260.09</v>
      </c>
      <c r="K216" s="81">
        <v>0.11950990333066587</v>
      </c>
      <c r="L216" s="82">
        <v>989</v>
      </c>
      <c r="M216" s="81">
        <v>0.11396635169393869</v>
      </c>
      <c r="N216" s="95"/>
    </row>
    <row r="217" spans="1:15" ht="20.100000000000001" customHeight="1" x14ac:dyDescent="0.25">
      <c r="A217" s="69" t="s">
        <v>14</v>
      </c>
      <c r="B217" s="69"/>
      <c r="C217" s="80">
        <v>2354337.7400000058</v>
      </c>
      <c r="D217" s="81">
        <v>9.3779810850520159E-2</v>
      </c>
      <c r="E217" s="82">
        <v>2568</v>
      </c>
      <c r="F217" s="81">
        <v>9.6530466488741876E-2</v>
      </c>
      <c r="G217" s="69"/>
      <c r="H217" s="69" t="s">
        <v>14</v>
      </c>
      <c r="I217" s="69"/>
      <c r="J217" s="80">
        <v>3871931.99</v>
      </c>
      <c r="K217" s="81">
        <v>9.8323128976879989E-2</v>
      </c>
      <c r="L217" s="82">
        <v>736</v>
      </c>
      <c r="M217" s="81">
        <v>8.4812168702466009E-2</v>
      </c>
      <c r="N217" s="95"/>
    </row>
    <row r="218" spans="1:15" ht="20.100000000000001" customHeight="1" x14ac:dyDescent="0.25">
      <c r="A218" s="69" t="s">
        <v>15</v>
      </c>
      <c r="B218" s="69"/>
      <c r="C218" s="80">
        <v>809936.7</v>
      </c>
      <c r="D218" s="81">
        <v>3.2262028185851666E-2</v>
      </c>
      <c r="E218" s="82">
        <v>816</v>
      </c>
      <c r="F218" s="81">
        <v>3.0673232342217045E-2</v>
      </c>
      <c r="G218" s="69"/>
      <c r="H218" s="69" t="s">
        <v>15</v>
      </c>
      <c r="I218" s="69"/>
      <c r="J218" s="80">
        <v>2138147.6800000002</v>
      </c>
      <c r="K218" s="81">
        <v>5.4295729019831464E-2</v>
      </c>
      <c r="L218" s="82">
        <v>455</v>
      </c>
      <c r="M218" s="81">
        <v>5.2431435814703851E-2</v>
      </c>
      <c r="N218" s="95"/>
    </row>
    <row r="219" spans="1:15" ht="20.100000000000001" customHeight="1" x14ac:dyDescent="0.25">
      <c r="A219" s="69" t="s">
        <v>16</v>
      </c>
      <c r="B219" s="69"/>
      <c r="C219" s="80">
        <v>2992296.29</v>
      </c>
      <c r="D219" s="81">
        <v>0.11919147168957683</v>
      </c>
      <c r="E219" s="82">
        <v>2542</v>
      </c>
      <c r="F219" s="81">
        <v>9.5553133105288873E-2</v>
      </c>
      <c r="G219" s="69"/>
      <c r="H219" s="69" t="s">
        <v>16</v>
      </c>
      <c r="I219" s="69"/>
      <c r="J219" s="80">
        <v>2997776.25</v>
      </c>
      <c r="K219" s="81">
        <v>7.6124978856505543E-2</v>
      </c>
      <c r="L219" s="82">
        <v>591</v>
      </c>
      <c r="M219" s="81">
        <v>6.8103249596681265E-2</v>
      </c>
      <c r="N219" s="95"/>
    </row>
    <row r="220" spans="1:15" ht="20.100000000000001" customHeight="1" x14ac:dyDescent="0.25">
      <c r="A220" s="69" t="s">
        <v>17</v>
      </c>
      <c r="B220" s="69"/>
      <c r="C220" s="80">
        <v>1070048.74</v>
      </c>
      <c r="D220" s="81">
        <v>4.2623013144255664E-2</v>
      </c>
      <c r="E220" s="82">
        <v>513</v>
      </c>
      <c r="F220" s="81">
        <v>1.9283539450437922E-2</v>
      </c>
      <c r="G220" s="69"/>
      <c r="H220" s="69" t="s">
        <v>17</v>
      </c>
      <c r="I220" s="69"/>
      <c r="J220" s="80">
        <v>1449204.32</v>
      </c>
      <c r="K220" s="81">
        <v>3.6800828020022054E-2</v>
      </c>
      <c r="L220" s="82">
        <v>377</v>
      </c>
      <c r="M220" s="81">
        <v>4.3443189675040329E-2</v>
      </c>
      <c r="N220" s="95"/>
    </row>
    <row r="221" spans="1:15" ht="20.100000000000001" customHeight="1" x14ac:dyDescent="0.25">
      <c r="A221" s="69" t="s">
        <v>18</v>
      </c>
      <c r="B221" s="69"/>
      <c r="C221" s="80">
        <v>7324499.0300000049</v>
      </c>
      <c r="D221" s="81">
        <v>0.29175513858441443</v>
      </c>
      <c r="E221" s="82">
        <v>7747</v>
      </c>
      <c r="F221" s="81">
        <v>0.2912077585234748</v>
      </c>
      <c r="G221" s="69"/>
      <c r="H221" s="69" t="s">
        <v>18</v>
      </c>
      <c r="I221" s="69"/>
      <c r="J221" s="80">
        <v>6575738.6399999978</v>
      </c>
      <c r="K221" s="81">
        <v>0.16698309786659588</v>
      </c>
      <c r="L221" s="82">
        <v>1636</v>
      </c>
      <c r="M221" s="81">
        <v>0.18852270108319891</v>
      </c>
      <c r="N221" s="95"/>
    </row>
    <row r="222" spans="1:15" ht="20.100000000000001" customHeight="1" x14ac:dyDescent="0.25">
      <c r="A222" s="69" t="s">
        <v>19</v>
      </c>
      <c r="B222" s="69"/>
      <c r="C222" s="80">
        <v>1267695.77</v>
      </c>
      <c r="D222" s="81">
        <v>5.0495843271239432E-2</v>
      </c>
      <c r="E222" s="82">
        <v>1525</v>
      </c>
      <c r="F222" s="81">
        <v>5.7324361914069845E-2</v>
      </c>
      <c r="G222" s="69"/>
      <c r="H222" s="69" t="s">
        <v>19</v>
      </c>
      <c r="I222" s="69"/>
      <c r="J222" s="80">
        <v>3552094.75</v>
      </c>
      <c r="K222" s="81">
        <v>9.02012409165142E-2</v>
      </c>
      <c r="L222" s="82">
        <v>1029</v>
      </c>
      <c r="M222" s="81">
        <v>0.11857570868863794</v>
      </c>
      <c r="N222" s="95"/>
    </row>
    <row r="223" spans="1:15" ht="20.100000000000001" customHeight="1" x14ac:dyDescent="0.25">
      <c r="A223" s="69" t="s">
        <v>20</v>
      </c>
      <c r="B223" s="69"/>
      <c r="C223" s="80">
        <v>930090.97</v>
      </c>
      <c r="D223" s="81">
        <v>3.7048106462574296E-2</v>
      </c>
      <c r="E223" s="82">
        <v>973</v>
      </c>
      <c r="F223" s="81">
        <v>3.657482238845243E-2</v>
      </c>
      <c r="G223" s="69"/>
      <c r="H223" s="69" t="s">
        <v>20</v>
      </c>
      <c r="I223" s="69"/>
      <c r="J223" s="80">
        <v>1258397.55</v>
      </c>
      <c r="K223" s="81">
        <v>3.1955515988502631E-2</v>
      </c>
      <c r="L223" s="82">
        <v>252</v>
      </c>
      <c r="M223" s="81">
        <v>2.9038949066605209E-2</v>
      </c>
      <c r="N223" s="95"/>
    </row>
    <row r="224" spans="1:15" ht="20.100000000000001" customHeight="1" x14ac:dyDescent="0.25">
      <c r="A224" s="69" t="s">
        <v>21</v>
      </c>
      <c r="B224" s="69"/>
      <c r="C224" s="80">
        <v>1531176.72</v>
      </c>
      <c r="D224" s="81">
        <v>6.0991021271365881E-2</v>
      </c>
      <c r="E224" s="82">
        <v>1756</v>
      </c>
      <c r="F224" s="81">
        <v>6.6007593128594513E-2</v>
      </c>
      <c r="G224" s="69"/>
      <c r="H224" s="69" t="s">
        <v>21</v>
      </c>
      <c r="I224" s="69"/>
      <c r="J224" s="80">
        <v>3282288.63</v>
      </c>
      <c r="K224" s="81">
        <v>8.3349833917624364E-2</v>
      </c>
      <c r="L224" s="82">
        <v>847</v>
      </c>
      <c r="M224" s="81">
        <v>9.7603134362756389E-2</v>
      </c>
      <c r="N224" s="95"/>
    </row>
    <row r="225" spans="1:16" ht="20.100000000000001" customHeight="1" x14ac:dyDescent="0.25">
      <c r="A225" s="69" t="s">
        <v>22</v>
      </c>
      <c r="B225" s="69"/>
      <c r="C225" s="80">
        <v>1835103.98</v>
      </c>
      <c r="D225" s="81">
        <v>7.309728812971239E-2</v>
      </c>
      <c r="E225" s="82">
        <v>2381</v>
      </c>
      <c r="F225" s="81">
        <v>8.9501184076983806E-2</v>
      </c>
      <c r="G225" s="69"/>
      <c r="H225" s="69" t="s">
        <v>22</v>
      </c>
      <c r="I225" s="69"/>
      <c r="J225" s="80">
        <v>4982373.0999999996</v>
      </c>
      <c r="K225" s="81">
        <v>0.1265214663344946</v>
      </c>
      <c r="L225" s="82">
        <v>906</v>
      </c>
      <c r="M225" s="81">
        <v>0.10440193592993777</v>
      </c>
      <c r="N225" s="95"/>
    </row>
    <row r="226" spans="1:16" ht="20.100000000000001" customHeight="1" x14ac:dyDescent="0.25">
      <c r="A226" s="69" t="s">
        <v>23</v>
      </c>
      <c r="B226" s="69"/>
      <c r="C226" s="80">
        <v>91647.379999999946</v>
      </c>
      <c r="D226" s="81">
        <v>3.6505696762715607E-3</v>
      </c>
      <c r="E226" s="82">
        <v>124</v>
      </c>
      <c r="F226" s="81">
        <v>4.6611284441604329E-3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138882.37</v>
      </c>
      <c r="D227" s="81">
        <v>5.5320705129893238E-3</v>
      </c>
      <c r="E227" s="82">
        <v>132</v>
      </c>
      <c r="F227" s="81">
        <v>4.9618464082998156E-3</v>
      </c>
      <c r="G227" s="69"/>
      <c r="H227" s="69" t="s">
        <v>70</v>
      </c>
      <c r="I227" s="69"/>
      <c r="J227" s="80">
        <v>1173984.8400000001</v>
      </c>
      <c r="K227" s="81">
        <v>2.9811955152709669E-2</v>
      </c>
      <c r="L227" s="82">
        <v>222</v>
      </c>
      <c r="M227" s="81">
        <v>2.5581931320580779E-2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25104952.960000001</v>
      </c>
      <c r="D229" s="97"/>
      <c r="E229" s="74">
        <f>SUM(E215:E228)</f>
        <v>26603</v>
      </c>
      <c r="F229" s="97"/>
      <c r="G229" s="69"/>
      <c r="H229" s="73"/>
      <c r="I229" s="69"/>
      <c r="J229" s="98">
        <f>SUM(J215:J228)</f>
        <v>39379666.109999999</v>
      </c>
      <c r="K229" s="69"/>
      <c r="L229" s="74">
        <f>SUM(L215:L228)</f>
        <v>8678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21354.99</v>
      </c>
      <c r="D242" s="81">
        <v>1.0895401395228684E-4</v>
      </c>
      <c r="E242" s="82">
        <v>1</v>
      </c>
      <c r="F242" s="81">
        <v>1.3550135501355014E-4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3326092.38</v>
      </c>
      <c r="D243" s="81">
        <v>1.6969856486803082E-2</v>
      </c>
      <c r="E243" s="82">
        <v>520</v>
      </c>
      <c r="F243" s="81">
        <v>7.0460704607046065E-2</v>
      </c>
      <c r="G243" s="69"/>
      <c r="H243" s="100">
        <v>2001</v>
      </c>
      <c r="I243" s="69"/>
      <c r="J243" s="80">
        <v>240293.93</v>
      </c>
      <c r="K243" s="81">
        <v>2.1018761322396467E-3</v>
      </c>
      <c r="L243" s="82">
        <v>401</v>
      </c>
      <c r="M243" s="81">
        <v>2.7915071353985382E-2</v>
      </c>
    </row>
    <row r="244" spans="1:13" ht="20.100000000000001" customHeight="1" x14ac:dyDescent="0.25">
      <c r="A244" s="100">
        <v>2002</v>
      </c>
      <c r="B244" s="69"/>
      <c r="C244" s="80">
        <v>9575542.9700000025</v>
      </c>
      <c r="D244" s="81">
        <v>4.8854803601130335E-2</v>
      </c>
      <c r="E244" s="82">
        <v>485</v>
      </c>
      <c r="F244" s="81">
        <v>6.5718157181571812E-2</v>
      </c>
      <c r="G244" s="69"/>
      <c r="H244" s="100">
        <v>2002</v>
      </c>
      <c r="I244" s="69"/>
      <c r="J244" s="80">
        <v>5493074.9099999862</v>
      </c>
      <c r="K244" s="81">
        <v>4.8048500625602258E-2</v>
      </c>
      <c r="L244" s="82">
        <v>2975</v>
      </c>
      <c r="M244" s="81">
        <v>0.20710059171597633</v>
      </c>
    </row>
    <row r="245" spans="1:13" ht="20.100000000000001" customHeight="1" x14ac:dyDescent="0.25">
      <c r="A245" s="100">
        <v>2003</v>
      </c>
      <c r="B245" s="69"/>
      <c r="C245" s="80">
        <v>43110491.079999968</v>
      </c>
      <c r="D245" s="81">
        <v>0.21995145146966838</v>
      </c>
      <c r="E245" s="82">
        <v>1716</v>
      </c>
      <c r="F245" s="81">
        <v>0.23252032520325203</v>
      </c>
      <c r="G245" s="69"/>
      <c r="H245" s="100">
        <v>2003</v>
      </c>
      <c r="I245" s="69"/>
      <c r="J245" s="80">
        <v>12081552.24999998</v>
      </c>
      <c r="K245" s="81">
        <v>0.10567860084805795</v>
      </c>
      <c r="L245" s="82">
        <v>3192</v>
      </c>
      <c r="M245" s="81">
        <v>0.22220675252349462</v>
      </c>
    </row>
    <row r="246" spans="1:13" ht="20.100000000000001" customHeight="1" x14ac:dyDescent="0.25">
      <c r="A246" s="100">
        <v>2004</v>
      </c>
      <c r="B246" s="69"/>
      <c r="C246" s="80">
        <v>54593669.549999937</v>
      </c>
      <c r="D246" s="81">
        <v>0.27853908776624242</v>
      </c>
      <c r="E246" s="82">
        <v>1926</v>
      </c>
      <c r="F246" s="81">
        <v>0.26097560975609757</v>
      </c>
      <c r="G246" s="69"/>
      <c r="H246" s="100">
        <v>2004</v>
      </c>
      <c r="I246" s="69"/>
      <c r="J246" s="80">
        <v>28034267.400000051</v>
      </c>
      <c r="K246" s="81">
        <v>0.24521866837370451</v>
      </c>
      <c r="L246" s="82">
        <v>3084</v>
      </c>
      <c r="M246" s="81">
        <v>0.2146884789418726</v>
      </c>
    </row>
    <row r="247" spans="1:13" ht="20.100000000000001" customHeight="1" x14ac:dyDescent="0.25">
      <c r="A247" s="69">
        <v>2005</v>
      </c>
      <c r="B247" s="69"/>
      <c r="C247" s="80">
        <v>61391749.899999917</v>
      </c>
      <c r="D247" s="81">
        <v>0.31322316588113103</v>
      </c>
      <c r="E247" s="82">
        <v>1925</v>
      </c>
      <c r="F247" s="81">
        <v>0.26084010840108401</v>
      </c>
      <c r="G247" s="69"/>
      <c r="H247" s="69">
        <v>2005</v>
      </c>
      <c r="I247" s="69"/>
      <c r="J247" s="80">
        <v>50272942.149999969</v>
      </c>
      <c r="K247" s="81">
        <v>0.4397426818170127</v>
      </c>
      <c r="L247" s="82">
        <v>3526</v>
      </c>
      <c r="M247" s="81">
        <v>0.24545770971110337</v>
      </c>
    </row>
    <row r="248" spans="1:13" ht="20.100000000000001" customHeight="1" x14ac:dyDescent="0.25">
      <c r="A248" s="69">
        <v>2006</v>
      </c>
      <c r="B248" s="69"/>
      <c r="C248" s="80">
        <v>23981129.100000013</v>
      </c>
      <c r="D248" s="81">
        <v>0.12235268078107239</v>
      </c>
      <c r="E248" s="82">
        <v>807</v>
      </c>
      <c r="F248" s="81">
        <v>0.10934959349593495</v>
      </c>
      <c r="G248" s="69"/>
      <c r="H248" s="69">
        <v>2006</v>
      </c>
      <c r="I248" s="69"/>
      <c r="J248" s="80">
        <v>18201414.079999991</v>
      </c>
      <c r="K248" s="81">
        <v>0.15920967220338297</v>
      </c>
      <c r="L248" s="82">
        <v>1187</v>
      </c>
      <c r="M248" s="81">
        <v>8.2631395753567705E-2</v>
      </c>
    </row>
    <row r="249" spans="1:13" ht="20.100000000000001" customHeight="1" x14ac:dyDescent="0.25">
      <c r="A249" s="69"/>
      <c r="B249" s="69"/>
      <c r="C249" s="56"/>
      <c r="D249" s="69"/>
      <c r="E249" s="71"/>
      <c r="F249" s="69"/>
      <c r="G249" s="69"/>
      <c r="H249" s="69"/>
      <c r="I249" s="69"/>
      <c r="J249" s="56"/>
      <c r="K249" s="69"/>
      <c r="L249" s="71"/>
      <c r="M249" s="69"/>
    </row>
    <row r="250" spans="1:13" ht="20.100000000000001" customHeight="1" thickBot="1" x14ac:dyDescent="0.3">
      <c r="A250" s="69"/>
      <c r="B250" s="69"/>
      <c r="C250" s="72">
        <f>SUM(C238:C248)</f>
        <v>196000029.96999985</v>
      </c>
      <c r="D250" s="69"/>
      <c r="E250" s="74">
        <f>SUM(E238:E248)</f>
        <v>7380</v>
      </c>
      <c r="F250" s="69"/>
      <c r="G250" s="69"/>
      <c r="H250" s="69"/>
      <c r="I250" s="69"/>
      <c r="J250" s="72">
        <f>SUM(J238:J248)</f>
        <v>114323544.71999997</v>
      </c>
      <c r="K250" s="69"/>
      <c r="L250" s="74">
        <f>SUM(L238:L248)</f>
        <v>14365</v>
      </c>
      <c r="M250" s="69"/>
    </row>
    <row r="251" spans="1:13" ht="20.100000000000001" customHeight="1" thickTop="1" x14ac:dyDescent="0.25">
      <c r="A251" s="69"/>
      <c r="B251" s="69"/>
      <c r="C251" s="56"/>
      <c r="D251" s="69"/>
      <c r="E251" s="71"/>
      <c r="F251" s="69"/>
      <c r="G251" s="69"/>
      <c r="H251" s="73"/>
      <c r="I251" s="69"/>
      <c r="J251" s="69"/>
      <c r="K251" s="69"/>
      <c r="L251" s="69"/>
      <c r="M251" s="69"/>
    </row>
    <row r="252" spans="1:13" ht="20.100000000000001" customHeight="1" x14ac:dyDescent="0.25">
      <c r="A252" s="69"/>
      <c r="B252" s="69"/>
      <c r="C252" s="56"/>
      <c r="D252" s="69"/>
      <c r="E252" s="71"/>
      <c r="F252" s="69"/>
      <c r="G252" s="69"/>
      <c r="H252" s="73"/>
      <c r="I252" s="69"/>
      <c r="J252" s="69"/>
      <c r="K252" s="69"/>
      <c r="L252" s="69"/>
      <c r="M252" s="69"/>
    </row>
    <row r="253" spans="1:13" s="78" customFormat="1" ht="20.100000000000001" customHeight="1" x14ac:dyDescent="0.25">
      <c r="A253" s="67" t="s">
        <v>136</v>
      </c>
      <c r="B253" s="66"/>
      <c r="C253" s="90"/>
      <c r="D253" s="66"/>
      <c r="E253" s="91"/>
      <c r="F253" s="66"/>
      <c r="G253" s="66"/>
      <c r="H253" s="67" t="s">
        <v>137</v>
      </c>
      <c r="I253" s="66"/>
      <c r="J253" s="90"/>
      <c r="K253" s="66"/>
      <c r="L253" s="91"/>
      <c r="M253" s="66"/>
    </row>
    <row r="254" spans="1:13" ht="20.100000000000001" customHeight="1" x14ac:dyDescent="0.25">
      <c r="A254" s="61" t="s">
        <v>30</v>
      </c>
      <c r="B254" s="69"/>
      <c r="C254" s="56"/>
      <c r="D254" s="69"/>
      <c r="E254" s="71"/>
      <c r="F254" s="69"/>
      <c r="G254" s="69"/>
      <c r="H254" s="61" t="s">
        <v>30</v>
      </c>
      <c r="I254" s="69"/>
      <c r="J254" s="56"/>
      <c r="K254" s="69"/>
      <c r="L254" s="71"/>
      <c r="M254" s="69"/>
    </row>
    <row r="255" spans="1:13" ht="20.100000000000001" customHeight="1" x14ac:dyDescent="0.25">
      <c r="A255" s="19"/>
      <c r="B255" s="19"/>
      <c r="C255" s="18"/>
      <c r="D255" s="19"/>
      <c r="E255" s="21"/>
      <c r="F255" s="19"/>
      <c r="G255" s="19"/>
      <c r="H255" s="19"/>
      <c r="I255" s="19"/>
      <c r="J255" s="18"/>
      <c r="K255" s="19"/>
      <c r="L255" s="21"/>
      <c r="M255" s="19"/>
    </row>
    <row r="256" spans="1:13" s="78" customFormat="1" ht="20.100000000000001" customHeight="1" x14ac:dyDescent="0.25">
      <c r="A256" s="66"/>
      <c r="B256" s="66"/>
      <c r="C256" s="63" t="s">
        <v>91</v>
      </c>
      <c r="D256" s="64" t="s">
        <v>4</v>
      </c>
      <c r="E256" s="65" t="s">
        <v>5</v>
      </c>
      <c r="F256" s="64" t="s">
        <v>4</v>
      </c>
      <c r="G256" s="66"/>
      <c r="H256" s="66"/>
      <c r="I256" s="66"/>
      <c r="J256" s="63" t="s">
        <v>91</v>
      </c>
      <c r="K256" s="64" t="s">
        <v>4</v>
      </c>
      <c r="L256" s="65" t="s">
        <v>5</v>
      </c>
      <c r="M256" s="64" t="s">
        <v>4</v>
      </c>
    </row>
    <row r="257" spans="1:14" ht="20.100000000000001" customHeight="1" x14ac:dyDescent="0.25">
      <c r="A257" s="19"/>
      <c r="B257" s="19"/>
      <c r="C257" s="18"/>
      <c r="D257" s="19"/>
      <c r="E257" s="21"/>
      <c r="F257" s="19"/>
      <c r="G257" s="19"/>
      <c r="H257" s="19"/>
      <c r="I257" s="19"/>
      <c r="J257" s="18"/>
      <c r="K257" s="19"/>
      <c r="L257" s="21"/>
      <c r="M257" s="19"/>
    </row>
    <row r="258" spans="1:14" ht="20.100000000000001" customHeight="1" x14ac:dyDescent="0.25">
      <c r="A258" s="100">
        <v>1996</v>
      </c>
      <c r="B258" s="69"/>
      <c r="C258" s="80">
        <v>0</v>
      </c>
      <c r="D258" s="81">
        <v>0</v>
      </c>
      <c r="E258" s="82">
        <v>0</v>
      </c>
      <c r="F258" s="81">
        <v>0</v>
      </c>
      <c r="G258" s="69"/>
      <c r="H258" s="101" t="s">
        <v>148</v>
      </c>
      <c r="I258" s="69"/>
      <c r="J258" s="112">
        <v>2213813.9</v>
      </c>
      <c r="K258" s="81">
        <v>5.6217183096883283E-2</v>
      </c>
      <c r="L258" s="82">
        <v>153</v>
      </c>
      <c r="M258" s="81">
        <v>1.7630790504724592E-2</v>
      </c>
      <c r="N258" s="95"/>
    </row>
    <row r="259" spans="1:14" ht="20.100000000000001" customHeight="1" x14ac:dyDescent="0.25">
      <c r="A259" s="100">
        <v>1997</v>
      </c>
      <c r="B259" s="69"/>
      <c r="C259" s="80">
        <v>299.05</v>
      </c>
      <c r="D259" s="81">
        <v>1.1911992047006788E-5</v>
      </c>
      <c r="E259" s="82">
        <v>1</v>
      </c>
      <c r="F259" s="81">
        <v>3.7589745517422849E-5</v>
      </c>
      <c r="G259" s="69"/>
      <c r="H259" s="100">
        <v>1994</v>
      </c>
      <c r="I259" s="69"/>
      <c r="J259" s="112">
        <v>597875.72</v>
      </c>
      <c r="K259" s="81">
        <v>1.5182346095315831E-2</v>
      </c>
      <c r="L259" s="82">
        <v>57</v>
      </c>
      <c r="M259" s="81">
        <v>6.5683337174464165E-3</v>
      </c>
      <c r="N259" s="95"/>
    </row>
    <row r="260" spans="1:14" ht="20.100000000000001" customHeight="1" x14ac:dyDescent="0.25">
      <c r="A260" s="100">
        <v>1998</v>
      </c>
      <c r="B260" s="69"/>
      <c r="C260" s="80">
        <v>2344.2399999999998</v>
      </c>
      <c r="D260" s="81">
        <v>9.3377589822020378E-5</v>
      </c>
      <c r="E260" s="82">
        <v>8</v>
      </c>
      <c r="F260" s="81">
        <v>3.0071796413938279E-4</v>
      </c>
      <c r="G260" s="69"/>
      <c r="H260" s="69">
        <v>1995</v>
      </c>
      <c r="I260" s="69"/>
      <c r="J260" s="112">
        <v>1011321.35</v>
      </c>
      <c r="K260" s="81">
        <v>2.5681308398477931E-2</v>
      </c>
      <c r="L260" s="82">
        <v>114</v>
      </c>
      <c r="M260" s="81">
        <v>1.3136667434892833E-2</v>
      </c>
      <c r="N260" s="95"/>
    </row>
    <row r="261" spans="1:14" ht="20.100000000000001" customHeight="1" x14ac:dyDescent="0.25">
      <c r="A261" s="100">
        <v>1999</v>
      </c>
      <c r="B261" s="69"/>
      <c r="C261" s="80">
        <v>3674.15</v>
      </c>
      <c r="D261" s="81">
        <v>1.4635159866079248E-4</v>
      </c>
      <c r="E261" s="82">
        <v>14</v>
      </c>
      <c r="F261" s="81">
        <v>5.262564372439199E-4</v>
      </c>
      <c r="G261" s="69"/>
      <c r="H261" s="69">
        <v>1996</v>
      </c>
      <c r="I261" s="69"/>
      <c r="J261" s="112">
        <v>2216693.12</v>
      </c>
      <c r="K261" s="81">
        <v>5.62902974801276E-2</v>
      </c>
      <c r="L261" s="82">
        <v>479</v>
      </c>
      <c r="M261" s="81">
        <v>5.5197050011523391E-2</v>
      </c>
      <c r="N261" s="95"/>
    </row>
    <row r="262" spans="1:14" ht="20.100000000000001" customHeight="1" x14ac:dyDescent="0.25">
      <c r="A262" s="100">
        <v>2000</v>
      </c>
      <c r="B262" s="69"/>
      <c r="C262" s="80">
        <v>21536.2</v>
      </c>
      <c r="D262" s="81">
        <v>8.5784665815999861E-4</v>
      </c>
      <c r="E262" s="82">
        <v>55</v>
      </c>
      <c r="F262" s="81">
        <v>2.0674360034582564E-3</v>
      </c>
      <c r="G262" s="69"/>
      <c r="H262" s="69">
        <v>1997</v>
      </c>
      <c r="I262" s="69"/>
      <c r="J262" s="112">
        <v>2711532.3</v>
      </c>
      <c r="K262" s="81">
        <v>6.8856152625210734E-2</v>
      </c>
      <c r="L262" s="82">
        <v>798</v>
      </c>
      <c r="M262" s="81">
        <v>9.1956672044249829E-2</v>
      </c>
      <c r="N262" s="95"/>
    </row>
    <row r="263" spans="1:14" ht="20.100000000000001" customHeight="1" x14ac:dyDescent="0.25">
      <c r="A263" s="100">
        <v>2001</v>
      </c>
      <c r="B263" s="69"/>
      <c r="C263" s="80">
        <v>107953.99</v>
      </c>
      <c r="D263" s="81">
        <v>4.3001072406709589E-3</v>
      </c>
      <c r="E263" s="82">
        <v>412</v>
      </c>
      <c r="F263" s="81">
        <v>1.5486975153178213E-2</v>
      </c>
      <c r="G263" s="69"/>
      <c r="H263" s="69">
        <v>1998</v>
      </c>
      <c r="I263" s="69"/>
      <c r="J263" s="112">
        <v>3620774.11</v>
      </c>
      <c r="K263" s="81">
        <v>9.1945271955481245E-2</v>
      </c>
      <c r="L263" s="82">
        <v>990</v>
      </c>
      <c r="M263" s="81">
        <v>0.11408158561880617</v>
      </c>
      <c r="N263" s="95"/>
    </row>
    <row r="264" spans="1:14" ht="20.100000000000001" customHeight="1" x14ac:dyDescent="0.25">
      <c r="A264" s="100">
        <v>2002</v>
      </c>
      <c r="B264" s="69"/>
      <c r="C264" s="80">
        <v>662666.66</v>
      </c>
      <c r="D264" s="81">
        <v>2.6395853481814238E-2</v>
      </c>
      <c r="E264" s="82">
        <v>1190</v>
      </c>
      <c r="F264" s="81">
        <v>4.4731797165733188E-2</v>
      </c>
      <c r="G264" s="69"/>
      <c r="H264" s="69">
        <v>1999</v>
      </c>
      <c r="I264" s="69"/>
      <c r="J264" s="112">
        <v>4473309.3499999996</v>
      </c>
      <c r="K264" s="81">
        <v>0.1135943950744685</v>
      </c>
      <c r="L264" s="82">
        <v>1487</v>
      </c>
      <c r="M264" s="81">
        <v>0.17135284627794423</v>
      </c>
      <c r="N264" s="95"/>
    </row>
    <row r="265" spans="1:14" ht="20.100000000000001" customHeight="1" x14ac:dyDescent="0.25">
      <c r="A265" s="100">
        <v>2003</v>
      </c>
      <c r="B265" s="69"/>
      <c r="C265" s="80">
        <v>887652.01</v>
      </c>
      <c r="D265" s="81">
        <v>3.5357644820697511E-2</v>
      </c>
      <c r="E265" s="82">
        <v>1316</v>
      </c>
      <c r="F265" s="81">
        <v>4.9468105100928465E-2</v>
      </c>
      <c r="G265" s="69"/>
      <c r="H265" s="69">
        <v>2000</v>
      </c>
      <c r="I265" s="69"/>
      <c r="J265" s="112">
        <v>6987807.7200000044</v>
      </c>
      <c r="K265" s="81">
        <v>0.1774471043121803</v>
      </c>
      <c r="L265" s="82">
        <v>1628</v>
      </c>
      <c r="M265" s="81">
        <v>0.18760082968425904</v>
      </c>
      <c r="N265" s="95"/>
    </row>
    <row r="266" spans="1:14" ht="20.100000000000001" customHeight="1" x14ac:dyDescent="0.25">
      <c r="A266" s="100">
        <v>2004</v>
      </c>
      <c r="B266" s="69"/>
      <c r="C266" s="80">
        <v>2218764.37</v>
      </c>
      <c r="D266" s="81">
        <v>8.8379546997565603E-2</v>
      </c>
      <c r="E266" s="82">
        <v>3089</v>
      </c>
      <c r="F266" s="81">
        <v>0.11611472390331917</v>
      </c>
      <c r="G266" s="69"/>
      <c r="H266" s="69">
        <v>2001</v>
      </c>
      <c r="I266" s="69"/>
      <c r="J266" s="112">
        <v>9539329.4900000114</v>
      </c>
      <c r="K266" s="81">
        <v>0.2422399789615689</v>
      </c>
      <c r="L266" s="82">
        <v>1934</v>
      </c>
      <c r="M266" s="81">
        <v>0.22286241069370824</v>
      </c>
      <c r="N266" s="95"/>
    </row>
    <row r="267" spans="1:14" ht="20.100000000000001" customHeight="1" x14ac:dyDescent="0.25">
      <c r="A267" s="69">
        <v>2005</v>
      </c>
      <c r="B267" s="69"/>
      <c r="C267" s="80">
        <v>11053571.110000007</v>
      </c>
      <c r="D267" s="81">
        <v>0.44029443622586212</v>
      </c>
      <c r="E267" s="82">
        <v>11646</v>
      </c>
      <c r="F267" s="81">
        <v>0.43777017629590648</v>
      </c>
      <c r="G267" s="69"/>
      <c r="H267" s="69">
        <v>2002</v>
      </c>
      <c r="I267" s="69"/>
      <c r="J267" s="112">
        <v>5226498.3499999996</v>
      </c>
      <c r="K267" s="81">
        <v>0.13272073804284468</v>
      </c>
      <c r="L267" s="82">
        <v>888</v>
      </c>
      <c r="M267" s="81">
        <v>0.10232772528232312</v>
      </c>
      <c r="N267" s="95"/>
    </row>
    <row r="268" spans="1:14" ht="20.100000000000001" customHeight="1" x14ac:dyDescent="0.25">
      <c r="A268" s="69">
        <v>2006</v>
      </c>
      <c r="B268" s="69"/>
      <c r="C268" s="80">
        <v>10146491.180000037</v>
      </c>
      <c r="D268" s="81">
        <v>0.40416292339469972</v>
      </c>
      <c r="E268" s="82">
        <v>8872</v>
      </c>
      <c r="F268" s="81">
        <v>0.33349622223057551</v>
      </c>
      <c r="G268" s="69"/>
      <c r="H268" s="69">
        <v>2003</v>
      </c>
      <c r="I268" s="69"/>
      <c r="J268" s="112">
        <v>667634.04</v>
      </c>
      <c r="K268" s="81">
        <v>1.6953776046121985E-2</v>
      </c>
      <c r="L268" s="82">
        <v>121</v>
      </c>
      <c r="M268" s="81">
        <v>1.39433049089652E-2</v>
      </c>
      <c r="N268" s="95"/>
    </row>
    <row r="269" spans="1:14" ht="20.100000000000001" customHeight="1" x14ac:dyDescent="0.25">
      <c r="A269" s="69"/>
      <c r="B269" s="69"/>
      <c r="F269" s="69"/>
      <c r="G269" s="69"/>
      <c r="H269" s="69">
        <v>2004</v>
      </c>
      <c r="I269" s="69"/>
      <c r="J269" s="112">
        <v>92753.37</v>
      </c>
      <c r="K269" s="81">
        <v>2.3553620221387897E-3</v>
      </c>
      <c r="L269" s="82">
        <v>26</v>
      </c>
      <c r="M269" s="81">
        <v>2.9960820465545056E-3</v>
      </c>
      <c r="N269" s="95"/>
    </row>
    <row r="270" spans="1:14" ht="20.100000000000001" customHeight="1" thickBot="1" x14ac:dyDescent="0.3">
      <c r="A270" s="69"/>
      <c r="B270" s="69"/>
      <c r="C270" s="72">
        <f>SUM(C258:C268)</f>
        <v>25104952.960000046</v>
      </c>
      <c r="D270" s="69"/>
      <c r="E270" s="74">
        <f>SUM(E258:E268)</f>
        <v>26603</v>
      </c>
      <c r="F270" s="69"/>
      <c r="G270" s="69"/>
      <c r="H270" s="69">
        <v>2005</v>
      </c>
      <c r="I270" s="69"/>
      <c r="J270" s="112">
        <v>20323.29</v>
      </c>
      <c r="K270" s="81">
        <v>5.1608588918023194E-4</v>
      </c>
      <c r="L270" s="82">
        <v>3</v>
      </c>
      <c r="M270" s="81">
        <v>3.4570177460244297E-4</v>
      </c>
      <c r="N270" s="95"/>
    </row>
    <row r="271" spans="1:14" ht="20.100000000000001" customHeight="1" thickTop="1" x14ac:dyDescent="0.25">
      <c r="A271" s="69"/>
      <c r="B271" s="69"/>
      <c r="C271" s="75"/>
      <c r="D271" s="69"/>
      <c r="E271" s="76"/>
      <c r="F271" s="69"/>
      <c r="G271" s="69"/>
      <c r="H271" s="69">
        <v>2006</v>
      </c>
      <c r="I271" s="69"/>
      <c r="J271" s="112">
        <v>0</v>
      </c>
      <c r="K271" s="81">
        <v>0</v>
      </c>
      <c r="L271" s="82">
        <v>0</v>
      </c>
      <c r="M271" s="81"/>
      <c r="N271" s="95"/>
    </row>
    <row r="272" spans="1:14" ht="20.100000000000001" customHeight="1" x14ac:dyDescent="0.25">
      <c r="A272" s="69"/>
      <c r="B272" s="69"/>
      <c r="C272" s="75"/>
      <c r="D272" s="69"/>
      <c r="E272" s="76"/>
      <c r="F272" s="69"/>
      <c r="G272" s="69"/>
      <c r="H272" s="69"/>
      <c r="I272" s="69"/>
      <c r="J272" s="75"/>
      <c r="K272" s="69"/>
      <c r="L272" s="76"/>
      <c r="M272" s="69"/>
      <c r="N272" s="95"/>
    </row>
    <row r="273" spans="1:14" ht="20.100000000000001" customHeight="1" thickBot="1" x14ac:dyDescent="0.3">
      <c r="A273" s="69"/>
      <c r="B273" s="69"/>
      <c r="C273" s="75"/>
      <c r="D273" s="69"/>
      <c r="E273" s="76"/>
      <c r="F273" s="69"/>
      <c r="G273" s="69"/>
      <c r="H273" s="73"/>
      <c r="I273" s="69"/>
      <c r="J273" s="98">
        <f>SUM(J258:J272)</f>
        <v>39379666.110000014</v>
      </c>
      <c r="K273" s="69"/>
      <c r="L273" s="74">
        <f>SUM(L258:L272)</f>
        <v>8678</v>
      </c>
      <c r="M273" s="69"/>
      <c r="N273" s="95"/>
    </row>
    <row r="274" spans="1:14" ht="20.100000000000001" customHeight="1" thickTop="1" x14ac:dyDescent="0.3">
      <c r="A274" s="69"/>
      <c r="B274" s="69"/>
      <c r="C274" s="75"/>
      <c r="D274" s="69"/>
      <c r="E274" s="76"/>
      <c r="F274" s="69"/>
      <c r="G274" s="69"/>
      <c r="H274" s="46"/>
      <c r="I274" s="95"/>
      <c r="J274" s="95"/>
      <c r="K274" s="95"/>
      <c r="L274" s="95"/>
      <c r="M274" s="95"/>
      <c r="N274" s="95"/>
    </row>
    <row r="275" spans="1:14" ht="20.100000000000001" customHeight="1" x14ac:dyDescent="0.3">
      <c r="A275" s="19"/>
      <c r="B275" s="19"/>
      <c r="C275" s="27"/>
      <c r="D275" s="19"/>
      <c r="E275" s="28"/>
      <c r="F275" s="19"/>
      <c r="G275" s="19"/>
    </row>
    <row r="276" spans="1:14" s="78" customFormat="1" ht="20.100000000000001" customHeight="1" x14ac:dyDescent="0.25">
      <c r="A276" s="67" t="s">
        <v>141</v>
      </c>
      <c r="B276" s="66"/>
      <c r="C276" s="90"/>
      <c r="D276" s="66"/>
      <c r="E276" s="91"/>
      <c r="F276" s="66"/>
      <c r="G276" s="66"/>
      <c r="H276" s="67" t="s">
        <v>143</v>
      </c>
      <c r="I276" s="66"/>
      <c r="J276" s="90"/>
      <c r="K276" s="66"/>
      <c r="L276" s="91"/>
      <c r="M276" s="66"/>
    </row>
    <row r="277" spans="1:14" s="95" customFormat="1" ht="20.100000000000001" customHeight="1" x14ac:dyDescent="0.25">
      <c r="A277" s="61" t="s">
        <v>142</v>
      </c>
      <c r="B277" s="69"/>
      <c r="C277" s="56"/>
      <c r="D277" s="69"/>
      <c r="E277" s="71"/>
      <c r="F277" s="69"/>
      <c r="G277" s="69"/>
      <c r="H277" s="61" t="s">
        <v>142</v>
      </c>
      <c r="I277" s="69"/>
      <c r="J277" s="56"/>
      <c r="K277" s="69"/>
      <c r="L277" s="71"/>
      <c r="M277" s="69"/>
    </row>
    <row r="278" spans="1:14" ht="20.100000000000001" customHeight="1" x14ac:dyDescent="0.25">
      <c r="A278" s="20"/>
      <c r="B278" s="19"/>
      <c r="C278" s="18"/>
      <c r="D278" s="19"/>
      <c r="E278" s="21"/>
      <c r="F278" s="19"/>
      <c r="G278" s="19"/>
      <c r="H278" s="20"/>
      <c r="I278" s="19"/>
      <c r="J278" s="18"/>
      <c r="K278" s="19"/>
      <c r="L278" s="21"/>
      <c r="M278" s="19"/>
    </row>
    <row r="279" spans="1:14" s="78" customFormat="1" ht="20.100000000000001" customHeight="1" x14ac:dyDescent="0.25">
      <c r="A279" s="66"/>
      <c r="B279" s="67"/>
      <c r="C279" s="63" t="s">
        <v>91</v>
      </c>
      <c r="D279" s="64" t="s">
        <v>4</v>
      </c>
      <c r="E279" s="65" t="s">
        <v>5</v>
      </c>
      <c r="F279" s="64" t="s">
        <v>4</v>
      </c>
      <c r="G279" s="66"/>
      <c r="H279" s="66"/>
      <c r="I279" s="67"/>
      <c r="J279" s="63" t="s">
        <v>91</v>
      </c>
      <c r="K279" s="64" t="s">
        <v>4</v>
      </c>
      <c r="L279" s="65" t="s">
        <v>5</v>
      </c>
      <c r="M279" s="64" t="s">
        <v>4</v>
      </c>
    </row>
    <row r="280" spans="1:14" ht="20.100000000000001" customHeight="1" x14ac:dyDescent="0.25">
      <c r="A280" s="22"/>
      <c r="B280" s="19"/>
      <c r="C280" s="18"/>
      <c r="D280" s="19"/>
      <c r="E280" s="21"/>
      <c r="F280" s="19"/>
      <c r="G280" s="19"/>
      <c r="H280" s="22"/>
      <c r="I280" s="19"/>
      <c r="J280" s="18"/>
      <c r="K280" s="19"/>
      <c r="L280" s="21"/>
      <c r="M280" s="19"/>
    </row>
    <row r="281" spans="1:14" s="95" customFormat="1" ht="20.100000000000001" customHeight="1" x14ac:dyDescent="0.25">
      <c r="A281" s="69" t="s">
        <v>31</v>
      </c>
      <c r="B281" s="69"/>
      <c r="C281" s="80">
        <v>179855142.35999882</v>
      </c>
      <c r="D281" s="81">
        <v>0.91762813703410517</v>
      </c>
      <c r="E281" s="82">
        <v>6831</v>
      </c>
      <c r="F281" s="81">
        <v>0.92560975609756102</v>
      </c>
      <c r="G281" s="69"/>
      <c r="H281" s="69" t="s">
        <v>31</v>
      </c>
      <c r="I281" s="69"/>
      <c r="J281" s="80">
        <v>111419220.03000009</v>
      </c>
      <c r="K281" s="81">
        <v>0.97459556824350346</v>
      </c>
      <c r="L281" s="82">
        <v>14066</v>
      </c>
      <c r="M281" s="81">
        <v>0.97918552036199091</v>
      </c>
    </row>
    <row r="282" spans="1:14" s="95" customFormat="1" ht="20.100000000000001" customHeight="1" x14ac:dyDescent="0.25">
      <c r="A282" s="69" t="s">
        <v>32</v>
      </c>
      <c r="B282" s="69"/>
      <c r="C282" s="80">
        <v>4672204.53</v>
      </c>
      <c r="D282" s="81">
        <v>2.3837774569295537E-2</v>
      </c>
      <c r="E282" s="82">
        <v>163</v>
      </c>
      <c r="F282" s="81">
        <v>2.2086720867208674E-2</v>
      </c>
      <c r="G282" s="69"/>
      <c r="H282" s="69" t="s">
        <v>32</v>
      </c>
      <c r="I282" s="69"/>
      <c r="J282" s="80">
        <v>852490.29</v>
      </c>
      <c r="K282" s="81">
        <v>7.4568217079684631E-3</v>
      </c>
      <c r="L282" s="82">
        <v>94</v>
      </c>
      <c r="M282" s="81">
        <v>6.543682561782109E-3</v>
      </c>
    </row>
    <row r="283" spans="1:14" s="95" customFormat="1" ht="20.100000000000001" customHeight="1" x14ac:dyDescent="0.25">
      <c r="A283" s="69" t="s">
        <v>33</v>
      </c>
      <c r="B283" s="69"/>
      <c r="C283" s="80">
        <v>3025974.41</v>
      </c>
      <c r="D283" s="81">
        <v>1.5438642588285201E-2</v>
      </c>
      <c r="E283" s="82">
        <v>108</v>
      </c>
      <c r="F283" s="81">
        <v>1.4634146341463415E-2</v>
      </c>
      <c r="G283" s="69"/>
      <c r="H283" s="69" t="s">
        <v>33</v>
      </c>
      <c r="I283" s="69"/>
      <c r="J283" s="80">
        <v>534645.22</v>
      </c>
      <c r="K283" s="81">
        <v>4.6765976449509748E-3</v>
      </c>
      <c r="L283" s="82">
        <v>56</v>
      </c>
      <c r="M283" s="81">
        <v>3.8983640793595546E-3</v>
      </c>
    </row>
    <row r="284" spans="1:14" s="95" customFormat="1" ht="20.100000000000001" customHeight="1" x14ac:dyDescent="0.25">
      <c r="A284" s="69" t="s">
        <v>34</v>
      </c>
      <c r="B284" s="69"/>
      <c r="C284" s="80">
        <v>2377030.21</v>
      </c>
      <c r="D284" s="81">
        <v>1.2127703298636458E-2</v>
      </c>
      <c r="E284" s="82">
        <v>81</v>
      </c>
      <c r="F284" s="81">
        <v>1.097560975609756E-2</v>
      </c>
      <c r="G284" s="69"/>
      <c r="H284" s="69" t="s">
        <v>34</v>
      </c>
      <c r="I284" s="69"/>
      <c r="J284" s="80">
        <v>305242.51</v>
      </c>
      <c r="K284" s="81">
        <v>2.6699881529005805E-3</v>
      </c>
      <c r="L284" s="82">
        <v>34</v>
      </c>
      <c r="M284" s="81">
        <v>2.3668639053254438E-3</v>
      </c>
    </row>
    <row r="285" spans="1:14" s="95" customFormat="1" ht="20.100000000000001" customHeight="1" x14ac:dyDescent="0.25">
      <c r="A285" s="69" t="s">
        <v>35</v>
      </c>
      <c r="B285" s="69"/>
      <c r="C285" s="80">
        <v>1783336.29</v>
      </c>
      <c r="D285" s="81">
        <v>9.0986531495580378E-3</v>
      </c>
      <c r="E285" s="82">
        <v>54</v>
      </c>
      <c r="F285" s="81">
        <v>7.3170731707317077E-3</v>
      </c>
      <c r="G285" s="69"/>
      <c r="H285" s="69" t="s">
        <v>35</v>
      </c>
      <c r="I285" s="69"/>
      <c r="J285" s="80">
        <v>188587.65</v>
      </c>
      <c r="K285" s="81">
        <v>1.6495958943705488E-3</v>
      </c>
      <c r="L285" s="82">
        <v>23</v>
      </c>
      <c r="M285" s="81">
        <v>1.6011138183083884E-3</v>
      </c>
    </row>
    <row r="286" spans="1:14" s="95" customFormat="1" ht="20.100000000000001" customHeight="1" x14ac:dyDescent="0.25">
      <c r="A286" s="69" t="s">
        <v>36</v>
      </c>
      <c r="B286" s="69"/>
      <c r="C286" s="80">
        <v>1137770.3600000001</v>
      </c>
      <c r="D286" s="81">
        <v>5.8049499287023314E-3</v>
      </c>
      <c r="E286" s="82">
        <v>39</v>
      </c>
      <c r="F286" s="81">
        <v>5.2845528455284551E-3</v>
      </c>
      <c r="G286" s="69"/>
      <c r="H286" s="69" t="s">
        <v>36</v>
      </c>
      <c r="I286" s="69"/>
      <c r="J286" s="80">
        <v>312694.09000000003</v>
      </c>
      <c r="K286" s="81">
        <v>2.7351679023410857E-3</v>
      </c>
      <c r="L286" s="82">
        <v>28</v>
      </c>
      <c r="M286" s="81">
        <v>1.9491820396797773E-3</v>
      </c>
    </row>
    <row r="287" spans="1:14" s="95" customFormat="1" ht="20.100000000000001" customHeight="1" x14ac:dyDescent="0.25">
      <c r="A287" s="69" t="s">
        <v>45</v>
      </c>
      <c r="B287" s="69"/>
      <c r="C287" s="80">
        <v>870801.67</v>
      </c>
      <c r="D287" s="81">
        <v>4.4428649839150089E-3</v>
      </c>
      <c r="E287" s="82">
        <v>30</v>
      </c>
      <c r="F287" s="81">
        <v>4.0650406504065045E-3</v>
      </c>
      <c r="G287" s="69"/>
      <c r="H287" s="69" t="s">
        <v>45</v>
      </c>
      <c r="I287" s="69"/>
      <c r="J287" s="80">
        <v>246216.65</v>
      </c>
      <c r="K287" s="81">
        <v>2.1536827833936647E-3</v>
      </c>
      <c r="L287" s="82">
        <v>21</v>
      </c>
      <c r="M287" s="81">
        <v>1.4618865297598329E-3</v>
      </c>
    </row>
    <row r="288" spans="1:14" s="95" customFormat="1" ht="20.100000000000001" customHeight="1" x14ac:dyDescent="0.25">
      <c r="A288" s="69" t="s">
        <v>46</v>
      </c>
      <c r="B288" s="69"/>
      <c r="C288" s="80">
        <v>672068.52</v>
      </c>
      <c r="D288" s="81">
        <v>3.4289204960982491E-3</v>
      </c>
      <c r="E288" s="82">
        <v>22</v>
      </c>
      <c r="F288" s="81">
        <v>2.981029810298103E-3</v>
      </c>
      <c r="G288" s="69"/>
      <c r="H288" s="69" t="s">
        <v>46</v>
      </c>
      <c r="I288" s="69"/>
      <c r="J288" s="80">
        <v>101523.99</v>
      </c>
      <c r="K288" s="81">
        <v>8.8804095646834039E-4</v>
      </c>
      <c r="L288" s="82">
        <v>12</v>
      </c>
      <c r="M288" s="81">
        <v>8.3536373129133314E-4</v>
      </c>
    </row>
    <row r="289" spans="1:24" s="95" customFormat="1" ht="20.100000000000001" customHeight="1" x14ac:dyDescent="0.25">
      <c r="A289" s="69" t="s">
        <v>47</v>
      </c>
      <c r="B289" s="69"/>
      <c r="C289" s="80">
        <v>514208.28</v>
      </c>
      <c r="D289" s="81">
        <v>2.6235112314967929E-3</v>
      </c>
      <c r="E289" s="82">
        <v>15</v>
      </c>
      <c r="F289" s="81">
        <v>2.0325203252032522E-3</v>
      </c>
      <c r="G289" s="69"/>
      <c r="H289" s="69" t="s">
        <v>47</v>
      </c>
      <c r="I289" s="69"/>
      <c r="J289" s="80">
        <v>129642.64</v>
      </c>
      <c r="K289" s="81">
        <v>1.1339977282677793E-3</v>
      </c>
      <c r="L289" s="82">
        <v>11</v>
      </c>
      <c r="M289" s="81">
        <v>7.6575008701705539E-4</v>
      </c>
    </row>
    <row r="290" spans="1:24" s="95" customFormat="1" ht="20.100000000000001" customHeight="1" x14ac:dyDescent="0.25">
      <c r="A290" s="69" t="s">
        <v>48</v>
      </c>
      <c r="B290" s="69"/>
      <c r="C290" s="80">
        <v>579439.77</v>
      </c>
      <c r="D290" s="81">
        <v>2.9563249050966636E-3</v>
      </c>
      <c r="E290" s="82">
        <v>19</v>
      </c>
      <c r="F290" s="81">
        <v>2.5745257452574528E-3</v>
      </c>
      <c r="G290" s="69"/>
      <c r="H290" s="69" t="s">
        <v>48</v>
      </c>
      <c r="I290" s="69"/>
      <c r="J290" s="80">
        <v>97293.64</v>
      </c>
      <c r="K290" s="81">
        <v>8.5103764266836245E-4</v>
      </c>
      <c r="L290" s="82">
        <v>9</v>
      </c>
      <c r="M290" s="81">
        <v>6.2652279846849978E-4</v>
      </c>
    </row>
    <row r="291" spans="1:24" s="95" customFormat="1" ht="20.100000000000001" customHeight="1" x14ac:dyDescent="0.25">
      <c r="A291" s="69" t="s">
        <v>49</v>
      </c>
      <c r="B291" s="73"/>
      <c r="C291" s="80">
        <v>275416.34000000003</v>
      </c>
      <c r="D291" s="81">
        <v>1.4051851932989868E-3</v>
      </c>
      <c r="E291" s="82">
        <v>10</v>
      </c>
      <c r="F291" s="81">
        <v>1.3550135501355014E-3</v>
      </c>
      <c r="G291" s="73"/>
      <c r="H291" s="69" t="s">
        <v>49</v>
      </c>
      <c r="I291" s="73"/>
      <c r="J291" s="80">
        <v>51529.93</v>
      </c>
      <c r="K291" s="81">
        <v>4.5073768597891619E-4</v>
      </c>
      <c r="L291" s="82">
        <v>3</v>
      </c>
      <c r="M291" s="81">
        <v>2.0884093282283329E-4</v>
      </c>
    </row>
    <row r="292" spans="1:24" s="95" customFormat="1" ht="20.100000000000001" customHeight="1" x14ac:dyDescent="0.25">
      <c r="A292" s="69" t="s">
        <v>50</v>
      </c>
      <c r="B292" s="69"/>
      <c r="C292" s="80">
        <v>236637.23</v>
      </c>
      <c r="D292" s="81">
        <v>1.2073326215114428E-3</v>
      </c>
      <c r="E292" s="82">
        <v>8</v>
      </c>
      <c r="F292" s="81">
        <v>1.0840108401084011E-3</v>
      </c>
      <c r="G292" s="69"/>
      <c r="H292" s="69" t="s">
        <v>50</v>
      </c>
      <c r="I292" s="69"/>
      <c r="J292" s="80">
        <v>84458.08</v>
      </c>
      <c r="K292" s="81">
        <v>7.3876365718762249E-4</v>
      </c>
      <c r="L292" s="82">
        <v>8</v>
      </c>
      <c r="M292" s="81">
        <v>5.5690915419422202E-4</v>
      </c>
    </row>
    <row r="293" spans="1:24" s="95" customFormat="1" ht="20.100000000000001" customHeight="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</row>
    <row r="294" spans="1:24" s="95" customFormat="1" ht="20.100000000000001" customHeight="1" thickBot="1" x14ac:dyDescent="0.3">
      <c r="A294" s="69"/>
      <c r="B294" s="69"/>
      <c r="C294" s="72">
        <f>SUM(C281:C293)</f>
        <v>196000029.96999884</v>
      </c>
      <c r="D294" s="73"/>
      <c r="E294" s="74">
        <f>SUM(E281:E293)</f>
        <v>7380</v>
      </c>
      <c r="F294" s="69"/>
      <c r="G294" s="69"/>
      <c r="H294" s="69"/>
      <c r="I294" s="69"/>
      <c r="J294" s="72">
        <f>SUM(J281:J293)</f>
        <v>114323544.72000012</v>
      </c>
      <c r="K294" s="73"/>
      <c r="L294" s="74">
        <f>SUM(L281:L293)</f>
        <v>14365</v>
      </c>
      <c r="M294" s="69"/>
      <c r="P294" s="114"/>
    </row>
    <row r="295" spans="1:24" ht="20.100000000000001" customHeight="1" thickTop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X295" s="17"/>
    </row>
    <row r="296" spans="1:24" ht="20.100000000000001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X296" s="95"/>
    </row>
    <row r="297" spans="1:24" ht="20.100000000000001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</row>
    <row r="298" spans="1:24" s="78" customFormat="1" ht="20.100000000000001" customHeight="1" x14ac:dyDescent="0.25">
      <c r="A298" s="67" t="s">
        <v>136</v>
      </c>
      <c r="B298" s="66"/>
      <c r="C298" s="90"/>
      <c r="D298" s="66"/>
      <c r="E298" s="91"/>
      <c r="F298" s="66"/>
      <c r="G298" s="66"/>
      <c r="H298" s="67" t="s">
        <v>137</v>
      </c>
      <c r="I298" s="66"/>
      <c r="J298" s="90"/>
      <c r="K298" s="66"/>
      <c r="L298" s="91"/>
      <c r="M298" s="66"/>
      <c r="R298" s="118"/>
      <c r="T298" s="118"/>
      <c r="U298" s="118"/>
      <c r="V298" s="118"/>
      <c r="X298" s="118"/>
    </row>
    <row r="299" spans="1:24" s="95" customFormat="1" ht="20.100000000000001" customHeight="1" x14ac:dyDescent="0.25">
      <c r="A299" s="61" t="s">
        <v>142</v>
      </c>
      <c r="B299" s="69"/>
      <c r="C299" s="56"/>
      <c r="D299" s="69"/>
      <c r="E299" s="71"/>
      <c r="F299" s="69"/>
      <c r="G299" s="69"/>
      <c r="H299" s="61" t="s">
        <v>142</v>
      </c>
      <c r="I299" s="69"/>
      <c r="J299" s="56"/>
      <c r="K299" s="69"/>
      <c r="L299" s="71"/>
      <c r="M299" s="69"/>
    </row>
    <row r="300" spans="1:24" ht="20.100000000000001" customHeight="1" x14ac:dyDescent="0.25">
      <c r="A300" s="20"/>
      <c r="B300" s="19"/>
      <c r="C300" s="18"/>
      <c r="D300" s="19"/>
      <c r="E300" s="21"/>
      <c r="F300" s="19"/>
      <c r="G300" s="19"/>
      <c r="H300" s="20"/>
      <c r="I300" s="19"/>
      <c r="J300" s="18"/>
      <c r="K300" s="19"/>
      <c r="L300" s="21"/>
      <c r="M300" s="19"/>
      <c r="X300" s="17"/>
    </row>
    <row r="301" spans="1:24" s="78" customFormat="1" ht="20.100000000000001" customHeight="1" x14ac:dyDescent="0.25">
      <c r="A301" s="66"/>
      <c r="B301" s="67"/>
      <c r="C301" s="63" t="s">
        <v>91</v>
      </c>
      <c r="D301" s="64" t="s">
        <v>4</v>
      </c>
      <c r="E301" s="65" t="s">
        <v>5</v>
      </c>
      <c r="F301" s="64" t="s">
        <v>4</v>
      </c>
      <c r="G301" s="66"/>
      <c r="H301" s="66"/>
      <c r="I301" s="67"/>
      <c r="J301" s="63" t="s">
        <v>91</v>
      </c>
      <c r="K301" s="64" t="s">
        <v>4</v>
      </c>
      <c r="L301" s="65" t="s">
        <v>5</v>
      </c>
      <c r="M301" s="64" t="s">
        <v>4</v>
      </c>
    </row>
    <row r="302" spans="1:24" ht="20.100000000000001" customHeight="1" x14ac:dyDescent="0.25">
      <c r="A302" s="22"/>
      <c r="B302" s="19"/>
      <c r="C302" s="18"/>
      <c r="D302" s="19"/>
      <c r="E302" s="21"/>
      <c r="F302" s="19"/>
      <c r="G302" s="19"/>
      <c r="H302" s="22"/>
      <c r="I302" s="19"/>
      <c r="J302" s="18"/>
      <c r="K302" s="19"/>
      <c r="L302" s="21"/>
      <c r="M302" s="19"/>
    </row>
    <row r="303" spans="1:24" s="95" customFormat="1" ht="20.100000000000001" customHeight="1" x14ac:dyDescent="0.25">
      <c r="A303" s="69" t="s">
        <v>31</v>
      </c>
      <c r="B303" s="69"/>
      <c r="C303" s="80">
        <v>24329563.909999985</v>
      </c>
      <c r="D303" s="81">
        <v>0.96911410066230996</v>
      </c>
      <c r="E303" s="82">
        <v>25910</v>
      </c>
      <c r="F303" s="81">
        <v>0.97395030635642599</v>
      </c>
      <c r="G303" s="69"/>
      <c r="H303" s="69" t="s">
        <v>31</v>
      </c>
      <c r="I303" s="69"/>
      <c r="J303" s="80">
        <v>32019548.150000043</v>
      </c>
      <c r="K303" s="81">
        <v>0.81309851791427512</v>
      </c>
      <c r="L303" s="82">
        <v>7477</v>
      </c>
      <c r="M303" s="81">
        <v>0.86160405623415537</v>
      </c>
    </row>
    <row r="304" spans="1:24" s="95" customFormat="1" ht="20.100000000000001" customHeight="1" x14ac:dyDescent="0.25">
      <c r="A304" s="69" t="s">
        <v>32</v>
      </c>
      <c r="B304" s="69"/>
      <c r="C304" s="80">
        <v>97181.66999999994</v>
      </c>
      <c r="D304" s="81">
        <v>3.8710158172708237E-3</v>
      </c>
      <c r="E304" s="82">
        <v>93</v>
      </c>
      <c r="F304" s="81">
        <v>3.4958463331203247E-3</v>
      </c>
      <c r="G304" s="69"/>
      <c r="H304" s="69" t="s">
        <v>32</v>
      </c>
      <c r="I304" s="69"/>
      <c r="J304" s="80">
        <v>922111.61</v>
      </c>
      <c r="K304" s="81">
        <v>2.3415932664950644E-2</v>
      </c>
      <c r="L304" s="82">
        <v>167</v>
      </c>
      <c r="M304" s="81">
        <v>1.9244065452869323E-2</v>
      </c>
    </row>
    <row r="305" spans="1:22" s="95" customFormat="1" ht="20.100000000000001" customHeight="1" x14ac:dyDescent="0.25">
      <c r="A305" s="69" t="s">
        <v>33</v>
      </c>
      <c r="B305" s="69"/>
      <c r="C305" s="80">
        <v>91894.41</v>
      </c>
      <c r="D305" s="81">
        <v>3.6604095672442176E-3</v>
      </c>
      <c r="E305" s="82">
        <v>105</v>
      </c>
      <c r="F305" s="81">
        <v>3.9469232793293988E-3</v>
      </c>
      <c r="G305" s="69"/>
      <c r="H305" s="69" t="s">
        <v>33</v>
      </c>
      <c r="I305" s="69"/>
      <c r="J305" s="80">
        <v>773792.03</v>
      </c>
      <c r="K305" s="81">
        <v>1.9649532523677331E-2</v>
      </c>
      <c r="L305" s="82">
        <v>132</v>
      </c>
      <c r="M305" s="81">
        <v>1.5210878082507491E-2</v>
      </c>
    </row>
    <row r="306" spans="1:22" s="95" customFormat="1" ht="20.100000000000001" customHeight="1" x14ac:dyDescent="0.25">
      <c r="A306" s="69" t="s">
        <v>34</v>
      </c>
      <c r="B306" s="69"/>
      <c r="C306" s="80">
        <v>67213.8</v>
      </c>
      <c r="D306" s="81">
        <v>2.6773123258622511E-3</v>
      </c>
      <c r="E306" s="82">
        <v>74</v>
      </c>
      <c r="F306" s="81">
        <v>2.7816411682892906E-3</v>
      </c>
      <c r="G306" s="69"/>
      <c r="H306" s="69" t="s">
        <v>34</v>
      </c>
      <c r="I306" s="69"/>
      <c r="J306" s="80">
        <v>696562.23</v>
      </c>
      <c r="K306" s="81">
        <v>1.7688373183619127E-2</v>
      </c>
      <c r="L306" s="82">
        <v>119</v>
      </c>
      <c r="M306" s="81">
        <v>1.3712837059230237E-2</v>
      </c>
    </row>
    <row r="307" spans="1:22" s="95" customFormat="1" ht="20.100000000000001" customHeight="1" x14ac:dyDescent="0.25">
      <c r="A307" s="69" t="s">
        <v>35</v>
      </c>
      <c r="B307" s="69"/>
      <c r="C307" s="80">
        <v>108921.51</v>
      </c>
      <c r="D307" s="81">
        <v>4.3386462493495148E-3</v>
      </c>
      <c r="E307" s="82">
        <v>83</v>
      </c>
      <c r="F307" s="81">
        <v>3.1199488779460965E-3</v>
      </c>
      <c r="G307" s="69"/>
      <c r="H307" s="69" t="s">
        <v>35</v>
      </c>
      <c r="I307" s="69"/>
      <c r="J307" s="80">
        <v>848996.28</v>
      </c>
      <c r="K307" s="81">
        <v>2.1559255419496985E-2</v>
      </c>
      <c r="L307" s="82">
        <v>134</v>
      </c>
      <c r="M307" s="81">
        <v>1.5441345932242452E-2</v>
      </c>
    </row>
    <row r="308" spans="1:22" s="95" customFormat="1" ht="20.100000000000001" customHeight="1" x14ac:dyDescent="0.25">
      <c r="A308" s="69" t="s">
        <v>36</v>
      </c>
      <c r="B308" s="69"/>
      <c r="C308" s="80">
        <v>71088.570000000007</v>
      </c>
      <c r="D308" s="81">
        <v>2.8316551763019138E-3</v>
      </c>
      <c r="E308" s="82">
        <v>53</v>
      </c>
      <c r="F308" s="81">
        <v>1.992256512423411E-3</v>
      </c>
      <c r="G308" s="69"/>
      <c r="H308" s="69" t="s">
        <v>36</v>
      </c>
      <c r="I308" s="69"/>
      <c r="J308" s="80">
        <v>567702.31000000006</v>
      </c>
      <c r="K308" s="81">
        <v>1.4416128070111745E-2</v>
      </c>
      <c r="L308" s="82">
        <v>104</v>
      </c>
      <c r="M308" s="81">
        <v>1.1984328186218023E-2</v>
      </c>
    </row>
    <row r="309" spans="1:22" s="95" customFormat="1" ht="20.100000000000001" customHeight="1" x14ac:dyDescent="0.25">
      <c r="A309" s="69" t="s">
        <v>45</v>
      </c>
      <c r="B309" s="69"/>
      <c r="C309" s="80">
        <v>75720.81</v>
      </c>
      <c r="D309" s="81">
        <v>3.0161701605514592E-3</v>
      </c>
      <c r="E309" s="82">
        <v>64</v>
      </c>
      <c r="F309" s="81">
        <v>2.4057437131150623E-3</v>
      </c>
      <c r="G309" s="69"/>
      <c r="H309" s="69" t="s">
        <v>45</v>
      </c>
      <c r="I309" s="69"/>
      <c r="J309" s="80">
        <v>703161.81</v>
      </c>
      <c r="K309" s="81">
        <v>1.7855961704597582E-2</v>
      </c>
      <c r="L309" s="82">
        <v>111</v>
      </c>
      <c r="M309" s="81">
        <v>1.279096566029039E-2</v>
      </c>
    </row>
    <row r="310" spans="1:22" s="95" customFormat="1" ht="20.100000000000001" customHeight="1" x14ac:dyDescent="0.25">
      <c r="A310" s="69" t="s">
        <v>46</v>
      </c>
      <c r="B310" s="69"/>
      <c r="C310" s="80">
        <v>67673.7</v>
      </c>
      <c r="D310" s="81">
        <v>2.6956314201355119E-3</v>
      </c>
      <c r="E310" s="82">
        <v>58</v>
      </c>
      <c r="F310" s="81">
        <v>2.1802052400105251E-3</v>
      </c>
      <c r="G310" s="69"/>
      <c r="H310" s="69" t="s">
        <v>46</v>
      </c>
      <c r="I310" s="69"/>
      <c r="J310" s="80">
        <v>616555.46</v>
      </c>
      <c r="K310" s="81">
        <v>1.5656695978014709E-2</v>
      </c>
      <c r="L310" s="82">
        <v>97</v>
      </c>
      <c r="M310" s="81">
        <v>1.1177690712145655E-2</v>
      </c>
    </row>
    <row r="311" spans="1:22" s="95" customFormat="1" ht="20.100000000000001" customHeight="1" x14ac:dyDescent="0.25">
      <c r="A311" s="69" t="s">
        <v>47</v>
      </c>
      <c r="B311" s="69"/>
      <c r="C311" s="80">
        <v>62696.93</v>
      </c>
      <c r="D311" s="81">
        <v>2.497392849128048E-3</v>
      </c>
      <c r="E311" s="82">
        <v>50</v>
      </c>
      <c r="F311" s="81">
        <v>1.8794872758711423E-3</v>
      </c>
      <c r="G311" s="69"/>
      <c r="H311" s="69" t="s">
        <v>47</v>
      </c>
      <c r="I311" s="69"/>
      <c r="J311" s="80">
        <v>651626.36</v>
      </c>
      <c r="K311" s="81">
        <v>1.6547279963720327E-2</v>
      </c>
      <c r="L311" s="82">
        <v>89</v>
      </c>
      <c r="M311" s="81">
        <v>1.0255819313205808E-2</v>
      </c>
    </row>
    <row r="312" spans="1:22" s="95" customFormat="1" ht="20.100000000000001" customHeight="1" x14ac:dyDescent="0.25">
      <c r="A312" s="69" t="s">
        <v>48</v>
      </c>
      <c r="B312" s="69"/>
      <c r="C312" s="80">
        <v>41990.96</v>
      </c>
      <c r="D312" s="81">
        <v>1.6726165576531726E-3</v>
      </c>
      <c r="E312" s="82">
        <v>38</v>
      </c>
      <c r="F312" s="81">
        <v>1.4284103296620682E-3</v>
      </c>
      <c r="G312" s="69"/>
      <c r="H312" s="69" t="s">
        <v>48</v>
      </c>
      <c r="I312" s="69"/>
      <c r="J312" s="80">
        <v>532112.48</v>
      </c>
      <c r="K312" s="81">
        <v>1.3512366471407838E-2</v>
      </c>
      <c r="L312" s="82">
        <v>86</v>
      </c>
      <c r="M312" s="81">
        <v>9.9101175386033646E-3</v>
      </c>
    </row>
    <row r="313" spans="1:22" s="95" customFormat="1" ht="20.100000000000001" customHeight="1" x14ac:dyDescent="0.25">
      <c r="A313" s="69" t="s">
        <v>49</v>
      </c>
      <c r="B313" s="73"/>
      <c r="C313" s="80">
        <v>50248.84</v>
      </c>
      <c r="D313" s="81">
        <v>2.0015508525374278E-3</v>
      </c>
      <c r="E313" s="82">
        <v>39</v>
      </c>
      <c r="F313" s="81">
        <v>1.466000075179491E-3</v>
      </c>
      <c r="G313" s="69"/>
      <c r="H313" s="69" t="s">
        <v>49</v>
      </c>
      <c r="I313" s="73"/>
      <c r="J313" s="80">
        <v>640470.99</v>
      </c>
      <c r="K313" s="81">
        <v>1.6264002549207984E-2</v>
      </c>
      <c r="L313" s="82">
        <v>98</v>
      </c>
      <c r="M313" s="81">
        <v>1.1292924637013136E-2</v>
      </c>
    </row>
    <row r="314" spans="1:22" s="95" customFormat="1" ht="20.100000000000001" customHeight="1" x14ac:dyDescent="0.25">
      <c r="A314" s="69" t="s">
        <v>50</v>
      </c>
      <c r="B314" s="69"/>
      <c r="C314" s="80">
        <v>40757.85</v>
      </c>
      <c r="D314" s="81">
        <v>1.6234983616555641E-3</v>
      </c>
      <c r="E314" s="82">
        <v>36</v>
      </c>
      <c r="F314" s="81">
        <v>1.3532308386272225E-3</v>
      </c>
      <c r="G314" s="69"/>
      <c r="H314" s="69" t="s">
        <v>50</v>
      </c>
      <c r="I314" s="69"/>
      <c r="J314" s="80">
        <v>407026.4</v>
      </c>
      <c r="K314" s="81">
        <v>1.0335953556920586E-2</v>
      </c>
      <c r="L314" s="82">
        <v>64</v>
      </c>
      <c r="M314" s="81">
        <v>7.3749711915187827E-3</v>
      </c>
    </row>
    <row r="315" spans="1:22" s="95" customFormat="1" ht="20.100000000000001" customHeight="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</row>
    <row r="316" spans="1:22" s="95" customFormat="1" ht="20.100000000000001" customHeight="1" thickBot="1" x14ac:dyDescent="0.3">
      <c r="A316" s="69"/>
      <c r="B316" s="69"/>
      <c r="C316" s="72">
        <f>SUM(C303:C315)</f>
        <v>25104952.95999999</v>
      </c>
      <c r="D316" s="73"/>
      <c r="E316" s="74">
        <f>SUM(E303:E315)</f>
        <v>26603</v>
      </c>
      <c r="F316" s="69"/>
      <c r="G316" s="69"/>
      <c r="H316" s="69"/>
      <c r="I316" s="69"/>
      <c r="J316" s="72">
        <f>SUM(J303:J315)</f>
        <v>39379666.110000044</v>
      </c>
      <c r="K316" s="73"/>
      <c r="L316" s="74">
        <f>SUM(L303:L315)</f>
        <v>8678</v>
      </c>
      <c r="M316" s="69"/>
      <c r="P316" s="114"/>
      <c r="V316" s="114"/>
    </row>
    <row r="317" spans="1:22" ht="20.100000000000001" customHeight="1" thickTop="1" x14ac:dyDescent="0.25">
      <c r="A317" s="19"/>
      <c r="B317" s="19"/>
      <c r="C317" s="19"/>
      <c r="D317" s="19"/>
      <c r="E317" s="19"/>
      <c r="F317" s="19"/>
      <c r="G317" s="19"/>
      <c r="H317" s="22"/>
      <c r="I317" s="19"/>
      <c r="J317" s="19"/>
      <c r="K317" s="19"/>
      <c r="L317" s="19"/>
      <c r="M317" s="19"/>
    </row>
    <row r="319" spans="1:22" x14ac:dyDescent="0.3">
      <c r="C319" s="17"/>
      <c r="D319" s="25"/>
    </row>
    <row r="320" spans="1:22" x14ac:dyDescent="0.3">
      <c r="C320" s="17"/>
      <c r="D320" s="25"/>
    </row>
    <row r="321" spans="3:4" x14ac:dyDescent="0.3">
      <c r="C321" s="17"/>
      <c r="D321" s="25"/>
    </row>
    <row r="322" spans="3:4" x14ac:dyDescent="0.3">
      <c r="C322" s="17"/>
      <c r="D322" s="25"/>
    </row>
  </sheetData>
  <mergeCells count="2">
    <mergeCell ref="A1:F1"/>
    <mergeCell ref="A2:F2"/>
  </mergeCells>
  <phoneticPr fontId="2" type="noConversion"/>
  <pageMargins left="0.75" right="0.75" top="1" bottom="1" header="0.5" footer="0.5"/>
  <pageSetup paperSize="9" scale="4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23"/>
  </sheetPr>
  <dimension ref="A3:X322"/>
  <sheetViews>
    <sheetView zoomScale="75" zoomScaleNormal="75" workbookViewId="0"/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6640625" style="3" bestFit="1" customWidth="1"/>
    <col min="4" max="4" width="17.5546875" style="3" bestFit="1" customWidth="1"/>
    <col min="5" max="5" width="16.4414062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3" spans="1:13" ht="17.399999999999999" x14ac:dyDescent="0.3">
      <c r="A3" s="286" t="s">
        <v>154</v>
      </c>
      <c r="B3" s="286"/>
      <c r="C3" s="286"/>
      <c r="D3" s="286"/>
      <c r="E3" s="286"/>
      <c r="F3" s="286"/>
      <c r="G3" s="1"/>
    </row>
    <row r="4" spans="1:13" ht="20.100000000000001" customHeight="1" x14ac:dyDescent="0.3">
      <c r="A4" s="287" t="s">
        <v>158</v>
      </c>
      <c r="B4" s="287"/>
      <c r="C4" s="287"/>
      <c r="D4" s="287"/>
      <c r="E4" s="287"/>
      <c r="F4" s="287"/>
      <c r="G4" s="1"/>
    </row>
    <row r="5" spans="1:13" ht="20.100000000000001" customHeight="1" x14ac:dyDescent="0.3">
      <c r="A5" s="107"/>
      <c r="B5" s="107"/>
      <c r="C5" s="107"/>
      <c r="D5" s="107"/>
      <c r="E5" s="107"/>
      <c r="F5" s="107"/>
      <c r="G5" s="1"/>
    </row>
    <row r="6" spans="1:13" ht="20.100000000000001" customHeight="1" x14ac:dyDescent="0.3">
      <c r="A6" s="38" t="s">
        <v>135</v>
      </c>
      <c r="B6" s="35"/>
      <c r="C6" s="35"/>
      <c r="D6" s="35"/>
      <c r="E6" s="35"/>
      <c r="F6" s="35"/>
      <c r="G6" s="6"/>
    </row>
    <row r="7" spans="1:13" s="9" customFormat="1" ht="20.100000000000001" customHeight="1" x14ac:dyDescent="0.3">
      <c r="A7" s="1"/>
      <c r="B7" s="1"/>
      <c r="C7" s="4"/>
      <c r="D7" s="1"/>
      <c r="E7" s="5"/>
      <c r="F7" s="1"/>
      <c r="G7" s="1"/>
      <c r="H7" s="2"/>
      <c r="I7" s="3"/>
      <c r="J7" s="3"/>
      <c r="K7" s="3"/>
      <c r="L7" s="3"/>
      <c r="M7" s="3"/>
    </row>
    <row r="8" spans="1:13" ht="20.100000000000001" customHeight="1" x14ac:dyDescent="0.3">
      <c r="A8" s="7"/>
      <c r="B8" s="1"/>
      <c r="C8" s="8"/>
      <c r="D8" s="8"/>
      <c r="E8" s="8"/>
      <c r="F8" s="8"/>
      <c r="G8" s="1"/>
    </row>
    <row r="9" spans="1:13" ht="20.100000000000001" customHeight="1" x14ac:dyDescent="0.3">
      <c r="A9" s="39" t="s">
        <v>2</v>
      </c>
      <c r="B9" s="40"/>
      <c r="C9" s="41" t="s">
        <v>90</v>
      </c>
      <c r="D9" s="42" t="s">
        <v>92</v>
      </c>
      <c r="E9" s="43" t="s">
        <v>93</v>
      </c>
      <c r="F9" s="42" t="s">
        <v>94</v>
      </c>
      <c r="G9" s="42" t="s">
        <v>95</v>
      </c>
      <c r="I9" s="9"/>
      <c r="J9" s="9"/>
      <c r="K9" s="9"/>
      <c r="L9" s="9"/>
      <c r="M9" s="9"/>
    </row>
    <row r="10" spans="1:13" ht="20.100000000000001" customHeight="1" x14ac:dyDescent="0.3">
      <c r="A10" s="10"/>
      <c r="B10" s="11"/>
      <c r="C10" s="12"/>
      <c r="D10" s="11"/>
      <c r="E10" s="13"/>
      <c r="F10" s="11"/>
      <c r="G10" s="11"/>
      <c r="H10" s="14"/>
    </row>
    <row r="11" spans="1:13" ht="20.100000000000001" customHeight="1" x14ac:dyDescent="0.3">
      <c r="A11" s="44" t="s">
        <v>91</v>
      </c>
      <c r="B11" s="44"/>
      <c r="C11" s="45">
        <f>+C296</f>
        <v>174368037.58000022</v>
      </c>
      <c r="D11" s="45">
        <f>+J296</f>
        <v>123343978.13000005</v>
      </c>
      <c r="E11" s="45">
        <f>+C318</f>
        <v>33063356.039999913</v>
      </c>
      <c r="F11" s="45">
        <f>+J318</f>
        <v>39878608.630000003</v>
      </c>
      <c r="G11" s="45">
        <f>SUM(C11:F11)</f>
        <v>370653980.38000017</v>
      </c>
      <c r="H11" s="46"/>
    </row>
    <row r="12" spans="1:13" ht="20.100000000000001" customHeight="1" x14ac:dyDescent="0.3">
      <c r="A12" s="44" t="s">
        <v>51</v>
      </c>
      <c r="B12" s="44"/>
      <c r="C12" s="81">
        <v>0.91208747933228951</v>
      </c>
      <c r="D12" s="105" t="s">
        <v>96</v>
      </c>
      <c r="E12" s="105" t="s">
        <v>96</v>
      </c>
      <c r="F12" s="105" t="s">
        <v>96</v>
      </c>
      <c r="G12" s="53">
        <f>+C12</f>
        <v>0.91208747933228951</v>
      </c>
      <c r="H12" s="46"/>
    </row>
    <row r="13" spans="1:13" ht="20.100000000000001" customHeight="1" x14ac:dyDescent="0.3">
      <c r="A13" s="44" t="s">
        <v>134</v>
      </c>
      <c r="B13" s="44"/>
      <c r="C13" s="108">
        <v>27313.289094611508</v>
      </c>
      <c r="D13" s="108">
        <v>9021.6484881509678</v>
      </c>
      <c r="E13" s="108">
        <v>1048.1994750023782</v>
      </c>
      <c r="F13" s="108">
        <v>4489.8230837649198</v>
      </c>
      <c r="G13" s="45">
        <f>+G11/(E45+L45+L58+L102)</f>
        <v>6128.4367054116201</v>
      </c>
      <c r="H13" s="49"/>
      <c r="I13" s="15"/>
      <c r="J13" s="15"/>
    </row>
    <row r="14" spans="1:13" ht="20.100000000000001" customHeight="1" x14ac:dyDescent="0.25">
      <c r="A14" s="44" t="s">
        <v>138</v>
      </c>
      <c r="B14" s="44"/>
      <c r="C14" s="109">
        <v>22.57787282186845</v>
      </c>
      <c r="D14" s="109">
        <v>15.638647409985209</v>
      </c>
      <c r="E14" s="109">
        <v>6.9794866894582395</v>
      </c>
      <c r="F14" s="109">
        <v>74.626365263216798</v>
      </c>
      <c r="G14" s="51">
        <f>+((C11*C14)+(D11*D14)+(E11*E14)+(F11*F14))/G11</f>
        <v>24.477150410471644</v>
      </c>
      <c r="H14" s="52"/>
      <c r="I14" s="16"/>
      <c r="J14" s="16"/>
      <c r="K14" s="16"/>
      <c r="L14" s="16"/>
      <c r="M14" s="17"/>
    </row>
    <row r="15" spans="1:13" ht="20.100000000000001" customHeight="1" x14ac:dyDescent="0.25">
      <c r="A15" s="44" t="s">
        <v>74</v>
      </c>
      <c r="B15" s="44"/>
      <c r="C15" s="110">
        <v>8.8942516714803105E-2</v>
      </c>
      <c r="D15" s="110">
        <v>9.5650245161804787E-2</v>
      </c>
      <c r="E15" s="110">
        <v>0.12385779615661791</v>
      </c>
      <c r="F15" s="110">
        <v>0.15316033051390995</v>
      </c>
      <c r="G15" s="113">
        <f>+((C11*C15)+(D11*D15)+(E11*E15)+(F11*F15))/G11</f>
        <v>0.10119839829255205</v>
      </c>
      <c r="H15" s="54"/>
    </row>
    <row r="16" spans="1:13" ht="20.100000000000001" customHeight="1" x14ac:dyDescent="0.25">
      <c r="A16" s="44" t="s">
        <v>139</v>
      </c>
      <c r="B16" s="44"/>
      <c r="C16" s="111">
        <v>188.87426902829066</v>
      </c>
      <c r="D16" s="109">
        <v>36.853064262197655</v>
      </c>
      <c r="E16" s="109">
        <v>27.303021242546595</v>
      </c>
      <c r="F16" s="109">
        <v>56.306114026399108</v>
      </c>
      <c r="G16" s="45">
        <f>+((C11*C16)+(D11*D16)+(E11*E16)+(F11*F16))/G11</f>
        <v>109.60998758894524</v>
      </c>
      <c r="H16" s="55"/>
      <c r="I16" s="16"/>
      <c r="J16" s="16"/>
      <c r="K16" s="16"/>
      <c r="L16" s="16"/>
    </row>
    <row r="17" spans="1:13" ht="20.100000000000001" customHeight="1" x14ac:dyDescent="0.3">
      <c r="A17" s="44" t="s">
        <v>97</v>
      </c>
      <c r="B17" s="44"/>
      <c r="C17" s="53">
        <f>+K28</f>
        <v>0.99554955443227966</v>
      </c>
      <c r="D17" s="47">
        <v>0</v>
      </c>
      <c r="E17" s="47">
        <v>0</v>
      </c>
      <c r="F17" s="47">
        <v>0</v>
      </c>
      <c r="G17" s="47">
        <f>+J28/G11</f>
        <v>0.46833982989210343</v>
      </c>
      <c r="H17" s="49"/>
      <c r="L17" s="17"/>
    </row>
    <row r="18" spans="1:13" ht="20.100000000000001" customHeight="1" x14ac:dyDescent="0.3">
      <c r="A18" s="44" t="s">
        <v>144</v>
      </c>
      <c r="B18" s="44"/>
      <c r="C18" s="48">
        <f>+C283</f>
        <v>157967422.39000022</v>
      </c>
      <c r="D18" s="45">
        <f>+J283</f>
        <v>120917649.21000004</v>
      </c>
      <c r="E18" s="45">
        <f>+C305</f>
        <v>32316086.359999914</v>
      </c>
      <c r="F18" s="56">
        <f>+J305</f>
        <v>33309314.360000014</v>
      </c>
      <c r="G18" s="45">
        <f>SUM(C18:F18)</f>
        <v>344510472.32000017</v>
      </c>
      <c r="H18" s="46"/>
    </row>
    <row r="19" spans="1:13" ht="20.100000000000001" customHeight="1" x14ac:dyDescent="0.3">
      <c r="A19" s="44" t="s">
        <v>145</v>
      </c>
      <c r="B19" s="44"/>
      <c r="C19" s="53">
        <f>+D283</f>
        <v>0.90594253730431884</v>
      </c>
      <c r="D19" s="47">
        <f>+K283</f>
        <v>0.98032876061900032</v>
      </c>
      <c r="E19" s="47">
        <f>+D305</f>
        <v>0.97739885572729046</v>
      </c>
      <c r="F19" s="47">
        <f>+K305</f>
        <v>0.8352677163099913</v>
      </c>
      <c r="G19" s="47">
        <f>+G18/G11</f>
        <v>0.92946653902597443</v>
      </c>
      <c r="H19" s="46"/>
    </row>
    <row r="20" spans="1:13" ht="20.100000000000001" customHeight="1" x14ac:dyDescent="0.3">
      <c r="A20" s="44" t="s">
        <v>159</v>
      </c>
      <c r="B20" s="35"/>
      <c r="C20" s="115">
        <v>0.34203700384387814</v>
      </c>
      <c r="D20" s="116">
        <v>6.4017771436540527E-2</v>
      </c>
      <c r="E20" s="116">
        <v>0.11923283211875724</v>
      </c>
      <c r="F20" s="116">
        <v>0.94957915060037057</v>
      </c>
      <c r="G20" s="116">
        <f>+((C11*C20)+(D11*D20)+(E11*E20)+(F11*F20))/G11</f>
        <v>0.29501008060913353</v>
      </c>
      <c r="H20" s="46"/>
    </row>
    <row r="21" spans="1:13" s="78" customFormat="1" ht="20.100000000000001" customHeight="1" x14ac:dyDescent="0.3">
      <c r="A21" s="44" t="s">
        <v>160</v>
      </c>
      <c r="B21" s="35"/>
      <c r="C21" s="115">
        <v>5.368046864995371</v>
      </c>
      <c r="D21" s="115">
        <v>6.0440690235293237</v>
      </c>
      <c r="E21" s="115">
        <v>6.5234819671621382</v>
      </c>
      <c r="F21" s="115">
        <v>6.8685652017719816</v>
      </c>
      <c r="G21" s="116">
        <f>+((C11*C21)+(D11*D21)+(E11*E21)+(F11*F21))/G11</f>
        <v>5.8575179555529697</v>
      </c>
      <c r="H21" s="46"/>
      <c r="I21" s="17"/>
      <c r="J21" s="3"/>
      <c r="K21" s="3"/>
      <c r="L21" s="3"/>
      <c r="M21" s="3"/>
    </row>
    <row r="22" spans="1:13" ht="20.100000000000001" customHeight="1" x14ac:dyDescent="0.3">
      <c r="A22" s="35"/>
      <c r="B22" s="35"/>
      <c r="C22" s="38"/>
      <c r="D22" s="35"/>
      <c r="E22" s="35"/>
      <c r="F22" s="35"/>
      <c r="G22" s="106"/>
      <c r="H22" s="46"/>
    </row>
    <row r="23" spans="1:13" ht="20.100000000000001" customHeight="1" x14ac:dyDescent="0.25">
      <c r="A23" s="40" t="s">
        <v>90</v>
      </c>
      <c r="B23" s="77"/>
      <c r="C23" s="40"/>
      <c r="D23" s="77"/>
      <c r="E23" s="77"/>
      <c r="F23" s="77"/>
      <c r="G23" s="77"/>
      <c r="H23" s="40" t="s">
        <v>90</v>
      </c>
      <c r="I23" s="66"/>
      <c r="J23" s="66"/>
      <c r="K23" s="66"/>
      <c r="L23" s="66"/>
      <c r="M23" s="66"/>
    </row>
    <row r="24" spans="1:13" s="68" customFormat="1" ht="20.100000000000001" customHeight="1" x14ac:dyDescent="0.25">
      <c r="A24" s="59" t="s">
        <v>52</v>
      </c>
      <c r="B24" s="44"/>
      <c r="C24" s="45"/>
      <c r="D24" s="44"/>
      <c r="E24" s="60"/>
      <c r="F24" s="44"/>
      <c r="G24" s="44"/>
      <c r="H24" s="61" t="s">
        <v>71</v>
      </c>
      <c r="I24" s="19"/>
      <c r="J24" s="18"/>
      <c r="K24" s="19"/>
      <c r="L24" s="21"/>
      <c r="M24" s="19"/>
    </row>
    <row r="25" spans="1:13" ht="20.100000000000001" customHeight="1" x14ac:dyDescent="0.25">
      <c r="A25" s="44"/>
      <c r="B25" s="44"/>
      <c r="C25" s="45"/>
      <c r="D25" s="44"/>
      <c r="E25" s="60"/>
      <c r="F25" s="44"/>
      <c r="G25" s="44"/>
      <c r="H25" s="61"/>
      <c r="I25" s="19"/>
      <c r="J25" s="18"/>
      <c r="K25" s="19"/>
      <c r="L25" s="21"/>
      <c r="M25" s="19"/>
    </row>
    <row r="26" spans="1:13" ht="20.100000000000001" customHeight="1" x14ac:dyDescent="0.25">
      <c r="A26" s="62"/>
      <c r="B26" s="62"/>
      <c r="C26" s="63" t="s">
        <v>91</v>
      </c>
      <c r="D26" s="64" t="s">
        <v>4</v>
      </c>
      <c r="E26" s="65" t="s">
        <v>5</v>
      </c>
      <c r="F26" s="64" t="s">
        <v>4</v>
      </c>
      <c r="G26" s="62"/>
      <c r="H26" s="66"/>
      <c r="I26" s="67"/>
      <c r="J26" s="63" t="s">
        <v>91</v>
      </c>
      <c r="K26" s="64" t="s">
        <v>4</v>
      </c>
      <c r="L26" s="65" t="s">
        <v>5</v>
      </c>
      <c r="M26" s="64" t="s">
        <v>4</v>
      </c>
    </row>
    <row r="27" spans="1:13" ht="20.100000000000001" customHeight="1" x14ac:dyDescent="0.25">
      <c r="A27" s="11"/>
      <c r="B27" s="11"/>
      <c r="C27" s="12"/>
      <c r="D27" s="11"/>
      <c r="E27" s="13"/>
      <c r="F27" s="11"/>
      <c r="G27" s="11"/>
      <c r="H27" s="22"/>
      <c r="I27" s="19"/>
      <c r="J27" s="18"/>
      <c r="K27" s="19"/>
      <c r="L27" s="21"/>
      <c r="M27" s="19"/>
    </row>
    <row r="28" spans="1:13" ht="20.100000000000001" customHeight="1" x14ac:dyDescent="0.25">
      <c r="A28" s="44" t="s">
        <v>53</v>
      </c>
      <c r="B28" s="44"/>
      <c r="C28" s="80">
        <v>1274023.17</v>
      </c>
      <c r="D28" s="81">
        <v>7.3065177981112457E-3</v>
      </c>
      <c r="E28" s="82">
        <v>108</v>
      </c>
      <c r="F28" s="81">
        <v>1.6917293233082706E-2</v>
      </c>
      <c r="G28" s="44"/>
      <c r="H28" s="69" t="s">
        <v>72</v>
      </c>
      <c r="I28" s="69"/>
      <c r="J28" s="80">
        <v>173592022.12000033</v>
      </c>
      <c r="K28" s="81">
        <v>0.99554955443227966</v>
      </c>
      <c r="L28" s="82">
        <v>6339</v>
      </c>
      <c r="M28" s="81">
        <v>0.99295112781954886</v>
      </c>
    </row>
    <row r="29" spans="1:13" ht="20.100000000000001" customHeight="1" x14ac:dyDescent="0.25">
      <c r="A29" s="44" t="s">
        <v>54</v>
      </c>
      <c r="B29" s="44"/>
      <c r="C29" s="80">
        <v>7726620.1399999978</v>
      </c>
      <c r="D29" s="81">
        <v>4.4312135682865766E-2</v>
      </c>
      <c r="E29" s="82">
        <v>483</v>
      </c>
      <c r="F29" s="81">
        <v>7.5657894736842105E-2</v>
      </c>
      <c r="G29" s="44"/>
      <c r="H29" s="69" t="s">
        <v>73</v>
      </c>
      <c r="I29" s="69"/>
      <c r="J29" s="80">
        <v>776015.46</v>
      </c>
      <c r="K29" s="81">
        <v>4.4504455677203038E-3</v>
      </c>
      <c r="L29" s="82">
        <v>45</v>
      </c>
      <c r="M29" s="81">
        <v>7.0488721804511274E-3</v>
      </c>
    </row>
    <row r="30" spans="1:13" ht="20.100000000000001" customHeight="1" x14ac:dyDescent="0.25">
      <c r="A30" s="44" t="s">
        <v>55</v>
      </c>
      <c r="B30" s="44"/>
      <c r="C30" s="80">
        <v>3484412.95</v>
      </c>
      <c r="D30" s="81">
        <v>1.9983094369582229E-2</v>
      </c>
      <c r="E30" s="82">
        <v>169</v>
      </c>
      <c r="F30" s="81">
        <v>2.6472431077694234E-2</v>
      </c>
      <c r="G30" s="44"/>
      <c r="H30" s="69"/>
      <c r="I30" s="69"/>
      <c r="J30" s="56"/>
      <c r="K30" s="69"/>
      <c r="L30" s="71"/>
      <c r="M30" s="69"/>
    </row>
    <row r="31" spans="1:13" ht="20.100000000000001" customHeight="1" thickBot="1" x14ac:dyDescent="0.3">
      <c r="A31" s="44" t="s">
        <v>56</v>
      </c>
      <c r="B31" s="44"/>
      <c r="C31" s="80">
        <v>4248955.47</v>
      </c>
      <c r="D31" s="81">
        <v>2.4367742672165935E-2</v>
      </c>
      <c r="E31" s="82">
        <v>222</v>
      </c>
      <c r="F31" s="81">
        <v>3.4774436090225562E-2</v>
      </c>
      <c r="G31" s="44"/>
      <c r="H31" s="69"/>
      <c r="I31" s="69"/>
      <c r="J31" s="72">
        <f>SUM(J28:J30)</f>
        <v>174368037.58000034</v>
      </c>
      <c r="K31" s="73"/>
      <c r="L31" s="74">
        <f>SUM(L28:L30)</f>
        <v>6384</v>
      </c>
      <c r="M31" s="69"/>
    </row>
    <row r="32" spans="1:13" ht="20.100000000000001" customHeight="1" thickTop="1" x14ac:dyDescent="0.25">
      <c r="A32" s="44" t="s">
        <v>57</v>
      </c>
      <c r="B32" s="44"/>
      <c r="C32" s="80">
        <v>5624376.8899999997</v>
      </c>
      <c r="D32" s="81">
        <v>3.2255779029568631E-2</v>
      </c>
      <c r="E32" s="82">
        <v>271</v>
      </c>
      <c r="F32" s="81">
        <v>4.2449874686716793E-2</v>
      </c>
      <c r="G32" s="11"/>
      <c r="H32" s="22"/>
      <c r="I32" s="19"/>
      <c r="J32" s="19"/>
      <c r="K32" s="19"/>
      <c r="L32" s="19"/>
      <c r="M32" s="19"/>
    </row>
    <row r="33" spans="1:13" ht="20.100000000000001" customHeight="1" x14ac:dyDescent="0.25">
      <c r="A33" s="44" t="s">
        <v>58</v>
      </c>
      <c r="B33" s="44"/>
      <c r="C33" s="80">
        <v>7665965.8299999991</v>
      </c>
      <c r="D33" s="81">
        <v>4.3964283456954412E-2</v>
      </c>
      <c r="E33" s="82">
        <v>338</v>
      </c>
      <c r="F33" s="81">
        <v>5.2944862155388468E-2</v>
      </c>
      <c r="G33" s="11"/>
      <c r="H33" s="22"/>
      <c r="I33" s="19"/>
      <c r="J33" s="19"/>
      <c r="K33" s="19"/>
      <c r="L33" s="19"/>
      <c r="M33" s="19"/>
    </row>
    <row r="34" spans="1:13" ht="20.100000000000001" customHeight="1" x14ac:dyDescent="0.25">
      <c r="A34" s="44" t="s">
        <v>59</v>
      </c>
      <c r="B34" s="44"/>
      <c r="C34" s="80">
        <v>9038114.9999999981</v>
      </c>
      <c r="D34" s="81">
        <v>5.1833553473659491E-2</v>
      </c>
      <c r="E34" s="82">
        <v>375</v>
      </c>
      <c r="F34" s="81">
        <v>5.8740601503759399E-2</v>
      </c>
      <c r="G34" s="11"/>
      <c r="H34" s="67" t="s">
        <v>136</v>
      </c>
      <c r="I34" s="19"/>
      <c r="J34" s="19"/>
      <c r="K34" s="19"/>
      <c r="L34" s="19"/>
      <c r="M34" s="19"/>
    </row>
    <row r="35" spans="1:13" ht="20.100000000000001" customHeight="1" x14ac:dyDescent="0.25">
      <c r="A35" s="44" t="s">
        <v>60</v>
      </c>
      <c r="B35" s="44"/>
      <c r="C35" s="80">
        <v>10592492.059999997</v>
      </c>
      <c r="D35" s="81">
        <v>6.0747899712641794E-2</v>
      </c>
      <c r="E35" s="82">
        <v>416</v>
      </c>
      <c r="F35" s="81">
        <v>6.5162907268170422E-2</v>
      </c>
      <c r="G35" s="11"/>
      <c r="H35" s="61" t="s">
        <v>131</v>
      </c>
      <c r="I35" s="19"/>
      <c r="J35" s="19"/>
      <c r="K35" s="18"/>
      <c r="L35" s="19"/>
      <c r="M35" s="21"/>
    </row>
    <row r="36" spans="1:13" ht="20.100000000000001" customHeight="1" x14ac:dyDescent="0.25">
      <c r="A36" s="44" t="s">
        <v>61</v>
      </c>
      <c r="B36" s="44"/>
      <c r="C36" s="80">
        <v>13715269.240000006</v>
      </c>
      <c r="D36" s="81">
        <v>7.8657014383771123E-2</v>
      </c>
      <c r="E36" s="82">
        <v>537</v>
      </c>
      <c r="F36" s="81">
        <v>8.4116541353383464E-2</v>
      </c>
      <c r="G36" s="11"/>
      <c r="H36" s="20"/>
      <c r="I36" s="19"/>
      <c r="J36" s="19"/>
      <c r="K36" s="18"/>
      <c r="L36" s="19"/>
      <c r="M36" s="21"/>
    </row>
    <row r="37" spans="1:13" ht="20.100000000000001" customHeight="1" x14ac:dyDescent="0.25">
      <c r="A37" s="44" t="s">
        <v>62</v>
      </c>
      <c r="B37" s="44"/>
      <c r="C37" s="80">
        <v>15288756.320000006</v>
      </c>
      <c r="D37" s="81">
        <v>8.7680956511227176E-2</v>
      </c>
      <c r="E37" s="82">
        <v>569</v>
      </c>
      <c r="F37" s="81">
        <v>8.9129072681704266E-2</v>
      </c>
      <c r="G37" s="11"/>
      <c r="H37" s="19"/>
      <c r="I37" s="22"/>
      <c r="J37" s="63" t="s">
        <v>91</v>
      </c>
      <c r="K37" s="64" t="s">
        <v>4</v>
      </c>
      <c r="L37" s="65" t="s">
        <v>5</v>
      </c>
      <c r="M37" s="64" t="s">
        <v>4</v>
      </c>
    </row>
    <row r="38" spans="1:13" ht="20.100000000000001" customHeight="1" x14ac:dyDescent="0.25">
      <c r="A38" s="44" t="s">
        <v>63</v>
      </c>
      <c r="B38" s="44"/>
      <c r="C38" s="80">
        <v>16824663.180000011</v>
      </c>
      <c r="D38" s="81">
        <v>9.6489376226883666E-2</v>
      </c>
      <c r="E38" s="82">
        <v>642</v>
      </c>
      <c r="F38" s="81">
        <v>0.10056390977443609</v>
      </c>
      <c r="G38" s="11"/>
      <c r="H38" s="22"/>
      <c r="I38" s="19"/>
      <c r="J38" s="18"/>
      <c r="K38" s="19"/>
      <c r="L38" s="21"/>
      <c r="M38" s="19"/>
    </row>
    <row r="39" spans="1:13" ht="20.100000000000001" customHeight="1" x14ac:dyDescent="0.25">
      <c r="A39" s="44" t="s">
        <v>64</v>
      </c>
      <c r="B39" s="44"/>
      <c r="C39" s="80">
        <v>17840438.829999983</v>
      </c>
      <c r="D39" s="81">
        <v>0.10231484552789552</v>
      </c>
      <c r="E39" s="82">
        <v>627</v>
      </c>
      <c r="F39" s="81">
        <v>9.8214285714285712E-2</v>
      </c>
      <c r="G39" s="11"/>
      <c r="H39" s="79" t="s">
        <v>150</v>
      </c>
      <c r="I39" s="79"/>
      <c r="J39" s="80">
        <v>107109.36</v>
      </c>
      <c r="K39" s="81">
        <v>3.2395186946666795E-3</v>
      </c>
      <c r="L39" s="82">
        <v>80</v>
      </c>
      <c r="M39" s="81">
        <v>2.5362203975525474E-3</v>
      </c>
    </row>
    <row r="40" spans="1:13" ht="20.100000000000001" customHeight="1" x14ac:dyDescent="0.25">
      <c r="A40" s="44" t="s">
        <v>75</v>
      </c>
      <c r="B40" s="44"/>
      <c r="C40" s="80">
        <v>22582049.399999984</v>
      </c>
      <c r="D40" s="81">
        <v>0.12950796323345296</v>
      </c>
      <c r="E40" s="82">
        <v>680</v>
      </c>
      <c r="F40" s="81">
        <v>0.10651629072681704</v>
      </c>
      <c r="G40" s="11"/>
      <c r="H40" s="79" t="s">
        <v>132</v>
      </c>
      <c r="I40" s="79"/>
      <c r="J40" s="80">
        <v>22673110.970000096</v>
      </c>
      <c r="K40" s="81">
        <v>0.68574741603877998</v>
      </c>
      <c r="L40" s="82">
        <v>26547</v>
      </c>
      <c r="M40" s="81">
        <v>0.84161303617284344</v>
      </c>
    </row>
    <row r="41" spans="1:13" ht="20.100000000000001" customHeight="1" x14ac:dyDescent="0.25">
      <c r="A41" s="44" t="s">
        <v>76</v>
      </c>
      <c r="B41" s="44"/>
      <c r="C41" s="80">
        <v>18886451.190000013</v>
      </c>
      <c r="D41" s="81">
        <v>0.10831372224014917</v>
      </c>
      <c r="E41" s="82">
        <v>495</v>
      </c>
      <c r="F41" s="81">
        <v>7.7537593984962405E-2</v>
      </c>
      <c r="G41" s="11"/>
      <c r="H41" s="79" t="s">
        <v>151</v>
      </c>
      <c r="I41" s="79"/>
      <c r="J41" s="80">
        <v>1781812.44</v>
      </c>
      <c r="K41" s="81">
        <v>5.3890852393942493E-2</v>
      </c>
      <c r="L41" s="82">
        <v>402</v>
      </c>
      <c r="M41" s="81">
        <v>1.2744507497701551E-2</v>
      </c>
    </row>
    <row r="42" spans="1:13" ht="20.100000000000001" customHeight="1" x14ac:dyDescent="0.25">
      <c r="A42" s="44" t="s">
        <v>77</v>
      </c>
      <c r="B42" s="44"/>
      <c r="C42" s="80">
        <v>13832565.630000005</v>
      </c>
      <c r="D42" s="81">
        <v>7.9329708712547894E-2</v>
      </c>
      <c r="E42" s="82">
        <v>327</v>
      </c>
      <c r="F42" s="81">
        <v>5.1221804511278196E-2</v>
      </c>
      <c r="G42" s="11"/>
      <c r="H42" s="79" t="s">
        <v>149</v>
      </c>
      <c r="I42" s="79"/>
      <c r="J42" s="80">
        <v>0</v>
      </c>
      <c r="K42" s="81">
        <v>0</v>
      </c>
      <c r="L42" s="82">
        <v>0</v>
      </c>
      <c r="M42" s="81">
        <v>0</v>
      </c>
    </row>
    <row r="43" spans="1:13" ht="20.100000000000001" customHeight="1" x14ac:dyDescent="0.25">
      <c r="A43" s="44" t="s">
        <v>78</v>
      </c>
      <c r="B43" s="44"/>
      <c r="C43" s="80">
        <v>5742882.2800000012</v>
      </c>
      <c r="D43" s="81">
        <v>3.2935406968522936E-2</v>
      </c>
      <c r="E43" s="82">
        <v>125</v>
      </c>
      <c r="F43" s="81">
        <v>1.9580200501253132E-2</v>
      </c>
      <c r="G43" s="11"/>
      <c r="H43" s="79" t="s">
        <v>133</v>
      </c>
      <c r="I43" s="79"/>
      <c r="J43" s="80">
        <v>8501323.2699997686</v>
      </c>
      <c r="K43" s="81">
        <v>0.25712221287261083</v>
      </c>
      <c r="L43" s="82">
        <v>4514</v>
      </c>
      <c r="M43" s="81">
        <v>0.14310623593190247</v>
      </c>
    </row>
    <row r="44" spans="1:13" ht="20.100000000000001" customHeight="1" x14ac:dyDescent="0.25">
      <c r="A44" s="44"/>
      <c r="B44" s="44"/>
      <c r="C44" s="45"/>
      <c r="D44" s="44"/>
      <c r="E44" s="60"/>
      <c r="F44" s="44"/>
      <c r="G44" s="11"/>
      <c r="H44" s="79"/>
      <c r="I44" s="79"/>
      <c r="J44" s="83"/>
      <c r="K44" s="84"/>
      <c r="L44" s="85"/>
      <c r="M44" s="84"/>
    </row>
    <row r="45" spans="1:13" ht="20.100000000000001" customHeight="1" thickBot="1" x14ac:dyDescent="0.35">
      <c r="A45" s="44"/>
      <c r="B45" s="44"/>
      <c r="C45" s="72">
        <f>SUM(C28:C44)</f>
        <v>174368037.58000001</v>
      </c>
      <c r="D45" s="44"/>
      <c r="E45" s="74">
        <f>SUM(E28:E44)</f>
        <v>6384</v>
      </c>
      <c r="F45" s="44"/>
      <c r="G45" s="11"/>
      <c r="H45" s="86"/>
      <c r="I45" s="79"/>
      <c r="J45" s="87">
        <f>SUM(J39:J44)</f>
        <v>33063356.039999865</v>
      </c>
      <c r="K45" s="88"/>
      <c r="L45" s="89">
        <f>SUM(L39:L44)</f>
        <v>31543</v>
      </c>
      <c r="M45" s="79"/>
    </row>
    <row r="46" spans="1:13" ht="20.100000000000001" customHeight="1" thickTop="1" x14ac:dyDescent="0.25">
      <c r="A46" s="44"/>
      <c r="B46" s="44"/>
      <c r="C46" s="75"/>
      <c r="D46" s="44"/>
      <c r="E46" s="76"/>
      <c r="F46" s="44"/>
      <c r="G46" s="11"/>
      <c r="H46" s="3"/>
      <c r="J46" s="24"/>
      <c r="K46" s="25"/>
      <c r="L46" s="26"/>
      <c r="M46" s="25"/>
    </row>
    <row r="47" spans="1:13" ht="20.100000000000001" customHeight="1" x14ac:dyDescent="0.25">
      <c r="A47" s="11"/>
      <c r="B47" s="11"/>
      <c r="C47" s="27"/>
      <c r="D47" s="11"/>
      <c r="E47" s="28"/>
      <c r="F47" s="11"/>
      <c r="G47" s="11"/>
      <c r="H47" s="3"/>
      <c r="M47" s="25"/>
    </row>
    <row r="48" spans="1:13" ht="20.100000000000001" customHeight="1" x14ac:dyDescent="0.25">
      <c r="A48" s="19"/>
      <c r="B48" s="19"/>
      <c r="C48" s="19"/>
      <c r="D48" s="19"/>
      <c r="E48" s="19"/>
      <c r="F48" s="19"/>
      <c r="G48" s="19"/>
      <c r="H48" s="22"/>
      <c r="I48" s="19"/>
      <c r="J48" s="19"/>
      <c r="K48" s="19"/>
      <c r="L48" s="19"/>
      <c r="M48" s="19"/>
    </row>
    <row r="49" spans="1:16" ht="20.100000000000001" customHeight="1" x14ac:dyDescent="0.25">
      <c r="A49" s="19"/>
      <c r="B49" s="19"/>
      <c r="C49" s="19"/>
      <c r="D49" s="19"/>
      <c r="E49" s="19"/>
      <c r="F49" s="19"/>
      <c r="G49" s="19"/>
      <c r="H49" s="67" t="s">
        <v>92</v>
      </c>
      <c r="I49" s="19"/>
      <c r="J49" s="19"/>
      <c r="K49" s="19"/>
      <c r="L49" s="19"/>
      <c r="M49" s="19"/>
    </row>
    <row r="50" spans="1:16" ht="20.100000000000001" customHeight="1" x14ac:dyDescent="0.25">
      <c r="A50" s="67" t="s">
        <v>136</v>
      </c>
      <c r="B50" s="19"/>
      <c r="C50" s="19"/>
      <c r="D50" s="18"/>
      <c r="E50" s="19"/>
      <c r="F50" s="21"/>
      <c r="G50" s="19"/>
      <c r="H50" s="61" t="s">
        <v>124</v>
      </c>
      <c r="I50" s="19"/>
      <c r="J50" s="19"/>
      <c r="K50" s="18"/>
      <c r="L50" s="19"/>
      <c r="M50" s="21"/>
      <c r="N50" s="78"/>
      <c r="O50" s="78"/>
      <c r="P50" s="78"/>
    </row>
    <row r="51" spans="1:16" ht="20.100000000000001" customHeight="1" x14ac:dyDescent="0.25">
      <c r="A51" s="61" t="s">
        <v>128</v>
      </c>
      <c r="B51" s="19"/>
      <c r="C51" s="19"/>
      <c r="D51" s="18"/>
      <c r="E51" s="19"/>
      <c r="F51" s="21"/>
      <c r="G51" s="19"/>
      <c r="H51" s="20"/>
      <c r="I51" s="19"/>
      <c r="J51" s="19"/>
      <c r="K51" s="18"/>
      <c r="L51" s="19"/>
      <c r="M51" s="21"/>
      <c r="N51" s="78"/>
      <c r="O51" s="78"/>
      <c r="P51" s="78"/>
    </row>
    <row r="52" spans="1:16" ht="20.100000000000001" customHeight="1" x14ac:dyDescent="0.25">
      <c r="A52" s="20"/>
      <c r="B52" s="19"/>
      <c r="C52" s="66"/>
      <c r="D52" s="90"/>
      <c r="E52" s="66"/>
      <c r="F52" s="91"/>
      <c r="G52" s="66"/>
      <c r="H52" s="66"/>
      <c r="I52" s="67"/>
      <c r="J52" s="63" t="s">
        <v>91</v>
      </c>
      <c r="K52" s="64" t="s">
        <v>4</v>
      </c>
      <c r="L52" s="65" t="s">
        <v>5</v>
      </c>
      <c r="M52" s="64" t="s">
        <v>4</v>
      </c>
    </row>
    <row r="53" spans="1:16" ht="20.100000000000001" customHeight="1" x14ac:dyDescent="0.25">
      <c r="A53" s="19"/>
      <c r="B53" s="22"/>
      <c r="C53" s="63" t="s">
        <v>91</v>
      </c>
      <c r="D53" s="64" t="s">
        <v>4</v>
      </c>
      <c r="E53" s="65" t="s">
        <v>5</v>
      </c>
      <c r="F53" s="64" t="s">
        <v>4</v>
      </c>
      <c r="G53" s="66"/>
      <c r="H53" s="67"/>
      <c r="I53" s="66"/>
      <c r="J53" s="90"/>
      <c r="K53" s="66"/>
      <c r="L53" s="91"/>
      <c r="M53" s="66"/>
    </row>
    <row r="54" spans="1:16" ht="20.100000000000001" customHeight="1" x14ac:dyDescent="0.25">
      <c r="A54" s="22"/>
      <c r="B54" s="19"/>
      <c r="C54" s="18"/>
      <c r="D54" s="19"/>
      <c r="E54" s="21"/>
      <c r="F54" s="19"/>
      <c r="G54" s="19"/>
      <c r="H54" s="69" t="s">
        <v>125</v>
      </c>
      <c r="I54" s="69"/>
      <c r="J54" s="80">
        <v>39794230.860000044</v>
      </c>
      <c r="K54" s="81">
        <v>0.32262808013260597</v>
      </c>
      <c r="L54" s="82">
        <v>9023</v>
      </c>
      <c r="M54" s="81">
        <v>0.65996196606202462</v>
      </c>
    </row>
    <row r="55" spans="1:16" ht="20.100000000000001" customHeight="1" x14ac:dyDescent="0.25">
      <c r="A55" s="69" t="s">
        <v>129</v>
      </c>
      <c r="B55" s="69"/>
      <c r="C55" s="80">
        <v>8786667.4099999927</v>
      </c>
      <c r="D55" s="81">
        <v>0.26575243600104853</v>
      </c>
      <c r="E55" s="82">
        <v>3720</v>
      </c>
      <c r="F55" s="81">
        <v>0.11793424848619345</v>
      </c>
      <c r="G55" s="69"/>
      <c r="H55" s="69" t="s">
        <v>126</v>
      </c>
      <c r="I55" s="69"/>
      <c r="J55" s="80">
        <v>10419.35</v>
      </c>
      <c r="K55" s="81">
        <v>8.4473925342495339E-5</v>
      </c>
      <c r="L55" s="82">
        <v>1</v>
      </c>
      <c r="M55" s="81">
        <v>7.3142188414277356E-5</v>
      </c>
    </row>
    <row r="56" spans="1:16" ht="20.100000000000001" customHeight="1" x14ac:dyDescent="0.25">
      <c r="A56" s="69" t="s">
        <v>130</v>
      </c>
      <c r="B56" s="69"/>
      <c r="C56" s="80">
        <v>24276688.630000051</v>
      </c>
      <c r="D56" s="81">
        <v>0.73424756399895152</v>
      </c>
      <c r="E56" s="82">
        <v>27823</v>
      </c>
      <c r="F56" s="81">
        <v>0.88206575151380651</v>
      </c>
      <c r="G56" s="69"/>
      <c r="H56" s="69" t="s">
        <v>146</v>
      </c>
      <c r="I56" s="69"/>
      <c r="J56" s="80">
        <v>83539327.919999972</v>
      </c>
      <c r="K56" s="81">
        <v>0.67728744594205148</v>
      </c>
      <c r="L56" s="82">
        <v>4648</v>
      </c>
      <c r="M56" s="81">
        <v>0.33996489174956113</v>
      </c>
    </row>
    <row r="57" spans="1:16" ht="20.100000000000001" customHeight="1" x14ac:dyDescent="0.25">
      <c r="A57" s="69"/>
      <c r="B57" s="69"/>
      <c r="C57" s="56"/>
      <c r="D57" s="69"/>
      <c r="E57" s="71"/>
      <c r="F57" s="69"/>
      <c r="G57" s="69"/>
      <c r="H57" s="69"/>
      <c r="I57" s="69"/>
      <c r="J57" s="56"/>
      <c r="K57" s="56"/>
      <c r="L57" s="71"/>
      <c r="M57" s="56"/>
    </row>
    <row r="58" spans="1:16" s="78" customFormat="1" ht="20.100000000000001" customHeight="1" thickBot="1" x14ac:dyDescent="0.3">
      <c r="A58" s="69"/>
      <c r="B58" s="69"/>
      <c r="C58" s="72">
        <f>SUM(C55:C57)</f>
        <v>33063356.040000044</v>
      </c>
      <c r="D58" s="69"/>
      <c r="E58" s="74">
        <f>SUM(E55:E57)</f>
        <v>31543</v>
      </c>
      <c r="F58" s="69"/>
      <c r="G58" s="69"/>
      <c r="H58" s="69"/>
      <c r="I58" s="73"/>
      <c r="J58" s="72">
        <f>SUM(J54:J57)</f>
        <v>123343978.13000003</v>
      </c>
      <c r="K58" s="92"/>
      <c r="L58" s="74">
        <f>SUM(L54:L57)</f>
        <v>13672</v>
      </c>
      <c r="M58" s="92"/>
    </row>
    <row r="59" spans="1:16" s="95" customFormat="1" ht="20.100000000000001" customHeight="1" thickTop="1" x14ac:dyDescent="0.25">
      <c r="A59" s="19"/>
      <c r="B59" s="19"/>
      <c r="C59" s="18"/>
      <c r="D59" s="19"/>
      <c r="E59" s="21"/>
      <c r="F59" s="19"/>
      <c r="G59" s="19"/>
      <c r="H59" s="22"/>
      <c r="I59" s="19"/>
      <c r="J59" s="19"/>
      <c r="K59" s="19"/>
      <c r="L59" s="19"/>
      <c r="M59" s="19"/>
    </row>
    <row r="60" spans="1:16" ht="20.100000000000001" customHeight="1" x14ac:dyDescent="0.25">
      <c r="A60" s="67" t="s">
        <v>90</v>
      </c>
      <c r="B60" s="66"/>
      <c r="C60" s="90"/>
      <c r="D60" s="66"/>
      <c r="E60" s="91"/>
      <c r="F60" s="66"/>
      <c r="G60" s="66"/>
      <c r="H60" s="67" t="s">
        <v>92</v>
      </c>
      <c r="I60" s="66"/>
      <c r="J60" s="66"/>
      <c r="K60" s="66"/>
      <c r="L60" s="66"/>
      <c r="M60" s="66"/>
    </row>
    <row r="61" spans="1:16" s="68" customFormat="1" ht="20.100000000000001" customHeight="1" x14ac:dyDescent="0.25">
      <c r="A61" s="61" t="s">
        <v>147</v>
      </c>
      <c r="B61" s="69"/>
      <c r="C61" s="56"/>
      <c r="D61" s="69"/>
      <c r="E61" s="71"/>
      <c r="F61" s="69"/>
      <c r="G61" s="69"/>
      <c r="H61" s="61" t="s">
        <v>147</v>
      </c>
      <c r="I61" s="69"/>
      <c r="J61" s="73"/>
      <c r="K61" s="73"/>
      <c r="L61" s="73"/>
      <c r="M61" s="73"/>
    </row>
    <row r="62" spans="1:16" ht="20.100000000000001" customHeight="1" x14ac:dyDescent="0.25">
      <c r="A62" s="20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93"/>
      <c r="B63" s="94"/>
      <c r="C63" s="63" t="s">
        <v>91</v>
      </c>
      <c r="D63" s="64" t="s">
        <v>4</v>
      </c>
      <c r="E63" s="65" t="s">
        <v>5</v>
      </c>
      <c r="F63" s="64" t="s">
        <v>4</v>
      </c>
      <c r="G63" s="93"/>
      <c r="H63" s="94"/>
      <c r="I63" s="93"/>
      <c r="J63" s="63" t="s">
        <v>91</v>
      </c>
      <c r="K63" s="64" t="s">
        <v>4</v>
      </c>
      <c r="L63" s="65" t="s">
        <v>5</v>
      </c>
      <c r="M63" s="64" t="s">
        <v>4</v>
      </c>
      <c r="N63" s="95"/>
      <c r="O63" s="95"/>
    </row>
    <row r="64" spans="1:16" ht="20.100000000000001" customHeight="1" x14ac:dyDescent="0.25">
      <c r="A64" s="22"/>
      <c r="B64" s="19"/>
      <c r="C64" s="18"/>
      <c r="D64" s="19"/>
      <c r="E64" s="21"/>
      <c r="F64" s="19"/>
      <c r="G64" s="19"/>
      <c r="H64" s="22"/>
      <c r="I64" s="19"/>
      <c r="J64" s="19"/>
      <c r="K64" s="19"/>
      <c r="L64" s="19"/>
      <c r="M64" s="19"/>
      <c r="N64" s="95"/>
      <c r="O64" s="95"/>
    </row>
    <row r="65" spans="1:15" ht="20.100000000000001" customHeight="1" x14ac:dyDescent="0.25">
      <c r="A65" s="69" t="s">
        <v>79</v>
      </c>
      <c r="B65" s="69"/>
      <c r="C65" s="80">
        <v>27687597.619999949</v>
      </c>
      <c r="D65" s="81">
        <v>0.15878826191008147</v>
      </c>
      <c r="E65" s="82">
        <v>2421</v>
      </c>
      <c r="F65" s="81">
        <v>0.37922932330827069</v>
      </c>
      <c r="G65" s="69"/>
      <c r="H65" s="69" t="s">
        <v>99</v>
      </c>
      <c r="I65" s="69"/>
      <c r="J65" s="80">
        <v>3992590.1400000076</v>
      </c>
      <c r="K65" s="81">
        <v>3.2369558696995843E-2</v>
      </c>
      <c r="L65" s="82">
        <v>4086</v>
      </c>
      <c r="M65" s="81">
        <v>0.29885898186073728</v>
      </c>
      <c r="N65" s="95"/>
      <c r="O65" s="95"/>
    </row>
    <row r="66" spans="1:15" ht="20.100000000000001" customHeight="1" x14ac:dyDescent="0.25">
      <c r="A66" s="69" t="s">
        <v>80</v>
      </c>
      <c r="B66" s="69"/>
      <c r="C66" s="80">
        <v>37221738.939999916</v>
      </c>
      <c r="D66" s="81">
        <v>0.21346652435038516</v>
      </c>
      <c r="E66" s="82">
        <v>1476</v>
      </c>
      <c r="F66" s="81">
        <v>0.23120300751879699</v>
      </c>
      <c r="G66" s="69"/>
      <c r="H66" s="69" t="s">
        <v>100</v>
      </c>
      <c r="I66" s="69"/>
      <c r="J66" s="80">
        <v>5885614.1499999957</v>
      </c>
      <c r="K66" s="81">
        <v>4.771707738984042E-2</v>
      </c>
      <c r="L66" s="82">
        <v>2042</v>
      </c>
      <c r="M66" s="81">
        <v>0.14935634874195436</v>
      </c>
      <c r="N66" s="95"/>
      <c r="O66" s="95"/>
    </row>
    <row r="67" spans="1:15" ht="20.100000000000001" customHeight="1" x14ac:dyDescent="0.25">
      <c r="A67" s="69" t="s">
        <v>81</v>
      </c>
      <c r="B67" s="69"/>
      <c r="C67" s="80">
        <v>39337258.299999975</v>
      </c>
      <c r="D67" s="81">
        <v>0.22559901944157676</v>
      </c>
      <c r="E67" s="82">
        <v>1134</v>
      </c>
      <c r="F67" s="81">
        <v>0.17763157894736842</v>
      </c>
      <c r="G67" s="69"/>
      <c r="H67" s="69" t="s">
        <v>101</v>
      </c>
      <c r="I67" s="69"/>
      <c r="J67" s="80">
        <v>5718122.6199999982</v>
      </c>
      <c r="K67" s="81">
        <v>4.6359155158538078E-2</v>
      </c>
      <c r="L67" s="82">
        <v>1164</v>
      </c>
      <c r="M67" s="81">
        <v>8.5137507314218847E-2</v>
      </c>
      <c r="N67" s="95"/>
      <c r="O67" s="95"/>
    </row>
    <row r="68" spans="1:15" ht="20.100000000000001" customHeight="1" x14ac:dyDescent="0.25">
      <c r="A68" s="69" t="s">
        <v>82</v>
      </c>
      <c r="B68" s="69"/>
      <c r="C68" s="80">
        <v>33028110.250000011</v>
      </c>
      <c r="D68" s="81">
        <v>0.18941608054083164</v>
      </c>
      <c r="E68" s="82">
        <v>731</v>
      </c>
      <c r="F68" s="81">
        <v>0.11450501253132832</v>
      </c>
      <c r="G68" s="69"/>
      <c r="H68" s="69" t="s">
        <v>102</v>
      </c>
      <c r="I68" s="69"/>
      <c r="J68" s="80">
        <v>5546886.4400000004</v>
      </c>
      <c r="K68" s="81">
        <v>4.4970873520503656E-2</v>
      </c>
      <c r="L68" s="82">
        <v>792</v>
      </c>
      <c r="M68" s="81">
        <v>5.7928613224107667E-2</v>
      </c>
      <c r="N68" s="95"/>
      <c r="O68" s="95"/>
    </row>
    <row r="69" spans="1:15" ht="20.100000000000001" customHeight="1" x14ac:dyDescent="0.25">
      <c r="A69" s="69" t="s">
        <v>83</v>
      </c>
      <c r="B69" s="69"/>
      <c r="C69" s="80">
        <v>21901045.670000006</v>
      </c>
      <c r="D69" s="81">
        <v>0.12560240955829896</v>
      </c>
      <c r="E69" s="82">
        <v>401</v>
      </c>
      <c r="F69" s="81">
        <v>6.2813283208020057E-2</v>
      </c>
      <c r="G69" s="69"/>
      <c r="H69" s="69" t="s">
        <v>103</v>
      </c>
      <c r="I69" s="69"/>
      <c r="J69" s="80">
        <v>7156551.9200000055</v>
      </c>
      <c r="K69" s="81">
        <v>5.8021088897078237E-2</v>
      </c>
      <c r="L69" s="82">
        <v>795</v>
      </c>
      <c r="M69" s="81">
        <v>5.81480397893505E-2</v>
      </c>
      <c r="N69" s="95"/>
      <c r="O69" s="95"/>
    </row>
    <row r="70" spans="1:15" ht="20.100000000000001" customHeight="1" x14ac:dyDescent="0.25">
      <c r="A70" s="69" t="s">
        <v>84</v>
      </c>
      <c r="B70" s="69"/>
      <c r="C70" s="80">
        <v>9577261.1000000071</v>
      </c>
      <c r="D70" s="81">
        <v>5.4925554206607219E-2</v>
      </c>
      <c r="E70" s="82">
        <v>149</v>
      </c>
      <c r="F70" s="81">
        <v>2.3339598997493733E-2</v>
      </c>
      <c r="G70" s="69"/>
      <c r="H70" s="69" t="s">
        <v>104</v>
      </c>
      <c r="I70" s="69"/>
      <c r="J70" s="80">
        <v>8035090.5999999996</v>
      </c>
      <c r="K70" s="81">
        <v>6.5143760739833675E-2</v>
      </c>
      <c r="L70" s="82">
        <v>730</v>
      </c>
      <c r="M70" s="81">
        <v>5.3393797542422468E-2</v>
      </c>
      <c r="N70" s="95"/>
      <c r="O70" s="95"/>
    </row>
    <row r="71" spans="1:15" ht="20.100000000000001" customHeight="1" x14ac:dyDescent="0.25">
      <c r="A71" s="69" t="s">
        <v>85</v>
      </c>
      <c r="B71" s="69"/>
      <c r="C71" s="80">
        <v>3732943.58</v>
      </c>
      <c r="D71" s="81">
        <v>2.1408416541290311E-2</v>
      </c>
      <c r="E71" s="82">
        <v>50</v>
      </c>
      <c r="F71" s="81">
        <v>7.8320802005012527E-3</v>
      </c>
      <c r="G71" s="69"/>
      <c r="H71" s="69" t="s">
        <v>105</v>
      </c>
      <c r="I71" s="69"/>
      <c r="J71" s="80">
        <v>8927463.3300000075</v>
      </c>
      <c r="K71" s="81">
        <v>7.2378590875273929E-2</v>
      </c>
      <c r="L71" s="82">
        <v>688</v>
      </c>
      <c r="M71" s="81">
        <v>5.0321825629022821E-2</v>
      </c>
      <c r="N71" s="95"/>
      <c r="O71" s="95"/>
    </row>
    <row r="72" spans="1:15" ht="20.100000000000001" customHeight="1" x14ac:dyDescent="0.25">
      <c r="A72" s="69" t="s">
        <v>86</v>
      </c>
      <c r="B72" s="69"/>
      <c r="C72" s="80">
        <v>1506250.97</v>
      </c>
      <c r="D72" s="81">
        <v>8.6383433047982437E-3</v>
      </c>
      <c r="E72" s="82">
        <v>18</v>
      </c>
      <c r="F72" s="81">
        <v>2.819548872180451E-3</v>
      </c>
      <c r="G72" s="69"/>
      <c r="H72" s="69" t="s">
        <v>106</v>
      </c>
      <c r="I72" s="69"/>
      <c r="J72" s="80">
        <v>9036926.6800000183</v>
      </c>
      <c r="K72" s="81">
        <v>7.326605495466855E-2</v>
      </c>
      <c r="L72" s="82">
        <v>603</v>
      </c>
      <c r="M72" s="81">
        <v>4.4104739613809243E-2</v>
      </c>
      <c r="N72" s="95"/>
      <c r="O72" s="95"/>
    </row>
    <row r="73" spans="1:15" ht="20.100000000000001" customHeight="1" x14ac:dyDescent="0.25">
      <c r="A73" s="69" t="s">
        <v>87</v>
      </c>
      <c r="B73" s="69"/>
      <c r="C73" s="80">
        <v>375831.15</v>
      </c>
      <c r="D73" s="81">
        <v>2.1553901461302456E-3</v>
      </c>
      <c r="E73" s="82">
        <v>4</v>
      </c>
      <c r="F73" s="81">
        <v>6.2656641604010022E-4</v>
      </c>
      <c r="G73" s="69"/>
      <c r="H73" s="69" t="s">
        <v>107</v>
      </c>
      <c r="I73" s="69"/>
      <c r="J73" s="80">
        <v>9185765.0299999993</v>
      </c>
      <c r="K73" s="81">
        <v>7.447274823841453E-2</v>
      </c>
      <c r="L73" s="82">
        <v>541</v>
      </c>
      <c r="M73" s="81">
        <v>3.9569923932124051E-2</v>
      </c>
      <c r="N73" s="95"/>
      <c r="O73" s="95"/>
    </row>
    <row r="74" spans="1:15" ht="20.100000000000001" customHeight="1" x14ac:dyDescent="0.25">
      <c r="A74" s="69" t="s">
        <v>88</v>
      </c>
      <c r="B74" s="69"/>
      <c r="C74" s="80">
        <v>0</v>
      </c>
      <c r="D74" s="81">
        <v>0</v>
      </c>
      <c r="E74" s="82">
        <v>0</v>
      </c>
      <c r="F74" s="81">
        <v>0</v>
      </c>
      <c r="G74" s="69"/>
      <c r="H74" s="69" t="s">
        <v>108</v>
      </c>
      <c r="I74" s="69"/>
      <c r="J74" s="80">
        <v>8444233.3800000027</v>
      </c>
      <c r="K74" s="81">
        <v>6.846084833667429E-2</v>
      </c>
      <c r="L74" s="82">
        <v>445</v>
      </c>
      <c r="M74" s="81">
        <v>3.2548273844353423E-2</v>
      </c>
      <c r="N74" s="95"/>
      <c r="O74" s="95"/>
    </row>
    <row r="75" spans="1:15" ht="20.100000000000001" customHeight="1" x14ac:dyDescent="0.25">
      <c r="A75" s="69"/>
      <c r="B75" s="69"/>
      <c r="C75" s="56"/>
      <c r="D75" s="69"/>
      <c r="E75" s="71"/>
      <c r="F75" s="69"/>
      <c r="G75" s="69"/>
      <c r="H75" s="69" t="s">
        <v>109</v>
      </c>
      <c r="I75" s="69"/>
      <c r="J75" s="80">
        <v>18756649.449999988</v>
      </c>
      <c r="K75" s="81">
        <v>0.15206781664064029</v>
      </c>
      <c r="L75" s="82">
        <v>840</v>
      </c>
      <c r="M75" s="81">
        <v>6.1439438267992981E-2</v>
      </c>
      <c r="N75" s="95"/>
      <c r="O75" s="95"/>
    </row>
    <row r="76" spans="1:15" ht="20.100000000000001" customHeight="1" thickBot="1" x14ac:dyDescent="0.3">
      <c r="A76" s="69"/>
      <c r="B76" s="73"/>
      <c r="C76" s="72">
        <f>SUM(C65:C75)</f>
        <v>174368037.57999986</v>
      </c>
      <c r="D76" s="97"/>
      <c r="E76" s="74">
        <f>SUM(E65:E75)</f>
        <v>6384</v>
      </c>
      <c r="F76" s="73"/>
      <c r="G76" s="69"/>
      <c r="H76" s="69" t="s">
        <v>110</v>
      </c>
      <c r="I76" s="69"/>
      <c r="J76" s="80">
        <v>12163771.080000009</v>
      </c>
      <c r="K76" s="81">
        <v>9.8616659397671128E-2</v>
      </c>
      <c r="L76" s="82">
        <v>447</v>
      </c>
      <c r="M76" s="81">
        <v>3.2694558221181981E-2</v>
      </c>
      <c r="N76" s="95"/>
      <c r="O76" s="95"/>
    </row>
    <row r="77" spans="1:15" ht="20.100000000000001" customHeight="1" thickTop="1" x14ac:dyDescent="0.25">
      <c r="A77" s="69"/>
      <c r="B77" s="69"/>
      <c r="C77" s="56"/>
      <c r="D77" s="69"/>
      <c r="E77" s="71"/>
      <c r="F77" s="69"/>
      <c r="G77" s="69"/>
      <c r="H77" s="69" t="s">
        <v>111</v>
      </c>
      <c r="I77" s="69"/>
      <c r="J77" s="80">
        <v>13483457.680000002</v>
      </c>
      <c r="K77" s="81">
        <v>0.10931589757700966</v>
      </c>
      <c r="L77" s="82">
        <v>383</v>
      </c>
      <c r="M77" s="81">
        <v>2.8013458162668228E-2</v>
      </c>
      <c r="N77" s="95"/>
      <c r="O77" s="95"/>
    </row>
    <row r="78" spans="1:15" ht="20.100000000000001" customHeight="1" x14ac:dyDescent="0.25">
      <c r="A78" s="69"/>
      <c r="B78" s="69"/>
      <c r="C78" s="69"/>
      <c r="D78" s="69"/>
      <c r="E78" s="69"/>
      <c r="F78" s="69"/>
      <c r="G78" s="69"/>
      <c r="H78" s="69" t="s">
        <v>112</v>
      </c>
      <c r="I78" s="69"/>
      <c r="J78" s="80">
        <v>7010855.629999999</v>
      </c>
      <c r="K78" s="81">
        <v>5.6839869576857771E-2</v>
      </c>
      <c r="L78" s="82">
        <v>116</v>
      </c>
      <c r="M78" s="81">
        <v>8.4844938560561731E-3</v>
      </c>
      <c r="N78" s="95"/>
      <c r="O78" s="95"/>
    </row>
    <row r="79" spans="1:15" ht="20.100000000000001" customHeight="1" x14ac:dyDescent="0.25">
      <c r="A79" s="69"/>
      <c r="B79" s="69"/>
      <c r="C79" s="69"/>
      <c r="D79" s="69"/>
      <c r="E79" s="69"/>
      <c r="F79" s="69"/>
      <c r="G79" s="69"/>
      <c r="H79" s="73"/>
      <c r="I79" s="69"/>
      <c r="J79" s="69"/>
      <c r="K79" s="69"/>
      <c r="L79" s="71"/>
      <c r="M79" s="69"/>
    </row>
    <row r="80" spans="1:15" s="78" customFormat="1" ht="20.100000000000001" customHeight="1" thickBot="1" x14ac:dyDescent="0.3">
      <c r="A80" s="69"/>
      <c r="B80" s="69"/>
      <c r="C80" s="69"/>
      <c r="D80" s="69"/>
      <c r="E80" s="69"/>
      <c r="F80" s="69"/>
      <c r="G80" s="69"/>
      <c r="H80" s="73"/>
      <c r="I80" s="69"/>
      <c r="J80" s="98">
        <f>SUM(J65:J79)</f>
        <v>123343978.13000003</v>
      </c>
      <c r="K80" s="69"/>
      <c r="L80" s="74">
        <f>SUM(L65:L79)</f>
        <v>13672</v>
      </c>
      <c r="M80" s="69"/>
    </row>
    <row r="81" spans="1:13" s="95" customFormat="1" ht="20.100000000000001" customHeight="1" thickTop="1" x14ac:dyDescent="0.25">
      <c r="A81" s="19"/>
      <c r="B81" s="19"/>
      <c r="C81" s="19"/>
      <c r="D81" s="19"/>
      <c r="E81" s="19"/>
      <c r="F81" s="19"/>
      <c r="G81" s="19"/>
      <c r="H81" s="22"/>
      <c r="I81" s="19"/>
      <c r="J81" s="32"/>
      <c r="K81" s="19"/>
      <c r="L81" s="28"/>
      <c r="M81" s="19"/>
    </row>
    <row r="82" spans="1:13" ht="20.100000000000001" customHeight="1" x14ac:dyDescent="0.25">
      <c r="A82" s="67" t="s">
        <v>136</v>
      </c>
      <c r="B82" s="66"/>
      <c r="C82" s="90"/>
      <c r="D82" s="66"/>
      <c r="E82" s="91"/>
      <c r="F82" s="66"/>
      <c r="G82" s="66"/>
      <c r="H82" s="67" t="s">
        <v>137</v>
      </c>
      <c r="I82" s="66"/>
      <c r="J82" s="66"/>
      <c r="K82" s="66"/>
      <c r="L82" s="66"/>
      <c r="M82" s="66"/>
    </row>
    <row r="83" spans="1:13" s="78" customFormat="1" ht="20.100000000000001" customHeight="1" x14ac:dyDescent="0.25">
      <c r="A83" s="61" t="s">
        <v>147</v>
      </c>
      <c r="B83" s="69"/>
      <c r="C83" s="56"/>
      <c r="D83" s="69"/>
      <c r="E83" s="71"/>
      <c r="F83" s="69"/>
      <c r="G83" s="69"/>
      <c r="H83" s="61" t="s">
        <v>147</v>
      </c>
      <c r="I83" s="69"/>
      <c r="J83" s="69"/>
      <c r="K83" s="69"/>
      <c r="L83" s="69"/>
      <c r="M83" s="69"/>
    </row>
    <row r="84" spans="1:13" ht="20.100000000000001" customHeight="1" x14ac:dyDescent="0.25">
      <c r="A84" s="20"/>
      <c r="B84" s="19"/>
      <c r="C84" s="18"/>
      <c r="D84" s="19"/>
      <c r="E84" s="21"/>
      <c r="F84" s="19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93"/>
      <c r="B85" s="94"/>
      <c r="C85" s="63" t="s">
        <v>91</v>
      </c>
      <c r="D85" s="64" t="s">
        <v>4</v>
      </c>
      <c r="E85" s="65" t="s">
        <v>5</v>
      </c>
      <c r="F85" s="64" t="s">
        <v>4</v>
      </c>
      <c r="G85" s="66"/>
      <c r="H85" s="67"/>
      <c r="I85" s="66"/>
      <c r="J85" s="63" t="s">
        <v>91</v>
      </c>
      <c r="K85" s="64" t="s">
        <v>4</v>
      </c>
      <c r="L85" s="65" t="s">
        <v>5</v>
      </c>
      <c r="M85" s="64" t="s">
        <v>4</v>
      </c>
    </row>
    <row r="86" spans="1:13" ht="20.100000000000001" customHeight="1" x14ac:dyDescent="0.25">
      <c r="A86" s="29"/>
      <c r="B86" s="30"/>
      <c r="C86" s="33"/>
      <c r="D86" s="30"/>
      <c r="E86" s="34"/>
      <c r="F86" s="30"/>
      <c r="G86" s="19"/>
      <c r="H86" s="22"/>
      <c r="I86" s="19"/>
      <c r="J86" s="19"/>
      <c r="K86" s="19"/>
      <c r="L86" s="19"/>
      <c r="M86" s="19"/>
    </row>
    <row r="87" spans="1:13" ht="20.100000000000001" customHeight="1" x14ac:dyDescent="0.25">
      <c r="A87" s="69" t="s">
        <v>99</v>
      </c>
      <c r="B87" s="69"/>
      <c r="C87" s="80">
        <v>19601402.260000002</v>
      </c>
      <c r="D87" s="81">
        <v>0.59284369790792701</v>
      </c>
      <c r="E87" s="82">
        <v>28289</v>
      </c>
      <c r="F87" s="81">
        <v>0.89683923532955012</v>
      </c>
      <c r="G87" s="69"/>
      <c r="H87" s="69" t="s">
        <v>99</v>
      </c>
      <c r="I87" s="69"/>
      <c r="J87" s="80">
        <v>3092118.8400000054</v>
      </c>
      <c r="K87" s="81">
        <v>7.7538282959898841E-2</v>
      </c>
      <c r="L87" s="82">
        <v>2985</v>
      </c>
      <c r="M87" s="81">
        <v>0.33607295654131952</v>
      </c>
    </row>
    <row r="88" spans="1:13" ht="20.100000000000001" customHeight="1" x14ac:dyDescent="0.25">
      <c r="A88" s="69" t="s">
        <v>100</v>
      </c>
      <c r="B88" s="69"/>
      <c r="C88" s="80">
        <v>5713930.2400000123</v>
      </c>
      <c r="D88" s="81">
        <v>0.17281761213493591</v>
      </c>
      <c r="E88" s="82">
        <v>2143</v>
      </c>
      <c r="F88" s="81">
        <v>6.7939003899438855E-2</v>
      </c>
      <c r="G88" s="69"/>
      <c r="H88" s="69" t="s">
        <v>100</v>
      </c>
      <c r="I88" s="69"/>
      <c r="J88" s="80">
        <v>7024352.6900000032</v>
      </c>
      <c r="K88" s="81">
        <v>0.17614337438833558</v>
      </c>
      <c r="L88" s="82">
        <v>2428</v>
      </c>
      <c r="M88" s="81">
        <v>0.27336185543796443</v>
      </c>
    </row>
    <row r="89" spans="1:13" ht="20.100000000000001" customHeight="1" x14ac:dyDescent="0.25">
      <c r="A89" s="69" t="s">
        <v>101</v>
      </c>
      <c r="B89" s="69"/>
      <c r="C89" s="80">
        <v>2691566.1</v>
      </c>
      <c r="D89" s="81">
        <v>8.1406318727710147E-2</v>
      </c>
      <c r="E89" s="82">
        <v>543</v>
      </c>
      <c r="F89" s="81">
        <v>1.7214595948387916E-2</v>
      </c>
      <c r="G89" s="69"/>
      <c r="H89" s="69" t="s">
        <v>101</v>
      </c>
      <c r="I89" s="69"/>
      <c r="J89" s="80">
        <v>7182265.350000008</v>
      </c>
      <c r="K89" s="81">
        <v>0.18010320812940572</v>
      </c>
      <c r="L89" s="82">
        <v>1480</v>
      </c>
      <c r="M89" s="81">
        <v>0.16662913758162576</v>
      </c>
    </row>
    <row r="90" spans="1:13" ht="20.100000000000001" customHeight="1" x14ac:dyDescent="0.25">
      <c r="A90" s="69" t="s">
        <v>102</v>
      </c>
      <c r="B90" s="69"/>
      <c r="C90" s="80">
        <v>1903494.67</v>
      </c>
      <c r="D90" s="81">
        <v>5.7571127011340088E-2</v>
      </c>
      <c r="E90" s="82">
        <v>278</v>
      </c>
      <c r="F90" s="81">
        <v>8.8133658814951027E-3</v>
      </c>
      <c r="G90" s="69"/>
      <c r="H90" s="69" t="s">
        <v>102</v>
      </c>
      <c r="I90" s="69"/>
      <c r="J90" s="80">
        <v>4547244.3</v>
      </c>
      <c r="K90" s="81">
        <v>0.11402715531502224</v>
      </c>
      <c r="L90" s="82">
        <v>657</v>
      </c>
      <c r="M90" s="81">
        <v>7.3969826615627107E-2</v>
      </c>
    </row>
    <row r="91" spans="1:13" ht="20.100000000000001" customHeight="1" x14ac:dyDescent="0.25">
      <c r="A91" s="69" t="s">
        <v>103</v>
      </c>
      <c r="B91" s="69"/>
      <c r="C91" s="80">
        <v>1306518.19</v>
      </c>
      <c r="D91" s="81">
        <v>3.9515595102305269E-2</v>
      </c>
      <c r="E91" s="82">
        <v>146</v>
      </c>
      <c r="F91" s="81">
        <v>4.6286022255333991E-3</v>
      </c>
      <c r="G91" s="69"/>
      <c r="H91" s="69" t="s">
        <v>103</v>
      </c>
      <c r="I91" s="69"/>
      <c r="J91" s="80">
        <v>4057900.72</v>
      </c>
      <c r="K91" s="81">
        <v>0.10175632649699086</v>
      </c>
      <c r="L91" s="82">
        <v>459</v>
      </c>
      <c r="M91" s="81">
        <v>5.1677550101328532E-2</v>
      </c>
    </row>
    <row r="92" spans="1:13" ht="20.100000000000001" customHeight="1" x14ac:dyDescent="0.25">
      <c r="A92" s="69" t="s">
        <v>104</v>
      </c>
      <c r="B92" s="69"/>
      <c r="C92" s="80">
        <v>702034.7</v>
      </c>
      <c r="D92" s="81">
        <v>2.1233013949058258E-2</v>
      </c>
      <c r="E92" s="82">
        <v>65</v>
      </c>
      <c r="F92" s="81">
        <v>2.0606790730114447E-3</v>
      </c>
      <c r="G92" s="69"/>
      <c r="H92" s="69" t="s">
        <v>104</v>
      </c>
      <c r="I92" s="69"/>
      <c r="J92" s="80">
        <v>3683877.55</v>
      </c>
      <c r="K92" s="81">
        <v>9.2377283876165145E-2</v>
      </c>
      <c r="L92" s="82">
        <v>335</v>
      </c>
      <c r="M92" s="81">
        <v>3.7716730466111237E-2</v>
      </c>
    </row>
    <row r="93" spans="1:13" ht="20.100000000000001" customHeight="1" x14ac:dyDescent="0.25">
      <c r="A93" s="69" t="s">
        <v>105</v>
      </c>
      <c r="B93" s="69"/>
      <c r="C93" s="80">
        <v>586298.26</v>
      </c>
      <c r="D93" s="81">
        <v>1.7732569533797378E-2</v>
      </c>
      <c r="E93" s="82">
        <v>46</v>
      </c>
      <c r="F93" s="81">
        <v>1.4583267285927146E-3</v>
      </c>
      <c r="G93" s="69"/>
      <c r="H93" s="69" t="s">
        <v>105</v>
      </c>
      <c r="I93" s="69"/>
      <c r="J93" s="80">
        <v>2766898.91</v>
      </c>
      <c r="K93" s="81">
        <v>6.9383035292723466E-2</v>
      </c>
      <c r="L93" s="82">
        <v>214</v>
      </c>
      <c r="M93" s="81">
        <v>2.4093672596262102E-2</v>
      </c>
    </row>
    <row r="94" spans="1:13" ht="20.100000000000001" customHeight="1" x14ac:dyDescent="0.25">
      <c r="A94" s="69" t="s">
        <v>106</v>
      </c>
      <c r="B94" s="69"/>
      <c r="C94" s="80">
        <v>267875.13</v>
      </c>
      <c r="D94" s="81">
        <v>8.1018735568139204E-3</v>
      </c>
      <c r="E94" s="82">
        <v>18</v>
      </c>
      <c r="F94" s="81">
        <v>5.7064958944932312E-4</v>
      </c>
      <c r="G94" s="69"/>
      <c r="H94" s="69" t="s">
        <v>106</v>
      </c>
      <c r="I94" s="69"/>
      <c r="J94" s="80">
        <v>1318003.08</v>
      </c>
      <c r="K94" s="81">
        <v>3.3050377765900502E-2</v>
      </c>
      <c r="L94" s="82">
        <v>88</v>
      </c>
      <c r="M94" s="81">
        <v>9.9076784507993697E-3</v>
      </c>
    </row>
    <row r="95" spans="1:13" ht="20.100000000000001" customHeight="1" x14ac:dyDescent="0.25">
      <c r="A95" s="69" t="s">
        <v>107</v>
      </c>
      <c r="B95" s="69"/>
      <c r="C95" s="80">
        <v>100174.27</v>
      </c>
      <c r="D95" s="81">
        <v>3.029767150037924E-3</v>
      </c>
      <c r="E95" s="82">
        <v>6</v>
      </c>
      <c r="F95" s="81">
        <v>1.9021652981644104E-4</v>
      </c>
      <c r="G95" s="69"/>
      <c r="H95" s="69" t="s">
        <v>107</v>
      </c>
      <c r="I95" s="69"/>
      <c r="J95" s="80">
        <v>912144.39</v>
      </c>
      <c r="K95" s="81">
        <v>2.2873024444333517E-2</v>
      </c>
      <c r="L95" s="82">
        <v>54</v>
      </c>
      <c r="M95" s="81">
        <v>6.0797117766268859E-3</v>
      </c>
    </row>
    <row r="96" spans="1:13" ht="20.100000000000001" customHeight="1" x14ac:dyDescent="0.25">
      <c r="A96" s="69" t="s">
        <v>108</v>
      </c>
      <c r="B96" s="69"/>
      <c r="C96" s="80">
        <v>75841.2</v>
      </c>
      <c r="D96" s="81">
        <v>2.2938143335554744E-3</v>
      </c>
      <c r="E96" s="82">
        <v>4</v>
      </c>
      <c r="F96" s="81">
        <v>1.2681101987762738E-4</v>
      </c>
      <c r="G96" s="69"/>
      <c r="H96" s="69" t="s">
        <v>108</v>
      </c>
      <c r="I96" s="69"/>
      <c r="J96" s="80">
        <v>587321.28</v>
      </c>
      <c r="K96" s="81">
        <v>1.4727727475380568E-2</v>
      </c>
      <c r="L96" s="82">
        <v>31</v>
      </c>
      <c r="M96" s="81">
        <v>3.4902049088043233E-3</v>
      </c>
    </row>
    <row r="97" spans="1:14" ht="20.100000000000001" customHeight="1" x14ac:dyDescent="0.25">
      <c r="A97" s="69" t="s">
        <v>109</v>
      </c>
      <c r="B97" s="69"/>
      <c r="C97" s="80">
        <v>114221.02</v>
      </c>
      <c r="D97" s="81">
        <v>3.4546105925186638E-3</v>
      </c>
      <c r="E97" s="82">
        <v>5</v>
      </c>
      <c r="F97" s="81">
        <v>1.5851377484703421E-4</v>
      </c>
      <c r="G97" s="69"/>
      <c r="H97" s="69" t="s">
        <v>109</v>
      </c>
      <c r="I97" s="69"/>
      <c r="J97" s="80">
        <v>1364707.22</v>
      </c>
      <c r="K97" s="81">
        <v>3.4221535476876022E-2</v>
      </c>
      <c r="L97" s="82">
        <v>61</v>
      </c>
      <c r="M97" s="81">
        <v>6.8678225624859267E-3</v>
      </c>
    </row>
    <row r="98" spans="1:14" ht="20.100000000000001" customHeight="1" x14ac:dyDescent="0.25">
      <c r="A98" s="69" t="s">
        <v>110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110</v>
      </c>
      <c r="I98" s="69"/>
      <c r="J98" s="80">
        <v>905397.89</v>
      </c>
      <c r="K98" s="81">
        <v>2.2703848531939106E-2</v>
      </c>
      <c r="L98" s="82">
        <v>33</v>
      </c>
      <c r="M98" s="81">
        <v>3.7153794190497636E-3</v>
      </c>
    </row>
    <row r="99" spans="1:14" ht="20.100000000000001" customHeight="1" x14ac:dyDescent="0.25">
      <c r="A99" s="69" t="s">
        <v>111</v>
      </c>
      <c r="B99" s="69"/>
      <c r="C99" s="80">
        <v>0</v>
      </c>
      <c r="D99" s="81">
        <v>0</v>
      </c>
      <c r="E99" s="82">
        <v>0</v>
      </c>
      <c r="F99" s="81">
        <v>0</v>
      </c>
      <c r="G99" s="69"/>
      <c r="H99" s="69" t="s">
        <v>111</v>
      </c>
      <c r="I99" s="69"/>
      <c r="J99" s="80">
        <v>1460117.09</v>
      </c>
      <c r="K99" s="81">
        <v>3.6614042970937018E-2</v>
      </c>
      <c r="L99" s="82">
        <v>42</v>
      </c>
      <c r="M99" s="81">
        <v>4.7286647151542445E-3</v>
      </c>
    </row>
    <row r="100" spans="1:14" ht="20.100000000000001" customHeight="1" x14ac:dyDescent="0.25">
      <c r="A100" s="69" t="s">
        <v>112</v>
      </c>
      <c r="B100" s="69"/>
      <c r="C100" s="80">
        <v>0</v>
      </c>
      <c r="D100" s="81">
        <v>0</v>
      </c>
      <c r="E100" s="82">
        <v>0</v>
      </c>
      <c r="F100" s="81">
        <v>0</v>
      </c>
      <c r="G100" s="69"/>
      <c r="H100" s="69" t="s">
        <v>112</v>
      </c>
      <c r="I100" s="69"/>
      <c r="J100" s="80">
        <v>976259.32</v>
      </c>
      <c r="K100" s="81">
        <v>2.448077687609132E-2</v>
      </c>
      <c r="L100" s="82">
        <v>15</v>
      </c>
      <c r="M100" s="81">
        <v>1.6888088268408015E-3</v>
      </c>
    </row>
    <row r="101" spans="1:14" ht="20.100000000000001" customHeight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thickBot="1" x14ac:dyDescent="0.3">
      <c r="A102" s="69"/>
      <c r="B102" s="69"/>
      <c r="C102" s="72">
        <f>SUM(C87:C101)</f>
        <v>33063356.040000018</v>
      </c>
      <c r="D102" s="69"/>
      <c r="E102" s="74">
        <f>SUM(E87:E101)</f>
        <v>31543</v>
      </c>
      <c r="F102" s="69"/>
      <c r="G102" s="69"/>
      <c r="H102" s="73"/>
      <c r="I102" s="69"/>
      <c r="J102" s="72">
        <f>SUM(J87:J101)</f>
        <v>39878608.630000025</v>
      </c>
      <c r="K102" s="69"/>
      <c r="L102" s="74">
        <f>SUM(L87:L101)</f>
        <v>8882</v>
      </c>
      <c r="M102" s="69"/>
    </row>
    <row r="103" spans="1:14" ht="20.100000000000001" customHeight="1" thickTop="1" x14ac:dyDescent="0.25">
      <c r="A103" s="69"/>
      <c r="B103" s="69"/>
      <c r="C103" s="56"/>
      <c r="D103" s="69"/>
      <c r="E103" s="71"/>
      <c r="F103" s="69"/>
      <c r="G103" s="69"/>
      <c r="H103" s="73"/>
      <c r="I103" s="69"/>
      <c r="J103" s="69"/>
      <c r="K103" s="69"/>
      <c r="L103" s="69"/>
      <c r="M103" s="69"/>
    </row>
    <row r="104" spans="1:14" ht="20.100000000000001" customHeight="1" x14ac:dyDescent="0.25">
      <c r="A104" s="67" t="s">
        <v>90</v>
      </c>
      <c r="B104" s="19"/>
      <c r="C104" s="18"/>
      <c r="D104" s="19"/>
      <c r="E104" s="21"/>
      <c r="F104" s="19"/>
      <c r="G104" s="19"/>
      <c r="H104" s="67" t="s">
        <v>92</v>
      </c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61" t="s">
        <v>24</v>
      </c>
      <c r="B105" s="69"/>
      <c r="C105" s="56"/>
      <c r="D105" s="69"/>
      <c r="E105" s="71"/>
      <c r="F105" s="69"/>
      <c r="G105" s="69"/>
      <c r="H105" s="61" t="s">
        <v>24</v>
      </c>
      <c r="I105" s="56"/>
      <c r="J105" s="69"/>
      <c r="K105" s="21"/>
      <c r="L105" s="19"/>
      <c r="M105" s="19"/>
    </row>
    <row r="106" spans="1:14" ht="20.100000000000001" customHeight="1" x14ac:dyDescent="0.25">
      <c r="A106" s="20"/>
      <c r="B106" s="19"/>
      <c r="C106" s="18"/>
      <c r="D106" s="19"/>
      <c r="E106" s="21"/>
      <c r="F106" s="19"/>
      <c r="G106" s="19"/>
      <c r="H106" s="20"/>
      <c r="I106" s="18"/>
      <c r="J106" s="19"/>
      <c r="K106" s="21"/>
      <c r="L106" s="19"/>
      <c r="M106" s="19"/>
    </row>
    <row r="107" spans="1:14" ht="20.100000000000001" customHeight="1" x14ac:dyDescent="0.25">
      <c r="A107" s="29"/>
      <c r="B107" s="30"/>
      <c r="C107" s="63" t="s">
        <v>91</v>
      </c>
      <c r="D107" s="64" t="s">
        <v>4</v>
      </c>
      <c r="E107" s="65" t="s">
        <v>5</v>
      </c>
      <c r="F107" s="64" t="s">
        <v>4</v>
      </c>
      <c r="G107" s="93"/>
      <c r="H107" s="29"/>
      <c r="I107" s="29"/>
      <c r="J107" s="63" t="s">
        <v>91</v>
      </c>
      <c r="K107" s="64" t="s">
        <v>4</v>
      </c>
      <c r="L107" s="65" t="s">
        <v>5</v>
      </c>
      <c r="M107" s="64" t="s">
        <v>4</v>
      </c>
      <c r="N107" s="95"/>
    </row>
    <row r="108" spans="1:14" ht="20.100000000000001" customHeight="1" x14ac:dyDescent="0.25">
      <c r="A108" s="22"/>
      <c r="B108" s="19"/>
      <c r="C108" s="18"/>
      <c r="D108" s="19"/>
      <c r="E108" s="21"/>
      <c r="F108" s="19"/>
      <c r="G108" s="19"/>
      <c r="H108" s="22"/>
      <c r="I108" s="19"/>
      <c r="J108" s="19"/>
      <c r="K108" s="19"/>
      <c r="L108" s="19"/>
      <c r="M108" s="19"/>
      <c r="N108" s="95"/>
    </row>
    <row r="109" spans="1:14" ht="20.100000000000001" customHeight="1" x14ac:dyDescent="0.25">
      <c r="A109" s="69" t="s">
        <v>89</v>
      </c>
      <c r="B109" s="69"/>
      <c r="C109" s="80">
        <v>13276103.32</v>
      </c>
      <c r="D109" s="81">
        <v>7.6138399584321406E-2</v>
      </c>
      <c r="E109" s="82">
        <v>313</v>
      </c>
      <c r="F109" s="81">
        <v>4.9028822055137845E-2</v>
      </c>
      <c r="G109" s="69"/>
      <c r="H109" s="69" t="s">
        <v>120</v>
      </c>
      <c r="I109" s="69"/>
      <c r="J109" s="80">
        <v>7526.34</v>
      </c>
      <c r="K109" s="81">
        <v>6.1019111869956969E-5</v>
      </c>
      <c r="L109" s="82">
        <v>11</v>
      </c>
      <c r="M109" s="81">
        <v>8.0456407255705088E-4</v>
      </c>
      <c r="N109" s="95"/>
    </row>
    <row r="110" spans="1:14" ht="20.100000000000001" customHeight="1" x14ac:dyDescent="0.25">
      <c r="A110" s="69" t="s">
        <v>42</v>
      </c>
      <c r="B110" s="69"/>
      <c r="C110" s="80">
        <v>37963634.529999964</v>
      </c>
      <c r="D110" s="81">
        <v>0.21772129259975351</v>
      </c>
      <c r="E110" s="82">
        <v>977</v>
      </c>
      <c r="F110" s="81">
        <v>0.15303884711779447</v>
      </c>
      <c r="G110" s="69"/>
      <c r="H110" s="69" t="s">
        <v>121</v>
      </c>
      <c r="I110" s="69"/>
      <c r="J110" s="80">
        <v>698088.5</v>
      </c>
      <c r="K110" s="81">
        <v>5.659688544050686E-3</v>
      </c>
      <c r="L110" s="82">
        <v>92</v>
      </c>
      <c r="M110" s="81">
        <v>6.7290813341135168E-3</v>
      </c>
      <c r="N110" s="95"/>
    </row>
    <row r="111" spans="1:14" ht="20.100000000000001" customHeight="1" x14ac:dyDescent="0.25">
      <c r="A111" s="69" t="s">
        <v>43</v>
      </c>
      <c r="B111" s="69"/>
      <c r="C111" s="80">
        <v>43556104.999999918</v>
      </c>
      <c r="D111" s="81">
        <v>0.24979408843789061</v>
      </c>
      <c r="E111" s="82">
        <v>1455</v>
      </c>
      <c r="F111" s="81">
        <v>0.22791353383458646</v>
      </c>
      <c r="G111" s="69"/>
      <c r="H111" s="69" t="s">
        <v>122</v>
      </c>
      <c r="I111" s="69"/>
      <c r="J111" s="80">
        <v>5312378.46</v>
      </c>
      <c r="K111" s="81">
        <v>4.3069621561913213E-2</v>
      </c>
      <c r="L111" s="82">
        <v>580</v>
      </c>
      <c r="M111" s="81">
        <v>4.2422469280280865E-2</v>
      </c>
      <c r="N111" s="95"/>
    </row>
    <row r="112" spans="1:14" ht="20.100000000000001" customHeight="1" x14ac:dyDescent="0.25">
      <c r="A112" s="69" t="s">
        <v>44</v>
      </c>
      <c r="B112" s="69"/>
      <c r="C112" s="80">
        <v>34364615.630000025</v>
      </c>
      <c r="D112" s="81">
        <v>0.19708093356406317</v>
      </c>
      <c r="E112" s="82">
        <v>1366</v>
      </c>
      <c r="F112" s="81">
        <v>0.21397243107769423</v>
      </c>
      <c r="G112" s="69"/>
      <c r="H112" s="69" t="s">
        <v>42</v>
      </c>
      <c r="I112" s="69"/>
      <c r="J112" s="80">
        <v>15685435.089999994</v>
      </c>
      <c r="K112" s="81">
        <v>0.12716822764925026</v>
      </c>
      <c r="L112" s="82">
        <v>1587</v>
      </c>
      <c r="M112" s="81">
        <v>0.11607665301345817</v>
      </c>
      <c r="N112" s="95"/>
    </row>
    <row r="113" spans="1:14" ht="20.100000000000001" customHeight="1" x14ac:dyDescent="0.25">
      <c r="A113" s="69" t="s">
        <v>25</v>
      </c>
      <c r="B113" s="69"/>
      <c r="C113" s="80">
        <v>34774145.579999968</v>
      </c>
      <c r="D113" s="81">
        <v>0.19942958619377493</v>
      </c>
      <c r="E113" s="82">
        <v>1449</v>
      </c>
      <c r="F113" s="81">
        <v>0.22697368421052633</v>
      </c>
      <c r="G113" s="69"/>
      <c r="H113" s="69" t="s">
        <v>43</v>
      </c>
      <c r="I113" s="69"/>
      <c r="J113" s="80">
        <v>27451379.020000026</v>
      </c>
      <c r="K113" s="81">
        <v>0.22255953988339236</v>
      </c>
      <c r="L113" s="82">
        <v>2031</v>
      </c>
      <c r="M113" s="81">
        <v>0.14855178466939731</v>
      </c>
      <c r="N113" s="95"/>
    </row>
    <row r="114" spans="1:14" ht="20.100000000000001" customHeight="1" x14ac:dyDescent="0.25">
      <c r="A114" s="69" t="s">
        <v>26</v>
      </c>
      <c r="B114" s="69"/>
      <c r="C114" s="80">
        <v>4533816.63</v>
      </c>
      <c r="D114" s="81">
        <v>2.6001420288508388E-2</v>
      </c>
      <c r="E114" s="82">
        <v>365</v>
      </c>
      <c r="F114" s="81">
        <v>5.7174185463659148E-2</v>
      </c>
      <c r="G114" s="69"/>
      <c r="H114" s="69" t="s">
        <v>44</v>
      </c>
      <c r="I114" s="69"/>
      <c r="J114" s="80">
        <v>32113810.99000008</v>
      </c>
      <c r="K114" s="81">
        <v>0.26035977983581243</v>
      </c>
      <c r="L114" s="82">
        <v>3070</v>
      </c>
      <c r="M114" s="81">
        <v>0.22454651843183149</v>
      </c>
      <c r="N114" s="95"/>
    </row>
    <row r="115" spans="1:14" ht="20.100000000000001" customHeight="1" x14ac:dyDescent="0.25">
      <c r="A115" s="69" t="s">
        <v>27</v>
      </c>
      <c r="B115" s="69"/>
      <c r="C115" s="80">
        <v>2987425.17</v>
      </c>
      <c r="D115" s="81">
        <v>1.7132871433673001E-2</v>
      </c>
      <c r="E115" s="82">
        <v>224</v>
      </c>
      <c r="F115" s="81">
        <v>3.5087719298245612E-2</v>
      </c>
      <c r="G115" s="69"/>
      <c r="H115" s="69" t="s">
        <v>25</v>
      </c>
      <c r="I115" s="69"/>
      <c r="J115" s="80">
        <v>20862047.499999948</v>
      </c>
      <c r="K115" s="81">
        <v>0.16913713840178002</v>
      </c>
      <c r="L115" s="82">
        <v>2433</v>
      </c>
      <c r="M115" s="81">
        <v>0.17795494441193679</v>
      </c>
      <c r="N115" s="95"/>
    </row>
    <row r="116" spans="1:14" ht="20.100000000000001" customHeight="1" x14ac:dyDescent="0.25">
      <c r="A116" s="69" t="s">
        <v>28</v>
      </c>
      <c r="B116" s="69"/>
      <c r="C116" s="80">
        <v>2739664.18</v>
      </c>
      <c r="D116" s="81">
        <v>1.5711963144294981E-2</v>
      </c>
      <c r="E116" s="82">
        <v>207</v>
      </c>
      <c r="F116" s="81">
        <v>3.242481203007519E-2</v>
      </c>
      <c r="G116" s="69"/>
      <c r="H116" s="69" t="s">
        <v>26</v>
      </c>
      <c r="I116" s="69"/>
      <c r="J116" s="80">
        <v>9974826.3099999949</v>
      </c>
      <c r="K116" s="81">
        <v>8.0869990259977598E-2</v>
      </c>
      <c r="L116" s="82">
        <v>1332</v>
      </c>
      <c r="M116" s="81">
        <v>9.7425394967817436E-2</v>
      </c>
      <c r="N116" s="95"/>
    </row>
    <row r="117" spans="1:14" ht="20.100000000000001" customHeight="1" x14ac:dyDescent="0.25">
      <c r="A117" s="69" t="s">
        <v>29</v>
      </c>
      <c r="B117" s="69"/>
      <c r="C117" s="80">
        <v>41394.81</v>
      </c>
      <c r="D117" s="81">
        <v>2.3739907023389022E-4</v>
      </c>
      <c r="E117" s="82">
        <v>10</v>
      </c>
      <c r="F117" s="81">
        <v>1.5664160401002505E-3</v>
      </c>
      <c r="G117" s="69"/>
      <c r="H117" s="69" t="s">
        <v>27</v>
      </c>
      <c r="I117" s="69"/>
      <c r="J117" s="80">
        <v>5581082.3000000007</v>
      </c>
      <c r="K117" s="81">
        <v>4.5248113321898396E-2</v>
      </c>
      <c r="L117" s="82">
        <v>1036</v>
      </c>
      <c r="M117" s="81">
        <v>7.5775307197191347E-2</v>
      </c>
      <c r="N117" s="95"/>
    </row>
    <row r="118" spans="1:14" ht="20.100000000000001" customHeight="1" x14ac:dyDescent="0.25">
      <c r="A118" s="69" t="s">
        <v>65</v>
      </c>
      <c r="B118" s="69"/>
      <c r="C118" s="80">
        <v>131132.73000000001</v>
      </c>
      <c r="D118" s="81">
        <v>7.5204568348620905E-4</v>
      </c>
      <c r="E118" s="82">
        <v>18</v>
      </c>
      <c r="F118" s="81">
        <v>2.819548872180451E-3</v>
      </c>
      <c r="G118" s="69"/>
      <c r="H118" s="69" t="s">
        <v>28</v>
      </c>
      <c r="I118" s="69"/>
      <c r="J118" s="80">
        <v>2399932.7999999998</v>
      </c>
      <c r="K118" s="81">
        <v>1.9457235256921581E-2</v>
      </c>
      <c r="L118" s="82">
        <v>531</v>
      </c>
      <c r="M118" s="81">
        <v>3.8838502047981276E-2</v>
      </c>
      <c r="N118" s="95"/>
    </row>
    <row r="119" spans="1:14" ht="20.100000000000001" customHeight="1" x14ac:dyDescent="0.25">
      <c r="A119" s="69"/>
      <c r="B119" s="69"/>
      <c r="C119" s="56"/>
      <c r="D119" s="69"/>
      <c r="E119" s="71"/>
      <c r="F119" s="69"/>
      <c r="G119" s="69"/>
      <c r="H119" s="69" t="s">
        <v>29</v>
      </c>
      <c r="I119" s="69"/>
      <c r="J119" s="80">
        <v>1981445.1200000001</v>
      </c>
      <c r="K119" s="81">
        <v>1.606438473965572E-2</v>
      </c>
      <c r="L119" s="82">
        <v>511</v>
      </c>
      <c r="M119" s="81">
        <v>3.7375658279695731E-2</v>
      </c>
      <c r="N119" s="95"/>
    </row>
    <row r="120" spans="1:14" ht="20.100000000000001" customHeight="1" thickBot="1" x14ac:dyDescent="0.3">
      <c r="A120" s="69"/>
      <c r="B120" s="73"/>
      <c r="C120" s="72">
        <f>SUM(C109:C119)</f>
        <v>174368037.57999986</v>
      </c>
      <c r="D120" s="73"/>
      <c r="E120" s="74">
        <f>SUM(E109:E119)</f>
        <v>6384</v>
      </c>
      <c r="F120" s="73"/>
      <c r="G120" s="73"/>
      <c r="H120" s="69" t="s">
        <v>123</v>
      </c>
      <c r="I120" s="69"/>
      <c r="J120" s="80">
        <v>1276025.7</v>
      </c>
      <c r="K120" s="81">
        <v>1.0345261433477646E-2</v>
      </c>
      <c r="L120" s="82">
        <v>458</v>
      </c>
      <c r="M120" s="81">
        <v>3.3499122293739025E-2</v>
      </c>
      <c r="N120" s="95"/>
    </row>
    <row r="121" spans="1:14" ht="20.100000000000001" customHeight="1" thickTop="1" x14ac:dyDescent="0.25">
      <c r="A121" s="69"/>
      <c r="B121" s="73"/>
      <c r="C121" s="75"/>
      <c r="D121" s="73"/>
      <c r="E121" s="76"/>
      <c r="F121" s="73"/>
      <c r="G121" s="73"/>
      <c r="H121" s="69"/>
      <c r="I121" s="69"/>
      <c r="J121" s="69"/>
      <c r="K121" s="69"/>
      <c r="L121" s="71"/>
      <c r="M121" s="69"/>
      <c r="N121" s="95"/>
    </row>
    <row r="122" spans="1:14" ht="20.100000000000001" customHeight="1" thickBot="1" x14ac:dyDescent="0.3">
      <c r="A122" s="69"/>
      <c r="B122" s="73"/>
      <c r="C122" s="75"/>
      <c r="D122" s="73"/>
      <c r="E122" s="76"/>
      <c r="F122" s="73"/>
      <c r="G122" s="73"/>
      <c r="H122" s="69"/>
      <c r="I122" s="69"/>
      <c r="J122" s="98">
        <f>SUM(J109:J121)</f>
        <v>123343978.13000004</v>
      </c>
      <c r="K122" s="69"/>
      <c r="L122" s="74">
        <f>SUM(L109:L121)</f>
        <v>13672</v>
      </c>
      <c r="M122" s="69"/>
    </row>
    <row r="123" spans="1:14" ht="20.100000000000001" customHeight="1" thickTop="1" x14ac:dyDescent="0.25">
      <c r="A123" s="69"/>
      <c r="B123" s="69"/>
      <c r="C123" s="56"/>
      <c r="D123" s="69"/>
      <c r="E123" s="71"/>
      <c r="F123" s="69"/>
      <c r="G123" s="69"/>
      <c r="H123" s="73"/>
      <c r="I123" s="69"/>
      <c r="J123" s="69"/>
      <c r="K123" s="69"/>
      <c r="L123" s="69"/>
      <c r="M123" s="69"/>
    </row>
    <row r="124" spans="1:14" ht="20.100000000000001" customHeight="1" x14ac:dyDescent="0.25">
      <c r="A124" s="67" t="s">
        <v>93</v>
      </c>
      <c r="B124" s="19"/>
      <c r="C124" s="18"/>
      <c r="D124" s="19"/>
      <c r="E124" s="21"/>
      <c r="F124" s="19"/>
      <c r="G124" s="19"/>
      <c r="H124" s="67" t="s">
        <v>94</v>
      </c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61" t="s">
        <v>24</v>
      </c>
      <c r="B125" s="69"/>
      <c r="C125" s="56"/>
      <c r="D125" s="69"/>
      <c r="E125" s="71"/>
      <c r="F125" s="69"/>
      <c r="G125" s="69"/>
      <c r="H125" s="61" t="s">
        <v>24</v>
      </c>
      <c r="I125" s="56"/>
      <c r="J125" s="69"/>
      <c r="K125" s="71"/>
      <c r="L125" s="69"/>
      <c r="M125" s="69"/>
    </row>
    <row r="126" spans="1:14" ht="20.100000000000001" customHeight="1" x14ac:dyDescent="0.25">
      <c r="A126" s="20"/>
      <c r="B126" s="19"/>
      <c r="C126" s="18"/>
      <c r="D126" s="19"/>
      <c r="E126" s="21"/>
      <c r="F126" s="19"/>
      <c r="G126" s="19"/>
      <c r="H126" s="20"/>
      <c r="I126" s="18"/>
      <c r="J126" s="19"/>
      <c r="K126" s="21"/>
      <c r="L126" s="19"/>
      <c r="M126" s="19"/>
    </row>
    <row r="127" spans="1:14" ht="20.100000000000001" customHeight="1" x14ac:dyDescent="0.25">
      <c r="A127" s="93"/>
      <c r="B127" s="94"/>
      <c r="C127" s="63" t="s">
        <v>91</v>
      </c>
      <c r="D127" s="64" t="s">
        <v>4</v>
      </c>
      <c r="E127" s="65" t="s">
        <v>5</v>
      </c>
      <c r="F127" s="64" t="s">
        <v>4</v>
      </c>
      <c r="G127" s="93"/>
      <c r="H127" s="93"/>
      <c r="I127" s="66"/>
      <c r="J127" s="63" t="s">
        <v>91</v>
      </c>
      <c r="K127" s="64" t="s">
        <v>4</v>
      </c>
      <c r="L127" s="65" t="s">
        <v>5</v>
      </c>
      <c r="M127" s="64" t="s">
        <v>4</v>
      </c>
      <c r="N127" s="95"/>
    </row>
    <row r="128" spans="1:14" ht="20.100000000000001" customHeight="1" x14ac:dyDescent="0.25">
      <c r="A128" s="22"/>
      <c r="B128" s="19"/>
      <c r="C128" s="18"/>
      <c r="D128" s="19"/>
      <c r="E128" s="21"/>
      <c r="F128" s="19"/>
      <c r="G128" s="19"/>
      <c r="H128" s="22"/>
      <c r="I128" s="19"/>
      <c r="J128" s="19"/>
      <c r="K128" s="19"/>
      <c r="L128" s="19"/>
      <c r="M128" s="19"/>
      <c r="N128" s="95"/>
    </row>
    <row r="129" spans="1:17" ht="20.100000000000001" customHeight="1" x14ac:dyDescent="0.25">
      <c r="A129" s="69" t="s">
        <v>89</v>
      </c>
      <c r="B129" s="69"/>
      <c r="C129" s="80">
        <v>5751289.0000000251</v>
      </c>
      <c r="D129" s="81">
        <v>0.17394752647136338</v>
      </c>
      <c r="E129" s="82">
        <v>5215</v>
      </c>
      <c r="F129" s="81">
        <v>0.16532986716545667</v>
      </c>
      <c r="G129" s="69"/>
      <c r="H129" s="69" t="s">
        <v>113</v>
      </c>
      <c r="I129" s="69"/>
      <c r="J129" s="80">
        <v>3754042.88</v>
      </c>
      <c r="K129" s="81">
        <v>9.413675674672102E-2</v>
      </c>
      <c r="L129" s="82">
        <v>415</v>
      </c>
      <c r="M129" s="81">
        <v>4.6723710875928845E-2</v>
      </c>
      <c r="N129" s="95"/>
    </row>
    <row r="130" spans="1:17" ht="20.100000000000001" customHeight="1" x14ac:dyDescent="0.25">
      <c r="A130" s="69" t="s">
        <v>42</v>
      </c>
      <c r="B130" s="69"/>
      <c r="C130" s="80">
        <v>7425072.6200000681</v>
      </c>
      <c r="D130" s="81">
        <v>0.22457105113640641</v>
      </c>
      <c r="E130" s="82">
        <v>10630</v>
      </c>
      <c r="F130" s="81">
        <v>0.3370002853247947</v>
      </c>
      <c r="G130" s="69"/>
      <c r="H130" s="69" t="s">
        <v>25</v>
      </c>
      <c r="I130" s="69"/>
      <c r="J130" s="80">
        <v>588422.28</v>
      </c>
      <c r="K130" s="81">
        <v>1.4755336262091655E-2</v>
      </c>
      <c r="L130" s="82">
        <v>135</v>
      </c>
      <c r="M130" s="81">
        <v>1.5199279441567215E-2</v>
      </c>
      <c r="N130" s="95"/>
    </row>
    <row r="131" spans="1:17" ht="20.100000000000001" customHeight="1" x14ac:dyDescent="0.25">
      <c r="A131" s="69" t="s">
        <v>43</v>
      </c>
      <c r="B131" s="69"/>
      <c r="C131" s="80">
        <v>2379736.15</v>
      </c>
      <c r="D131" s="81">
        <v>7.1975033239849925E-2</v>
      </c>
      <c r="E131" s="82">
        <v>2006</v>
      </c>
      <c r="F131" s="81">
        <v>6.3595726468630126E-2</v>
      </c>
      <c r="G131" s="69"/>
      <c r="H131" s="69" t="s">
        <v>26</v>
      </c>
      <c r="I131" s="69"/>
      <c r="J131" s="80">
        <v>1683531</v>
      </c>
      <c r="K131" s="81">
        <v>4.2216392643486297E-2</v>
      </c>
      <c r="L131" s="82">
        <v>373</v>
      </c>
      <c r="M131" s="81">
        <v>4.1995046160774603E-2</v>
      </c>
      <c r="N131" s="95"/>
    </row>
    <row r="132" spans="1:17" ht="20.100000000000001" customHeight="1" x14ac:dyDescent="0.25">
      <c r="A132" s="69" t="s">
        <v>44</v>
      </c>
      <c r="B132" s="69"/>
      <c r="C132" s="80">
        <v>2680154.84</v>
      </c>
      <c r="D132" s="81">
        <v>8.1061185584353601E-2</v>
      </c>
      <c r="E132" s="82">
        <v>2164</v>
      </c>
      <c r="F132" s="81">
        <v>6.8604761753796401E-2</v>
      </c>
      <c r="G132" s="69"/>
      <c r="H132" s="69" t="s">
        <v>27</v>
      </c>
      <c r="I132" s="69"/>
      <c r="J132" s="80">
        <v>1363948.09</v>
      </c>
      <c r="K132" s="81">
        <v>3.4202499456661706E-2</v>
      </c>
      <c r="L132" s="82">
        <v>419</v>
      </c>
      <c r="M132" s="81">
        <v>4.7174059896419727E-2</v>
      </c>
      <c r="N132" s="95"/>
    </row>
    <row r="133" spans="1:17" ht="20.100000000000001" customHeight="1" x14ac:dyDescent="0.25">
      <c r="A133" s="69" t="s">
        <v>25</v>
      </c>
      <c r="B133" s="69"/>
      <c r="C133" s="80">
        <v>1703687.07</v>
      </c>
      <c r="D133" s="81">
        <v>5.1527953421875224E-2</v>
      </c>
      <c r="E133" s="82">
        <v>2366</v>
      </c>
      <c r="F133" s="81">
        <v>7.5008718257616583E-2</v>
      </c>
      <c r="G133" s="69"/>
      <c r="H133" s="69" t="s">
        <v>28</v>
      </c>
      <c r="I133" s="69"/>
      <c r="J133" s="80">
        <v>4184666.25</v>
      </c>
      <c r="K133" s="81">
        <v>0.10493511167418081</v>
      </c>
      <c r="L133" s="82">
        <v>1223</v>
      </c>
      <c r="M133" s="81">
        <v>0.13769421301508669</v>
      </c>
      <c r="N133" s="95"/>
    </row>
    <row r="134" spans="1:17" ht="20.100000000000001" customHeight="1" x14ac:dyDescent="0.25">
      <c r="A134" s="69" t="s">
        <v>26</v>
      </c>
      <c r="B134" s="69"/>
      <c r="C134" s="80">
        <v>576324</v>
      </c>
      <c r="D134" s="81">
        <v>1.7430898403137395E-2</v>
      </c>
      <c r="E134" s="82">
        <v>977</v>
      </c>
      <c r="F134" s="81">
        <v>3.0973591605110484E-2</v>
      </c>
      <c r="G134" s="69"/>
      <c r="H134" s="69" t="s">
        <v>29</v>
      </c>
      <c r="I134" s="69"/>
      <c r="J134" s="80">
        <v>14969394.580000008</v>
      </c>
      <c r="K134" s="81">
        <v>0.37537404373578837</v>
      </c>
      <c r="L134" s="82">
        <v>3503</v>
      </c>
      <c r="M134" s="81">
        <v>0.39439315469488856</v>
      </c>
      <c r="N134" s="95"/>
    </row>
    <row r="135" spans="1:17" ht="20.100000000000001" customHeight="1" x14ac:dyDescent="0.25">
      <c r="A135" s="69" t="s">
        <v>27</v>
      </c>
      <c r="B135" s="69"/>
      <c r="C135" s="80">
        <v>832746.22</v>
      </c>
      <c r="D135" s="81">
        <v>2.5186379113860752E-2</v>
      </c>
      <c r="E135" s="82">
        <v>1032</v>
      </c>
      <c r="F135" s="81">
        <v>3.2717243128427859E-2</v>
      </c>
      <c r="G135" s="69"/>
      <c r="H135" s="69" t="s">
        <v>114</v>
      </c>
      <c r="I135" s="69"/>
      <c r="J135" s="80">
        <v>502585.24</v>
      </c>
      <c r="K135" s="81">
        <v>1.2602878015706738E-2</v>
      </c>
      <c r="L135" s="82">
        <v>95</v>
      </c>
      <c r="M135" s="81">
        <v>1.0695789236658411E-2</v>
      </c>
      <c r="N135" s="95"/>
    </row>
    <row r="136" spans="1:17" ht="20.100000000000001" customHeight="1" x14ac:dyDescent="0.25">
      <c r="A136" s="69" t="s">
        <v>28</v>
      </c>
      <c r="B136" s="69"/>
      <c r="C136" s="80">
        <v>285581.81</v>
      </c>
      <c r="D136" s="81">
        <v>8.6374114489316499E-3</v>
      </c>
      <c r="E136" s="82">
        <v>426</v>
      </c>
      <c r="F136" s="81">
        <v>1.3505373616967315E-2</v>
      </c>
      <c r="G136" s="69"/>
      <c r="H136" s="69" t="s">
        <v>115</v>
      </c>
      <c r="I136" s="69"/>
      <c r="J136" s="80">
        <v>2140283.48</v>
      </c>
      <c r="K136" s="81">
        <v>5.3669963760719037E-2</v>
      </c>
      <c r="L136" s="82">
        <v>1045</v>
      </c>
      <c r="M136" s="81">
        <v>0.11765368160324251</v>
      </c>
      <c r="N136" s="95"/>
    </row>
    <row r="137" spans="1:17" ht="20.100000000000001" customHeight="1" x14ac:dyDescent="0.25">
      <c r="A137" s="69" t="s">
        <v>29</v>
      </c>
      <c r="B137" s="69"/>
      <c r="C137" s="80">
        <v>609971.59</v>
      </c>
      <c r="D137" s="81">
        <v>1.8448568537992805E-2</v>
      </c>
      <c r="E137" s="82">
        <v>552</v>
      </c>
      <c r="F137" s="81">
        <v>1.7499920743112577E-2</v>
      </c>
      <c r="G137" s="69"/>
      <c r="H137" s="69" t="s">
        <v>116</v>
      </c>
      <c r="I137" s="69"/>
      <c r="J137" s="80">
        <v>555903.77</v>
      </c>
      <c r="K137" s="81">
        <v>1.3939898835432363E-2</v>
      </c>
      <c r="L137" s="82">
        <v>106</v>
      </c>
      <c r="M137" s="81">
        <v>1.1934249043008332E-2</v>
      </c>
      <c r="N137" s="95"/>
    </row>
    <row r="138" spans="1:17" ht="20.100000000000001" customHeight="1" x14ac:dyDescent="0.25">
      <c r="A138" s="69" t="s">
        <v>114</v>
      </c>
      <c r="B138" s="69"/>
      <c r="C138" s="80">
        <v>1067189.26</v>
      </c>
      <c r="D138" s="81">
        <v>3.2277100325475525E-2</v>
      </c>
      <c r="E138" s="82">
        <v>1123</v>
      </c>
      <c r="F138" s="81">
        <v>3.5602193830643884E-2</v>
      </c>
      <c r="G138" s="69"/>
      <c r="H138" s="69" t="s">
        <v>117</v>
      </c>
      <c r="I138" s="69"/>
      <c r="J138" s="80">
        <v>1472220.62</v>
      </c>
      <c r="K138" s="81">
        <v>3.6917552306287647E-2</v>
      </c>
      <c r="L138" s="82">
        <v>197</v>
      </c>
      <c r="M138" s="81">
        <v>2.217968925917586E-2</v>
      </c>
      <c r="N138" s="95"/>
    </row>
    <row r="139" spans="1:17" ht="20.100000000000001" customHeight="1" x14ac:dyDescent="0.25">
      <c r="A139" s="69" t="s">
        <v>115</v>
      </c>
      <c r="B139" s="69"/>
      <c r="C139" s="80">
        <v>43464.5</v>
      </c>
      <c r="D139" s="81">
        <v>1.3145822204925781E-3</v>
      </c>
      <c r="E139" s="82">
        <v>97</v>
      </c>
      <c r="F139" s="81">
        <v>3.0751672320324637E-3</v>
      </c>
      <c r="G139" s="69"/>
      <c r="H139" s="69" t="s">
        <v>118</v>
      </c>
      <c r="I139" s="69"/>
      <c r="J139" s="80">
        <v>541447.31999999995</v>
      </c>
      <c r="K139" s="81">
        <v>1.3577387441563801E-2</v>
      </c>
      <c r="L139" s="82">
        <v>83</v>
      </c>
      <c r="M139" s="81">
        <v>9.3447421751857683E-3</v>
      </c>
      <c r="N139" s="95"/>
    </row>
    <row r="140" spans="1:17" ht="20.100000000000001" customHeight="1" x14ac:dyDescent="0.25">
      <c r="A140" s="69" t="s">
        <v>116</v>
      </c>
      <c r="B140" s="73"/>
      <c r="C140" s="80">
        <v>110839.66</v>
      </c>
      <c r="D140" s="81">
        <v>3.3523414823923535E-3</v>
      </c>
      <c r="E140" s="82">
        <v>138</v>
      </c>
      <c r="F140" s="81">
        <v>4.3749801857781443E-3</v>
      </c>
      <c r="G140" s="73"/>
      <c r="H140" s="69" t="s">
        <v>119</v>
      </c>
      <c r="I140" s="69"/>
      <c r="J140" s="80">
        <v>8122163.1199999964</v>
      </c>
      <c r="K140" s="81">
        <v>0.20367217912136057</v>
      </c>
      <c r="L140" s="82">
        <v>1288</v>
      </c>
      <c r="M140" s="81">
        <v>0.14501238459806351</v>
      </c>
      <c r="N140" s="95"/>
    </row>
    <row r="141" spans="1:17" ht="20.100000000000001" customHeight="1" x14ac:dyDescent="0.25">
      <c r="A141" s="69" t="s">
        <v>117</v>
      </c>
      <c r="B141" s="69"/>
      <c r="C141" s="80">
        <v>503473.95000000054</v>
      </c>
      <c r="D141" s="81">
        <v>1.5227551292460976E-2</v>
      </c>
      <c r="E141" s="82">
        <v>423</v>
      </c>
      <c r="F141" s="81">
        <v>1.3410265352059095E-2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thickBot="1" x14ac:dyDescent="0.3">
      <c r="A142" s="69" t="s">
        <v>118</v>
      </c>
      <c r="B142" s="69"/>
      <c r="C142" s="80">
        <v>857966.62</v>
      </c>
      <c r="D142" s="81">
        <v>2.5949169193896462E-2</v>
      </c>
      <c r="E142" s="82">
        <v>439</v>
      </c>
      <c r="F142" s="81">
        <v>1.3917509431569603E-2</v>
      </c>
      <c r="G142" s="69"/>
      <c r="H142" s="73"/>
      <c r="I142" s="69"/>
      <c r="J142" s="98">
        <f>SUM(J129:J141)</f>
        <v>39878608.630000003</v>
      </c>
      <c r="K142" s="69"/>
      <c r="L142" s="99">
        <f>SUM(L129:L141)</f>
        <v>8882</v>
      </c>
      <c r="M142" s="69"/>
    </row>
    <row r="143" spans="1:17" ht="20.100000000000001" customHeight="1" thickTop="1" x14ac:dyDescent="0.25">
      <c r="A143" s="69" t="s">
        <v>127</v>
      </c>
      <c r="B143" s="69"/>
      <c r="C143" s="80">
        <v>8235858.7499999795</v>
      </c>
      <c r="D143" s="81">
        <v>0.24909324812751105</v>
      </c>
      <c r="E143" s="82">
        <v>3955</v>
      </c>
      <c r="F143" s="81">
        <v>0.12538439590400405</v>
      </c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thickBot="1" x14ac:dyDescent="0.3">
      <c r="A145" s="69"/>
      <c r="B145" s="69"/>
      <c r="C145" s="72">
        <f>SUM(C129:C144)</f>
        <v>33063356.040000074</v>
      </c>
      <c r="D145" s="69"/>
      <c r="E145" s="74">
        <f>SUM(E129:E144)</f>
        <v>31543</v>
      </c>
      <c r="F145" s="69"/>
      <c r="G145" s="69"/>
      <c r="H145" s="73"/>
      <c r="I145" s="69"/>
      <c r="J145" s="69"/>
      <c r="K145" s="69"/>
      <c r="L145" s="69"/>
      <c r="M145" s="69"/>
    </row>
    <row r="146" spans="1:15" ht="20.100000000000001" customHeight="1" thickTop="1" x14ac:dyDescent="0.25">
      <c r="A146" s="19"/>
      <c r="B146" s="19"/>
      <c r="C146" s="18"/>
      <c r="D146" s="19"/>
      <c r="E146" s="21"/>
      <c r="F146" s="19"/>
      <c r="G146" s="19"/>
      <c r="H146" s="22"/>
      <c r="I146" s="19"/>
      <c r="J146" s="19"/>
      <c r="K146" s="19"/>
      <c r="L146" s="19"/>
      <c r="M146" s="19"/>
    </row>
    <row r="147" spans="1:15" ht="20.100000000000001" customHeight="1" x14ac:dyDescent="0.25">
      <c r="A147" s="67" t="s">
        <v>90</v>
      </c>
      <c r="B147" s="19"/>
      <c r="C147" s="18"/>
      <c r="D147" s="19"/>
      <c r="E147" s="21"/>
      <c r="F147" s="19"/>
      <c r="G147" s="19"/>
      <c r="H147" s="67" t="s">
        <v>92</v>
      </c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61" t="s">
        <v>3</v>
      </c>
      <c r="B148" s="69"/>
      <c r="C148" s="56"/>
      <c r="D148" s="69"/>
      <c r="E148" s="71"/>
      <c r="F148" s="69"/>
      <c r="G148" s="69"/>
      <c r="H148" s="61" t="s">
        <v>3</v>
      </c>
      <c r="I148" s="69"/>
      <c r="J148" s="69"/>
      <c r="K148" s="19"/>
      <c r="L148" s="19"/>
      <c r="M148" s="19"/>
    </row>
    <row r="149" spans="1:15" ht="20.100000000000001" customHeight="1" x14ac:dyDescent="0.25">
      <c r="A149" s="20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93"/>
      <c r="B150" s="94"/>
      <c r="C150" s="63" t="s">
        <v>91</v>
      </c>
      <c r="D150" s="64" t="s">
        <v>4</v>
      </c>
      <c r="E150" s="65" t="s">
        <v>5</v>
      </c>
      <c r="F150" s="64" t="s">
        <v>4</v>
      </c>
      <c r="G150" s="93"/>
      <c r="H150" s="94"/>
      <c r="I150" s="93"/>
      <c r="J150" s="63" t="s">
        <v>91</v>
      </c>
      <c r="K150" s="64" t="s">
        <v>4</v>
      </c>
      <c r="L150" s="65" t="s">
        <v>5</v>
      </c>
      <c r="M150" s="64" t="s">
        <v>4</v>
      </c>
      <c r="N150" s="95"/>
      <c r="O150" s="95"/>
    </row>
    <row r="151" spans="1:15" ht="20.100000000000001" customHeight="1" x14ac:dyDescent="0.25">
      <c r="A151" s="22"/>
      <c r="B151" s="19"/>
      <c r="C151" s="18"/>
      <c r="D151" s="19"/>
      <c r="E151" s="21"/>
      <c r="F151" s="19"/>
      <c r="G151" s="19"/>
      <c r="H151" s="22"/>
      <c r="I151" s="19"/>
      <c r="J151" s="19"/>
      <c r="K151" s="19"/>
      <c r="L151" s="19"/>
      <c r="M151" s="19"/>
      <c r="N151" s="95"/>
      <c r="O151" s="95"/>
    </row>
    <row r="152" spans="1:15" ht="20.100000000000001" customHeight="1" x14ac:dyDescent="0.25">
      <c r="A152" s="69" t="s">
        <v>6</v>
      </c>
      <c r="B152" s="69"/>
      <c r="C152" s="80">
        <v>122106.04</v>
      </c>
      <c r="D152" s="81">
        <v>7.0027765234197722E-4</v>
      </c>
      <c r="E152" s="82">
        <v>128</v>
      </c>
      <c r="F152" s="81">
        <v>2.0050125313283207E-2</v>
      </c>
      <c r="G152" s="69"/>
      <c r="H152" s="69" t="s">
        <v>6</v>
      </c>
      <c r="I152" s="69"/>
      <c r="J152" s="80">
        <v>10559012.559999976</v>
      </c>
      <c r="K152" s="81">
        <v>8.5606226749644521E-2</v>
      </c>
      <c r="L152" s="82">
        <v>4157</v>
      </c>
      <c r="M152" s="81">
        <v>0.30405207723815098</v>
      </c>
      <c r="N152" s="95"/>
      <c r="O152" s="95"/>
    </row>
    <row r="153" spans="1:15" ht="20.100000000000001" customHeight="1" x14ac:dyDescent="0.25">
      <c r="A153" s="69" t="s">
        <v>7</v>
      </c>
      <c r="B153" s="69"/>
      <c r="C153" s="80">
        <v>588250.31000000006</v>
      </c>
      <c r="D153" s="81">
        <v>3.3736131814301735E-3</v>
      </c>
      <c r="E153" s="82">
        <v>132</v>
      </c>
      <c r="F153" s="81">
        <v>2.0676691729323307E-2</v>
      </c>
      <c r="G153" s="69"/>
      <c r="H153" s="69" t="s">
        <v>7</v>
      </c>
      <c r="I153" s="69"/>
      <c r="J153" s="80">
        <v>22327348.520000052</v>
      </c>
      <c r="K153" s="81">
        <v>0.18101693214781711</v>
      </c>
      <c r="L153" s="82">
        <v>3303</v>
      </c>
      <c r="M153" s="81">
        <v>0.2415886483323581</v>
      </c>
      <c r="N153" s="95"/>
      <c r="O153" s="95"/>
    </row>
    <row r="154" spans="1:15" ht="20.100000000000001" customHeight="1" x14ac:dyDescent="0.25">
      <c r="A154" s="69" t="s">
        <v>8</v>
      </c>
      <c r="B154" s="69"/>
      <c r="C154" s="80">
        <v>822163.59</v>
      </c>
      <c r="D154" s="81">
        <v>4.7151049091941032E-3</v>
      </c>
      <c r="E154" s="82">
        <v>115</v>
      </c>
      <c r="F154" s="81">
        <v>1.8013784461152881E-2</v>
      </c>
      <c r="G154" s="69"/>
      <c r="H154" s="69" t="s">
        <v>8</v>
      </c>
      <c r="I154" s="69"/>
      <c r="J154" s="80">
        <v>32605211.750000019</v>
      </c>
      <c r="K154" s="81">
        <v>0.26434376646775021</v>
      </c>
      <c r="L154" s="82">
        <v>2638</v>
      </c>
      <c r="M154" s="81">
        <v>0.19294909303686367</v>
      </c>
      <c r="N154" s="95"/>
      <c r="O154" s="95"/>
    </row>
    <row r="155" spans="1:15" ht="20.100000000000001" customHeight="1" x14ac:dyDescent="0.25">
      <c r="A155" s="69" t="s">
        <v>9</v>
      </c>
      <c r="B155" s="69"/>
      <c r="C155" s="80">
        <v>1578625.85</v>
      </c>
      <c r="D155" s="81">
        <v>9.053412952908459E-3</v>
      </c>
      <c r="E155" s="82">
        <v>154</v>
      </c>
      <c r="F155" s="81">
        <v>2.4122807017543858E-2</v>
      </c>
      <c r="G155" s="69"/>
      <c r="H155" s="69" t="s">
        <v>9</v>
      </c>
      <c r="I155" s="69"/>
      <c r="J155" s="80">
        <v>33813293.630000003</v>
      </c>
      <c r="K155" s="81">
        <v>0.27413817960664472</v>
      </c>
      <c r="L155" s="82">
        <v>2200</v>
      </c>
      <c r="M155" s="81">
        <v>0.16091281451141018</v>
      </c>
      <c r="N155" s="95"/>
      <c r="O155" s="95"/>
    </row>
    <row r="156" spans="1:15" ht="20.100000000000001" customHeight="1" x14ac:dyDescent="0.25">
      <c r="A156" s="69" t="s">
        <v>10</v>
      </c>
      <c r="B156" s="69"/>
      <c r="C156" s="80">
        <v>3250868.1</v>
      </c>
      <c r="D156" s="81">
        <v>1.8643715586398706E-2</v>
      </c>
      <c r="E156" s="82">
        <v>268</v>
      </c>
      <c r="F156" s="81">
        <v>4.1979949874686714E-2</v>
      </c>
      <c r="G156" s="69"/>
      <c r="H156" s="69" t="s">
        <v>10</v>
      </c>
      <c r="I156" s="69"/>
      <c r="J156" s="80">
        <v>18387026.329999983</v>
      </c>
      <c r="K156" s="81">
        <v>0.14907113106584524</v>
      </c>
      <c r="L156" s="82">
        <v>1126</v>
      </c>
      <c r="M156" s="81">
        <v>8.2358104154476308E-2</v>
      </c>
      <c r="N156" s="95"/>
      <c r="O156" s="95"/>
    </row>
    <row r="157" spans="1:15" ht="20.100000000000001" customHeight="1" x14ac:dyDescent="0.25">
      <c r="A157" s="69" t="s">
        <v>37</v>
      </c>
      <c r="B157" s="69"/>
      <c r="C157" s="80">
        <v>2891941.61</v>
      </c>
      <c r="D157" s="81">
        <v>1.6585273597938942E-2</v>
      </c>
      <c r="E157" s="82">
        <v>186</v>
      </c>
      <c r="F157" s="81">
        <v>2.913533834586466E-2</v>
      </c>
      <c r="G157" s="69"/>
      <c r="H157" s="69" t="s">
        <v>37</v>
      </c>
      <c r="I157" s="69"/>
      <c r="J157" s="80">
        <v>347108.86</v>
      </c>
      <c r="K157" s="81">
        <v>2.8141532749508045E-3</v>
      </c>
      <c r="L157" s="82">
        <v>22</v>
      </c>
      <c r="M157" s="81">
        <v>1.6091281451141018E-3</v>
      </c>
      <c r="N157" s="95"/>
      <c r="O157" s="95"/>
    </row>
    <row r="158" spans="1:15" ht="20.100000000000001" customHeight="1" x14ac:dyDescent="0.25">
      <c r="A158" s="69" t="s">
        <v>38</v>
      </c>
      <c r="B158" s="69"/>
      <c r="C158" s="80">
        <v>7222987.6000000015</v>
      </c>
      <c r="D158" s="81">
        <v>4.1423805074861257E-2</v>
      </c>
      <c r="E158" s="82">
        <v>386</v>
      </c>
      <c r="F158" s="81">
        <v>6.0463659147869671E-2</v>
      </c>
      <c r="G158" s="69"/>
      <c r="H158" s="69" t="s">
        <v>38</v>
      </c>
      <c r="I158" s="69"/>
      <c r="J158" s="80">
        <v>896275.57</v>
      </c>
      <c r="K158" s="81">
        <v>7.2664720531014403E-3</v>
      </c>
      <c r="L158" s="82">
        <v>43</v>
      </c>
      <c r="M158" s="81">
        <v>3.1451141018139263E-3</v>
      </c>
      <c r="N158" s="95"/>
      <c r="O158" s="95"/>
    </row>
    <row r="159" spans="1:15" ht="20.100000000000001" customHeight="1" x14ac:dyDescent="0.25">
      <c r="A159" s="69" t="s">
        <v>39</v>
      </c>
      <c r="B159" s="69"/>
      <c r="C159" s="80">
        <v>7090363.1999999993</v>
      </c>
      <c r="D159" s="81">
        <v>4.0663204669875025E-2</v>
      </c>
      <c r="E159" s="82">
        <v>352</v>
      </c>
      <c r="F159" s="81">
        <v>5.5137844611528819E-2</v>
      </c>
      <c r="G159" s="69"/>
      <c r="H159" s="69" t="s">
        <v>39</v>
      </c>
      <c r="I159" s="69"/>
      <c r="J159" s="80">
        <v>1598770.24</v>
      </c>
      <c r="K159" s="81">
        <v>1.2961883216665466E-2</v>
      </c>
      <c r="L159" s="82">
        <v>71</v>
      </c>
      <c r="M159" s="81">
        <v>5.1930953774136923E-3</v>
      </c>
      <c r="N159" s="95"/>
      <c r="O159" s="95"/>
    </row>
    <row r="160" spans="1:15" ht="20.100000000000001" customHeight="1" x14ac:dyDescent="0.25">
      <c r="A160" s="69" t="s">
        <v>0</v>
      </c>
      <c r="B160" s="69"/>
      <c r="C160" s="80">
        <v>6768204.9500000002</v>
      </c>
      <c r="D160" s="81">
        <v>3.8815628391153684E-2</v>
      </c>
      <c r="E160" s="82">
        <v>298</v>
      </c>
      <c r="F160" s="81">
        <v>4.6679197994987466E-2</v>
      </c>
      <c r="G160" s="69"/>
      <c r="H160" s="69" t="s">
        <v>0</v>
      </c>
      <c r="I160" s="69"/>
      <c r="J160" s="80">
        <v>2809930.67</v>
      </c>
      <c r="K160" s="81">
        <v>2.2781255417580557E-2</v>
      </c>
      <c r="L160" s="82">
        <v>112</v>
      </c>
      <c r="M160" s="81">
        <v>8.1919251023990641E-3</v>
      </c>
      <c r="N160" s="95"/>
      <c r="O160" s="95"/>
    </row>
    <row r="161" spans="1:15" ht="20.100000000000001" customHeight="1" x14ac:dyDescent="0.25">
      <c r="A161" s="69" t="s">
        <v>1</v>
      </c>
      <c r="B161" s="69"/>
      <c r="C161" s="80">
        <v>10619921.139999997</v>
      </c>
      <c r="D161" s="81">
        <v>6.0905205377032368E-2</v>
      </c>
      <c r="E161" s="82">
        <v>440</v>
      </c>
      <c r="F161" s="81">
        <v>6.8922305764411024E-2</v>
      </c>
      <c r="G161" s="69"/>
      <c r="H161" s="69" t="s">
        <v>1</v>
      </c>
      <c r="I161" s="69"/>
      <c r="J161" s="80">
        <v>0</v>
      </c>
      <c r="K161" s="81">
        <v>0</v>
      </c>
      <c r="L161" s="82">
        <v>0</v>
      </c>
      <c r="M161" s="81">
        <v>0</v>
      </c>
      <c r="N161" s="95"/>
      <c r="O161" s="95"/>
    </row>
    <row r="162" spans="1:15" ht="20.100000000000001" customHeight="1" x14ac:dyDescent="0.25">
      <c r="A162" s="69" t="s">
        <v>66</v>
      </c>
      <c r="B162" s="69"/>
      <c r="C162" s="80">
        <v>45397645.589999959</v>
      </c>
      <c r="D162" s="81">
        <v>0.26035531637598169</v>
      </c>
      <c r="E162" s="82">
        <v>1505</v>
      </c>
      <c r="F162" s="81">
        <v>0.23574561403508773</v>
      </c>
      <c r="G162" s="69"/>
      <c r="H162" s="73"/>
      <c r="I162" s="69"/>
      <c r="J162" s="69"/>
      <c r="K162" s="69"/>
      <c r="L162" s="71"/>
      <c r="M162" s="69"/>
      <c r="N162" s="95"/>
      <c r="O162" s="95"/>
    </row>
    <row r="163" spans="1:15" ht="20.100000000000001" customHeight="1" thickBot="1" x14ac:dyDescent="0.3">
      <c r="A163" s="69" t="s">
        <v>67</v>
      </c>
      <c r="B163" s="69"/>
      <c r="C163" s="80">
        <v>32529156.560000028</v>
      </c>
      <c r="D163" s="81">
        <v>0.18655458311891401</v>
      </c>
      <c r="E163" s="82">
        <v>916</v>
      </c>
      <c r="F163" s="81">
        <v>0.14348370927318296</v>
      </c>
      <c r="G163" s="69"/>
      <c r="H163" s="73"/>
      <c r="I163" s="69"/>
      <c r="J163" s="98">
        <f>SUM(J152:J162)</f>
        <v>123343978.13000001</v>
      </c>
      <c r="K163" s="69"/>
      <c r="L163" s="74">
        <f>SUM(L152:L162)</f>
        <v>13672</v>
      </c>
      <c r="M163" s="69"/>
      <c r="N163" s="95"/>
      <c r="O163" s="95"/>
    </row>
    <row r="164" spans="1:15" ht="20.100000000000001" customHeight="1" thickTop="1" x14ac:dyDescent="0.25">
      <c r="A164" s="69" t="s">
        <v>68</v>
      </c>
      <c r="B164" s="69"/>
      <c r="C164" s="80">
        <v>55485803.040000007</v>
      </c>
      <c r="D164" s="81">
        <v>0.31821085911196967</v>
      </c>
      <c r="E164" s="82">
        <v>1504</v>
      </c>
      <c r="F164" s="81">
        <v>0.23558897243107768</v>
      </c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x14ac:dyDescent="0.25">
      <c r="A165" s="69" t="s">
        <v>69</v>
      </c>
      <c r="B165" s="69"/>
      <c r="C165" s="80">
        <v>0</v>
      </c>
      <c r="D165" s="81">
        <v>0</v>
      </c>
      <c r="E165" s="82">
        <v>0</v>
      </c>
      <c r="F165" s="81">
        <v>0</v>
      </c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x14ac:dyDescent="0.25">
      <c r="A166" s="69"/>
      <c r="B166" s="73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thickBot="1" x14ac:dyDescent="0.3">
      <c r="A167" s="69"/>
      <c r="B167" s="69"/>
      <c r="C167" s="72">
        <f>SUM(C152:C166)</f>
        <v>174368037.57999998</v>
      </c>
      <c r="D167" s="73"/>
      <c r="E167" s="74">
        <f>SUM(E152:E166)</f>
        <v>6384</v>
      </c>
      <c r="F167" s="97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thickTop="1" x14ac:dyDescent="0.25">
      <c r="A168" s="69"/>
      <c r="B168" s="69"/>
      <c r="C168" s="56"/>
      <c r="D168" s="69"/>
      <c r="E168" s="71"/>
      <c r="F168" s="69"/>
      <c r="G168" s="69"/>
      <c r="H168" s="73"/>
      <c r="I168" s="69"/>
      <c r="J168" s="69"/>
      <c r="K168" s="69"/>
      <c r="L168" s="69"/>
      <c r="M168" s="69"/>
    </row>
    <row r="169" spans="1:15" ht="20.100000000000001" customHeight="1" x14ac:dyDescent="0.25">
      <c r="A169" s="69"/>
      <c r="B169" s="69"/>
      <c r="C169" s="56"/>
      <c r="D169" s="69"/>
      <c r="E169" s="71"/>
      <c r="F169" s="69"/>
      <c r="G169" s="69"/>
      <c r="H169" s="73"/>
      <c r="I169" s="69"/>
      <c r="J169" s="69"/>
      <c r="K169" s="69"/>
      <c r="L169" s="69"/>
      <c r="M169" s="69"/>
    </row>
    <row r="170" spans="1:15" ht="20.100000000000001" customHeight="1" x14ac:dyDescent="0.25">
      <c r="A170" s="67" t="s">
        <v>93</v>
      </c>
      <c r="B170" s="19"/>
      <c r="C170" s="18"/>
      <c r="D170" s="19"/>
      <c r="E170" s="21"/>
      <c r="F170" s="19"/>
      <c r="G170" s="19"/>
      <c r="H170" s="67" t="s">
        <v>94</v>
      </c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61" t="s">
        <v>3</v>
      </c>
      <c r="B171" s="69"/>
      <c r="C171" s="56"/>
      <c r="D171" s="69"/>
      <c r="E171" s="71"/>
      <c r="F171" s="69"/>
      <c r="G171" s="69"/>
      <c r="H171" s="61" t="s">
        <v>3</v>
      </c>
      <c r="I171" s="69"/>
      <c r="J171" s="69"/>
      <c r="K171" s="69"/>
      <c r="L171" s="69"/>
      <c r="M171" s="19"/>
    </row>
    <row r="172" spans="1:15" ht="20.100000000000001" customHeight="1" x14ac:dyDescent="0.25">
      <c r="A172" s="20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93"/>
      <c r="B173" s="94"/>
      <c r="C173" s="63" t="s">
        <v>91</v>
      </c>
      <c r="D173" s="64" t="s">
        <v>4</v>
      </c>
      <c r="E173" s="65" t="s">
        <v>5</v>
      </c>
      <c r="F173" s="64" t="s">
        <v>4</v>
      </c>
      <c r="G173" s="93"/>
      <c r="H173" s="94"/>
      <c r="I173" s="93"/>
      <c r="J173" s="63" t="s">
        <v>91</v>
      </c>
      <c r="K173" s="64" t="s">
        <v>4</v>
      </c>
      <c r="L173" s="65" t="s">
        <v>5</v>
      </c>
      <c r="M173" s="64" t="s">
        <v>4</v>
      </c>
      <c r="N173" s="95"/>
    </row>
    <row r="174" spans="1:15" ht="20.100000000000001" customHeight="1" x14ac:dyDescent="0.25">
      <c r="A174" s="22"/>
      <c r="B174" s="19"/>
      <c r="C174" s="18"/>
      <c r="D174" s="19"/>
      <c r="E174" s="21"/>
      <c r="F174" s="19"/>
      <c r="G174" s="19"/>
      <c r="H174" s="22"/>
      <c r="I174" s="19"/>
      <c r="J174" s="19"/>
      <c r="K174" s="19"/>
      <c r="L174" s="19"/>
      <c r="M174" s="19"/>
      <c r="N174" s="95"/>
    </row>
    <row r="175" spans="1:15" ht="20.100000000000001" customHeight="1" x14ac:dyDescent="0.25">
      <c r="A175" s="69" t="s">
        <v>6</v>
      </c>
      <c r="B175" s="69"/>
      <c r="C175" s="80">
        <v>12220785.740000106</v>
      </c>
      <c r="D175" s="81">
        <v>0.36961721989792462</v>
      </c>
      <c r="E175" s="82">
        <v>20624</v>
      </c>
      <c r="F175" s="81">
        <v>0.65383761848904665</v>
      </c>
      <c r="G175" s="69"/>
      <c r="H175" s="69" t="s">
        <v>6</v>
      </c>
      <c r="I175" s="69"/>
      <c r="J175" s="80">
        <v>6425212.7999999793</v>
      </c>
      <c r="K175" s="81">
        <v>0.16111928226017405</v>
      </c>
      <c r="L175" s="82">
        <v>1911</v>
      </c>
      <c r="M175" s="81">
        <v>0.21515424453951812</v>
      </c>
      <c r="N175" s="95"/>
    </row>
    <row r="176" spans="1:15" ht="20.100000000000001" customHeight="1" x14ac:dyDescent="0.25">
      <c r="A176" s="69" t="s">
        <v>7</v>
      </c>
      <c r="B176" s="69"/>
      <c r="C176" s="80">
        <v>7039360.1000000266</v>
      </c>
      <c r="D176" s="81">
        <v>0.21290519000804967</v>
      </c>
      <c r="E176" s="82">
        <v>5089</v>
      </c>
      <c r="F176" s="81">
        <v>0.16133532003931142</v>
      </c>
      <c r="G176" s="69"/>
      <c r="H176" s="69" t="s">
        <v>7</v>
      </c>
      <c r="I176" s="69"/>
      <c r="J176" s="80">
        <v>2874633.18</v>
      </c>
      <c r="K176" s="81">
        <v>7.2084590680464911E-2</v>
      </c>
      <c r="L176" s="82">
        <v>978</v>
      </c>
      <c r="M176" s="81">
        <v>0.11011033551002027</v>
      </c>
      <c r="N176" s="95"/>
    </row>
    <row r="177" spans="1:14" ht="20.100000000000001" customHeight="1" x14ac:dyDescent="0.25">
      <c r="A177" s="69" t="s">
        <v>8</v>
      </c>
      <c r="B177" s="69"/>
      <c r="C177" s="80">
        <v>5741545.5500000119</v>
      </c>
      <c r="D177" s="81">
        <v>0.1736528361807517</v>
      </c>
      <c r="E177" s="82">
        <v>3188</v>
      </c>
      <c r="F177" s="81">
        <v>0.10106838284246901</v>
      </c>
      <c r="G177" s="69"/>
      <c r="H177" s="69" t="s">
        <v>8</v>
      </c>
      <c r="I177" s="69"/>
      <c r="J177" s="80">
        <v>4194964.88</v>
      </c>
      <c r="K177" s="81">
        <v>0.10519336115563968</v>
      </c>
      <c r="L177" s="82">
        <v>1187</v>
      </c>
      <c r="M177" s="81">
        <v>0.13364107183066876</v>
      </c>
      <c r="N177" s="95"/>
    </row>
    <row r="178" spans="1:14" ht="20.100000000000001" customHeight="1" x14ac:dyDescent="0.25">
      <c r="A178" s="69" t="s">
        <v>9</v>
      </c>
      <c r="B178" s="69"/>
      <c r="C178" s="80">
        <v>1532080.29</v>
      </c>
      <c r="D178" s="81">
        <v>4.6337712606865568E-2</v>
      </c>
      <c r="E178" s="82">
        <v>1125</v>
      </c>
      <c r="F178" s="81">
        <v>3.5665599340582693E-2</v>
      </c>
      <c r="G178" s="69"/>
      <c r="H178" s="69" t="s">
        <v>9</v>
      </c>
      <c r="I178" s="69"/>
      <c r="J178" s="80">
        <v>5815097.9299999904</v>
      </c>
      <c r="K178" s="81">
        <v>0.14581998042994393</v>
      </c>
      <c r="L178" s="82">
        <v>1188</v>
      </c>
      <c r="M178" s="81">
        <v>0.13375365908579148</v>
      </c>
      <c r="N178" s="95"/>
    </row>
    <row r="179" spans="1:14" ht="20.100000000000001" customHeight="1" x14ac:dyDescent="0.25">
      <c r="A179" s="69" t="s">
        <v>10</v>
      </c>
      <c r="B179" s="69"/>
      <c r="C179" s="80">
        <v>5508205.0399999972</v>
      </c>
      <c r="D179" s="81">
        <v>0.16659546094885697</v>
      </c>
      <c r="E179" s="82">
        <v>1368</v>
      </c>
      <c r="F179" s="81">
        <v>4.336936879814856E-2</v>
      </c>
      <c r="G179" s="69"/>
      <c r="H179" s="69" t="s">
        <v>10</v>
      </c>
      <c r="I179" s="69"/>
      <c r="J179" s="80">
        <v>8458592.3299999982</v>
      </c>
      <c r="K179" s="81">
        <v>0.21210851182096527</v>
      </c>
      <c r="L179" s="82">
        <v>1601</v>
      </c>
      <c r="M179" s="81">
        <v>0.18025219545147489</v>
      </c>
      <c r="N179" s="95"/>
    </row>
    <row r="180" spans="1:14" ht="20.100000000000001" customHeight="1" x14ac:dyDescent="0.25">
      <c r="A180" s="69" t="s">
        <v>37</v>
      </c>
      <c r="B180" s="69"/>
      <c r="C180" s="80">
        <v>0</v>
      </c>
      <c r="D180" s="81">
        <v>0</v>
      </c>
      <c r="E180" s="82">
        <v>0</v>
      </c>
      <c r="F180" s="81">
        <v>0</v>
      </c>
      <c r="G180" s="69"/>
      <c r="H180" s="69" t="s">
        <v>37</v>
      </c>
      <c r="I180" s="69"/>
      <c r="J180" s="80">
        <v>5320310.2700000051</v>
      </c>
      <c r="K180" s="81">
        <v>0.13341263531440334</v>
      </c>
      <c r="L180" s="82">
        <v>868</v>
      </c>
      <c r="M180" s="81">
        <v>9.7725737446521049E-2</v>
      </c>
      <c r="N180" s="95"/>
    </row>
    <row r="181" spans="1:14" ht="20.100000000000001" customHeight="1" x14ac:dyDescent="0.25">
      <c r="A181" s="69" t="s">
        <v>38</v>
      </c>
      <c r="B181" s="69"/>
      <c r="C181" s="80">
        <v>0</v>
      </c>
      <c r="D181" s="81">
        <v>0</v>
      </c>
      <c r="E181" s="82">
        <v>0</v>
      </c>
      <c r="F181" s="81">
        <v>0</v>
      </c>
      <c r="G181" s="69"/>
      <c r="H181" s="69" t="s">
        <v>38</v>
      </c>
      <c r="I181" s="69"/>
      <c r="J181" s="80">
        <v>1633005.88</v>
      </c>
      <c r="K181" s="81">
        <v>4.0949419653812068E-2</v>
      </c>
      <c r="L181" s="82">
        <v>169</v>
      </c>
      <c r="M181" s="81">
        <v>1.9027246115739697E-2</v>
      </c>
      <c r="N181" s="95"/>
    </row>
    <row r="182" spans="1:14" ht="20.100000000000001" customHeight="1" x14ac:dyDescent="0.25">
      <c r="A182" s="69" t="s">
        <v>39</v>
      </c>
      <c r="B182" s="69"/>
      <c r="C182" s="80">
        <v>273532.96999999997</v>
      </c>
      <c r="D182" s="81">
        <v>8.2729947216815848E-3</v>
      </c>
      <c r="E182" s="82">
        <v>41</v>
      </c>
      <c r="F182" s="81">
        <v>1.2998129537456805E-3</v>
      </c>
      <c r="G182" s="69"/>
      <c r="H182" s="69" t="s">
        <v>39</v>
      </c>
      <c r="I182" s="69"/>
      <c r="J182" s="80">
        <v>391956.67</v>
      </c>
      <c r="K182" s="81">
        <v>9.8287448701291427E-3</v>
      </c>
      <c r="L182" s="82">
        <v>64</v>
      </c>
      <c r="M182" s="81">
        <v>7.2055843278540869E-3</v>
      </c>
      <c r="N182" s="95"/>
    </row>
    <row r="183" spans="1:14" ht="20.100000000000001" customHeight="1" x14ac:dyDescent="0.25">
      <c r="A183" s="69" t="s">
        <v>0</v>
      </c>
      <c r="B183" s="69"/>
      <c r="C183" s="80">
        <v>747846.35</v>
      </c>
      <c r="D183" s="81">
        <v>2.2618585635869926E-2</v>
      </c>
      <c r="E183" s="82">
        <v>108</v>
      </c>
      <c r="F183" s="81">
        <v>3.423897536695939E-3</v>
      </c>
      <c r="G183" s="69"/>
      <c r="H183" s="69" t="s">
        <v>0</v>
      </c>
      <c r="I183" s="69"/>
      <c r="J183" s="80">
        <v>60725.93</v>
      </c>
      <c r="K183" s="81">
        <v>1.5227695269768499E-3</v>
      </c>
      <c r="L183" s="82">
        <v>6</v>
      </c>
      <c r="M183" s="81">
        <v>6.755235307363207E-4</v>
      </c>
      <c r="N183" s="95"/>
    </row>
    <row r="184" spans="1:14" ht="20.100000000000001" customHeight="1" x14ac:dyDescent="0.25">
      <c r="A184" s="69" t="s">
        <v>1</v>
      </c>
      <c r="B184" s="69"/>
      <c r="C184" s="80">
        <v>0</v>
      </c>
      <c r="D184" s="81">
        <v>0</v>
      </c>
      <c r="E184" s="82">
        <v>0</v>
      </c>
      <c r="F184" s="81">
        <v>0</v>
      </c>
      <c r="G184" s="69"/>
      <c r="H184" s="69" t="s">
        <v>1</v>
      </c>
      <c r="I184" s="69"/>
      <c r="J184" s="80">
        <v>4597355.54</v>
      </c>
      <c r="K184" s="81">
        <v>0.11528374980819898</v>
      </c>
      <c r="L184" s="82">
        <v>899</v>
      </c>
      <c r="M184" s="81">
        <v>0.10121594235532538</v>
      </c>
      <c r="N184" s="95"/>
    </row>
    <row r="185" spans="1:14" ht="20.100000000000001" customHeight="1" x14ac:dyDescent="0.25">
      <c r="A185" s="69"/>
      <c r="B185" s="73"/>
      <c r="C185" s="56"/>
      <c r="D185" s="69"/>
      <c r="E185" s="71"/>
      <c r="F185" s="69"/>
      <c r="G185" s="69"/>
      <c r="H185" s="69" t="s">
        <v>98</v>
      </c>
      <c r="I185" s="69"/>
      <c r="J185" s="80">
        <v>106753.22</v>
      </c>
      <c r="K185" s="81">
        <v>2.6769544792917222E-3</v>
      </c>
      <c r="L185" s="82">
        <v>11</v>
      </c>
      <c r="M185" s="81">
        <v>1.2384598063499212E-3</v>
      </c>
      <c r="N185" s="95"/>
    </row>
    <row r="186" spans="1:14" ht="20.100000000000001" customHeight="1" thickBot="1" x14ac:dyDescent="0.3">
      <c r="A186" s="69"/>
      <c r="B186" s="69"/>
      <c r="C186" s="72">
        <f>SUM(C175:C185)</f>
        <v>33063356.040000141</v>
      </c>
      <c r="D186" s="73"/>
      <c r="E186" s="74">
        <f>SUM(E175:E185)</f>
        <v>31543</v>
      </c>
      <c r="F186" s="97"/>
      <c r="G186" s="69"/>
      <c r="H186" s="73"/>
      <c r="I186" s="69"/>
      <c r="J186" s="75"/>
      <c r="K186" s="58"/>
      <c r="L186" s="76"/>
      <c r="M186" s="69"/>
    </row>
    <row r="187" spans="1:14" ht="20.100000000000001" customHeight="1" thickTop="1" thickBot="1" x14ac:dyDescent="0.3">
      <c r="A187" s="69"/>
      <c r="B187" s="69"/>
      <c r="C187" s="75"/>
      <c r="D187" s="73"/>
      <c r="E187" s="76"/>
      <c r="F187" s="97"/>
      <c r="G187" s="69"/>
      <c r="H187" s="73"/>
      <c r="I187" s="69"/>
      <c r="J187" s="98">
        <f>SUM(J175:J186)</f>
        <v>39878608.629999973</v>
      </c>
      <c r="K187" s="69"/>
      <c r="L187" s="74">
        <f>SUM(L175:L186)</f>
        <v>8882</v>
      </c>
      <c r="M187" s="69"/>
    </row>
    <row r="188" spans="1:14" s="78" customFormat="1" ht="20.100000000000001" customHeight="1" thickTop="1" x14ac:dyDescent="0.25">
      <c r="A188" s="19"/>
      <c r="B188" s="19"/>
      <c r="C188" s="27"/>
      <c r="D188" s="22"/>
      <c r="E188" s="28"/>
      <c r="F188" s="31"/>
      <c r="G188" s="19"/>
      <c r="H188" s="22"/>
      <c r="I188" s="19"/>
      <c r="J188" s="19"/>
      <c r="K188" s="19"/>
      <c r="L188" s="19"/>
      <c r="M188" s="19"/>
    </row>
    <row r="189" spans="1:14" ht="20.100000000000001" customHeight="1" x14ac:dyDescent="0.25">
      <c r="A189" s="19"/>
      <c r="B189" s="19"/>
      <c r="C189" s="27"/>
      <c r="D189" s="22"/>
      <c r="E189" s="28"/>
      <c r="F189" s="31"/>
      <c r="G189" s="19"/>
      <c r="H189" s="22"/>
      <c r="I189" s="19"/>
      <c r="J189" s="19"/>
      <c r="K189" s="19"/>
      <c r="L189" s="19"/>
      <c r="M189" s="19"/>
    </row>
    <row r="190" spans="1:14" ht="20.100000000000001" customHeight="1" x14ac:dyDescent="0.25">
      <c r="A190" s="67" t="s">
        <v>90</v>
      </c>
      <c r="B190" s="66"/>
      <c r="C190" s="102"/>
      <c r="D190" s="67"/>
      <c r="E190" s="103"/>
      <c r="F190" s="104"/>
      <c r="G190" s="66"/>
      <c r="H190" s="67" t="s">
        <v>140</v>
      </c>
      <c r="I190" s="66"/>
      <c r="J190" s="102"/>
      <c r="K190" s="67"/>
      <c r="L190" s="103"/>
      <c r="M190" s="104"/>
    </row>
    <row r="191" spans="1:14" s="68" customFormat="1" ht="20.100000000000001" customHeight="1" x14ac:dyDescent="0.25">
      <c r="A191" s="61" t="s">
        <v>11</v>
      </c>
      <c r="B191" s="69"/>
      <c r="C191" s="56"/>
      <c r="D191" s="69"/>
      <c r="E191" s="71"/>
      <c r="F191" s="69"/>
      <c r="G191" s="69"/>
      <c r="H191" s="61" t="s">
        <v>11</v>
      </c>
      <c r="I191" s="69"/>
      <c r="J191" s="56"/>
      <c r="K191" s="69"/>
      <c r="L191" s="21"/>
      <c r="M191" s="19"/>
    </row>
    <row r="192" spans="1:14" ht="20.100000000000001" customHeight="1" x14ac:dyDescent="0.25">
      <c r="A192" s="20"/>
      <c r="B192" s="19"/>
      <c r="C192" s="18"/>
      <c r="D192" s="19"/>
      <c r="E192" s="21"/>
      <c r="F192" s="19"/>
      <c r="G192" s="19"/>
      <c r="H192" s="20"/>
      <c r="I192" s="19"/>
      <c r="J192" s="18"/>
      <c r="K192" s="19"/>
      <c r="L192" s="21"/>
      <c r="M192" s="19"/>
    </row>
    <row r="193" spans="1:13" ht="20.100000000000001" customHeight="1" x14ac:dyDescent="0.25">
      <c r="A193" s="93"/>
      <c r="B193" s="94"/>
      <c r="C193" s="63" t="s">
        <v>91</v>
      </c>
      <c r="D193" s="64" t="s">
        <v>4</v>
      </c>
      <c r="E193" s="65" t="s">
        <v>5</v>
      </c>
      <c r="F193" s="64" t="s">
        <v>4</v>
      </c>
      <c r="G193" s="93"/>
      <c r="H193" s="93"/>
      <c r="I193" s="94"/>
      <c r="J193" s="63" t="s">
        <v>91</v>
      </c>
      <c r="K193" s="64" t="s">
        <v>4</v>
      </c>
      <c r="L193" s="65" t="s">
        <v>5</v>
      </c>
      <c r="M193" s="64" t="s">
        <v>4</v>
      </c>
    </row>
    <row r="194" spans="1:13" ht="20.100000000000001" customHeight="1" x14ac:dyDescent="0.25">
      <c r="A194" s="22"/>
      <c r="B194" s="19"/>
      <c r="C194" s="18"/>
      <c r="D194" s="19"/>
      <c r="E194" s="21"/>
      <c r="F194" s="19"/>
      <c r="G194" s="19"/>
      <c r="H194" s="22"/>
      <c r="I194" s="19"/>
      <c r="J194" s="19"/>
      <c r="K194" s="19"/>
      <c r="L194" s="19"/>
      <c r="M194" s="19"/>
    </row>
    <row r="195" spans="1:13" ht="20.100000000000001" customHeight="1" x14ac:dyDescent="0.25">
      <c r="A195" s="69" t="s">
        <v>12</v>
      </c>
      <c r="B195" s="69"/>
      <c r="C195" s="80">
        <v>9205178.8200000022</v>
      </c>
      <c r="D195" s="81">
        <v>5.2791663814973383E-2</v>
      </c>
      <c r="E195" s="82">
        <v>357</v>
      </c>
      <c r="F195" s="81">
        <v>5.5921052631578948E-2</v>
      </c>
      <c r="G195" s="69"/>
      <c r="H195" s="69" t="s">
        <v>12</v>
      </c>
      <c r="I195" s="69"/>
      <c r="J195" s="80">
        <v>8753851.2100000009</v>
      </c>
      <c r="K195" s="81">
        <v>7.0971046521409939E-2</v>
      </c>
      <c r="L195" s="82">
        <v>1068</v>
      </c>
      <c r="M195" s="81">
        <v>7.8115857226448218E-2</v>
      </c>
    </row>
    <row r="196" spans="1:13" ht="20.100000000000001" customHeight="1" x14ac:dyDescent="0.25">
      <c r="A196" s="69" t="s">
        <v>13</v>
      </c>
      <c r="B196" s="69"/>
      <c r="C196" s="80">
        <v>16466587.319999984</v>
      </c>
      <c r="D196" s="81">
        <v>9.4435812598080787E-2</v>
      </c>
      <c r="E196" s="82">
        <v>655</v>
      </c>
      <c r="F196" s="81">
        <v>0.10260025062656641</v>
      </c>
      <c r="G196" s="69"/>
      <c r="H196" s="69" t="s">
        <v>13</v>
      </c>
      <c r="I196" s="69"/>
      <c r="J196" s="80">
        <v>23638249.070000015</v>
      </c>
      <c r="K196" s="81">
        <v>0.19164493823189463</v>
      </c>
      <c r="L196" s="82">
        <v>2001</v>
      </c>
      <c r="M196" s="81">
        <v>0.146357519016969</v>
      </c>
    </row>
    <row r="197" spans="1:13" ht="20.100000000000001" customHeight="1" x14ac:dyDescent="0.25">
      <c r="A197" s="69" t="s">
        <v>14</v>
      </c>
      <c r="B197" s="69"/>
      <c r="C197" s="80">
        <v>13722437.920000007</v>
      </c>
      <c r="D197" s="81">
        <v>7.8698126734976642E-2</v>
      </c>
      <c r="E197" s="82">
        <v>528</v>
      </c>
      <c r="F197" s="81">
        <v>8.2706766917293228E-2</v>
      </c>
      <c r="G197" s="69"/>
      <c r="H197" s="69" t="s">
        <v>14</v>
      </c>
      <c r="I197" s="69"/>
      <c r="J197" s="80">
        <v>18944226.279999983</v>
      </c>
      <c r="K197" s="81">
        <v>0.15358857860116581</v>
      </c>
      <c r="L197" s="82">
        <v>2348</v>
      </c>
      <c r="M197" s="81">
        <v>0.17173785839672323</v>
      </c>
    </row>
    <row r="198" spans="1:13" ht="20.100000000000001" customHeight="1" x14ac:dyDescent="0.25">
      <c r="A198" s="69" t="s">
        <v>15</v>
      </c>
      <c r="B198" s="69"/>
      <c r="C198" s="80">
        <v>13887610.829999994</v>
      </c>
      <c r="D198" s="81">
        <v>7.9645392714982916E-2</v>
      </c>
      <c r="E198" s="82">
        <v>514</v>
      </c>
      <c r="F198" s="81">
        <v>8.0513784461152885E-2</v>
      </c>
      <c r="G198" s="69"/>
      <c r="H198" s="69" t="s">
        <v>15</v>
      </c>
      <c r="I198" s="69"/>
      <c r="J198" s="80">
        <v>9083418.7900000084</v>
      </c>
      <c r="K198" s="81">
        <v>7.3642985476165032E-2</v>
      </c>
      <c r="L198" s="82">
        <v>828</v>
      </c>
      <c r="M198" s="81">
        <v>6.0561732007021647E-2</v>
      </c>
    </row>
    <row r="199" spans="1:13" ht="20.100000000000001" customHeight="1" x14ac:dyDescent="0.25">
      <c r="A199" s="69" t="s">
        <v>16</v>
      </c>
      <c r="B199" s="69"/>
      <c r="C199" s="80">
        <v>16547067.690000009</v>
      </c>
      <c r="D199" s="81">
        <v>9.4897367199009874E-2</v>
      </c>
      <c r="E199" s="82">
        <v>612</v>
      </c>
      <c r="F199" s="81">
        <v>9.5864661654135333E-2</v>
      </c>
      <c r="G199" s="69"/>
      <c r="H199" s="69" t="s">
        <v>16</v>
      </c>
      <c r="I199" s="69"/>
      <c r="J199" s="80">
        <v>8775806.4600000046</v>
      </c>
      <c r="K199" s="81">
        <v>7.1149046698904331E-2</v>
      </c>
      <c r="L199" s="82">
        <v>933</v>
      </c>
      <c r="M199" s="81">
        <v>6.8241661790520769E-2</v>
      </c>
    </row>
    <row r="200" spans="1:13" ht="20.100000000000001" customHeight="1" x14ac:dyDescent="0.25">
      <c r="A200" s="69" t="s">
        <v>17</v>
      </c>
      <c r="B200" s="69"/>
      <c r="C200" s="80">
        <v>6994802.8399999999</v>
      </c>
      <c r="D200" s="81">
        <v>4.0115166386447333E-2</v>
      </c>
      <c r="E200" s="82">
        <v>263</v>
      </c>
      <c r="F200" s="81">
        <v>4.1196741854636593E-2</v>
      </c>
      <c r="G200" s="69"/>
      <c r="H200" s="69" t="s">
        <v>17</v>
      </c>
      <c r="I200" s="69"/>
      <c r="J200" s="80">
        <v>1792383.5</v>
      </c>
      <c r="K200" s="81">
        <v>1.4531584980264661E-2</v>
      </c>
      <c r="L200" s="82">
        <v>166</v>
      </c>
      <c r="M200" s="81">
        <v>1.2141603276770042E-2</v>
      </c>
    </row>
    <row r="201" spans="1:13" ht="20.100000000000001" customHeight="1" x14ac:dyDescent="0.25">
      <c r="A201" s="69" t="s">
        <v>18</v>
      </c>
      <c r="B201" s="69"/>
      <c r="C201" s="80">
        <v>48827153.49999994</v>
      </c>
      <c r="D201" s="81">
        <v>0.28002353056016971</v>
      </c>
      <c r="E201" s="82">
        <v>1597</v>
      </c>
      <c r="F201" s="81">
        <v>0.25015664160401002</v>
      </c>
      <c r="G201" s="69"/>
      <c r="H201" s="69" t="s">
        <v>18</v>
      </c>
      <c r="I201" s="69"/>
      <c r="J201" s="80">
        <v>20286656.269999992</v>
      </c>
      <c r="K201" s="81">
        <v>0.16447220673082721</v>
      </c>
      <c r="L201" s="82">
        <v>1904</v>
      </c>
      <c r="M201" s="81">
        <v>0.13926272674078408</v>
      </c>
    </row>
    <row r="202" spans="1:13" ht="20.100000000000001" customHeight="1" x14ac:dyDescent="0.25">
      <c r="A202" s="69" t="s">
        <v>19</v>
      </c>
      <c r="B202" s="69"/>
      <c r="C202" s="80">
        <v>13462306.169999992</v>
      </c>
      <c r="D202" s="81">
        <v>7.7206272186343183E-2</v>
      </c>
      <c r="E202" s="82">
        <v>468</v>
      </c>
      <c r="F202" s="81">
        <v>7.3308270676691725E-2</v>
      </c>
      <c r="G202" s="69"/>
      <c r="H202" s="69" t="s">
        <v>19</v>
      </c>
      <c r="I202" s="69"/>
      <c r="J202" s="80">
        <v>7189138.3699999955</v>
      </c>
      <c r="K202" s="81">
        <v>5.8285280554377032E-2</v>
      </c>
      <c r="L202" s="82">
        <v>909</v>
      </c>
      <c r="M202" s="81">
        <v>6.6486249268578115E-2</v>
      </c>
    </row>
    <row r="203" spans="1:13" ht="20.100000000000001" customHeight="1" x14ac:dyDescent="0.25">
      <c r="A203" s="69" t="s">
        <v>20</v>
      </c>
      <c r="B203" s="69"/>
      <c r="C203" s="80">
        <v>7747491.2199999979</v>
      </c>
      <c r="D203" s="81">
        <v>4.4431831243414974E-2</v>
      </c>
      <c r="E203" s="82">
        <v>248</v>
      </c>
      <c r="F203" s="81">
        <v>3.8847117794486213E-2</v>
      </c>
      <c r="G203" s="69"/>
      <c r="H203" s="69" t="s">
        <v>20</v>
      </c>
      <c r="I203" s="69"/>
      <c r="J203" s="80">
        <v>4065587.13</v>
      </c>
      <c r="K203" s="81">
        <v>3.2961375104304004E-2</v>
      </c>
      <c r="L203" s="82">
        <v>275</v>
      </c>
      <c r="M203" s="81">
        <v>2.0114101813926272E-2</v>
      </c>
    </row>
    <row r="204" spans="1:13" ht="20.100000000000001" customHeight="1" x14ac:dyDescent="0.25">
      <c r="A204" s="69" t="s">
        <v>21</v>
      </c>
      <c r="B204" s="69"/>
      <c r="C204" s="80">
        <v>7306008.3400000064</v>
      </c>
      <c r="D204" s="81">
        <v>4.1899928687607176E-2</v>
      </c>
      <c r="E204" s="82">
        <v>290</v>
      </c>
      <c r="F204" s="81">
        <v>4.5426065162907266E-2</v>
      </c>
      <c r="G204" s="69"/>
      <c r="H204" s="69" t="s">
        <v>21</v>
      </c>
      <c r="I204" s="69"/>
      <c r="J204" s="80">
        <v>5404746.7500000047</v>
      </c>
      <c r="K204" s="81">
        <v>4.3818489008872412E-2</v>
      </c>
      <c r="L204" s="82">
        <v>607</v>
      </c>
      <c r="M204" s="81">
        <v>4.4397308367466352E-2</v>
      </c>
    </row>
    <row r="205" spans="1:13" ht="20.100000000000001" customHeight="1" x14ac:dyDescent="0.25">
      <c r="A205" s="69" t="s">
        <v>22</v>
      </c>
      <c r="B205" s="69"/>
      <c r="C205" s="80">
        <v>16158559.050000012</v>
      </c>
      <c r="D205" s="81">
        <v>9.2669271698297778E-2</v>
      </c>
      <c r="E205" s="82">
        <v>720</v>
      </c>
      <c r="F205" s="81">
        <v>0.11278195488721804</v>
      </c>
      <c r="G205" s="69"/>
      <c r="H205" s="69" t="s">
        <v>22</v>
      </c>
      <c r="I205" s="69"/>
      <c r="J205" s="80">
        <v>13853774.660000009</v>
      </c>
      <c r="K205" s="81">
        <v>0.11231820855817251</v>
      </c>
      <c r="L205" s="82">
        <v>2393</v>
      </c>
      <c r="M205" s="81">
        <v>0.17502925687536572</v>
      </c>
    </row>
    <row r="206" spans="1:13" ht="20.100000000000001" customHeight="1" x14ac:dyDescent="0.25">
      <c r="A206" s="69" t="s">
        <v>23</v>
      </c>
      <c r="B206" s="69"/>
      <c r="C206" s="80">
        <v>3955734.15</v>
      </c>
      <c r="D206" s="81">
        <v>2.2686119571570629E-2</v>
      </c>
      <c r="E206" s="82">
        <v>130</v>
      </c>
      <c r="F206" s="81">
        <v>2.0363408521303257E-2</v>
      </c>
      <c r="G206" s="69"/>
      <c r="H206" s="69" t="s">
        <v>23</v>
      </c>
      <c r="I206" s="69"/>
      <c r="J206" s="80">
        <v>0</v>
      </c>
      <c r="K206" s="81">
        <v>0</v>
      </c>
      <c r="L206" s="82">
        <v>0</v>
      </c>
      <c r="M206" s="81">
        <v>0</v>
      </c>
    </row>
    <row r="207" spans="1:13" ht="20.100000000000001" customHeight="1" x14ac:dyDescent="0.25">
      <c r="A207" s="69" t="s">
        <v>70</v>
      </c>
      <c r="B207" s="69"/>
      <c r="C207" s="80">
        <v>87099.73</v>
      </c>
      <c r="D207" s="81">
        <v>4.9951660412556227E-4</v>
      </c>
      <c r="E207" s="82">
        <v>2</v>
      </c>
      <c r="F207" s="81">
        <v>3.1328320802005011E-4</v>
      </c>
      <c r="G207" s="69"/>
      <c r="H207" s="69" t="s">
        <v>70</v>
      </c>
      <c r="I207" s="69"/>
      <c r="J207" s="80">
        <v>1556139.64</v>
      </c>
      <c r="K207" s="81">
        <v>1.2616259533642463E-2</v>
      </c>
      <c r="L207" s="82">
        <v>240</v>
      </c>
      <c r="M207" s="81">
        <v>1.7554125219426564E-2</v>
      </c>
    </row>
    <row r="208" spans="1:13" ht="20.100000000000001" customHeight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71"/>
      <c r="M208" s="69"/>
    </row>
    <row r="209" spans="1:15" ht="20.100000000000001" customHeight="1" thickBot="1" x14ac:dyDescent="0.3">
      <c r="A209" s="69"/>
      <c r="B209" s="73"/>
      <c r="C209" s="72">
        <f>SUM(C195:C208)</f>
        <v>174368037.57999995</v>
      </c>
      <c r="D209" s="97"/>
      <c r="E209" s="74">
        <f>SUM(E195:E208)</f>
        <v>6384</v>
      </c>
      <c r="F209" s="97"/>
      <c r="G209" s="69"/>
      <c r="H209" s="73"/>
      <c r="I209" s="69"/>
      <c r="J209" s="98">
        <f>SUM(J195:J208)</f>
        <v>123343978.13000001</v>
      </c>
      <c r="K209" s="69"/>
      <c r="L209" s="74">
        <f>SUM(L195:L208)</f>
        <v>13672</v>
      </c>
      <c r="M209" s="69"/>
    </row>
    <row r="210" spans="1:15" ht="20.100000000000001" customHeight="1" thickTop="1" x14ac:dyDescent="0.25">
      <c r="A210" s="69"/>
      <c r="B210" s="69"/>
      <c r="C210" s="56"/>
      <c r="D210" s="69"/>
      <c r="E210" s="71"/>
      <c r="F210" s="69"/>
      <c r="G210" s="69"/>
      <c r="H210" s="73"/>
      <c r="I210" s="69"/>
      <c r="J210" s="69"/>
      <c r="K210" s="69"/>
      <c r="L210" s="69"/>
      <c r="M210" s="69"/>
    </row>
    <row r="211" spans="1:15" ht="20.100000000000001" customHeight="1" x14ac:dyDescent="0.25">
      <c r="A211" s="19"/>
      <c r="B211" s="19"/>
      <c r="C211" s="18"/>
      <c r="D211" s="19"/>
      <c r="E211" s="21"/>
      <c r="F211" s="19"/>
      <c r="G211" s="19"/>
      <c r="H211" s="22"/>
      <c r="I211" s="19"/>
      <c r="J211" s="19"/>
      <c r="K211" s="19"/>
      <c r="L211" s="19"/>
      <c r="M211" s="19"/>
      <c r="N211" s="95"/>
      <c r="O211" s="95"/>
    </row>
    <row r="212" spans="1:15" ht="20.100000000000001" customHeight="1" x14ac:dyDescent="0.25">
      <c r="A212" s="67" t="s">
        <v>93</v>
      </c>
      <c r="B212" s="19"/>
      <c r="C212" s="27"/>
      <c r="D212" s="22"/>
      <c r="E212" s="28"/>
      <c r="F212" s="31"/>
      <c r="G212" s="19"/>
      <c r="H212" s="67" t="s">
        <v>137</v>
      </c>
      <c r="I212" s="19"/>
      <c r="J212" s="27"/>
      <c r="K212" s="22"/>
      <c r="L212" s="28"/>
      <c r="M212" s="31"/>
    </row>
    <row r="213" spans="1:15" s="78" customFormat="1" ht="20.100000000000001" customHeight="1" x14ac:dyDescent="0.25">
      <c r="A213" s="61" t="s">
        <v>11</v>
      </c>
      <c r="B213" s="69"/>
      <c r="C213" s="56"/>
      <c r="D213" s="69"/>
      <c r="E213" s="71"/>
      <c r="F213" s="69"/>
      <c r="G213" s="69"/>
      <c r="H213" s="61" t="s">
        <v>11</v>
      </c>
      <c r="I213" s="69"/>
      <c r="J213" s="56"/>
      <c r="K213" s="69"/>
      <c r="L213" s="71"/>
      <c r="M213" s="69"/>
    </row>
    <row r="214" spans="1:15" ht="20.100000000000001" customHeight="1" x14ac:dyDescent="0.25">
      <c r="A214" s="20"/>
      <c r="B214" s="19"/>
      <c r="C214" s="18"/>
      <c r="D214" s="19"/>
      <c r="E214" s="21"/>
      <c r="F214" s="19"/>
      <c r="G214" s="19"/>
      <c r="H214" s="20"/>
      <c r="I214" s="19"/>
      <c r="J214" s="18"/>
      <c r="K214" s="19"/>
      <c r="L214" s="21"/>
      <c r="M214" s="19"/>
    </row>
    <row r="215" spans="1:15" ht="20.100000000000001" customHeight="1" x14ac:dyDescent="0.25">
      <c r="A215" s="93"/>
      <c r="B215" s="94"/>
      <c r="C215" s="63" t="s">
        <v>91</v>
      </c>
      <c r="D215" s="64" t="s">
        <v>4</v>
      </c>
      <c r="E215" s="65" t="s">
        <v>5</v>
      </c>
      <c r="F215" s="64" t="s">
        <v>4</v>
      </c>
      <c r="G215" s="93"/>
      <c r="H215" s="93"/>
      <c r="I215" s="94"/>
      <c r="J215" s="63" t="s">
        <v>91</v>
      </c>
      <c r="K215" s="64" t="s">
        <v>4</v>
      </c>
      <c r="L215" s="65" t="s">
        <v>5</v>
      </c>
      <c r="M215" s="64" t="s">
        <v>4</v>
      </c>
      <c r="N215" s="95"/>
    </row>
    <row r="216" spans="1:15" ht="20.100000000000001" customHeight="1" x14ac:dyDescent="0.25">
      <c r="A216" s="22"/>
      <c r="B216" s="19"/>
      <c r="C216" s="18"/>
      <c r="D216" s="19"/>
      <c r="E216" s="21"/>
      <c r="F216" s="19"/>
      <c r="G216" s="19"/>
      <c r="H216" s="22"/>
      <c r="I216" s="19"/>
      <c r="J216" s="19"/>
      <c r="K216" s="19"/>
      <c r="L216" s="19"/>
      <c r="M216" s="19"/>
      <c r="N216" s="95"/>
    </row>
    <row r="217" spans="1:15" ht="20.100000000000001" customHeight="1" x14ac:dyDescent="0.25">
      <c r="A217" s="69" t="s">
        <v>12</v>
      </c>
      <c r="B217" s="69"/>
      <c r="C217" s="80">
        <v>3057426.2599999877</v>
      </c>
      <c r="D217" s="81">
        <v>9.2471745950444828E-2</v>
      </c>
      <c r="E217" s="82">
        <v>4205</v>
      </c>
      <c r="F217" s="81">
        <v>0.13331008464635577</v>
      </c>
      <c r="G217" s="69"/>
      <c r="H217" s="69" t="s">
        <v>12</v>
      </c>
      <c r="I217" s="69"/>
      <c r="J217" s="80">
        <v>2944285.14</v>
      </c>
      <c r="K217" s="81">
        <v>7.3831190233278735E-2</v>
      </c>
      <c r="L217" s="82">
        <v>571</v>
      </c>
      <c r="M217" s="81">
        <v>6.4287322675073186E-2</v>
      </c>
      <c r="N217" s="95"/>
    </row>
    <row r="218" spans="1:15" ht="20.100000000000001" customHeight="1" x14ac:dyDescent="0.25">
      <c r="A218" s="69" t="s">
        <v>13</v>
      </c>
      <c r="B218" s="69"/>
      <c r="C218" s="80">
        <v>2904919.97</v>
      </c>
      <c r="D218" s="81">
        <v>8.7859198760271887E-2</v>
      </c>
      <c r="E218" s="82">
        <v>2145</v>
      </c>
      <c r="F218" s="81">
        <v>6.800240940937767E-2</v>
      </c>
      <c r="G218" s="69"/>
      <c r="H218" s="69" t="s">
        <v>13</v>
      </c>
      <c r="I218" s="69"/>
      <c r="J218" s="80">
        <v>4760991.8000000063</v>
      </c>
      <c r="K218" s="81">
        <v>0.11938710911840569</v>
      </c>
      <c r="L218" s="82">
        <v>1011</v>
      </c>
      <c r="M218" s="81">
        <v>0.11382571492907002</v>
      </c>
      <c r="N218" s="95"/>
    </row>
    <row r="219" spans="1:15" ht="20.100000000000001" customHeight="1" x14ac:dyDescent="0.25">
      <c r="A219" s="69" t="s">
        <v>14</v>
      </c>
      <c r="B219" s="69"/>
      <c r="C219" s="80">
        <v>4675814.5000000093</v>
      </c>
      <c r="D219" s="81">
        <v>0.14141983936365118</v>
      </c>
      <c r="E219" s="82">
        <v>4455</v>
      </c>
      <c r="F219" s="81">
        <v>0.14123577338870749</v>
      </c>
      <c r="G219" s="69"/>
      <c r="H219" s="69" t="s">
        <v>14</v>
      </c>
      <c r="I219" s="69"/>
      <c r="J219" s="80">
        <v>3514297.98</v>
      </c>
      <c r="K219" s="81">
        <v>8.8124889526768835E-2</v>
      </c>
      <c r="L219" s="82">
        <v>665</v>
      </c>
      <c r="M219" s="81">
        <v>7.4870524656608872E-2</v>
      </c>
      <c r="N219" s="95"/>
    </row>
    <row r="220" spans="1:15" ht="20.100000000000001" customHeight="1" x14ac:dyDescent="0.25">
      <c r="A220" s="69" t="s">
        <v>15</v>
      </c>
      <c r="B220" s="69"/>
      <c r="C220" s="80">
        <v>1098218.72</v>
      </c>
      <c r="D220" s="81">
        <v>3.3215585213774941E-2</v>
      </c>
      <c r="E220" s="82">
        <v>953</v>
      </c>
      <c r="F220" s="81">
        <v>3.0212725485844721E-2</v>
      </c>
      <c r="G220" s="69"/>
      <c r="H220" s="69" t="s">
        <v>15</v>
      </c>
      <c r="I220" s="69"/>
      <c r="J220" s="80">
        <v>2113576.13</v>
      </c>
      <c r="K220" s="81">
        <v>5.3000247566561062E-2</v>
      </c>
      <c r="L220" s="82">
        <v>456</v>
      </c>
      <c r="M220" s="81">
        <v>5.1339788335960368E-2</v>
      </c>
      <c r="N220" s="95"/>
    </row>
    <row r="221" spans="1:15" ht="20.100000000000001" customHeight="1" x14ac:dyDescent="0.25">
      <c r="A221" s="69" t="s">
        <v>16</v>
      </c>
      <c r="B221" s="69"/>
      <c r="C221" s="80">
        <v>4266959.67</v>
      </c>
      <c r="D221" s="81">
        <v>0.12905403991167247</v>
      </c>
      <c r="E221" s="82">
        <v>2882</v>
      </c>
      <c r="F221" s="81">
        <v>9.1367339821830512E-2</v>
      </c>
      <c r="G221" s="69"/>
      <c r="H221" s="69" t="s">
        <v>16</v>
      </c>
      <c r="I221" s="69"/>
      <c r="J221" s="80">
        <v>2826088.96</v>
      </c>
      <c r="K221" s="81">
        <v>7.0867290938379984E-2</v>
      </c>
      <c r="L221" s="82">
        <v>558</v>
      </c>
      <c r="M221" s="81">
        <v>6.2823688358477819E-2</v>
      </c>
      <c r="N221" s="95"/>
    </row>
    <row r="222" spans="1:15" ht="20.100000000000001" customHeight="1" x14ac:dyDescent="0.25">
      <c r="A222" s="69" t="s">
        <v>17</v>
      </c>
      <c r="B222" s="69"/>
      <c r="C222" s="80">
        <v>1583226.93</v>
      </c>
      <c r="D222" s="81">
        <v>4.7884640872046171E-2</v>
      </c>
      <c r="E222" s="82">
        <v>627</v>
      </c>
      <c r="F222" s="81">
        <v>1.987762736581809E-2</v>
      </c>
      <c r="G222" s="69"/>
      <c r="H222" s="69" t="s">
        <v>17</v>
      </c>
      <c r="I222" s="69"/>
      <c r="J222" s="80">
        <v>1812473.84</v>
      </c>
      <c r="K222" s="81">
        <v>4.5449776265175573E-2</v>
      </c>
      <c r="L222" s="82">
        <v>445</v>
      </c>
      <c r="M222" s="81">
        <v>5.0101328529610446E-2</v>
      </c>
      <c r="N222" s="95"/>
    </row>
    <row r="223" spans="1:15" ht="20.100000000000001" customHeight="1" x14ac:dyDescent="0.25">
      <c r="A223" s="69" t="s">
        <v>18</v>
      </c>
      <c r="B223" s="69"/>
      <c r="C223" s="80">
        <v>8415969.5200000182</v>
      </c>
      <c r="D223" s="81">
        <v>0.25454069181054656</v>
      </c>
      <c r="E223" s="82">
        <v>8481</v>
      </c>
      <c r="F223" s="81">
        <v>0.26887106489553941</v>
      </c>
      <c r="G223" s="69"/>
      <c r="H223" s="69" t="s">
        <v>18</v>
      </c>
      <c r="I223" s="69"/>
      <c r="J223" s="80">
        <v>7808674.9900000021</v>
      </c>
      <c r="K223" s="81">
        <v>0.19581111925067682</v>
      </c>
      <c r="L223" s="82">
        <v>1864</v>
      </c>
      <c r="M223" s="81">
        <v>0.20986264354875028</v>
      </c>
      <c r="N223" s="95"/>
    </row>
    <row r="224" spans="1:15" ht="20.100000000000001" customHeight="1" x14ac:dyDescent="0.25">
      <c r="A224" s="69" t="s">
        <v>19</v>
      </c>
      <c r="B224" s="69"/>
      <c r="C224" s="80">
        <v>1406602.07</v>
      </c>
      <c r="D224" s="81">
        <v>4.2542628410083251E-2</v>
      </c>
      <c r="E224" s="82">
        <v>1696</v>
      </c>
      <c r="F224" s="81">
        <v>5.3767872428114004E-2</v>
      </c>
      <c r="G224" s="69"/>
      <c r="H224" s="69" t="s">
        <v>19</v>
      </c>
      <c r="I224" s="69"/>
      <c r="J224" s="80">
        <v>3275786.3</v>
      </c>
      <c r="K224" s="81">
        <v>8.2143946655543157E-2</v>
      </c>
      <c r="L224" s="82">
        <v>967</v>
      </c>
      <c r="M224" s="81">
        <v>0.10887187570367035</v>
      </c>
      <c r="N224" s="95"/>
    </row>
    <row r="225" spans="1:16" ht="20.100000000000001" customHeight="1" x14ac:dyDescent="0.25">
      <c r="A225" s="69" t="s">
        <v>20</v>
      </c>
      <c r="B225" s="69"/>
      <c r="C225" s="80">
        <v>1123165.54</v>
      </c>
      <c r="D225" s="81">
        <v>3.3970100876668269E-2</v>
      </c>
      <c r="E225" s="82">
        <v>1058</v>
      </c>
      <c r="F225" s="81">
        <v>3.3541514757632437E-2</v>
      </c>
      <c r="G225" s="69"/>
      <c r="H225" s="69" t="s">
        <v>20</v>
      </c>
      <c r="I225" s="69"/>
      <c r="J225" s="80">
        <v>1081292.6499999999</v>
      </c>
      <c r="K225" s="81">
        <v>2.7114603220799491E-2</v>
      </c>
      <c r="L225" s="82">
        <v>241</v>
      </c>
      <c r="M225" s="81">
        <v>2.7133528484575547E-2</v>
      </c>
      <c r="N225" s="95"/>
    </row>
    <row r="226" spans="1:16" ht="20.100000000000001" customHeight="1" x14ac:dyDescent="0.25">
      <c r="A226" s="69" t="s">
        <v>21</v>
      </c>
      <c r="B226" s="69"/>
      <c r="C226" s="80">
        <v>1926053.14</v>
      </c>
      <c r="D226" s="81">
        <v>5.8253407115413901E-2</v>
      </c>
      <c r="E226" s="82">
        <v>2111</v>
      </c>
      <c r="F226" s="81">
        <v>6.6924515740417842E-2</v>
      </c>
      <c r="G226" s="69"/>
      <c r="H226" s="69" t="s">
        <v>21</v>
      </c>
      <c r="I226" s="69"/>
      <c r="J226" s="80">
        <v>3194081.87</v>
      </c>
      <c r="K226" s="81">
        <v>8.00951181530727E-2</v>
      </c>
      <c r="L226" s="82">
        <v>822</v>
      </c>
      <c r="M226" s="81">
        <v>9.2546723710875925E-2</v>
      </c>
      <c r="N226" s="95"/>
    </row>
    <row r="227" spans="1:16" ht="20.100000000000001" customHeight="1" x14ac:dyDescent="0.25">
      <c r="A227" s="69" t="s">
        <v>22</v>
      </c>
      <c r="B227" s="69"/>
      <c r="C227" s="80">
        <v>2336628.5499999998</v>
      </c>
      <c r="D227" s="81">
        <v>7.0671245446867176E-2</v>
      </c>
      <c r="E227" s="82">
        <v>2632</v>
      </c>
      <c r="F227" s="81">
        <v>8.3441651079478804E-2</v>
      </c>
      <c r="G227" s="69"/>
      <c r="H227" s="69" t="s">
        <v>22</v>
      </c>
      <c r="I227" s="69"/>
      <c r="J227" s="80">
        <v>5504758.6099999966</v>
      </c>
      <c r="K227" s="81">
        <v>0.13803788043544876</v>
      </c>
      <c r="L227" s="82">
        <v>1081</v>
      </c>
      <c r="M227" s="81">
        <v>0.12170682278766044</v>
      </c>
      <c r="N227" s="95"/>
    </row>
    <row r="228" spans="1:16" ht="20.100000000000001" customHeight="1" x14ac:dyDescent="0.25">
      <c r="A228" s="69" t="s">
        <v>23</v>
      </c>
      <c r="B228" s="69"/>
      <c r="C228" s="80">
        <v>109927.96</v>
      </c>
      <c r="D228" s="81">
        <v>3.3247671490761336E-3</v>
      </c>
      <c r="E228" s="82">
        <v>135</v>
      </c>
      <c r="F228" s="81">
        <v>4.2798719208699239E-3</v>
      </c>
      <c r="G228" s="69"/>
      <c r="H228" s="69" t="s">
        <v>23</v>
      </c>
      <c r="I228" s="69"/>
      <c r="J228" s="80">
        <v>0</v>
      </c>
      <c r="K228" s="81">
        <v>0</v>
      </c>
      <c r="L228" s="82">
        <v>0</v>
      </c>
      <c r="M228" s="81">
        <v>0</v>
      </c>
      <c r="N228" s="95"/>
    </row>
    <row r="229" spans="1:16" ht="20.100000000000001" customHeight="1" x14ac:dyDescent="0.25">
      <c r="A229" s="69" t="s">
        <v>70</v>
      </c>
      <c r="B229" s="69"/>
      <c r="C229" s="80">
        <v>158443.21</v>
      </c>
      <c r="D229" s="81">
        <v>4.7921091194830807E-3</v>
      </c>
      <c r="E229" s="82">
        <v>163</v>
      </c>
      <c r="F229" s="81">
        <v>5.1675490600133151E-3</v>
      </c>
      <c r="G229" s="69"/>
      <c r="H229" s="69" t="s">
        <v>70</v>
      </c>
      <c r="I229" s="69"/>
      <c r="J229" s="80">
        <v>1042300.36</v>
      </c>
      <c r="K229" s="81">
        <v>2.6136828635889141E-2</v>
      </c>
      <c r="L229" s="82">
        <v>201</v>
      </c>
      <c r="M229" s="81">
        <v>2.2630038279666743E-2</v>
      </c>
      <c r="N229" s="95"/>
    </row>
    <row r="230" spans="1:16" ht="20.100000000000001" customHeight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71"/>
      <c r="M230" s="69"/>
      <c r="N230" s="95"/>
    </row>
    <row r="231" spans="1:16" ht="20.100000000000001" customHeight="1" thickBot="1" x14ac:dyDescent="0.3">
      <c r="A231" s="69"/>
      <c r="B231" s="73"/>
      <c r="C231" s="72">
        <f>SUM(C217:C230)</f>
        <v>33063356.040000018</v>
      </c>
      <c r="D231" s="97"/>
      <c r="E231" s="74">
        <f>SUM(E217:E230)</f>
        <v>31543</v>
      </c>
      <c r="F231" s="97"/>
      <c r="G231" s="69"/>
      <c r="H231" s="73"/>
      <c r="I231" s="69"/>
      <c r="J231" s="98">
        <f>SUM(J217:J230)</f>
        <v>39878608.63000001</v>
      </c>
      <c r="K231" s="69"/>
      <c r="L231" s="74">
        <f>SUM(L217:L230)</f>
        <v>8882</v>
      </c>
      <c r="M231" s="69"/>
    </row>
    <row r="232" spans="1:16" ht="19.5" customHeight="1" thickTop="1" x14ac:dyDescent="0.25">
      <c r="A232" s="69"/>
      <c r="B232" s="69"/>
      <c r="C232" s="56"/>
      <c r="D232" s="69"/>
      <c r="E232" s="71"/>
      <c r="F232" s="69"/>
      <c r="G232" s="69"/>
      <c r="H232" s="73"/>
      <c r="I232" s="69"/>
      <c r="J232" s="69"/>
      <c r="K232" s="69"/>
      <c r="L232" s="69"/>
      <c r="M232" s="69"/>
    </row>
    <row r="233" spans="1:16" s="78" customFormat="1" ht="20.100000000000001" customHeight="1" x14ac:dyDescent="0.25">
      <c r="A233" s="19"/>
      <c r="B233" s="19"/>
      <c r="C233" s="18"/>
      <c r="D233" s="19"/>
      <c r="E233" s="21"/>
      <c r="F233" s="19"/>
      <c r="G233" s="19"/>
      <c r="H233" s="22"/>
      <c r="I233" s="19"/>
      <c r="J233" s="19"/>
      <c r="K233" s="19"/>
      <c r="L233" s="19"/>
      <c r="M233" s="19"/>
    </row>
    <row r="234" spans="1:16" ht="20.100000000000001" customHeight="1" x14ac:dyDescent="0.25">
      <c r="A234" s="19"/>
      <c r="B234" s="19"/>
      <c r="C234" s="18"/>
      <c r="D234" s="19"/>
      <c r="E234" s="21"/>
      <c r="F234" s="19"/>
      <c r="G234" s="19"/>
      <c r="H234" s="22"/>
      <c r="I234" s="19"/>
      <c r="J234" s="19"/>
      <c r="K234" s="19"/>
      <c r="L234" s="19"/>
      <c r="M234" s="19"/>
      <c r="N234" s="95"/>
      <c r="O234" s="95"/>
      <c r="P234" s="95"/>
    </row>
    <row r="235" spans="1:16" ht="20.100000000000001" customHeight="1" x14ac:dyDescent="0.25">
      <c r="A235" s="67" t="s">
        <v>90</v>
      </c>
      <c r="B235" s="66"/>
      <c r="C235" s="90"/>
      <c r="D235" s="66"/>
      <c r="E235" s="91"/>
      <c r="F235" s="66"/>
      <c r="G235" s="66"/>
      <c r="H235" s="67" t="s">
        <v>140</v>
      </c>
      <c r="I235" s="66"/>
      <c r="J235" s="90"/>
      <c r="K235" s="66"/>
      <c r="L235" s="91"/>
      <c r="M235" s="66"/>
    </row>
    <row r="236" spans="1:16" s="78" customFormat="1" ht="20.100000000000001" customHeight="1" x14ac:dyDescent="0.25">
      <c r="A236" s="61" t="s">
        <v>30</v>
      </c>
      <c r="B236" s="69"/>
      <c r="C236" s="56"/>
      <c r="D236" s="69"/>
      <c r="E236" s="71"/>
      <c r="F236" s="69"/>
      <c r="G236" s="69"/>
      <c r="H236" s="61" t="s">
        <v>30</v>
      </c>
      <c r="I236" s="69"/>
      <c r="J236" s="56"/>
      <c r="K236" s="69"/>
      <c r="L236" s="71"/>
      <c r="M236" s="69"/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66"/>
      <c r="B238" s="66"/>
      <c r="C238" s="63" t="s">
        <v>91</v>
      </c>
      <c r="D238" s="64" t="s">
        <v>4</v>
      </c>
      <c r="E238" s="65" t="s">
        <v>5</v>
      </c>
      <c r="F238" s="64" t="s">
        <v>4</v>
      </c>
      <c r="G238" s="66"/>
      <c r="H238" s="66"/>
      <c r="I238" s="66"/>
      <c r="J238" s="63" t="s">
        <v>91</v>
      </c>
      <c r="K238" s="64" t="s">
        <v>4</v>
      </c>
      <c r="L238" s="65" t="s">
        <v>5</v>
      </c>
      <c r="M238" s="64" t="s">
        <v>4</v>
      </c>
    </row>
    <row r="239" spans="1:16" ht="20.100000000000001" customHeight="1" x14ac:dyDescent="0.25">
      <c r="A239" s="19"/>
      <c r="B239" s="19"/>
      <c r="C239" s="18"/>
      <c r="D239" s="19"/>
      <c r="E239" s="21"/>
      <c r="F239" s="19"/>
      <c r="G239" s="19"/>
      <c r="H239" s="19"/>
      <c r="I239" s="19"/>
      <c r="J239" s="18"/>
      <c r="K239" s="19"/>
      <c r="L239" s="21"/>
      <c r="M239" s="19"/>
    </row>
    <row r="240" spans="1:16" ht="20.100000000000001" customHeight="1" x14ac:dyDescent="0.25">
      <c r="A240" s="100">
        <v>1996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1996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1997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1997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1998</v>
      </c>
      <c r="B242" s="69"/>
      <c r="C242" s="80">
        <v>0</v>
      </c>
      <c r="D242" s="81">
        <v>0</v>
      </c>
      <c r="E242" s="82">
        <v>0</v>
      </c>
      <c r="F242" s="81">
        <v>0</v>
      </c>
      <c r="G242" s="69"/>
      <c r="H242" s="100">
        <v>1998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1999</v>
      </c>
      <c r="B243" s="69"/>
      <c r="C243" s="80">
        <v>0</v>
      </c>
      <c r="D243" s="81">
        <v>0</v>
      </c>
      <c r="E243" s="82">
        <v>0</v>
      </c>
      <c r="F243" s="81">
        <v>0</v>
      </c>
      <c r="G243" s="69"/>
      <c r="H243" s="100">
        <v>1999</v>
      </c>
      <c r="I243" s="69"/>
      <c r="J243" s="80">
        <v>0</v>
      </c>
      <c r="K243" s="81">
        <v>0</v>
      </c>
      <c r="L243" s="82">
        <v>0</v>
      </c>
      <c r="M243" s="81">
        <v>0</v>
      </c>
    </row>
    <row r="244" spans="1:13" ht="20.100000000000001" customHeight="1" x14ac:dyDescent="0.25">
      <c r="A244" s="100">
        <v>2000</v>
      </c>
      <c r="B244" s="69"/>
      <c r="C244" s="80">
        <v>20375.5</v>
      </c>
      <c r="D244" s="81">
        <v>1.1685341122596355E-4</v>
      </c>
      <c r="E244" s="82">
        <v>1</v>
      </c>
      <c r="F244" s="81">
        <v>1.5664160401002505E-4</v>
      </c>
      <c r="G244" s="69"/>
      <c r="H244" s="100">
        <v>2000</v>
      </c>
      <c r="I244" s="69"/>
      <c r="J244" s="80">
        <v>0</v>
      </c>
      <c r="K244" s="81">
        <v>0</v>
      </c>
      <c r="L244" s="82">
        <v>0</v>
      </c>
      <c r="M244" s="81">
        <v>0</v>
      </c>
    </row>
    <row r="245" spans="1:13" ht="20.100000000000001" customHeight="1" x14ac:dyDescent="0.25">
      <c r="A245" s="100">
        <v>2001</v>
      </c>
      <c r="B245" s="69"/>
      <c r="C245" s="80">
        <v>2755533.89</v>
      </c>
      <c r="D245" s="81">
        <v>1.5802975867843672E-2</v>
      </c>
      <c r="E245" s="82">
        <v>273</v>
      </c>
      <c r="F245" s="81">
        <v>4.2763157894736843E-2</v>
      </c>
      <c r="G245" s="69"/>
      <c r="H245" s="100">
        <v>2001</v>
      </c>
      <c r="I245" s="69"/>
      <c r="J245" s="80">
        <v>62913.87</v>
      </c>
      <c r="K245" s="81">
        <v>5.1006843588011284E-4</v>
      </c>
      <c r="L245" s="82">
        <v>189</v>
      </c>
      <c r="M245" s="81">
        <v>1.382387361029842E-2</v>
      </c>
    </row>
    <row r="246" spans="1:13" ht="20.100000000000001" customHeight="1" x14ac:dyDescent="0.25">
      <c r="A246" s="100">
        <v>2002</v>
      </c>
      <c r="B246" s="69"/>
      <c r="C246" s="80">
        <v>8461025.5900000017</v>
      </c>
      <c r="D246" s="81">
        <v>4.8523948009210623E-2</v>
      </c>
      <c r="E246" s="82">
        <v>435</v>
      </c>
      <c r="F246" s="81">
        <v>6.8139097744360902E-2</v>
      </c>
      <c r="G246" s="69"/>
      <c r="H246" s="100">
        <v>2002</v>
      </c>
      <c r="I246" s="69"/>
      <c r="J246" s="80">
        <v>3509948.01</v>
      </c>
      <c r="K246" s="81">
        <v>2.8456581855180955E-2</v>
      </c>
      <c r="L246" s="82">
        <v>2232</v>
      </c>
      <c r="M246" s="81">
        <v>0.16325336454066705</v>
      </c>
    </row>
    <row r="247" spans="1:13" ht="20.100000000000001" customHeight="1" x14ac:dyDescent="0.25">
      <c r="A247" s="100">
        <v>2003</v>
      </c>
      <c r="B247" s="69"/>
      <c r="C247" s="80">
        <v>37088865.540000044</v>
      </c>
      <c r="D247" s="81">
        <v>0.21270449593139279</v>
      </c>
      <c r="E247" s="82">
        <v>1490</v>
      </c>
      <c r="F247" s="81">
        <v>0.23339598997493735</v>
      </c>
      <c r="G247" s="69"/>
      <c r="H247" s="100">
        <v>2003</v>
      </c>
      <c r="I247" s="69"/>
      <c r="J247" s="80">
        <v>8913736.5500000026</v>
      </c>
      <c r="K247" s="81">
        <v>7.2267302264284405E-2</v>
      </c>
      <c r="L247" s="82">
        <v>2579</v>
      </c>
      <c r="M247" s="81">
        <v>0.18863370392042131</v>
      </c>
    </row>
    <row r="248" spans="1:13" ht="20.100000000000001" customHeight="1" x14ac:dyDescent="0.25">
      <c r="A248" s="100">
        <v>2004</v>
      </c>
      <c r="B248" s="69"/>
      <c r="C248" s="80">
        <v>48159201.379999936</v>
      </c>
      <c r="D248" s="81">
        <v>0.27619282781630505</v>
      </c>
      <c r="E248" s="82">
        <v>1697</v>
      </c>
      <c r="F248" s="81">
        <v>0.26582080200501251</v>
      </c>
      <c r="G248" s="69"/>
      <c r="H248" s="100">
        <v>2004</v>
      </c>
      <c r="I248" s="69"/>
      <c r="J248" s="80">
        <v>23301526.200000037</v>
      </c>
      <c r="K248" s="81">
        <v>0.18891498841914331</v>
      </c>
      <c r="L248" s="82">
        <v>2723</v>
      </c>
      <c r="M248" s="81">
        <v>0.19916617905207723</v>
      </c>
    </row>
    <row r="249" spans="1:13" ht="20.100000000000001" customHeight="1" x14ac:dyDescent="0.25">
      <c r="A249" s="69">
        <v>2005</v>
      </c>
      <c r="B249" s="69"/>
      <c r="C249" s="80">
        <v>55118457.529999986</v>
      </c>
      <c r="D249" s="81">
        <v>0.31610413407739174</v>
      </c>
      <c r="E249" s="82">
        <v>1705</v>
      </c>
      <c r="F249" s="81">
        <v>0.26707393483709274</v>
      </c>
      <c r="G249" s="69"/>
      <c r="H249" s="69">
        <v>2005</v>
      </c>
      <c r="I249" s="69"/>
      <c r="J249" s="80">
        <v>44255169.689999968</v>
      </c>
      <c r="K249" s="81">
        <v>0.3587947329164024</v>
      </c>
      <c r="L249" s="82">
        <v>3228</v>
      </c>
      <c r="M249" s="81">
        <v>0.23610298420128731</v>
      </c>
    </row>
    <row r="250" spans="1:13" ht="20.100000000000001" customHeight="1" x14ac:dyDescent="0.25">
      <c r="A250" s="69">
        <v>2006</v>
      </c>
      <c r="B250" s="69"/>
      <c r="C250" s="80">
        <v>22764578.149999995</v>
      </c>
      <c r="D250" s="81">
        <v>0.1305547648866302</v>
      </c>
      <c r="E250" s="82">
        <v>783</v>
      </c>
      <c r="F250" s="81">
        <v>0.12265037593984962</v>
      </c>
      <c r="G250" s="69"/>
      <c r="H250" s="69">
        <v>2006</v>
      </c>
      <c r="I250" s="69"/>
      <c r="J250" s="80">
        <v>43300683.810000099</v>
      </c>
      <c r="K250" s="81">
        <v>0.35105632610910875</v>
      </c>
      <c r="L250" s="82">
        <v>2721</v>
      </c>
      <c r="M250" s="81">
        <v>0.19901989467524869</v>
      </c>
    </row>
    <row r="251" spans="1:13" ht="20.100000000000001" customHeight="1" x14ac:dyDescent="0.25">
      <c r="A251" s="69"/>
      <c r="B251" s="69"/>
      <c r="C251" s="56"/>
      <c r="D251" s="69"/>
      <c r="E251" s="71"/>
      <c r="F251" s="69"/>
      <c r="G251" s="69"/>
      <c r="H251" s="69"/>
      <c r="I251" s="69"/>
      <c r="J251" s="56"/>
      <c r="K251" s="69"/>
      <c r="L251" s="71"/>
      <c r="M251" s="69"/>
    </row>
    <row r="252" spans="1:13" ht="20.100000000000001" customHeight="1" thickBot="1" x14ac:dyDescent="0.3">
      <c r="A252" s="69"/>
      <c r="B252" s="69"/>
      <c r="C252" s="72">
        <f>SUM(C240:C250)</f>
        <v>174368037.57999995</v>
      </c>
      <c r="D252" s="69"/>
      <c r="E252" s="74">
        <f>SUM(E240:E250)</f>
        <v>6384</v>
      </c>
      <c r="F252" s="69"/>
      <c r="G252" s="69"/>
      <c r="H252" s="69"/>
      <c r="I252" s="69"/>
      <c r="J252" s="72">
        <f>SUM(J240:J250)</f>
        <v>123343978.13000011</v>
      </c>
      <c r="K252" s="69"/>
      <c r="L252" s="74">
        <f>SUM(L240:L250)</f>
        <v>13672</v>
      </c>
      <c r="M252" s="69"/>
    </row>
    <row r="253" spans="1:13" s="78" customFormat="1" ht="20.100000000000001" customHeight="1" thickTop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69"/>
      <c r="M253" s="69"/>
    </row>
    <row r="254" spans="1:13" ht="20.100000000000001" customHeight="1" x14ac:dyDescent="0.25">
      <c r="A254" s="69"/>
      <c r="B254" s="69"/>
      <c r="C254" s="56"/>
      <c r="D254" s="69"/>
      <c r="E254" s="71"/>
      <c r="F254" s="69"/>
      <c r="G254" s="69"/>
      <c r="H254" s="73"/>
      <c r="I254" s="69"/>
      <c r="J254" s="69"/>
      <c r="K254" s="69"/>
      <c r="L254" s="69"/>
      <c r="M254" s="69"/>
    </row>
    <row r="255" spans="1:13" ht="20.100000000000001" customHeight="1" x14ac:dyDescent="0.25">
      <c r="A255" s="67" t="s">
        <v>136</v>
      </c>
      <c r="B255" s="66"/>
      <c r="C255" s="90"/>
      <c r="D255" s="66"/>
      <c r="E255" s="91"/>
      <c r="F255" s="66"/>
      <c r="G255" s="66"/>
      <c r="H255" s="67" t="s">
        <v>137</v>
      </c>
      <c r="I255" s="66"/>
      <c r="J255" s="90"/>
      <c r="K255" s="66"/>
      <c r="L255" s="91"/>
      <c r="M255" s="66"/>
    </row>
    <row r="256" spans="1:13" s="78" customFormat="1" ht="20.100000000000001" customHeight="1" x14ac:dyDescent="0.25">
      <c r="A256" s="61" t="s">
        <v>30</v>
      </c>
      <c r="B256" s="69"/>
      <c r="C256" s="56"/>
      <c r="D256" s="69"/>
      <c r="E256" s="71"/>
      <c r="F256" s="69"/>
      <c r="G256" s="69"/>
      <c r="H256" s="61" t="s">
        <v>30</v>
      </c>
      <c r="I256" s="69"/>
      <c r="J256" s="56"/>
      <c r="K256" s="69"/>
      <c r="L256" s="71"/>
      <c r="M256" s="69"/>
    </row>
    <row r="257" spans="1:14" ht="20.100000000000001" customHeight="1" x14ac:dyDescent="0.25">
      <c r="A257" s="19"/>
      <c r="B257" s="19"/>
      <c r="C257" s="18"/>
      <c r="D257" s="19"/>
      <c r="E257" s="21"/>
      <c r="F257" s="19"/>
      <c r="G257" s="19"/>
      <c r="H257" s="19"/>
      <c r="I257" s="19"/>
      <c r="J257" s="18"/>
      <c r="K257" s="19"/>
      <c r="L257" s="21"/>
      <c r="M257" s="19"/>
    </row>
    <row r="258" spans="1:14" ht="20.100000000000001" customHeight="1" x14ac:dyDescent="0.25">
      <c r="A258" s="66"/>
      <c r="B258" s="66"/>
      <c r="C258" s="63" t="s">
        <v>91</v>
      </c>
      <c r="D258" s="64" t="s">
        <v>4</v>
      </c>
      <c r="E258" s="65" t="s">
        <v>5</v>
      </c>
      <c r="F258" s="64" t="s">
        <v>4</v>
      </c>
      <c r="G258" s="66"/>
      <c r="H258" s="66"/>
      <c r="I258" s="66"/>
      <c r="J258" s="63" t="s">
        <v>91</v>
      </c>
      <c r="K258" s="64" t="s">
        <v>4</v>
      </c>
      <c r="L258" s="65" t="s">
        <v>5</v>
      </c>
      <c r="M258" s="64" t="s">
        <v>4</v>
      </c>
      <c r="N258" s="95"/>
    </row>
    <row r="259" spans="1:14" ht="20.100000000000001" customHeight="1" x14ac:dyDescent="0.25">
      <c r="A259" s="19"/>
      <c r="B259" s="19"/>
      <c r="C259" s="18"/>
      <c r="D259" s="19"/>
      <c r="E259" s="21"/>
      <c r="F259" s="19"/>
      <c r="G259" s="19"/>
      <c r="H259" s="19"/>
      <c r="I259" s="19"/>
      <c r="J259" s="18"/>
      <c r="K259" s="19"/>
      <c r="L259" s="21"/>
      <c r="M259" s="19"/>
      <c r="N259" s="95"/>
    </row>
    <row r="260" spans="1:14" ht="20.100000000000001" customHeight="1" x14ac:dyDescent="0.25">
      <c r="A260" s="100">
        <v>1996</v>
      </c>
      <c r="B260" s="69"/>
      <c r="C260" s="80">
        <v>0</v>
      </c>
      <c r="D260" s="81">
        <v>0</v>
      </c>
      <c r="E260" s="82">
        <v>0</v>
      </c>
      <c r="F260" s="81">
        <v>0</v>
      </c>
      <c r="G260" s="69"/>
      <c r="H260" s="101" t="s">
        <v>148</v>
      </c>
      <c r="I260" s="69"/>
      <c r="J260" s="112">
        <v>1971472.33</v>
      </c>
      <c r="K260" s="81">
        <v>4.9436838388511248E-2</v>
      </c>
      <c r="L260" s="82">
        <v>142</v>
      </c>
      <c r="M260" s="81">
        <v>1.5987390227426256E-2</v>
      </c>
      <c r="N260" s="95"/>
    </row>
    <row r="261" spans="1:14" ht="20.100000000000001" customHeight="1" x14ac:dyDescent="0.25">
      <c r="A261" s="100">
        <v>1997</v>
      </c>
      <c r="B261" s="69"/>
      <c r="C261" s="80">
        <v>299.05</v>
      </c>
      <c r="D261" s="81">
        <v>9.0447563652706577E-6</v>
      </c>
      <c r="E261" s="82">
        <v>1</v>
      </c>
      <c r="F261" s="81">
        <v>3.1702754969406845E-5</v>
      </c>
      <c r="G261" s="69"/>
      <c r="H261" s="100">
        <v>1994</v>
      </c>
      <c r="I261" s="69"/>
      <c r="J261" s="112">
        <v>503210.91</v>
      </c>
      <c r="K261" s="81">
        <v>1.2618567379540993E-2</v>
      </c>
      <c r="L261" s="82">
        <v>47</v>
      </c>
      <c r="M261" s="81">
        <v>5.291600990767845E-3</v>
      </c>
      <c r="N261" s="95"/>
    </row>
    <row r="262" spans="1:14" ht="20.100000000000001" customHeight="1" x14ac:dyDescent="0.25">
      <c r="A262" s="100">
        <v>1998</v>
      </c>
      <c r="B262" s="69"/>
      <c r="C262" s="80">
        <v>1331.36</v>
      </c>
      <c r="D262" s="81">
        <v>4.0266934741570778E-5</v>
      </c>
      <c r="E262" s="82">
        <v>5</v>
      </c>
      <c r="F262" s="81">
        <v>1.5851377484703421E-4</v>
      </c>
      <c r="G262" s="69"/>
      <c r="H262" s="69">
        <v>1995</v>
      </c>
      <c r="I262" s="69"/>
      <c r="J262" s="112">
        <v>905143.76</v>
      </c>
      <c r="K262" s="81">
        <v>2.2697475942505062E-2</v>
      </c>
      <c r="L262" s="82">
        <v>96</v>
      </c>
      <c r="M262" s="81">
        <v>1.0808376491781131E-2</v>
      </c>
      <c r="N262" s="95"/>
    </row>
    <row r="263" spans="1:14" ht="20.100000000000001" customHeight="1" x14ac:dyDescent="0.25">
      <c r="A263" s="100">
        <v>1999</v>
      </c>
      <c r="B263" s="69"/>
      <c r="C263" s="80">
        <v>1911.67</v>
      </c>
      <c r="D263" s="81">
        <v>5.7818389569627006E-5</v>
      </c>
      <c r="E263" s="82">
        <v>10</v>
      </c>
      <c r="F263" s="81">
        <v>3.1702754969406842E-4</v>
      </c>
      <c r="G263" s="69"/>
      <c r="H263" s="69">
        <v>1996</v>
      </c>
      <c r="I263" s="69"/>
      <c r="J263" s="112">
        <v>1962717.92</v>
      </c>
      <c r="K263" s="81">
        <v>4.9217311923051399E-2</v>
      </c>
      <c r="L263" s="82">
        <v>353</v>
      </c>
      <c r="M263" s="81">
        <v>3.9743301058320198E-2</v>
      </c>
      <c r="N263" s="95"/>
    </row>
    <row r="264" spans="1:14" ht="20.100000000000001" customHeight="1" x14ac:dyDescent="0.25">
      <c r="A264" s="100">
        <v>2000</v>
      </c>
      <c r="B264" s="69"/>
      <c r="C264" s="80">
        <v>17310.740000000002</v>
      </c>
      <c r="D264" s="81">
        <v>5.2356270122904313E-4</v>
      </c>
      <c r="E264" s="82">
        <v>39</v>
      </c>
      <c r="F264" s="81">
        <v>1.2364074438068668E-3</v>
      </c>
      <c r="G264" s="69"/>
      <c r="H264" s="69">
        <v>1997</v>
      </c>
      <c r="I264" s="69"/>
      <c r="J264" s="112">
        <v>2442932.61</v>
      </c>
      <c r="K264" s="81">
        <v>6.1259223777487229E-2</v>
      </c>
      <c r="L264" s="82">
        <v>766</v>
      </c>
      <c r="M264" s="81">
        <v>8.6241837424003598E-2</v>
      </c>
      <c r="N264" s="95"/>
    </row>
    <row r="265" spans="1:14" ht="20.100000000000001" customHeight="1" x14ac:dyDescent="0.25">
      <c r="A265" s="100">
        <v>2001</v>
      </c>
      <c r="B265" s="69"/>
      <c r="C265" s="80">
        <v>51954.96</v>
      </c>
      <c r="D265" s="81">
        <v>1.5713758741594459E-3</v>
      </c>
      <c r="E265" s="82">
        <v>234</v>
      </c>
      <c r="F265" s="81">
        <v>7.4184446628412009E-3</v>
      </c>
      <c r="G265" s="69"/>
      <c r="H265" s="69">
        <v>1998</v>
      </c>
      <c r="I265" s="69"/>
      <c r="J265" s="112">
        <v>3246484.95</v>
      </c>
      <c r="K265" s="81">
        <v>8.1409183056545265E-2</v>
      </c>
      <c r="L265" s="82">
        <v>943</v>
      </c>
      <c r="M265" s="81">
        <v>0.10616978158072506</v>
      </c>
      <c r="N265" s="95"/>
    </row>
    <row r="266" spans="1:14" ht="20.100000000000001" customHeight="1" x14ac:dyDescent="0.25">
      <c r="A266" s="100">
        <v>2002</v>
      </c>
      <c r="B266" s="69"/>
      <c r="C266" s="80">
        <v>492783.03999999951</v>
      </c>
      <c r="D266" s="81">
        <v>1.4904205108635413E-2</v>
      </c>
      <c r="E266" s="82">
        <v>1017</v>
      </c>
      <c r="F266" s="81">
        <v>3.224170180388676E-2</v>
      </c>
      <c r="G266" s="69"/>
      <c r="H266" s="69">
        <v>1999</v>
      </c>
      <c r="I266" s="69"/>
      <c r="J266" s="112">
        <v>3817901.27</v>
      </c>
      <c r="K266" s="81">
        <v>9.5738076155642393E-2</v>
      </c>
      <c r="L266" s="82">
        <v>1279</v>
      </c>
      <c r="M266" s="81">
        <v>0.143999099301959</v>
      </c>
      <c r="N266" s="95"/>
    </row>
    <row r="267" spans="1:14" ht="20.100000000000001" customHeight="1" x14ac:dyDescent="0.25">
      <c r="A267" s="100">
        <v>2003</v>
      </c>
      <c r="B267" s="69"/>
      <c r="C267" s="80">
        <v>675736.36000000103</v>
      </c>
      <c r="D267" s="81">
        <v>2.0437621612957143E-2</v>
      </c>
      <c r="E267" s="82">
        <v>1001</v>
      </c>
      <c r="F267" s="81">
        <v>3.1734457724376247E-2</v>
      </c>
      <c r="G267" s="69"/>
      <c r="H267" s="69">
        <v>2000</v>
      </c>
      <c r="I267" s="69"/>
      <c r="J267" s="112">
        <v>6205433.5799999991</v>
      </c>
      <c r="K267" s="81">
        <v>0.15560807643955152</v>
      </c>
      <c r="L267" s="82">
        <v>1528</v>
      </c>
      <c r="M267" s="81">
        <v>0.17203332582751632</v>
      </c>
      <c r="N267" s="95"/>
    </row>
    <row r="268" spans="1:14" ht="20.100000000000001" customHeight="1" x14ac:dyDescent="0.25">
      <c r="A268" s="100">
        <v>2004</v>
      </c>
      <c r="B268" s="69"/>
      <c r="C268" s="80">
        <v>1525462.26</v>
      </c>
      <c r="D268" s="81">
        <v>4.6137550530396906E-2</v>
      </c>
      <c r="E268" s="82">
        <v>2123</v>
      </c>
      <c r="F268" s="81">
        <v>6.7304948800050723E-2</v>
      </c>
      <c r="G268" s="69"/>
      <c r="H268" s="69">
        <v>2001</v>
      </c>
      <c r="I268" s="69"/>
      <c r="J268" s="112">
        <v>8477759.3200000003</v>
      </c>
      <c r="K268" s="81">
        <v>0.21258914518954217</v>
      </c>
      <c r="L268" s="82">
        <v>1742</v>
      </c>
      <c r="M268" s="81">
        <v>0.19612699842377843</v>
      </c>
      <c r="N268" s="95"/>
    </row>
    <row r="269" spans="1:14" ht="20.100000000000001" customHeight="1" x14ac:dyDescent="0.25">
      <c r="A269" s="69">
        <v>2005</v>
      </c>
      <c r="B269" s="69"/>
      <c r="C269" s="80">
        <v>6761519.0500000296</v>
      </c>
      <c r="D269" s="81">
        <v>0.2045018975635732</v>
      </c>
      <c r="E269" s="82">
        <v>8090</v>
      </c>
      <c r="F269" s="81">
        <v>0.25647528770250133</v>
      </c>
      <c r="G269" s="69"/>
      <c r="H269" s="69">
        <v>2002</v>
      </c>
      <c r="I269" s="69"/>
      <c r="J269" s="112">
        <v>4642773.1000000052</v>
      </c>
      <c r="K269" s="81">
        <v>0.11642264510972244</v>
      </c>
      <c r="L269" s="82">
        <v>825</v>
      </c>
      <c r="M269" s="81">
        <v>9.2884485476244089E-2</v>
      </c>
      <c r="N269" s="95"/>
    </row>
    <row r="270" spans="1:14" ht="20.100000000000001" customHeight="1" x14ac:dyDescent="0.25">
      <c r="A270" s="69">
        <v>2006</v>
      </c>
      <c r="B270" s="69"/>
      <c r="C270" s="80">
        <v>23535047.549999963</v>
      </c>
      <c r="D270" s="81">
        <v>0.71181665652837234</v>
      </c>
      <c r="E270" s="82">
        <v>19023</v>
      </c>
      <c r="F270" s="81">
        <v>0.60308150778302638</v>
      </c>
      <c r="G270" s="69"/>
      <c r="H270" s="69">
        <v>2003</v>
      </c>
      <c r="I270" s="69"/>
      <c r="J270" s="112">
        <v>581241.78</v>
      </c>
      <c r="K270" s="81">
        <v>1.4575277322056353E-2</v>
      </c>
      <c r="L270" s="82">
        <v>104</v>
      </c>
      <c r="M270" s="81">
        <v>1.1709074532762891E-2</v>
      </c>
      <c r="N270" s="95"/>
    </row>
    <row r="271" spans="1:14" ht="20.100000000000001" customHeight="1" x14ac:dyDescent="0.25">
      <c r="A271" s="69"/>
      <c r="B271" s="69"/>
      <c r="F271" s="69"/>
      <c r="G271" s="69"/>
      <c r="H271" s="69">
        <v>2004</v>
      </c>
      <c r="I271" s="69"/>
      <c r="J271" s="112">
        <v>76430.48</v>
      </c>
      <c r="K271" s="81">
        <v>1.9165784019481216E-3</v>
      </c>
      <c r="L271" s="82">
        <v>22</v>
      </c>
      <c r="M271" s="81">
        <v>2.4769196126998424E-3</v>
      </c>
      <c r="N271" s="95"/>
    </row>
    <row r="272" spans="1:14" ht="20.100000000000001" customHeight="1" thickBot="1" x14ac:dyDescent="0.3">
      <c r="A272" s="69"/>
      <c r="B272" s="69"/>
      <c r="C272" s="72">
        <f>SUM(C260:C270)</f>
        <v>33063356.039999992</v>
      </c>
      <c r="D272" s="69"/>
      <c r="E272" s="74">
        <f>SUM(E260:E270)</f>
        <v>31543</v>
      </c>
      <c r="F272" s="69"/>
      <c r="G272" s="69"/>
      <c r="H272" s="69">
        <v>2005</v>
      </c>
      <c r="I272" s="69"/>
      <c r="J272" s="112">
        <v>130433.04</v>
      </c>
      <c r="K272" s="81">
        <v>3.2707520267363948E-3</v>
      </c>
      <c r="L272" s="82">
        <v>27</v>
      </c>
      <c r="M272" s="81">
        <v>3.0398558883134429E-3</v>
      </c>
      <c r="N272" s="95"/>
    </row>
    <row r="273" spans="1:14" ht="20.100000000000001" customHeight="1" thickTop="1" x14ac:dyDescent="0.25">
      <c r="A273" s="69"/>
      <c r="B273" s="69"/>
      <c r="C273" s="75"/>
      <c r="D273" s="69"/>
      <c r="E273" s="76"/>
      <c r="F273" s="69"/>
      <c r="G273" s="69"/>
      <c r="H273" s="69">
        <v>2006</v>
      </c>
      <c r="I273" s="69"/>
      <c r="J273" s="112">
        <v>4914673.58</v>
      </c>
      <c r="K273" s="81">
        <v>0.12324084888715944</v>
      </c>
      <c r="L273" s="82">
        <v>1008</v>
      </c>
      <c r="M273" s="81">
        <v>0.11348795316370187</v>
      </c>
      <c r="N273" s="95"/>
    </row>
    <row r="274" spans="1:14" ht="20.100000000000001" customHeight="1" x14ac:dyDescent="0.25">
      <c r="A274" s="69"/>
      <c r="B274" s="69"/>
      <c r="C274" s="75"/>
      <c r="D274" s="69"/>
      <c r="E274" s="76"/>
      <c r="F274" s="69"/>
      <c r="G274" s="69"/>
      <c r="H274" s="69"/>
      <c r="I274" s="69"/>
      <c r="J274" s="75"/>
      <c r="K274" s="69"/>
      <c r="L274" s="76"/>
      <c r="M274" s="69"/>
      <c r="N274" s="95"/>
    </row>
    <row r="275" spans="1:14" ht="20.100000000000001" customHeight="1" thickBot="1" x14ac:dyDescent="0.3">
      <c r="A275" s="69"/>
      <c r="B275" s="69"/>
      <c r="C275" s="75"/>
      <c r="D275" s="69"/>
      <c r="E275" s="76"/>
      <c r="F275" s="69"/>
      <c r="G275" s="69"/>
      <c r="H275" s="73"/>
      <c r="I275" s="69"/>
      <c r="J275" s="98">
        <f>SUM(J260:J274)</f>
        <v>39878608.629999995</v>
      </c>
      <c r="K275" s="69"/>
      <c r="L275" s="74">
        <f>SUM(L260:L274)</f>
        <v>8882</v>
      </c>
      <c r="M275" s="69"/>
    </row>
    <row r="276" spans="1:14" s="78" customFormat="1" ht="20.100000000000001" customHeight="1" thickTop="1" x14ac:dyDescent="0.3">
      <c r="A276" s="69"/>
      <c r="B276" s="69"/>
      <c r="C276" s="75"/>
      <c r="D276" s="69"/>
      <c r="E276" s="76"/>
      <c r="F276" s="69"/>
      <c r="G276" s="69"/>
      <c r="H276" s="46"/>
      <c r="I276" s="95"/>
      <c r="J276" s="95"/>
      <c r="K276" s="95"/>
      <c r="L276" s="95"/>
      <c r="M276" s="95"/>
    </row>
    <row r="277" spans="1:14" s="95" customFormat="1" ht="20.100000000000001" customHeight="1" x14ac:dyDescent="0.3">
      <c r="A277" s="19"/>
      <c r="B277" s="19"/>
      <c r="C277" s="27"/>
      <c r="D277" s="19"/>
      <c r="E277" s="28"/>
      <c r="F277" s="19"/>
      <c r="G277" s="19"/>
      <c r="H277" s="2"/>
      <c r="I277" s="3"/>
      <c r="J277" s="3"/>
      <c r="K277" s="3"/>
      <c r="L277" s="3"/>
      <c r="M277" s="3"/>
    </row>
    <row r="278" spans="1:14" ht="20.100000000000001" customHeight="1" x14ac:dyDescent="0.25">
      <c r="A278" s="67" t="s">
        <v>141</v>
      </c>
      <c r="B278" s="66"/>
      <c r="C278" s="90"/>
      <c r="D278" s="66"/>
      <c r="E278" s="91"/>
      <c r="F278" s="66"/>
      <c r="G278" s="66"/>
      <c r="H278" s="67" t="s">
        <v>143</v>
      </c>
      <c r="I278" s="66"/>
      <c r="J278" s="90"/>
      <c r="K278" s="66"/>
      <c r="L278" s="91"/>
      <c r="M278" s="66"/>
    </row>
    <row r="279" spans="1:14" s="78" customFormat="1" ht="20.100000000000001" customHeight="1" x14ac:dyDescent="0.25">
      <c r="A279" s="61" t="s">
        <v>142</v>
      </c>
      <c r="B279" s="69"/>
      <c r="C279" s="56"/>
      <c r="D279" s="69"/>
      <c r="E279" s="71"/>
      <c r="F279" s="69"/>
      <c r="G279" s="69"/>
      <c r="H279" s="61" t="s">
        <v>142</v>
      </c>
      <c r="I279" s="69"/>
      <c r="J279" s="56"/>
      <c r="K279" s="69"/>
      <c r="L279" s="71"/>
      <c r="M279" s="69"/>
    </row>
    <row r="280" spans="1:14" ht="20.100000000000001" customHeight="1" x14ac:dyDescent="0.25">
      <c r="A280" s="20"/>
      <c r="B280" s="19"/>
      <c r="C280" s="18"/>
      <c r="D280" s="19"/>
      <c r="E280" s="21"/>
      <c r="F280" s="19"/>
      <c r="G280" s="19"/>
      <c r="H280" s="20"/>
      <c r="I280" s="19"/>
      <c r="J280" s="18"/>
      <c r="K280" s="19"/>
      <c r="L280" s="21"/>
      <c r="M280" s="19"/>
    </row>
    <row r="281" spans="1:14" s="95" customFormat="1" ht="20.100000000000001" customHeight="1" x14ac:dyDescent="0.25">
      <c r="A281" s="66"/>
      <c r="B281" s="67"/>
      <c r="C281" s="63" t="s">
        <v>91</v>
      </c>
      <c r="D281" s="64" t="s">
        <v>4</v>
      </c>
      <c r="E281" s="65" t="s">
        <v>5</v>
      </c>
      <c r="F281" s="64" t="s">
        <v>4</v>
      </c>
      <c r="G281" s="66"/>
      <c r="H281" s="66"/>
      <c r="I281" s="67"/>
      <c r="J281" s="63" t="s">
        <v>91</v>
      </c>
      <c r="K281" s="64" t="s">
        <v>4</v>
      </c>
      <c r="L281" s="65" t="s">
        <v>5</v>
      </c>
      <c r="M281" s="64" t="s">
        <v>4</v>
      </c>
    </row>
    <row r="282" spans="1:14" s="95" customFormat="1" ht="20.100000000000001" customHeight="1" x14ac:dyDescent="0.25">
      <c r="A282" s="22"/>
      <c r="B282" s="19"/>
      <c r="C282" s="18"/>
      <c r="D282" s="19"/>
      <c r="E282" s="21"/>
      <c r="F282" s="19"/>
      <c r="G282" s="19"/>
      <c r="H282" s="22"/>
      <c r="I282" s="19"/>
      <c r="J282" s="18"/>
      <c r="K282" s="19"/>
      <c r="L282" s="21"/>
      <c r="M282" s="19"/>
    </row>
    <row r="283" spans="1:14" s="95" customFormat="1" ht="20.100000000000001" customHeight="1" x14ac:dyDescent="0.25">
      <c r="A283" s="69" t="s">
        <v>31</v>
      </c>
      <c r="B283" s="69"/>
      <c r="C283" s="80">
        <v>157967422.39000022</v>
      </c>
      <c r="D283" s="81">
        <v>0.90594253730431884</v>
      </c>
      <c r="E283" s="82">
        <v>5835</v>
      </c>
      <c r="F283" s="81">
        <v>0.91400375939849621</v>
      </c>
      <c r="G283" s="69"/>
      <c r="H283" s="69" t="s">
        <v>31</v>
      </c>
      <c r="I283" s="69"/>
      <c r="J283" s="80">
        <v>120917649.21000004</v>
      </c>
      <c r="K283" s="81">
        <v>0.98032876061900032</v>
      </c>
      <c r="L283" s="82">
        <v>13416</v>
      </c>
      <c r="M283" s="81">
        <v>0.98127559976594503</v>
      </c>
    </row>
    <row r="284" spans="1:14" s="95" customFormat="1" ht="20.100000000000001" customHeight="1" x14ac:dyDescent="0.25">
      <c r="A284" s="69" t="s">
        <v>32</v>
      </c>
      <c r="B284" s="69"/>
      <c r="C284" s="80">
        <v>4094986.49</v>
      </c>
      <c r="D284" s="81">
        <v>2.3484731186019205E-2</v>
      </c>
      <c r="E284" s="82">
        <v>148</v>
      </c>
      <c r="F284" s="81">
        <v>2.3182957393483708E-2</v>
      </c>
      <c r="G284" s="69"/>
      <c r="H284" s="69" t="s">
        <v>32</v>
      </c>
      <c r="I284" s="69"/>
      <c r="J284" s="80">
        <v>1051792.75</v>
      </c>
      <c r="K284" s="81">
        <v>8.5273133390545326E-3</v>
      </c>
      <c r="L284" s="82">
        <v>96</v>
      </c>
      <c r="M284" s="81">
        <v>7.0216500877706258E-3</v>
      </c>
    </row>
    <row r="285" spans="1:14" s="95" customFormat="1" ht="20.100000000000001" customHeight="1" x14ac:dyDescent="0.25">
      <c r="A285" s="69" t="s">
        <v>33</v>
      </c>
      <c r="B285" s="69"/>
      <c r="C285" s="80">
        <v>3121054.23</v>
      </c>
      <c r="D285" s="81">
        <v>1.789923355975178E-2</v>
      </c>
      <c r="E285" s="82">
        <v>107</v>
      </c>
      <c r="F285" s="81">
        <v>1.6760651629072681E-2</v>
      </c>
      <c r="G285" s="69"/>
      <c r="H285" s="69" t="s">
        <v>33</v>
      </c>
      <c r="I285" s="69"/>
      <c r="J285" s="80">
        <v>361857.73</v>
      </c>
      <c r="K285" s="81">
        <v>2.9337283869555033E-3</v>
      </c>
      <c r="L285" s="82">
        <v>43</v>
      </c>
      <c r="M285" s="81">
        <v>3.1451141018139263E-3</v>
      </c>
    </row>
    <row r="286" spans="1:14" s="95" customFormat="1" ht="20.100000000000001" customHeight="1" x14ac:dyDescent="0.25">
      <c r="A286" s="69" t="s">
        <v>34</v>
      </c>
      <c r="B286" s="69"/>
      <c r="C286" s="80">
        <v>2182651.34</v>
      </c>
      <c r="D286" s="81">
        <v>1.2517496728714385E-2</v>
      </c>
      <c r="E286" s="82">
        <v>75</v>
      </c>
      <c r="F286" s="81">
        <v>1.1748120300751879E-2</v>
      </c>
      <c r="G286" s="69"/>
      <c r="H286" s="69" t="s">
        <v>34</v>
      </c>
      <c r="I286" s="69"/>
      <c r="J286" s="80">
        <v>158118.17000000001</v>
      </c>
      <c r="K286" s="81">
        <v>1.281928574035039E-3</v>
      </c>
      <c r="L286" s="82">
        <v>26</v>
      </c>
      <c r="M286" s="81">
        <v>1.9016968987712111E-3</v>
      </c>
    </row>
    <row r="287" spans="1:14" s="95" customFormat="1" ht="20.100000000000001" customHeight="1" x14ac:dyDescent="0.25">
      <c r="A287" s="69" t="s">
        <v>35</v>
      </c>
      <c r="B287" s="69"/>
      <c r="C287" s="80">
        <v>2009089.97</v>
      </c>
      <c r="D287" s="81">
        <v>1.1522122964068042E-2</v>
      </c>
      <c r="E287" s="82">
        <v>60</v>
      </c>
      <c r="F287" s="81">
        <v>9.3984962406015032E-3</v>
      </c>
      <c r="G287" s="69"/>
      <c r="H287" s="69" t="s">
        <v>35</v>
      </c>
      <c r="I287" s="69"/>
      <c r="J287" s="80">
        <v>209244.98</v>
      </c>
      <c r="K287" s="81">
        <v>1.696434501078467E-3</v>
      </c>
      <c r="L287" s="82">
        <v>16</v>
      </c>
      <c r="M287" s="81">
        <v>1.1702750146284377E-3</v>
      </c>
    </row>
    <row r="288" spans="1:14" s="95" customFormat="1" ht="20.100000000000001" customHeight="1" x14ac:dyDescent="0.25">
      <c r="A288" s="69" t="s">
        <v>36</v>
      </c>
      <c r="B288" s="69"/>
      <c r="C288" s="80">
        <v>1445232.62</v>
      </c>
      <c r="D288" s="81">
        <v>8.288403310938941E-3</v>
      </c>
      <c r="E288" s="82">
        <v>47</v>
      </c>
      <c r="F288" s="81">
        <v>7.3621553884711775E-3</v>
      </c>
      <c r="G288" s="69"/>
      <c r="H288" s="69" t="s">
        <v>36</v>
      </c>
      <c r="I288" s="69"/>
      <c r="J288" s="80">
        <v>129795.34</v>
      </c>
      <c r="K288" s="81">
        <v>1.0523038251871561E-3</v>
      </c>
      <c r="L288" s="82">
        <v>13</v>
      </c>
      <c r="M288" s="81">
        <v>9.5084844938560556E-4</v>
      </c>
    </row>
    <row r="289" spans="1:24" s="95" customFormat="1" ht="20.100000000000001" customHeight="1" x14ac:dyDescent="0.25">
      <c r="A289" s="69" t="s">
        <v>45</v>
      </c>
      <c r="B289" s="69"/>
      <c r="C289" s="80">
        <v>998996.78</v>
      </c>
      <c r="D289" s="81">
        <v>5.7292425484897665E-3</v>
      </c>
      <c r="E289" s="82">
        <v>31</v>
      </c>
      <c r="F289" s="81">
        <v>4.8558897243107767E-3</v>
      </c>
      <c r="G289" s="69"/>
      <c r="H289" s="69" t="s">
        <v>45</v>
      </c>
      <c r="I289" s="69"/>
      <c r="J289" s="80">
        <v>132712.34</v>
      </c>
      <c r="K289" s="81">
        <v>1.0759531353863585E-3</v>
      </c>
      <c r="L289" s="82">
        <v>15</v>
      </c>
      <c r="M289" s="81">
        <v>1.0971328262141603E-3</v>
      </c>
    </row>
    <row r="290" spans="1:24" s="95" customFormat="1" ht="20.100000000000001" customHeight="1" x14ac:dyDescent="0.25">
      <c r="A290" s="69" t="s">
        <v>46</v>
      </c>
      <c r="B290" s="69"/>
      <c r="C290" s="80">
        <v>627653</v>
      </c>
      <c r="D290" s="81">
        <v>3.5995874514102516E-3</v>
      </c>
      <c r="E290" s="82">
        <v>18</v>
      </c>
      <c r="F290" s="81">
        <v>2.819548872180451E-3</v>
      </c>
      <c r="G290" s="69"/>
      <c r="H290" s="69" t="s">
        <v>46</v>
      </c>
      <c r="I290" s="69"/>
      <c r="J290" s="80">
        <v>106120.5</v>
      </c>
      <c r="K290" s="81">
        <v>8.6036222934331543E-4</v>
      </c>
      <c r="L290" s="82">
        <v>13</v>
      </c>
      <c r="M290" s="81">
        <v>9.5084844938560556E-4</v>
      </c>
    </row>
    <row r="291" spans="1:24" s="95" customFormat="1" ht="20.100000000000001" customHeight="1" x14ac:dyDescent="0.25">
      <c r="A291" s="69" t="s">
        <v>47</v>
      </c>
      <c r="B291" s="69"/>
      <c r="C291" s="80">
        <v>863473.58</v>
      </c>
      <c r="D291" s="81">
        <v>4.952017537066318E-3</v>
      </c>
      <c r="E291" s="82">
        <v>30</v>
      </c>
      <c r="F291" s="81">
        <v>4.6992481203007516E-3</v>
      </c>
      <c r="G291" s="69"/>
      <c r="H291" s="69" t="s">
        <v>47</v>
      </c>
      <c r="I291" s="69"/>
      <c r="J291" s="80">
        <v>104567.16</v>
      </c>
      <c r="K291" s="81">
        <v>8.4776866763442641E-4</v>
      </c>
      <c r="L291" s="82">
        <v>15</v>
      </c>
      <c r="M291" s="81">
        <v>1.0971328262141603E-3</v>
      </c>
    </row>
    <row r="292" spans="1:24" s="95" customFormat="1" ht="20.100000000000001" customHeight="1" x14ac:dyDescent="0.25">
      <c r="A292" s="69" t="s">
        <v>48</v>
      </c>
      <c r="B292" s="69"/>
      <c r="C292" s="80">
        <v>562825.31999999995</v>
      </c>
      <c r="D292" s="81">
        <v>3.2278009651956719E-3</v>
      </c>
      <c r="E292" s="82">
        <v>17</v>
      </c>
      <c r="F292" s="81">
        <v>2.6629072681704259E-3</v>
      </c>
      <c r="G292" s="69"/>
      <c r="H292" s="69" t="s">
        <v>48</v>
      </c>
      <c r="I292" s="69"/>
      <c r="J292" s="80">
        <v>25918.39</v>
      </c>
      <c r="K292" s="81">
        <v>2.1013097187998073E-4</v>
      </c>
      <c r="L292" s="82">
        <v>6</v>
      </c>
      <c r="M292" s="81">
        <v>4.3885313048566411E-4</v>
      </c>
    </row>
    <row r="293" spans="1:24" s="95" customFormat="1" ht="20.100000000000001" customHeight="1" x14ac:dyDescent="0.25">
      <c r="A293" s="69" t="s">
        <v>49</v>
      </c>
      <c r="B293" s="73"/>
      <c r="C293" s="80">
        <v>309189.46999999997</v>
      </c>
      <c r="D293" s="81">
        <v>1.7732003771513661E-3</v>
      </c>
      <c r="E293" s="82">
        <v>11</v>
      </c>
      <c r="F293" s="81">
        <v>1.7230576441102756E-3</v>
      </c>
      <c r="G293" s="73"/>
      <c r="H293" s="69" t="s">
        <v>49</v>
      </c>
      <c r="I293" s="73"/>
      <c r="J293" s="80">
        <v>56750.23</v>
      </c>
      <c r="K293" s="81">
        <v>4.6009728938843956E-4</v>
      </c>
      <c r="L293" s="82">
        <v>6</v>
      </c>
      <c r="M293" s="81">
        <v>4.3885313048566411E-4</v>
      </c>
    </row>
    <row r="294" spans="1:24" s="95" customFormat="1" ht="20.100000000000001" customHeight="1" x14ac:dyDescent="0.25">
      <c r="A294" s="69" t="s">
        <v>50</v>
      </c>
      <c r="B294" s="69"/>
      <c r="C294" s="80">
        <v>185462.39</v>
      </c>
      <c r="D294" s="81">
        <v>1.0636260668754141E-3</v>
      </c>
      <c r="E294" s="82">
        <v>5</v>
      </c>
      <c r="F294" s="81">
        <v>7.8320802005012527E-4</v>
      </c>
      <c r="G294" s="69"/>
      <c r="H294" s="69" t="s">
        <v>50</v>
      </c>
      <c r="I294" s="69"/>
      <c r="J294" s="80">
        <v>89451.33</v>
      </c>
      <c r="K294" s="81">
        <v>7.2521846105629549E-4</v>
      </c>
      <c r="L294" s="82">
        <v>7</v>
      </c>
      <c r="M294" s="81">
        <v>5.1199531889994151E-4</v>
      </c>
      <c r="P294" s="114"/>
    </row>
    <row r="295" spans="1:24" ht="20.100000000000001" customHeight="1" x14ac:dyDescent="0.2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X295" s="17"/>
    </row>
    <row r="296" spans="1:24" ht="20.100000000000001" customHeight="1" thickBot="1" x14ac:dyDescent="0.3">
      <c r="A296" s="69"/>
      <c r="B296" s="69"/>
      <c r="C296" s="72">
        <f>SUM(C283:C295)</f>
        <v>174368037.58000022</v>
      </c>
      <c r="D296" s="73"/>
      <c r="E296" s="74">
        <f>SUM(E283:E295)</f>
        <v>6384</v>
      </c>
      <c r="F296" s="69"/>
      <c r="G296" s="69"/>
      <c r="H296" s="69"/>
      <c r="I296" s="69"/>
      <c r="J296" s="72">
        <f>SUM(J283:J295)</f>
        <v>123343978.13000005</v>
      </c>
      <c r="K296" s="73"/>
      <c r="L296" s="74">
        <f>SUM(L283:L295)</f>
        <v>13672</v>
      </c>
      <c r="M296" s="69"/>
      <c r="X296" s="95"/>
    </row>
    <row r="297" spans="1:24" ht="20.100000000000001" customHeight="1" thickTop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</row>
    <row r="298" spans="1:24" s="78" customFormat="1" ht="20.100000000000001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R298" s="118"/>
      <c r="T298" s="118"/>
      <c r="U298" s="118"/>
      <c r="V298" s="118"/>
      <c r="X298" s="118"/>
    </row>
    <row r="299" spans="1:24" s="95" customFormat="1" ht="20.100000000000001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</row>
    <row r="300" spans="1:24" ht="20.100000000000001" customHeight="1" x14ac:dyDescent="0.25">
      <c r="A300" s="67" t="s">
        <v>136</v>
      </c>
      <c r="B300" s="66"/>
      <c r="C300" s="90"/>
      <c r="D300" s="66"/>
      <c r="E300" s="91"/>
      <c r="F300" s="66"/>
      <c r="G300" s="66"/>
      <c r="H300" s="67" t="s">
        <v>137</v>
      </c>
      <c r="I300" s="66"/>
      <c r="J300" s="90"/>
      <c r="K300" s="66"/>
      <c r="L300" s="91"/>
      <c r="M300" s="66"/>
      <c r="X300" s="17"/>
    </row>
    <row r="301" spans="1:24" s="78" customFormat="1" ht="20.100000000000001" customHeight="1" x14ac:dyDescent="0.25">
      <c r="A301" s="61" t="s">
        <v>142</v>
      </c>
      <c r="B301" s="69"/>
      <c r="C301" s="56"/>
      <c r="D301" s="69"/>
      <c r="E301" s="71"/>
      <c r="F301" s="69"/>
      <c r="G301" s="69"/>
      <c r="H301" s="61" t="s">
        <v>142</v>
      </c>
      <c r="I301" s="69"/>
      <c r="J301" s="56"/>
      <c r="K301" s="69"/>
      <c r="L301" s="71"/>
      <c r="M301" s="69"/>
    </row>
    <row r="302" spans="1:24" ht="20.100000000000001" customHeight="1" x14ac:dyDescent="0.25">
      <c r="A302" s="20"/>
      <c r="B302" s="19"/>
      <c r="C302" s="18"/>
      <c r="D302" s="19"/>
      <c r="E302" s="21"/>
      <c r="F302" s="19"/>
      <c r="G302" s="19"/>
      <c r="H302" s="20"/>
      <c r="I302" s="19"/>
      <c r="J302" s="18"/>
      <c r="K302" s="19"/>
      <c r="L302" s="21"/>
      <c r="M302" s="19"/>
    </row>
    <row r="303" spans="1:24" s="95" customFormat="1" ht="20.100000000000001" customHeight="1" x14ac:dyDescent="0.25">
      <c r="A303" s="66"/>
      <c r="B303" s="67"/>
      <c r="C303" s="63" t="s">
        <v>91</v>
      </c>
      <c r="D303" s="64" t="s">
        <v>4</v>
      </c>
      <c r="E303" s="65" t="s">
        <v>5</v>
      </c>
      <c r="F303" s="64" t="s">
        <v>4</v>
      </c>
      <c r="G303" s="66"/>
      <c r="H303" s="66"/>
      <c r="I303" s="67"/>
      <c r="J303" s="63" t="s">
        <v>91</v>
      </c>
      <c r="K303" s="64" t="s">
        <v>4</v>
      </c>
      <c r="L303" s="65" t="s">
        <v>5</v>
      </c>
      <c r="M303" s="64" t="s">
        <v>4</v>
      </c>
    </row>
    <row r="304" spans="1:24" s="95" customFormat="1" ht="20.100000000000001" customHeight="1" x14ac:dyDescent="0.25">
      <c r="A304" s="22"/>
      <c r="B304" s="19"/>
      <c r="C304" s="18"/>
      <c r="D304" s="19"/>
      <c r="E304" s="21"/>
      <c r="F304" s="19"/>
      <c r="G304" s="19"/>
      <c r="H304" s="22"/>
      <c r="I304" s="19"/>
      <c r="J304" s="18"/>
      <c r="K304" s="19"/>
      <c r="L304" s="21"/>
      <c r="M304" s="19"/>
    </row>
    <row r="305" spans="1:22" s="95" customFormat="1" ht="20.100000000000001" customHeight="1" x14ac:dyDescent="0.25">
      <c r="A305" s="69" t="s">
        <v>31</v>
      </c>
      <c r="B305" s="69"/>
      <c r="C305" s="80">
        <v>32316086.359999914</v>
      </c>
      <c r="D305" s="81">
        <v>0.97739885572729046</v>
      </c>
      <c r="E305" s="82">
        <v>30912</v>
      </c>
      <c r="F305" s="81">
        <v>0.97999556161430423</v>
      </c>
      <c r="G305" s="69"/>
      <c r="H305" s="69" t="s">
        <v>31</v>
      </c>
      <c r="I305" s="69"/>
      <c r="J305" s="80">
        <v>33309314.360000014</v>
      </c>
      <c r="K305" s="81">
        <v>0.8352677163099913</v>
      </c>
      <c r="L305" s="82">
        <v>7783</v>
      </c>
      <c r="M305" s="81">
        <v>0.87626660662013056</v>
      </c>
    </row>
    <row r="306" spans="1:22" s="95" customFormat="1" ht="20.100000000000001" customHeight="1" x14ac:dyDescent="0.25">
      <c r="A306" s="69" t="s">
        <v>32</v>
      </c>
      <c r="B306" s="69"/>
      <c r="C306" s="80">
        <v>101039.51</v>
      </c>
      <c r="D306" s="81">
        <v>3.0559363023451944E-3</v>
      </c>
      <c r="E306" s="82">
        <v>98</v>
      </c>
      <c r="F306" s="81">
        <v>3.1068699870018704E-3</v>
      </c>
      <c r="G306" s="69"/>
      <c r="H306" s="69" t="s">
        <v>32</v>
      </c>
      <c r="I306" s="69"/>
      <c r="J306" s="80">
        <v>733431.3</v>
      </c>
      <c r="K306" s="81">
        <v>1.8391597028995944E-2</v>
      </c>
      <c r="L306" s="82">
        <v>145</v>
      </c>
      <c r="M306" s="81">
        <v>1.6325151992794416E-2</v>
      </c>
    </row>
    <row r="307" spans="1:22" s="95" customFormat="1" ht="20.100000000000001" customHeight="1" x14ac:dyDescent="0.25">
      <c r="A307" s="69" t="s">
        <v>33</v>
      </c>
      <c r="B307" s="69"/>
      <c r="C307" s="80">
        <v>82784.19</v>
      </c>
      <c r="D307" s="81">
        <v>2.5038048133966804E-3</v>
      </c>
      <c r="E307" s="82">
        <v>82</v>
      </c>
      <c r="F307" s="81">
        <v>2.5996259074913611E-3</v>
      </c>
      <c r="G307" s="69"/>
      <c r="H307" s="69" t="s">
        <v>33</v>
      </c>
      <c r="I307" s="69"/>
      <c r="J307" s="80">
        <v>605833.79</v>
      </c>
      <c r="K307" s="81">
        <v>1.5191949037666307E-2</v>
      </c>
      <c r="L307" s="82">
        <v>116</v>
      </c>
      <c r="M307" s="81">
        <v>1.3060121594235533E-2</v>
      </c>
    </row>
    <row r="308" spans="1:22" s="95" customFormat="1" ht="20.100000000000001" customHeight="1" x14ac:dyDescent="0.25">
      <c r="A308" s="69" t="s">
        <v>34</v>
      </c>
      <c r="B308" s="69"/>
      <c r="C308" s="80">
        <v>52685.81</v>
      </c>
      <c r="D308" s="81">
        <v>1.5934804058081982E-3</v>
      </c>
      <c r="E308" s="82">
        <v>66</v>
      </c>
      <c r="F308" s="81">
        <v>2.0923818279808513E-3</v>
      </c>
      <c r="G308" s="69"/>
      <c r="H308" s="69" t="s">
        <v>34</v>
      </c>
      <c r="I308" s="69"/>
      <c r="J308" s="80">
        <v>516316.04</v>
      </c>
      <c r="K308" s="81">
        <v>1.2947192937207542E-2</v>
      </c>
      <c r="L308" s="82">
        <v>110</v>
      </c>
      <c r="M308" s="81">
        <v>1.2384598063499211E-2</v>
      </c>
    </row>
    <row r="309" spans="1:22" s="95" customFormat="1" ht="20.100000000000001" customHeight="1" x14ac:dyDescent="0.25">
      <c r="A309" s="69" t="s">
        <v>35</v>
      </c>
      <c r="B309" s="69"/>
      <c r="C309" s="80">
        <v>77806.83</v>
      </c>
      <c r="D309" s="81">
        <v>2.3532647413610887E-3</v>
      </c>
      <c r="E309" s="82">
        <v>54</v>
      </c>
      <c r="F309" s="81">
        <v>1.7119487683479695E-3</v>
      </c>
      <c r="G309" s="69"/>
      <c r="H309" s="69" t="s">
        <v>35</v>
      </c>
      <c r="I309" s="69"/>
      <c r="J309" s="80">
        <v>720673.66</v>
      </c>
      <c r="K309" s="81">
        <v>1.8071685165511248E-2</v>
      </c>
      <c r="L309" s="82">
        <v>109</v>
      </c>
      <c r="M309" s="81">
        <v>1.2272010808376492E-2</v>
      </c>
    </row>
    <row r="310" spans="1:22" s="95" customFormat="1" ht="20.100000000000001" customHeight="1" x14ac:dyDescent="0.25">
      <c r="A310" s="69" t="s">
        <v>36</v>
      </c>
      <c r="B310" s="69"/>
      <c r="C310" s="80">
        <v>92500.52</v>
      </c>
      <c r="D310" s="81">
        <v>2.7976748605947088E-3</v>
      </c>
      <c r="E310" s="82">
        <v>73</v>
      </c>
      <c r="F310" s="81">
        <v>2.3143011127666996E-3</v>
      </c>
      <c r="G310" s="69"/>
      <c r="H310" s="69" t="s">
        <v>36</v>
      </c>
      <c r="I310" s="69"/>
      <c r="J310" s="80">
        <v>634465.23</v>
      </c>
      <c r="K310" s="81">
        <v>1.5909913906141212E-2</v>
      </c>
      <c r="L310" s="82">
        <v>93</v>
      </c>
      <c r="M310" s="81">
        <v>1.0470614726412969E-2</v>
      </c>
    </row>
    <row r="311" spans="1:22" s="95" customFormat="1" ht="20.100000000000001" customHeight="1" x14ac:dyDescent="0.25">
      <c r="A311" s="69" t="s">
        <v>45</v>
      </c>
      <c r="B311" s="69"/>
      <c r="C311" s="80">
        <v>87306.03</v>
      </c>
      <c r="D311" s="81">
        <v>2.6405676996121476E-3</v>
      </c>
      <c r="E311" s="82">
        <v>64</v>
      </c>
      <c r="F311" s="81">
        <v>2.0289763180420381E-3</v>
      </c>
      <c r="G311" s="69"/>
      <c r="H311" s="69" t="s">
        <v>45</v>
      </c>
      <c r="I311" s="69"/>
      <c r="J311" s="80">
        <v>526575.31999999995</v>
      </c>
      <c r="K311" s="81">
        <v>1.3204455674109605E-2</v>
      </c>
      <c r="L311" s="82">
        <v>90</v>
      </c>
      <c r="M311" s="81">
        <v>1.0132852961044809E-2</v>
      </c>
    </row>
    <row r="312" spans="1:22" s="95" customFormat="1" ht="20.100000000000001" customHeight="1" x14ac:dyDescent="0.25">
      <c r="A312" s="69" t="s">
        <v>46</v>
      </c>
      <c r="B312" s="69"/>
      <c r="C312" s="80">
        <v>64312.71</v>
      </c>
      <c r="D312" s="81">
        <v>1.9451355731158909E-3</v>
      </c>
      <c r="E312" s="82">
        <v>51</v>
      </c>
      <c r="F312" s="81">
        <v>1.6168405034397489E-3</v>
      </c>
      <c r="G312" s="69"/>
      <c r="H312" s="69" t="s">
        <v>46</v>
      </c>
      <c r="I312" s="69"/>
      <c r="J312" s="80">
        <v>698150.73</v>
      </c>
      <c r="K312" s="81">
        <v>1.750689790803767E-2</v>
      </c>
      <c r="L312" s="82">
        <v>101</v>
      </c>
      <c r="M312" s="81">
        <v>1.1371312767394731E-2</v>
      </c>
    </row>
    <row r="313" spans="1:22" s="95" customFormat="1" ht="20.100000000000001" customHeight="1" x14ac:dyDescent="0.25">
      <c r="A313" s="69" t="s">
        <v>47</v>
      </c>
      <c r="B313" s="69"/>
      <c r="C313" s="80">
        <v>56206.400000000001</v>
      </c>
      <c r="D313" s="81">
        <v>1.6999605222168532E-3</v>
      </c>
      <c r="E313" s="82">
        <v>41</v>
      </c>
      <c r="F313" s="81">
        <v>1.2998129537456805E-3</v>
      </c>
      <c r="G313" s="69"/>
      <c r="H313" s="69" t="s">
        <v>47</v>
      </c>
      <c r="I313" s="69"/>
      <c r="J313" s="80">
        <v>557939.14</v>
      </c>
      <c r="K313" s="81">
        <v>1.3990937978219029E-2</v>
      </c>
      <c r="L313" s="82">
        <v>91</v>
      </c>
      <c r="M313" s="81">
        <v>1.024544021616753E-2</v>
      </c>
    </row>
    <row r="314" spans="1:22" s="95" customFormat="1" ht="20.100000000000001" customHeight="1" x14ac:dyDescent="0.25">
      <c r="A314" s="69" t="s">
        <v>48</v>
      </c>
      <c r="B314" s="69"/>
      <c r="C314" s="80">
        <v>43656</v>
      </c>
      <c r="D314" s="81">
        <v>1.3203741310224271E-3</v>
      </c>
      <c r="E314" s="82">
        <v>37</v>
      </c>
      <c r="F314" s="81">
        <v>1.1730019338680531E-3</v>
      </c>
      <c r="G314" s="69"/>
      <c r="H314" s="69" t="s">
        <v>48</v>
      </c>
      <c r="I314" s="69"/>
      <c r="J314" s="80">
        <v>488713.35</v>
      </c>
      <c r="K314" s="81">
        <v>1.2255025107178618E-2</v>
      </c>
      <c r="L314" s="82">
        <v>90</v>
      </c>
      <c r="M314" s="81">
        <v>1.0132852961044809E-2</v>
      </c>
    </row>
    <row r="315" spans="1:22" s="95" customFormat="1" ht="20.100000000000001" customHeight="1" x14ac:dyDescent="0.25">
      <c r="A315" s="69" t="s">
        <v>49</v>
      </c>
      <c r="B315" s="73"/>
      <c r="C315" s="80">
        <v>51426.49</v>
      </c>
      <c r="D315" s="81">
        <v>1.555392318244538E-3</v>
      </c>
      <c r="E315" s="82">
        <v>38</v>
      </c>
      <c r="F315" s="81">
        <v>1.20470468883746E-3</v>
      </c>
      <c r="G315" s="69"/>
      <c r="H315" s="69" t="s">
        <v>49</v>
      </c>
      <c r="I315" s="73"/>
      <c r="J315" s="80">
        <v>548765.59</v>
      </c>
      <c r="K315" s="81">
        <v>1.3760901115972562E-2</v>
      </c>
      <c r="L315" s="82">
        <v>80</v>
      </c>
      <c r="M315" s="81">
        <v>9.0069804098176082E-3</v>
      </c>
    </row>
    <row r="316" spans="1:22" s="95" customFormat="1" ht="20.100000000000001" customHeight="1" x14ac:dyDescent="0.25">
      <c r="A316" s="69" t="s">
        <v>50</v>
      </c>
      <c r="B316" s="69"/>
      <c r="C316" s="80">
        <v>37545.19</v>
      </c>
      <c r="D316" s="81">
        <v>1.1355529049917976E-3</v>
      </c>
      <c r="E316" s="82">
        <v>27</v>
      </c>
      <c r="F316" s="81">
        <v>8.5597438417398474E-4</v>
      </c>
      <c r="G316" s="69"/>
      <c r="H316" s="69" t="s">
        <v>50</v>
      </c>
      <c r="I316" s="69"/>
      <c r="J316" s="80">
        <v>538430.12</v>
      </c>
      <c r="K316" s="81">
        <v>1.3501727830969212E-2</v>
      </c>
      <c r="L316" s="82">
        <v>74</v>
      </c>
      <c r="M316" s="81">
        <v>8.3314568790812879E-3</v>
      </c>
      <c r="P316" s="114"/>
      <c r="V316" s="114"/>
    </row>
    <row r="317" spans="1:22" ht="20.100000000000001" customHeight="1" x14ac:dyDescent="0.2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</row>
    <row r="318" spans="1:22" ht="14.4" thickBot="1" x14ac:dyDescent="0.3">
      <c r="A318" s="69"/>
      <c r="B318" s="69"/>
      <c r="C318" s="72">
        <f>SUM(C305:C317)</f>
        <v>33063356.039999913</v>
      </c>
      <c r="D318" s="73"/>
      <c r="E318" s="74">
        <f>SUM(E305:E317)</f>
        <v>31543</v>
      </c>
      <c r="F318" s="69"/>
      <c r="G318" s="69"/>
      <c r="H318" s="69"/>
      <c r="I318" s="69"/>
      <c r="J318" s="72">
        <f>SUM(J305:J317)</f>
        <v>39878608.630000003</v>
      </c>
      <c r="K318" s="73"/>
      <c r="L318" s="74">
        <f>SUM(L305:L317)</f>
        <v>8882</v>
      </c>
      <c r="M318" s="69"/>
    </row>
    <row r="319" spans="1:22" ht="16.2" thickTop="1" x14ac:dyDescent="0.3">
      <c r="C319" s="17"/>
      <c r="D319" s="25"/>
    </row>
    <row r="320" spans="1:22" x14ac:dyDescent="0.3">
      <c r="C320" s="17"/>
      <c r="D320" s="25"/>
    </row>
    <row r="321" spans="3:4" x14ac:dyDescent="0.3">
      <c r="C321" s="17"/>
      <c r="D321" s="25"/>
    </row>
    <row r="322" spans="3:4" x14ac:dyDescent="0.3">
      <c r="C322" s="17"/>
      <c r="D322" s="25"/>
    </row>
  </sheetData>
  <mergeCells count="2">
    <mergeCell ref="A3:F3"/>
    <mergeCell ref="A4:F4"/>
  </mergeCells>
  <phoneticPr fontId="2" type="noConversion"/>
  <pageMargins left="0.75" right="0.75" top="1" bottom="1" header="0.5" footer="0.5"/>
  <pageSetup paperSize="9" scale="45" orientation="landscape" r:id="rId1"/>
  <headerFooter alignWithMargins="0"/>
  <colBreaks count="1" manualBreakCount="1">
    <brk id="13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8"/>
  </sheetPr>
  <dimension ref="A1:X322"/>
  <sheetViews>
    <sheetView zoomScale="75" zoomScaleNormal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161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+C294</f>
        <v>180974056.11000001</v>
      </c>
      <c r="D9" s="45">
        <f>+J294</f>
        <v>131616020.51000024</v>
      </c>
      <c r="E9" s="45">
        <f>+C316</f>
        <v>40600558.569999985</v>
      </c>
      <c r="F9" s="45">
        <f>+J316</f>
        <v>38490971.129999965</v>
      </c>
      <c r="G9" s="45">
        <f>SUM(C9:F9)</f>
        <v>391681606.32000017</v>
      </c>
      <c r="H9" s="46"/>
    </row>
    <row r="10" spans="1:13" ht="20.100000000000001" customHeight="1" x14ac:dyDescent="0.3">
      <c r="A10" s="44" t="s">
        <v>51</v>
      </c>
      <c r="B10" s="44"/>
      <c r="C10" s="81">
        <v>0.92289526887322748</v>
      </c>
      <c r="D10" s="105" t="s">
        <v>96</v>
      </c>
      <c r="E10" s="105" t="s">
        <v>96</v>
      </c>
      <c r="F10" s="105" t="s">
        <v>96</v>
      </c>
      <c r="G10" s="53">
        <f>+C10</f>
        <v>0.92289526887322748</v>
      </c>
      <c r="H10" s="46"/>
    </row>
    <row r="11" spans="1:13" ht="20.100000000000001" customHeight="1" x14ac:dyDescent="0.3">
      <c r="A11" s="44" t="s">
        <v>134</v>
      </c>
      <c r="B11" s="44"/>
      <c r="C11" s="108">
        <v>27855.018640911196</v>
      </c>
      <c r="D11" s="108">
        <v>9983.0112644114051</v>
      </c>
      <c r="E11" s="108">
        <v>1147.9785837079769</v>
      </c>
      <c r="F11" s="108">
        <v>4388.4358830236015</v>
      </c>
      <c r="G11" s="45">
        <f>+G9/(E43+L43+L56+L100)</f>
        <v>6137.3823833027809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21.455699372455125</v>
      </c>
      <c r="D12" s="109">
        <v>14.6593436645762</v>
      </c>
      <c r="E12" s="109">
        <v>5.62208601727618</v>
      </c>
      <c r="F12" s="109">
        <v>71.362282242990545</v>
      </c>
      <c r="G12" s="51">
        <f>+((C9*C12)+(D9*D12)+(E9*E12)+(F9*F12))/G9</f>
        <v>22.435040744718119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8.8936690088078252E-2</v>
      </c>
      <c r="D13" s="110">
        <v>9.5696610848996361E-2</v>
      </c>
      <c r="E13" s="110">
        <v>0.1270034857541126</v>
      </c>
      <c r="F13" s="110">
        <v>0.15778180771303679</v>
      </c>
      <c r="G13" s="113">
        <f>+((C9*C13)+(D9*D13)+(E9*E13)+(F9*F13))/G9</f>
        <v>0.10191958841523438</v>
      </c>
      <c r="H13" s="54"/>
    </row>
    <row r="14" spans="1:13" ht="20.100000000000001" customHeight="1" x14ac:dyDescent="0.25">
      <c r="A14" s="44" t="s">
        <v>139</v>
      </c>
      <c r="B14" s="44"/>
      <c r="C14" s="111">
        <v>189.28835214174728</v>
      </c>
      <c r="D14" s="109">
        <v>38.439778714974828</v>
      </c>
      <c r="E14" s="109">
        <v>28.830832465317943</v>
      </c>
      <c r="F14" s="109">
        <v>59.507727724223592</v>
      </c>
      <c r="G14" s="45">
        <f>+((C9*C14)+(D9*D14)+(E9*E14)+(F9*F14))/G9</f>
        <v>109.21276109720324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0.99655418393440354</v>
      </c>
      <c r="D15" s="47">
        <v>0</v>
      </c>
      <c r="E15" s="47">
        <v>0</v>
      </c>
      <c r="F15" s="47">
        <v>0</v>
      </c>
      <c r="G15" s="47">
        <f>+J26/G9</f>
        <v>0.46045167781674073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+C281</f>
        <v>164433795.63000003</v>
      </c>
      <c r="D16" s="45">
        <f>+J281</f>
        <v>128756354.54000023</v>
      </c>
      <c r="E16" s="45">
        <f>+C303</f>
        <v>39833350.809999995</v>
      </c>
      <c r="F16" s="56">
        <f>+J303</f>
        <v>32431896.989999965</v>
      </c>
      <c r="G16" s="45">
        <f>SUM(C16:F16)</f>
        <v>365455397.97000021</v>
      </c>
      <c r="H16" s="46"/>
    </row>
    <row r="17" spans="1:13" ht="20.100000000000001" customHeight="1" x14ac:dyDescent="0.3">
      <c r="A17" s="44" t="s">
        <v>145</v>
      </c>
      <c r="B17" s="44"/>
      <c r="C17" s="53">
        <f>+D281</f>
        <v>0.90860424507507054</v>
      </c>
      <c r="D17" s="47">
        <f>+K281</f>
        <v>0.97827266043359262</v>
      </c>
      <c r="E17" s="47">
        <f>+D303</f>
        <v>0.9811035171184348</v>
      </c>
      <c r="F17" s="47">
        <f>+K303</f>
        <v>0.84258453444741632</v>
      </c>
      <c r="G17" s="47">
        <f>+G16/G9</f>
        <v>0.93304202207398679</v>
      </c>
      <c r="H17" s="46"/>
    </row>
    <row r="18" spans="1:13" ht="20.100000000000001" customHeight="1" x14ac:dyDescent="0.3">
      <c r="A18" s="44" t="s">
        <v>159</v>
      </c>
      <c r="B18" s="35"/>
      <c r="C18" s="115">
        <v>0.3562595690556406</v>
      </c>
      <c r="D18" s="116">
        <v>7.2094366500611948E-2</v>
      </c>
      <c r="E18" s="116">
        <v>9.3951514076423354E-2</v>
      </c>
      <c r="F18" s="116">
        <v>0.89330867319169294</v>
      </c>
      <c r="G18" s="116">
        <f>+((C9*C18)+(D9*D18)+(E9*E18)+(F9*F18))/G9</f>
        <v>0.28635839250609391</v>
      </c>
      <c r="H18" s="46"/>
    </row>
    <row r="19" spans="1:13" ht="20.100000000000001" customHeight="1" x14ac:dyDescent="0.3">
      <c r="A19" s="44" t="s">
        <v>160</v>
      </c>
      <c r="B19" s="35"/>
      <c r="C19" s="115">
        <v>5.7420838787401971</v>
      </c>
      <c r="D19" s="115">
        <v>5.6358050460760563</v>
      </c>
      <c r="E19" s="115">
        <v>6.4271726877098878</v>
      </c>
      <c r="F19" s="115">
        <v>6.9722310058585553</v>
      </c>
      <c r="G19" s="116">
        <f>+((C9*C19)+(D9*D19)+(E9*E19)+(F9*F19))/G9</f>
        <v>5.898273364952904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1766665.6</v>
      </c>
      <c r="D26" s="81">
        <v>9.7619826729538547E-3</v>
      </c>
      <c r="E26" s="82">
        <v>106</v>
      </c>
      <c r="F26" s="81">
        <v>1.6315222410343236E-2</v>
      </c>
      <c r="G26" s="44"/>
      <c r="H26" s="69" t="s">
        <v>72</v>
      </c>
      <c r="I26" s="69"/>
      <c r="J26" s="80">
        <v>180350452.80000019</v>
      </c>
      <c r="K26" s="81">
        <v>0.99655418393440354</v>
      </c>
      <c r="L26" s="82">
        <v>6467</v>
      </c>
      <c r="M26" s="81">
        <v>0.99538248422348774</v>
      </c>
    </row>
    <row r="27" spans="1:13" ht="20.100000000000001" customHeight="1" x14ac:dyDescent="0.25">
      <c r="A27" s="44" t="s">
        <v>54</v>
      </c>
      <c r="B27" s="44"/>
      <c r="C27" s="80">
        <v>6510272.4900000049</v>
      </c>
      <c r="D27" s="81">
        <v>3.5973512612453781E-2</v>
      </c>
      <c r="E27" s="82">
        <v>374</v>
      </c>
      <c r="F27" s="81">
        <v>5.7565030013852547E-2</v>
      </c>
      <c r="G27" s="44"/>
      <c r="H27" s="69" t="s">
        <v>73</v>
      </c>
      <c r="I27" s="69"/>
      <c r="J27" s="80">
        <v>623603.31000000006</v>
      </c>
      <c r="K27" s="81">
        <v>3.4458160655964931E-3</v>
      </c>
      <c r="L27" s="82">
        <v>30</v>
      </c>
      <c r="M27" s="81">
        <v>4.6175157765122364E-3</v>
      </c>
    </row>
    <row r="28" spans="1:13" ht="20.100000000000001" customHeight="1" x14ac:dyDescent="0.25">
      <c r="A28" s="44" t="s">
        <v>55</v>
      </c>
      <c r="B28" s="44"/>
      <c r="C28" s="80">
        <v>3418351.88</v>
      </c>
      <c r="D28" s="81">
        <v>1.8888629417258843E-2</v>
      </c>
      <c r="E28" s="82">
        <v>157</v>
      </c>
      <c r="F28" s="81">
        <v>2.4164999230414038E-2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4078620.02</v>
      </c>
      <c r="D29" s="81">
        <v>2.2537042643951823E-2</v>
      </c>
      <c r="E29" s="82">
        <v>204</v>
      </c>
      <c r="F29" s="81">
        <v>3.1399107280283209E-2</v>
      </c>
      <c r="G29" s="44"/>
      <c r="H29" s="69"/>
      <c r="I29" s="69"/>
      <c r="J29" s="72">
        <f>SUM(J26:J28)</f>
        <v>180974056.11000019</v>
      </c>
      <c r="K29" s="73"/>
      <c r="L29" s="74">
        <f>SUM(L26:L28)</f>
        <v>6497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5007651.57</v>
      </c>
      <c r="D30" s="81">
        <v>2.7670549456858283E-2</v>
      </c>
      <c r="E30" s="82">
        <v>216</v>
      </c>
      <c r="F30" s="81">
        <v>3.3246113590888103E-2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6930944.6699999962</v>
      </c>
      <c r="D31" s="81">
        <v>3.8298001486949125E-2</v>
      </c>
      <c r="E31" s="82">
        <v>303</v>
      </c>
      <c r="F31" s="81">
        <v>4.6636909342773585E-2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9656410.3100000061</v>
      </c>
      <c r="D32" s="81">
        <v>5.3357981345848966E-2</v>
      </c>
      <c r="E32" s="82">
        <v>373</v>
      </c>
      <c r="F32" s="81">
        <v>5.7411112821302138E-2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11053425.650000008</v>
      </c>
      <c r="D33" s="81">
        <v>6.1077404615838916E-2</v>
      </c>
      <c r="E33" s="82">
        <v>439</v>
      </c>
      <c r="F33" s="81">
        <v>6.7569647529629059E-2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12710135.359999999</v>
      </c>
      <c r="D34" s="81">
        <v>7.0231809095744072E-2</v>
      </c>
      <c r="E34" s="82">
        <v>477</v>
      </c>
      <c r="F34" s="81">
        <v>7.3418500846544554E-2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16200346.970000004</v>
      </c>
      <c r="D35" s="81">
        <v>8.951751051075009E-2</v>
      </c>
      <c r="E35" s="82">
        <v>598</v>
      </c>
      <c r="F35" s="81">
        <v>9.2042481145143906E-2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18284283.260000002</v>
      </c>
      <c r="D36" s="81">
        <v>0.1010326212111111</v>
      </c>
      <c r="E36" s="82">
        <v>668</v>
      </c>
      <c r="F36" s="81">
        <v>0.10281668462367247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19352769.739999991</v>
      </c>
      <c r="D37" s="81">
        <v>0.1069367077026607</v>
      </c>
      <c r="E37" s="82">
        <v>726</v>
      </c>
      <c r="F37" s="81">
        <v>0.11174388179159613</v>
      </c>
      <c r="G37" s="11"/>
      <c r="H37" s="79" t="s">
        <v>150</v>
      </c>
      <c r="I37" s="79"/>
      <c r="J37" s="80">
        <v>128591.14</v>
      </c>
      <c r="K37" s="81">
        <v>3.1672258838088222E-3</v>
      </c>
      <c r="L37" s="82">
        <v>106</v>
      </c>
      <c r="M37" s="81">
        <v>2.9971442304973562E-3</v>
      </c>
    </row>
    <row r="38" spans="1:13" ht="20.100000000000001" customHeight="1" x14ac:dyDescent="0.25">
      <c r="A38" s="44" t="s">
        <v>75</v>
      </c>
      <c r="B38" s="44"/>
      <c r="C38" s="80">
        <v>24938975.90000001</v>
      </c>
      <c r="D38" s="81">
        <v>0.13780414958949447</v>
      </c>
      <c r="E38" s="82">
        <v>813</v>
      </c>
      <c r="F38" s="81">
        <v>0.12513467754348162</v>
      </c>
      <c r="G38" s="11"/>
      <c r="H38" s="79" t="s">
        <v>132</v>
      </c>
      <c r="I38" s="79"/>
      <c r="J38" s="80">
        <v>27085319.740000088</v>
      </c>
      <c r="K38" s="81">
        <v>0.66711692385467858</v>
      </c>
      <c r="L38" s="82">
        <v>29720</v>
      </c>
      <c r="M38" s="81">
        <v>0.84033138236208893</v>
      </c>
    </row>
    <row r="39" spans="1:13" ht="20.100000000000001" customHeight="1" x14ac:dyDescent="0.25">
      <c r="A39" s="44" t="s">
        <v>76</v>
      </c>
      <c r="B39" s="44"/>
      <c r="C39" s="80">
        <v>18692673.23</v>
      </c>
      <c r="D39" s="81">
        <v>0.10328924284394764</v>
      </c>
      <c r="E39" s="82">
        <v>514</v>
      </c>
      <c r="F39" s="81">
        <v>7.9113436970909654E-2</v>
      </c>
      <c r="G39" s="11"/>
      <c r="H39" s="79" t="s">
        <v>151</v>
      </c>
      <c r="I39" s="79"/>
      <c r="J39" s="80">
        <v>2903305.28</v>
      </c>
      <c r="K39" s="81">
        <v>7.1508998453663444E-2</v>
      </c>
      <c r="L39" s="82">
        <v>690</v>
      </c>
      <c r="M39" s="81">
        <v>1.9509712443803544E-2</v>
      </c>
    </row>
    <row r="40" spans="1:13" ht="20.100000000000001" customHeight="1" x14ac:dyDescent="0.25">
      <c r="A40" s="44" t="s">
        <v>77</v>
      </c>
      <c r="B40" s="44"/>
      <c r="C40" s="80">
        <v>14631934.250000019</v>
      </c>
      <c r="D40" s="81">
        <v>8.0851004638512414E-2</v>
      </c>
      <c r="E40" s="82">
        <v>360</v>
      </c>
      <c r="F40" s="81">
        <v>5.5410189318146834E-2</v>
      </c>
      <c r="G40" s="11"/>
      <c r="H40" s="79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7740595.2099999981</v>
      </c>
      <c r="D41" s="81">
        <v>4.2771850155665918E-2</v>
      </c>
      <c r="E41" s="82">
        <v>169</v>
      </c>
      <c r="F41" s="81">
        <v>2.6012005541018932E-2</v>
      </c>
      <c r="G41" s="11"/>
      <c r="H41" s="79" t="s">
        <v>133</v>
      </c>
      <c r="I41" s="79"/>
      <c r="J41" s="80">
        <v>10483342.409999883</v>
      </c>
      <c r="K41" s="81">
        <v>0.25820685180784919</v>
      </c>
      <c r="L41" s="82">
        <v>4851</v>
      </c>
      <c r="M41" s="81">
        <v>0.13716176096361016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180974056.11000004</v>
      </c>
      <c r="D43" s="44"/>
      <c r="E43" s="74">
        <f>SUM(E26:E42)</f>
        <v>6497</v>
      </c>
      <c r="F43" s="44"/>
      <c r="G43" s="11"/>
      <c r="H43" s="86"/>
      <c r="I43" s="79"/>
      <c r="J43" s="87">
        <f>SUM(J37:J42)</f>
        <v>40600558.56999997</v>
      </c>
      <c r="K43" s="88"/>
      <c r="L43" s="89">
        <f>SUM(L37:L42)</f>
        <v>35367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39005785.049999997</v>
      </c>
      <c r="K52" s="81">
        <v>0.29636046507755026</v>
      </c>
      <c r="L52" s="82">
        <v>8072</v>
      </c>
      <c r="M52" s="81">
        <v>0.61225728155339809</v>
      </c>
    </row>
    <row r="53" spans="1:16" ht="20.100000000000001" customHeight="1" x14ac:dyDescent="0.25">
      <c r="A53" s="69" t="s">
        <v>129</v>
      </c>
      <c r="B53" s="69"/>
      <c r="C53" s="80">
        <v>13198284.190000053</v>
      </c>
      <c r="D53" s="81">
        <v>0.32507641901637097</v>
      </c>
      <c r="E53" s="82">
        <v>5910</v>
      </c>
      <c r="F53" s="81">
        <v>0.16710492832301299</v>
      </c>
      <c r="G53" s="69"/>
      <c r="H53" s="69" t="s">
        <v>126</v>
      </c>
      <c r="I53" s="69"/>
      <c r="J53" s="80">
        <v>9659.01</v>
      </c>
      <c r="K53" s="81">
        <v>7.3387798556529978E-5</v>
      </c>
      <c r="L53" s="82">
        <v>1</v>
      </c>
      <c r="M53" s="81">
        <v>7.584951456310679E-5</v>
      </c>
    </row>
    <row r="54" spans="1:16" ht="20.100000000000001" customHeight="1" x14ac:dyDescent="0.25">
      <c r="A54" s="69" t="s">
        <v>130</v>
      </c>
      <c r="B54" s="69"/>
      <c r="C54" s="80">
        <v>27402274.380000018</v>
      </c>
      <c r="D54" s="81">
        <v>0.67492358098362915</v>
      </c>
      <c r="E54" s="82">
        <v>29457</v>
      </c>
      <c r="F54" s="81">
        <v>0.83289507167698706</v>
      </c>
      <c r="G54" s="69"/>
      <c r="H54" s="69" t="s">
        <v>146</v>
      </c>
      <c r="I54" s="69"/>
      <c r="J54" s="80">
        <v>92600576.450000033</v>
      </c>
      <c r="K54" s="81">
        <v>0.70356614712389332</v>
      </c>
      <c r="L54" s="82">
        <v>5111</v>
      </c>
      <c r="M54" s="81">
        <v>0.38766686893203883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40600558.570000067</v>
      </c>
      <c r="D56" s="69"/>
      <c r="E56" s="74">
        <f>SUM(E53:E55)</f>
        <v>35367</v>
      </c>
      <c r="F56" s="69"/>
      <c r="G56" s="69"/>
      <c r="H56" s="69"/>
      <c r="I56" s="73"/>
      <c r="J56" s="72">
        <f>SUM(J52:J55)</f>
        <v>131616020.51000002</v>
      </c>
      <c r="K56" s="92"/>
      <c r="L56" s="74">
        <f>SUM(L52:L55)</f>
        <v>13184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27559473.519999992</v>
      </c>
      <c r="D63" s="81">
        <v>0.15228411249869281</v>
      </c>
      <c r="E63" s="82">
        <v>2372</v>
      </c>
      <c r="F63" s="81">
        <v>0.36509158072956749</v>
      </c>
      <c r="G63" s="69"/>
      <c r="H63" s="69" t="s">
        <v>99</v>
      </c>
      <c r="I63" s="69"/>
      <c r="J63" s="80">
        <v>3276455.56</v>
      </c>
      <c r="K63" s="81">
        <v>2.4894048211638951E-2</v>
      </c>
      <c r="L63" s="82">
        <v>3536</v>
      </c>
      <c r="M63" s="81">
        <v>0.26820388349514562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37328349.030000031</v>
      </c>
      <c r="D64" s="81">
        <v>0.20626353761619307</v>
      </c>
      <c r="E64" s="82">
        <v>1484</v>
      </c>
      <c r="F64" s="81">
        <v>0.2284131137448053</v>
      </c>
      <c r="G64" s="69"/>
      <c r="H64" s="69" t="s">
        <v>100</v>
      </c>
      <c r="I64" s="69"/>
      <c r="J64" s="80">
        <v>4930526.3600000003</v>
      </c>
      <c r="K64" s="81">
        <v>3.7461445353648183E-2</v>
      </c>
      <c r="L64" s="82">
        <v>1708</v>
      </c>
      <c r="M64" s="81">
        <v>0.12955097087378642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41649465.710000031</v>
      </c>
      <c r="D65" s="81">
        <v>0.23014053287662714</v>
      </c>
      <c r="E65" s="82">
        <v>1204</v>
      </c>
      <c r="F65" s="81">
        <v>0.18531629983069109</v>
      </c>
      <c r="G65" s="69"/>
      <c r="H65" s="69" t="s">
        <v>101</v>
      </c>
      <c r="I65" s="69"/>
      <c r="J65" s="80">
        <v>5221445.3</v>
      </c>
      <c r="K65" s="81">
        <v>3.9671806515402766E-2</v>
      </c>
      <c r="L65" s="82">
        <v>1060</v>
      </c>
      <c r="M65" s="81">
        <v>8.040048543689321E-2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34675248.179999992</v>
      </c>
      <c r="D66" s="81">
        <v>0.19160342054180191</v>
      </c>
      <c r="E66" s="82">
        <v>770</v>
      </c>
      <c r="F66" s="81">
        <v>0.11851623826381406</v>
      </c>
      <c r="G66" s="69"/>
      <c r="H66" s="69" t="s">
        <v>102</v>
      </c>
      <c r="I66" s="69"/>
      <c r="J66" s="80">
        <v>5889745.5100000026</v>
      </c>
      <c r="K66" s="81">
        <v>4.4749457453414715E-2</v>
      </c>
      <c r="L66" s="82">
        <v>843</v>
      </c>
      <c r="M66" s="81">
        <v>6.3941140776699032E-2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23047682.910000004</v>
      </c>
      <c r="D67" s="81">
        <v>0.12735351909221237</v>
      </c>
      <c r="E67" s="82">
        <v>423</v>
      </c>
      <c r="F67" s="81">
        <v>6.5106972448822534E-2</v>
      </c>
      <c r="G67" s="69"/>
      <c r="H67" s="69" t="s">
        <v>103</v>
      </c>
      <c r="I67" s="69"/>
      <c r="J67" s="80">
        <v>7126635.0599999921</v>
      </c>
      <c r="K67" s="81">
        <v>5.414717017263504E-2</v>
      </c>
      <c r="L67" s="82">
        <v>792</v>
      </c>
      <c r="M67" s="81">
        <v>6.0072815533980584E-2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10837387.860000005</v>
      </c>
      <c r="D68" s="81">
        <v>5.9883654557716277E-2</v>
      </c>
      <c r="E68" s="82">
        <v>169</v>
      </c>
      <c r="F68" s="81">
        <v>2.6012005541018932E-2</v>
      </c>
      <c r="G68" s="69"/>
      <c r="H68" s="69" t="s">
        <v>104</v>
      </c>
      <c r="I68" s="69"/>
      <c r="J68" s="80">
        <v>8379252.4599999981</v>
      </c>
      <c r="K68" s="81">
        <v>6.3664380882594421E-2</v>
      </c>
      <c r="L68" s="82">
        <v>761</v>
      </c>
      <c r="M68" s="81">
        <v>5.772148058252427E-2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3901545.48</v>
      </c>
      <c r="D69" s="81">
        <v>2.1558590020375915E-2</v>
      </c>
      <c r="E69" s="82">
        <v>52</v>
      </c>
      <c r="F69" s="81">
        <v>8.0036940126212101E-3</v>
      </c>
      <c r="G69" s="69"/>
      <c r="H69" s="69" t="s">
        <v>105</v>
      </c>
      <c r="I69" s="69"/>
      <c r="J69" s="80">
        <v>9661980.7500000019</v>
      </c>
      <c r="K69" s="81">
        <v>7.3410369896922234E-2</v>
      </c>
      <c r="L69" s="82">
        <v>743</v>
      </c>
      <c r="M69" s="81">
        <v>5.6356189320388349E-2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1504511.01</v>
      </c>
      <c r="D70" s="81">
        <v>8.3134071387863731E-3</v>
      </c>
      <c r="E70" s="82">
        <v>18</v>
      </c>
      <c r="F70" s="81">
        <v>2.7705094659073418E-3</v>
      </c>
      <c r="G70" s="69"/>
      <c r="H70" s="69" t="s">
        <v>106</v>
      </c>
      <c r="I70" s="69"/>
      <c r="J70" s="80">
        <v>9461689.6700000037</v>
      </c>
      <c r="K70" s="81">
        <v>7.1888586460347501E-2</v>
      </c>
      <c r="L70" s="82">
        <v>631</v>
      </c>
      <c r="M70" s="81">
        <v>4.7861043689320391E-2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470392.41</v>
      </c>
      <c r="D71" s="81">
        <v>2.599225657594175E-3</v>
      </c>
      <c r="E71" s="82">
        <v>5</v>
      </c>
      <c r="F71" s="81">
        <v>7.6958596275203937E-4</v>
      </c>
      <c r="G71" s="69"/>
      <c r="H71" s="69" t="s">
        <v>107</v>
      </c>
      <c r="I71" s="69"/>
      <c r="J71" s="80">
        <v>9945495.579999987</v>
      </c>
      <c r="K71" s="81">
        <v>7.5564475672962206E-2</v>
      </c>
      <c r="L71" s="82">
        <v>587</v>
      </c>
      <c r="M71" s="81">
        <v>4.4523665048543687E-2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0</v>
      </c>
      <c r="D72" s="81">
        <v>0</v>
      </c>
      <c r="E72" s="82">
        <v>0</v>
      </c>
      <c r="F72" s="81">
        <v>0</v>
      </c>
      <c r="G72" s="69"/>
      <c r="H72" s="69" t="s">
        <v>108</v>
      </c>
      <c r="I72" s="69"/>
      <c r="J72" s="80">
        <v>9087311.4599999953</v>
      </c>
      <c r="K72" s="81">
        <v>6.9044113511314953E-2</v>
      </c>
      <c r="L72" s="82">
        <v>479</v>
      </c>
      <c r="M72" s="81">
        <v>3.6331917475728157E-2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21887377.070000008</v>
      </c>
      <c r="K73" s="81">
        <v>0.16629721051577487</v>
      </c>
      <c r="L73" s="82">
        <v>982</v>
      </c>
      <c r="M73" s="81">
        <v>7.4484223300970875E-2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180974056.11000004</v>
      </c>
      <c r="D74" s="97"/>
      <c r="E74" s="74">
        <f>SUM(E63:E73)</f>
        <v>6497</v>
      </c>
      <c r="F74" s="73"/>
      <c r="G74" s="69"/>
      <c r="H74" s="69" t="s">
        <v>110</v>
      </c>
      <c r="I74" s="69"/>
      <c r="J74" s="80">
        <v>13701013.420000015</v>
      </c>
      <c r="K74" s="81">
        <v>0.10409837166410174</v>
      </c>
      <c r="L74" s="82">
        <v>503</v>
      </c>
      <c r="M74" s="81">
        <v>3.8152305825242719E-2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15067006.459999984</v>
      </c>
      <c r="K75" s="81">
        <v>0.11447699453012422</v>
      </c>
      <c r="L75" s="82">
        <v>425</v>
      </c>
      <c r="M75" s="81">
        <v>3.2236043689320391E-2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7980085.8499999978</v>
      </c>
      <c r="K76" s="81">
        <v>6.0631569159118312E-2</v>
      </c>
      <c r="L76" s="82">
        <v>134</v>
      </c>
      <c r="M76" s="81">
        <v>1.0163834951456311E-2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131616020.50999998</v>
      </c>
      <c r="K78" s="69"/>
      <c r="L78" s="74">
        <f>SUM(L63:L77)</f>
        <v>13184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22848009.930000007</v>
      </c>
      <c r="D85" s="81">
        <v>0.56275112300751773</v>
      </c>
      <c r="E85" s="82">
        <v>31166</v>
      </c>
      <c r="F85" s="81">
        <v>0.88121695365736419</v>
      </c>
      <c r="G85" s="69"/>
      <c r="H85" s="69" t="s">
        <v>99</v>
      </c>
      <c r="I85" s="69"/>
      <c r="J85" s="80">
        <v>3246592.5300000086</v>
      </c>
      <c r="K85" s="81">
        <v>8.4346859398140822E-2</v>
      </c>
      <c r="L85" s="82">
        <v>3049</v>
      </c>
      <c r="M85" s="81">
        <v>0.34762284802189031</v>
      </c>
    </row>
    <row r="86" spans="1:13" ht="20.100000000000001" customHeight="1" x14ac:dyDescent="0.25">
      <c r="A86" s="69" t="s">
        <v>100</v>
      </c>
      <c r="B86" s="69"/>
      <c r="C86" s="80">
        <v>7237637.9000000069</v>
      </c>
      <c r="D86" s="81">
        <v>0.17826449080796486</v>
      </c>
      <c r="E86" s="82">
        <v>2690</v>
      </c>
      <c r="F86" s="81">
        <v>7.6059603585263105E-2</v>
      </c>
      <c r="G86" s="69"/>
      <c r="H86" s="69" t="s">
        <v>100</v>
      </c>
      <c r="I86" s="69"/>
      <c r="J86" s="80">
        <v>7150658.7500000037</v>
      </c>
      <c r="K86" s="81">
        <v>0.18577496332449644</v>
      </c>
      <c r="L86" s="82">
        <v>2448</v>
      </c>
      <c r="M86" s="81">
        <v>0.27910158476798541</v>
      </c>
    </row>
    <row r="87" spans="1:13" ht="20.100000000000001" customHeight="1" x14ac:dyDescent="0.25">
      <c r="A87" s="69" t="s">
        <v>101</v>
      </c>
      <c r="B87" s="69"/>
      <c r="C87" s="80">
        <v>3659932.05</v>
      </c>
      <c r="D87" s="81">
        <v>9.0144869403455521E-2</v>
      </c>
      <c r="E87" s="82">
        <v>737</v>
      </c>
      <c r="F87" s="81">
        <v>2.0838634885627844E-2</v>
      </c>
      <c r="G87" s="69"/>
      <c r="H87" s="69" t="s">
        <v>101</v>
      </c>
      <c r="I87" s="69"/>
      <c r="J87" s="80">
        <v>6775856.599999994</v>
      </c>
      <c r="K87" s="81">
        <v>0.17603755896714349</v>
      </c>
      <c r="L87" s="82">
        <v>1393</v>
      </c>
      <c r="M87" s="81">
        <v>0.15881883479648842</v>
      </c>
    </row>
    <row r="88" spans="1:13" ht="20.100000000000001" customHeight="1" x14ac:dyDescent="0.25">
      <c r="A88" s="69" t="s">
        <v>102</v>
      </c>
      <c r="B88" s="69"/>
      <c r="C88" s="80">
        <v>2674756.48</v>
      </c>
      <c r="D88" s="81">
        <v>6.5879795111400158E-2</v>
      </c>
      <c r="E88" s="82">
        <v>388</v>
      </c>
      <c r="F88" s="81">
        <v>1.0970678881443154E-2</v>
      </c>
      <c r="G88" s="69"/>
      <c r="H88" s="69" t="s">
        <v>102</v>
      </c>
      <c r="I88" s="69"/>
      <c r="J88" s="80">
        <v>4500387.53</v>
      </c>
      <c r="K88" s="81">
        <v>0.11692060236153358</v>
      </c>
      <c r="L88" s="82">
        <v>649</v>
      </c>
      <c r="M88" s="81">
        <v>7.3993843347394825E-2</v>
      </c>
    </row>
    <row r="89" spans="1:13" ht="20.100000000000001" customHeight="1" x14ac:dyDescent="0.25">
      <c r="A89" s="69" t="s">
        <v>103</v>
      </c>
      <c r="B89" s="69"/>
      <c r="C89" s="80">
        <v>1696898.29</v>
      </c>
      <c r="D89" s="81">
        <v>4.1794949374264215E-2</v>
      </c>
      <c r="E89" s="82">
        <v>190</v>
      </c>
      <c r="F89" s="81">
        <v>5.3722396584386578E-3</v>
      </c>
      <c r="G89" s="69"/>
      <c r="H89" s="69" t="s">
        <v>103</v>
      </c>
      <c r="I89" s="69"/>
      <c r="J89" s="80">
        <v>3650552.69</v>
      </c>
      <c r="K89" s="81">
        <v>9.4841792317231166E-2</v>
      </c>
      <c r="L89" s="82">
        <v>411</v>
      </c>
      <c r="M89" s="81">
        <v>4.6858967050507357E-2</v>
      </c>
    </row>
    <row r="90" spans="1:13" ht="20.100000000000001" customHeight="1" x14ac:dyDescent="0.25">
      <c r="A90" s="69" t="s">
        <v>104</v>
      </c>
      <c r="B90" s="69"/>
      <c r="C90" s="80">
        <v>1059112.46</v>
      </c>
      <c r="D90" s="81">
        <v>2.6086154902868357E-2</v>
      </c>
      <c r="E90" s="82">
        <v>98</v>
      </c>
      <c r="F90" s="81">
        <v>2.7709446659315183E-3</v>
      </c>
      <c r="G90" s="69"/>
      <c r="H90" s="69" t="s">
        <v>104</v>
      </c>
      <c r="I90" s="69"/>
      <c r="J90" s="80">
        <v>3379152.4</v>
      </c>
      <c r="K90" s="81">
        <v>8.7790780559607012E-2</v>
      </c>
      <c r="L90" s="82">
        <v>309</v>
      </c>
      <c r="M90" s="81">
        <v>3.5229734351841298E-2</v>
      </c>
    </row>
    <row r="91" spans="1:13" ht="20.100000000000001" customHeight="1" x14ac:dyDescent="0.25">
      <c r="A91" s="69" t="s">
        <v>105</v>
      </c>
      <c r="B91" s="69"/>
      <c r="C91" s="80">
        <v>753629.14</v>
      </c>
      <c r="D91" s="81">
        <v>1.8562038714335833E-2</v>
      </c>
      <c r="E91" s="82">
        <v>59</v>
      </c>
      <c r="F91" s="81">
        <v>1.6682217886730569E-3</v>
      </c>
      <c r="G91" s="69"/>
      <c r="H91" s="69" t="s">
        <v>105</v>
      </c>
      <c r="I91" s="69"/>
      <c r="J91" s="80">
        <v>2291370.9500000002</v>
      </c>
      <c r="K91" s="81">
        <v>5.9530089336044235E-2</v>
      </c>
      <c r="L91" s="82">
        <v>178</v>
      </c>
      <c r="M91" s="81">
        <v>2.0294151180025082E-2</v>
      </c>
    </row>
    <row r="92" spans="1:13" ht="20.100000000000001" customHeight="1" x14ac:dyDescent="0.25">
      <c r="A92" s="69" t="s">
        <v>106</v>
      </c>
      <c r="B92" s="69"/>
      <c r="C92" s="80">
        <v>325873.40000000002</v>
      </c>
      <c r="D92" s="81">
        <v>8.0263279983736422E-3</v>
      </c>
      <c r="E92" s="82">
        <v>22</v>
      </c>
      <c r="F92" s="81">
        <v>6.2204880255605508E-4</v>
      </c>
      <c r="G92" s="69"/>
      <c r="H92" s="69" t="s">
        <v>106</v>
      </c>
      <c r="I92" s="69"/>
      <c r="J92" s="80">
        <v>1331267.8799999999</v>
      </c>
      <c r="K92" s="81">
        <v>3.458649758416734E-2</v>
      </c>
      <c r="L92" s="82">
        <v>89</v>
      </c>
      <c r="M92" s="81">
        <v>1.0147075590012541E-2</v>
      </c>
    </row>
    <row r="93" spans="1:13" ht="20.100000000000001" customHeight="1" x14ac:dyDescent="0.25">
      <c r="A93" s="69" t="s">
        <v>107</v>
      </c>
      <c r="B93" s="69"/>
      <c r="C93" s="80">
        <v>102704.88</v>
      </c>
      <c r="D93" s="81">
        <v>2.5296420447744584E-3</v>
      </c>
      <c r="E93" s="82">
        <v>6</v>
      </c>
      <c r="F93" s="81">
        <v>1.6964967342437867E-4</v>
      </c>
      <c r="G93" s="69"/>
      <c r="H93" s="69" t="s">
        <v>107</v>
      </c>
      <c r="I93" s="69"/>
      <c r="J93" s="80">
        <v>978805.89</v>
      </c>
      <c r="K93" s="81">
        <v>2.5429493236067382E-2</v>
      </c>
      <c r="L93" s="82">
        <v>58</v>
      </c>
      <c r="M93" s="81">
        <v>6.6127009463003081E-3</v>
      </c>
    </row>
    <row r="94" spans="1:13" ht="20.100000000000001" customHeight="1" x14ac:dyDescent="0.25">
      <c r="A94" s="69" t="s">
        <v>108</v>
      </c>
      <c r="B94" s="69"/>
      <c r="C94" s="80">
        <v>57798.38</v>
      </c>
      <c r="D94" s="81">
        <v>1.4235858331936241E-3</v>
      </c>
      <c r="E94" s="82">
        <v>3</v>
      </c>
      <c r="F94" s="81">
        <v>8.4824836712189334E-5</v>
      </c>
      <c r="G94" s="69"/>
      <c r="H94" s="69" t="s">
        <v>108</v>
      </c>
      <c r="I94" s="69"/>
      <c r="J94" s="80">
        <v>665946.67000000004</v>
      </c>
      <c r="K94" s="81">
        <v>1.7301373554614183E-2</v>
      </c>
      <c r="L94" s="82">
        <v>35</v>
      </c>
      <c r="M94" s="81">
        <v>3.9904229848363925E-3</v>
      </c>
    </row>
    <row r="95" spans="1:13" ht="20.100000000000001" customHeight="1" x14ac:dyDescent="0.25">
      <c r="A95" s="69" t="s">
        <v>109</v>
      </c>
      <c r="B95" s="69"/>
      <c r="C95" s="80">
        <v>184205.66</v>
      </c>
      <c r="D95" s="81">
        <v>4.5370228018515634E-3</v>
      </c>
      <c r="E95" s="82">
        <v>8</v>
      </c>
      <c r="F95" s="81">
        <v>2.2619956456583821E-4</v>
      </c>
      <c r="G95" s="69"/>
      <c r="H95" s="69" t="s">
        <v>109</v>
      </c>
      <c r="I95" s="69"/>
      <c r="J95" s="80">
        <v>1530067.09</v>
      </c>
      <c r="K95" s="81">
        <v>3.9751324663447114E-2</v>
      </c>
      <c r="L95" s="82">
        <v>68</v>
      </c>
      <c r="M95" s="81">
        <v>7.7528217991107056E-3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879182.77</v>
      </c>
      <c r="K96" s="81">
        <v>2.2841272750189504E-2</v>
      </c>
      <c r="L96" s="82">
        <v>32</v>
      </c>
      <c r="M96" s="81">
        <v>3.6483867289932733E-3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1387964.23</v>
      </c>
      <c r="K97" s="81">
        <v>3.6059475488739105E-2</v>
      </c>
      <c r="L97" s="82">
        <v>40</v>
      </c>
      <c r="M97" s="81">
        <v>4.5604834112415917E-3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723165.15</v>
      </c>
      <c r="K98" s="81">
        <v>1.8787916458578576E-2</v>
      </c>
      <c r="L98" s="82">
        <v>12</v>
      </c>
      <c r="M98" s="81">
        <v>1.3681450233724774E-3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40600558.570000008</v>
      </c>
      <c r="D100" s="69"/>
      <c r="E100" s="74">
        <f>SUM(E85:E99)</f>
        <v>35367</v>
      </c>
      <c r="F100" s="69"/>
      <c r="G100" s="69"/>
      <c r="H100" s="73"/>
      <c r="I100" s="69"/>
      <c r="J100" s="72">
        <f>SUM(J85:J99)</f>
        <v>38490971.13000001</v>
      </c>
      <c r="K100" s="69"/>
      <c r="L100" s="74">
        <f>SUM(L85:L99)</f>
        <v>8771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13245360.589999996</v>
      </c>
      <c r="D107" s="81">
        <v>7.3189278478397915E-2</v>
      </c>
      <c r="E107" s="82">
        <v>334</v>
      </c>
      <c r="F107" s="81">
        <v>5.1408342311836233E-2</v>
      </c>
      <c r="G107" s="69"/>
      <c r="H107" s="69" t="s">
        <v>120</v>
      </c>
      <c r="I107" s="69"/>
      <c r="J107" s="80">
        <v>5000</v>
      </c>
      <c r="K107" s="81">
        <v>3.7989296292544487E-5</v>
      </c>
      <c r="L107" s="82">
        <v>1</v>
      </c>
      <c r="M107" s="81">
        <v>7.584951456310679E-5</v>
      </c>
      <c r="N107" s="95"/>
    </row>
    <row r="108" spans="1:14" ht="20.100000000000001" customHeight="1" x14ac:dyDescent="0.25">
      <c r="A108" s="69" t="s">
        <v>42</v>
      </c>
      <c r="B108" s="69"/>
      <c r="C108" s="80">
        <v>45613477.249999963</v>
      </c>
      <c r="D108" s="81">
        <v>0.25204428872542428</v>
      </c>
      <c r="E108" s="82">
        <v>1159</v>
      </c>
      <c r="F108" s="81">
        <v>0.17839002616592273</v>
      </c>
      <c r="G108" s="69"/>
      <c r="H108" s="69" t="s">
        <v>121</v>
      </c>
      <c r="I108" s="69"/>
      <c r="J108" s="80">
        <v>635987.51</v>
      </c>
      <c r="K108" s="81">
        <v>4.8321435911495214E-3</v>
      </c>
      <c r="L108" s="82">
        <v>88</v>
      </c>
      <c r="M108" s="81">
        <v>6.6747572815533977E-3</v>
      </c>
      <c r="N108" s="95"/>
    </row>
    <row r="109" spans="1:14" ht="20.100000000000001" customHeight="1" x14ac:dyDescent="0.25">
      <c r="A109" s="69" t="s">
        <v>43</v>
      </c>
      <c r="B109" s="69"/>
      <c r="C109" s="80">
        <v>33381491.25</v>
      </c>
      <c r="D109" s="81">
        <v>0.18445456750833947</v>
      </c>
      <c r="E109" s="82">
        <v>1053</v>
      </c>
      <c r="F109" s="81">
        <v>0.16207480375557951</v>
      </c>
      <c r="G109" s="69"/>
      <c r="H109" s="69" t="s">
        <v>122</v>
      </c>
      <c r="I109" s="69"/>
      <c r="J109" s="80">
        <v>5715243.4299999978</v>
      </c>
      <c r="K109" s="81">
        <v>4.3423615209257631E-2</v>
      </c>
      <c r="L109" s="82">
        <v>550</v>
      </c>
      <c r="M109" s="81">
        <v>4.171723300970874E-2</v>
      </c>
      <c r="N109" s="95"/>
    </row>
    <row r="110" spans="1:14" ht="20.100000000000001" customHeight="1" x14ac:dyDescent="0.25">
      <c r="A110" s="69" t="s">
        <v>44</v>
      </c>
      <c r="B110" s="69"/>
      <c r="C110" s="80">
        <v>35466116.059999987</v>
      </c>
      <c r="D110" s="81">
        <v>0.19597348273192769</v>
      </c>
      <c r="E110" s="82">
        <v>1413</v>
      </c>
      <c r="F110" s="81">
        <v>0.21748499307372635</v>
      </c>
      <c r="G110" s="69"/>
      <c r="H110" s="69" t="s">
        <v>42</v>
      </c>
      <c r="I110" s="69"/>
      <c r="J110" s="80">
        <v>15716846.179999996</v>
      </c>
      <c r="K110" s="81">
        <v>0.11941438526327317</v>
      </c>
      <c r="L110" s="82">
        <v>1463</v>
      </c>
      <c r="M110" s="81">
        <v>0.11096783980582524</v>
      </c>
      <c r="N110" s="95"/>
    </row>
    <row r="111" spans="1:14" ht="20.100000000000001" customHeight="1" x14ac:dyDescent="0.25">
      <c r="A111" s="69" t="s">
        <v>25</v>
      </c>
      <c r="B111" s="69"/>
      <c r="C111" s="80">
        <v>42985334.930000044</v>
      </c>
      <c r="D111" s="81">
        <v>0.2375220838498123</v>
      </c>
      <c r="E111" s="82">
        <v>1783</v>
      </c>
      <c r="F111" s="81">
        <v>0.27443435431737723</v>
      </c>
      <c r="G111" s="69"/>
      <c r="H111" s="69" t="s">
        <v>43</v>
      </c>
      <c r="I111" s="69"/>
      <c r="J111" s="80">
        <v>29916894.659999996</v>
      </c>
      <c r="K111" s="81">
        <v>0.22730435507831637</v>
      </c>
      <c r="L111" s="82">
        <v>2047</v>
      </c>
      <c r="M111" s="81">
        <v>0.1552639563106796</v>
      </c>
      <c r="N111" s="95"/>
    </row>
    <row r="112" spans="1:14" ht="20.100000000000001" customHeight="1" x14ac:dyDescent="0.25">
      <c r="A112" s="69" t="s">
        <v>26</v>
      </c>
      <c r="B112" s="69"/>
      <c r="C112" s="80">
        <v>4811969.3899999997</v>
      </c>
      <c r="D112" s="81">
        <v>2.6589277454637919E-2</v>
      </c>
      <c r="E112" s="82">
        <v>382</v>
      </c>
      <c r="F112" s="81">
        <v>5.879636755425581E-2</v>
      </c>
      <c r="G112" s="69"/>
      <c r="H112" s="69" t="s">
        <v>44</v>
      </c>
      <c r="I112" s="69"/>
      <c r="J112" s="80">
        <v>34812712.739999972</v>
      </c>
      <c r="K112" s="81">
        <v>0.26450209180541945</v>
      </c>
      <c r="L112" s="82">
        <v>2982</v>
      </c>
      <c r="M112" s="81">
        <v>0.22618325242718446</v>
      </c>
      <c r="N112" s="95"/>
    </row>
    <row r="113" spans="1:14" ht="20.100000000000001" customHeight="1" x14ac:dyDescent="0.25">
      <c r="A113" s="69" t="s">
        <v>27</v>
      </c>
      <c r="B113" s="69"/>
      <c r="C113" s="80">
        <v>2859630.27</v>
      </c>
      <c r="D113" s="81">
        <v>1.5801327170684921E-2</v>
      </c>
      <c r="E113" s="82">
        <v>207</v>
      </c>
      <c r="F113" s="81">
        <v>3.1860858857934431E-2</v>
      </c>
      <c r="G113" s="69"/>
      <c r="H113" s="69" t="s">
        <v>25</v>
      </c>
      <c r="I113" s="69"/>
      <c r="J113" s="80">
        <v>22239820.59999999</v>
      </c>
      <c r="K113" s="81">
        <v>0.16897502685328683</v>
      </c>
      <c r="L113" s="82">
        <v>2344</v>
      </c>
      <c r="M113" s="81">
        <v>0.17779126213592233</v>
      </c>
      <c r="N113" s="95"/>
    </row>
    <row r="114" spans="1:14" ht="20.100000000000001" customHeight="1" x14ac:dyDescent="0.25">
      <c r="A114" s="69" t="s">
        <v>28</v>
      </c>
      <c r="B114" s="69"/>
      <c r="C114" s="80">
        <v>2467948.38</v>
      </c>
      <c r="D114" s="81">
        <v>1.3637028605359468E-2</v>
      </c>
      <c r="E114" s="82">
        <v>150</v>
      </c>
      <c r="F114" s="81">
        <v>2.3087578882561181E-2</v>
      </c>
      <c r="G114" s="69"/>
      <c r="H114" s="69" t="s">
        <v>26</v>
      </c>
      <c r="I114" s="69"/>
      <c r="J114" s="80">
        <v>10899831.610000001</v>
      </c>
      <c r="K114" s="81">
        <v>8.2815386514226444E-2</v>
      </c>
      <c r="L114" s="82">
        <v>1345</v>
      </c>
      <c r="M114" s="81">
        <v>0.10201759708737865</v>
      </c>
      <c r="N114" s="95"/>
    </row>
    <row r="115" spans="1:14" ht="20.100000000000001" customHeight="1" x14ac:dyDescent="0.25">
      <c r="A115" s="69" t="s">
        <v>29</v>
      </c>
      <c r="B115" s="69"/>
      <c r="C115" s="80">
        <v>15999.32</v>
      </c>
      <c r="D115" s="81">
        <v>8.8406705048790354E-5</v>
      </c>
      <c r="E115" s="82">
        <v>3</v>
      </c>
      <c r="F115" s="81">
        <v>4.6175157765122367E-4</v>
      </c>
      <c r="G115" s="69"/>
      <c r="H115" s="69" t="s">
        <v>27</v>
      </c>
      <c r="I115" s="69"/>
      <c r="J115" s="80">
        <v>6060355.3500000034</v>
      </c>
      <c r="K115" s="81">
        <v>4.6045727005851453E-2</v>
      </c>
      <c r="L115" s="82">
        <v>1031</v>
      </c>
      <c r="M115" s="81">
        <v>7.8200849514563103E-2</v>
      </c>
      <c r="N115" s="95"/>
    </row>
    <row r="116" spans="1:14" ht="20.100000000000001" customHeight="1" x14ac:dyDescent="0.25">
      <c r="A116" s="69" t="s">
        <v>65</v>
      </c>
      <c r="B116" s="69"/>
      <c r="C116" s="80">
        <v>126728.67</v>
      </c>
      <c r="D116" s="81">
        <v>7.0025877036745845E-4</v>
      </c>
      <c r="E116" s="82">
        <v>13</v>
      </c>
      <c r="F116" s="81">
        <v>2.0009235031553025E-3</v>
      </c>
      <c r="G116" s="69"/>
      <c r="H116" s="69" t="s">
        <v>28</v>
      </c>
      <c r="I116" s="69"/>
      <c r="J116" s="80">
        <v>2356366.92</v>
      </c>
      <c r="K116" s="81">
        <v>1.7903344219566103E-2</v>
      </c>
      <c r="L116" s="82">
        <v>461</v>
      </c>
      <c r="M116" s="81">
        <v>3.4966626213592235E-2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2035455.46</v>
      </c>
      <c r="K117" s="81">
        <v>1.5465104112043488E-2</v>
      </c>
      <c r="L117" s="82">
        <v>477</v>
      </c>
      <c r="M117" s="81">
        <v>3.6180218446601943E-2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180974056.10999995</v>
      </c>
      <c r="D118" s="73"/>
      <c r="E118" s="74">
        <f>SUM(E107:E117)</f>
        <v>6497</v>
      </c>
      <c r="F118" s="73"/>
      <c r="G118" s="73"/>
      <c r="H118" s="69" t="s">
        <v>123</v>
      </c>
      <c r="I118" s="69"/>
      <c r="J118" s="80">
        <v>1221506.05</v>
      </c>
      <c r="K118" s="81">
        <v>9.2808310513171361E-3</v>
      </c>
      <c r="L118" s="82">
        <v>395</v>
      </c>
      <c r="M118" s="81">
        <v>2.9960558252427185E-2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131616020.50999995</v>
      </c>
      <c r="K120" s="69"/>
      <c r="L120" s="74">
        <f>SUM(L107:L119)</f>
        <v>13184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6236768.839999998</v>
      </c>
      <c r="D127" s="81">
        <v>0.15361288267123463</v>
      </c>
      <c r="E127" s="82">
        <v>5382</v>
      </c>
      <c r="F127" s="81">
        <v>0.15217575706166767</v>
      </c>
      <c r="G127" s="69"/>
      <c r="H127" s="69" t="s">
        <v>113</v>
      </c>
      <c r="I127" s="69"/>
      <c r="J127" s="80">
        <v>3392566.86</v>
      </c>
      <c r="K127" s="81">
        <v>8.8139289823109188E-2</v>
      </c>
      <c r="L127" s="82">
        <v>388</v>
      </c>
      <c r="M127" s="81">
        <v>4.4236689089043442E-2</v>
      </c>
      <c r="N127" s="95"/>
    </row>
    <row r="128" spans="1:14" ht="20.100000000000001" customHeight="1" x14ac:dyDescent="0.25">
      <c r="A128" s="69" t="s">
        <v>42</v>
      </c>
      <c r="B128" s="69"/>
      <c r="C128" s="80">
        <v>8077815.0999999829</v>
      </c>
      <c r="D128" s="81">
        <v>0.19895822581043826</v>
      </c>
      <c r="E128" s="82">
        <v>10558</v>
      </c>
      <c r="F128" s="81">
        <v>0.298526875335765</v>
      </c>
      <c r="G128" s="69"/>
      <c r="H128" s="69" t="s">
        <v>25</v>
      </c>
      <c r="I128" s="69"/>
      <c r="J128" s="80">
        <v>517334.74</v>
      </c>
      <c r="K128" s="81">
        <v>1.3440417968482684E-2</v>
      </c>
      <c r="L128" s="82">
        <v>121</v>
      </c>
      <c r="M128" s="81">
        <v>1.3795462319005814E-2</v>
      </c>
      <c r="N128" s="95"/>
    </row>
    <row r="129" spans="1:17" ht="20.100000000000001" customHeight="1" x14ac:dyDescent="0.25">
      <c r="A129" s="69" t="s">
        <v>43</v>
      </c>
      <c r="B129" s="69"/>
      <c r="C129" s="80">
        <v>3734649.4199999934</v>
      </c>
      <c r="D129" s="81">
        <v>9.1985173395115541E-2</v>
      </c>
      <c r="E129" s="82">
        <v>3018</v>
      </c>
      <c r="F129" s="81">
        <v>8.5333785732462461E-2</v>
      </c>
      <c r="G129" s="69"/>
      <c r="H129" s="69" t="s">
        <v>26</v>
      </c>
      <c r="I129" s="69"/>
      <c r="J129" s="80">
        <v>1474866.42</v>
      </c>
      <c r="K129" s="81">
        <v>3.8317204702857821E-2</v>
      </c>
      <c r="L129" s="82">
        <v>329</v>
      </c>
      <c r="M129" s="81">
        <v>3.7509976057462091E-2</v>
      </c>
      <c r="N129" s="95"/>
    </row>
    <row r="130" spans="1:17" ht="20.100000000000001" customHeight="1" x14ac:dyDescent="0.25">
      <c r="A130" s="69" t="s">
        <v>44</v>
      </c>
      <c r="B130" s="69"/>
      <c r="C130" s="80">
        <v>3255555.71</v>
      </c>
      <c r="D130" s="81">
        <v>8.0184998055803966E-2</v>
      </c>
      <c r="E130" s="82">
        <v>2555</v>
      </c>
      <c r="F130" s="81">
        <v>7.2242485933214584E-2</v>
      </c>
      <c r="G130" s="69"/>
      <c r="H130" s="69" t="s">
        <v>27</v>
      </c>
      <c r="I130" s="69"/>
      <c r="J130" s="80">
        <v>1190301.77</v>
      </c>
      <c r="K130" s="81">
        <v>3.0924181309425976E-2</v>
      </c>
      <c r="L130" s="82">
        <v>383</v>
      </c>
      <c r="M130" s="81">
        <v>4.3666628662638242E-2</v>
      </c>
      <c r="N130" s="95"/>
    </row>
    <row r="131" spans="1:17" ht="20.100000000000001" customHeight="1" x14ac:dyDescent="0.25">
      <c r="A131" s="69" t="s">
        <v>25</v>
      </c>
      <c r="B131" s="69"/>
      <c r="C131" s="80">
        <v>1945503.07</v>
      </c>
      <c r="D131" s="81">
        <v>4.7918135575542094E-2</v>
      </c>
      <c r="E131" s="82">
        <v>2467</v>
      </c>
      <c r="F131" s="81">
        <v>6.9754290722990359E-2</v>
      </c>
      <c r="G131" s="69"/>
      <c r="H131" s="69" t="s">
        <v>28</v>
      </c>
      <c r="I131" s="69"/>
      <c r="J131" s="80">
        <v>3905281.53</v>
      </c>
      <c r="K131" s="81">
        <v>0.10145967782444994</v>
      </c>
      <c r="L131" s="82">
        <v>1182</v>
      </c>
      <c r="M131" s="81">
        <v>0.13476228480218902</v>
      </c>
      <c r="N131" s="95"/>
    </row>
    <row r="132" spans="1:17" ht="20.100000000000001" customHeight="1" x14ac:dyDescent="0.25">
      <c r="A132" s="69" t="s">
        <v>26</v>
      </c>
      <c r="B132" s="69"/>
      <c r="C132" s="80">
        <v>680677.22999999858</v>
      </c>
      <c r="D132" s="81">
        <v>1.676521836088618E-2</v>
      </c>
      <c r="E132" s="82">
        <v>1047</v>
      </c>
      <c r="F132" s="81">
        <v>2.9603868012554074E-2</v>
      </c>
      <c r="G132" s="69"/>
      <c r="H132" s="69" t="s">
        <v>29</v>
      </c>
      <c r="I132" s="69"/>
      <c r="J132" s="80">
        <v>13162491.460000003</v>
      </c>
      <c r="K132" s="81">
        <v>0.34196309091669325</v>
      </c>
      <c r="L132" s="82">
        <v>3167</v>
      </c>
      <c r="M132" s="81">
        <v>0.361076274085053</v>
      </c>
      <c r="N132" s="95"/>
    </row>
    <row r="133" spans="1:17" ht="20.100000000000001" customHeight="1" x14ac:dyDescent="0.25">
      <c r="A133" s="69" t="s">
        <v>27</v>
      </c>
      <c r="B133" s="69"/>
      <c r="C133" s="80">
        <v>845971.82999999763</v>
      </c>
      <c r="D133" s="81">
        <v>2.0836457915756151E-2</v>
      </c>
      <c r="E133" s="82">
        <v>1098</v>
      </c>
      <c r="F133" s="81">
        <v>3.1045890236661294E-2</v>
      </c>
      <c r="G133" s="69"/>
      <c r="H133" s="69" t="s">
        <v>114</v>
      </c>
      <c r="I133" s="69"/>
      <c r="J133" s="80">
        <v>351437.1</v>
      </c>
      <c r="K133" s="81">
        <v>9.1303775842145173E-3</v>
      </c>
      <c r="L133" s="82">
        <v>75</v>
      </c>
      <c r="M133" s="81">
        <v>8.5509063960779851E-3</v>
      </c>
      <c r="N133" s="95"/>
    </row>
    <row r="134" spans="1:17" ht="20.100000000000001" customHeight="1" x14ac:dyDescent="0.25">
      <c r="A134" s="69" t="s">
        <v>28</v>
      </c>
      <c r="B134" s="69"/>
      <c r="C134" s="80">
        <v>293602.99</v>
      </c>
      <c r="D134" s="81">
        <v>7.2315012487770298E-3</v>
      </c>
      <c r="E134" s="82">
        <v>413</v>
      </c>
      <c r="F134" s="81">
        <v>1.1677552520711398E-2</v>
      </c>
      <c r="G134" s="69"/>
      <c r="H134" s="69" t="s">
        <v>115</v>
      </c>
      <c r="I134" s="69"/>
      <c r="J134" s="80">
        <v>1850047.33</v>
      </c>
      <c r="K134" s="81">
        <v>4.806444928998084E-2</v>
      </c>
      <c r="L134" s="82">
        <v>943</v>
      </c>
      <c r="M134" s="81">
        <v>0.10751339642002052</v>
      </c>
      <c r="N134" s="95"/>
    </row>
    <row r="135" spans="1:17" ht="20.100000000000001" customHeight="1" x14ac:dyDescent="0.25">
      <c r="A135" s="69" t="s">
        <v>29</v>
      </c>
      <c r="B135" s="69"/>
      <c r="C135" s="80">
        <v>883345.80000000086</v>
      </c>
      <c r="D135" s="81">
        <v>2.175698638423932E-2</v>
      </c>
      <c r="E135" s="82">
        <v>710</v>
      </c>
      <c r="F135" s="81">
        <v>2.0075211355218142E-2</v>
      </c>
      <c r="G135" s="69"/>
      <c r="H135" s="69" t="s">
        <v>116</v>
      </c>
      <c r="I135" s="69"/>
      <c r="J135" s="80">
        <v>499042.7</v>
      </c>
      <c r="K135" s="81">
        <v>1.2965188597464211E-2</v>
      </c>
      <c r="L135" s="82">
        <v>97</v>
      </c>
      <c r="M135" s="81">
        <v>1.105917227226086E-2</v>
      </c>
      <c r="N135" s="95"/>
    </row>
    <row r="136" spans="1:17" ht="20.100000000000001" customHeight="1" x14ac:dyDescent="0.25">
      <c r="A136" s="69" t="s">
        <v>114</v>
      </c>
      <c r="B136" s="69"/>
      <c r="C136" s="80">
        <v>2186484.0099999998</v>
      </c>
      <c r="D136" s="81">
        <v>5.3853545049885272E-2</v>
      </c>
      <c r="E136" s="82">
        <v>2167</v>
      </c>
      <c r="F136" s="81">
        <v>6.1271807051771425E-2</v>
      </c>
      <c r="G136" s="69"/>
      <c r="H136" s="69" t="s">
        <v>117</v>
      </c>
      <c r="I136" s="69"/>
      <c r="J136" s="80">
        <v>1317528.58</v>
      </c>
      <c r="K136" s="81">
        <v>3.4229548938896827E-2</v>
      </c>
      <c r="L136" s="82">
        <v>179</v>
      </c>
      <c r="M136" s="81">
        <v>2.0408163265306121E-2</v>
      </c>
      <c r="N136" s="95"/>
    </row>
    <row r="137" spans="1:17" ht="20.100000000000001" customHeight="1" x14ac:dyDescent="0.25">
      <c r="A137" s="69" t="s">
        <v>115</v>
      </c>
      <c r="B137" s="69"/>
      <c r="C137" s="80">
        <v>36199.440000000002</v>
      </c>
      <c r="D137" s="81">
        <v>8.9159955613881639E-4</v>
      </c>
      <c r="E137" s="82">
        <v>68</v>
      </c>
      <c r="F137" s="81">
        <v>1.9226962988096248E-3</v>
      </c>
      <c r="G137" s="69"/>
      <c r="H137" s="69" t="s">
        <v>118</v>
      </c>
      <c r="I137" s="69"/>
      <c r="J137" s="80">
        <v>508691.9</v>
      </c>
      <c r="K137" s="81">
        <v>1.3215875959116127E-2</v>
      </c>
      <c r="L137" s="82">
        <v>77</v>
      </c>
      <c r="M137" s="81">
        <v>8.7789305666400638E-3</v>
      </c>
      <c r="N137" s="95"/>
    </row>
    <row r="138" spans="1:17" ht="20.100000000000001" customHeight="1" x14ac:dyDescent="0.25">
      <c r="A138" s="69" t="s">
        <v>116</v>
      </c>
      <c r="B138" s="73"/>
      <c r="C138" s="80">
        <v>117632.91</v>
      </c>
      <c r="D138" s="81">
        <v>2.8973224542511514E-3</v>
      </c>
      <c r="E138" s="82">
        <v>151</v>
      </c>
      <c r="F138" s="81">
        <v>4.2695167811801962E-3</v>
      </c>
      <c r="G138" s="73"/>
      <c r="H138" s="69" t="s">
        <v>119</v>
      </c>
      <c r="I138" s="69"/>
      <c r="J138" s="80">
        <v>10321380.739999987</v>
      </c>
      <c r="K138" s="81">
        <v>0.26815069708530859</v>
      </c>
      <c r="L138" s="82">
        <v>1830</v>
      </c>
      <c r="M138" s="81">
        <v>0.20864211606430283</v>
      </c>
      <c r="N138" s="95"/>
    </row>
    <row r="139" spans="1:17" ht="20.100000000000001" customHeight="1" x14ac:dyDescent="0.25">
      <c r="A139" s="69" t="s">
        <v>117</v>
      </c>
      <c r="B139" s="69"/>
      <c r="C139" s="80">
        <v>628726.5</v>
      </c>
      <c r="D139" s="81">
        <v>1.5485661334338633E-2</v>
      </c>
      <c r="E139" s="82">
        <v>536</v>
      </c>
      <c r="F139" s="81">
        <v>1.515537082591116E-2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1447220.08</v>
      </c>
      <c r="D140" s="81">
        <v>3.5645324374166586E-2</v>
      </c>
      <c r="E140" s="82">
        <v>656</v>
      </c>
      <c r="F140" s="81">
        <v>1.8548364294398732E-2</v>
      </c>
      <c r="G140" s="69"/>
      <c r="H140" s="73"/>
      <c r="I140" s="69"/>
      <c r="J140" s="98">
        <f>SUM(J127:J139)</f>
        <v>38490971.129999988</v>
      </c>
      <c r="K140" s="69"/>
      <c r="L140" s="99">
        <f>SUM(L127:L139)</f>
        <v>8771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10230405.640000015</v>
      </c>
      <c r="D141" s="81">
        <v>0.25197696781342627</v>
      </c>
      <c r="E141" s="82">
        <v>4541</v>
      </c>
      <c r="F141" s="81">
        <v>0.12839652783668393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40600558.569999985</v>
      </c>
      <c r="D143" s="69"/>
      <c r="E143" s="74">
        <f>SUM(E127:E142)</f>
        <v>35367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95517.39</v>
      </c>
      <c r="D150" s="81">
        <v>5.2779603912918045E-4</v>
      </c>
      <c r="E150" s="82">
        <v>74</v>
      </c>
      <c r="F150" s="81">
        <v>1.1389872248730183E-2</v>
      </c>
      <c r="G150" s="69"/>
      <c r="H150" s="69" t="s">
        <v>6</v>
      </c>
      <c r="I150" s="69"/>
      <c r="J150" s="80">
        <v>10477016.730000002</v>
      </c>
      <c r="K150" s="81">
        <v>7.9602898563583144E-2</v>
      </c>
      <c r="L150" s="82">
        <v>3878</v>
      </c>
      <c r="M150" s="81">
        <v>0.29414441747572817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482061.7</v>
      </c>
      <c r="D151" s="81">
        <v>2.6637061154610622E-3</v>
      </c>
      <c r="E151" s="82">
        <v>121</v>
      </c>
      <c r="F151" s="81">
        <v>1.8623980298599352E-2</v>
      </c>
      <c r="G151" s="69"/>
      <c r="H151" s="69" t="s">
        <v>7</v>
      </c>
      <c r="I151" s="69"/>
      <c r="J151" s="80">
        <v>19966034.830000002</v>
      </c>
      <c r="K151" s="81">
        <v>0.15169912258882665</v>
      </c>
      <c r="L151" s="82">
        <v>2654</v>
      </c>
      <c r="M151" s="81">
        <v>0.20130461165048544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995060.22</v>
      </c>
      <c r="D152" s="81">
        <v>5.4983583911894039E-3</v>
      </c>
      <c r="E152" s="82">
        <v>131</v>
      </c>
      <c r="F152" s="81">
        <v>2.0163152224103434E-2</v>
      </c>
      <c r="G152" s="69"/>
      <c r="H152" s="69" t="s">
        <v>8</v>
      </c>
      <c r="I152" s="69"/>
      <c r="J152" s="80">
        <v>33708899.87999998</v>
      </c>
      <c r="K152" s="81">
        <v>0.25611547704740734</v>
      </c>
      <c r="L152" s="82">
        <v>2621</v>
      </c>
      <c r="M152" s="81">
        <v>0.19880157766990292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1594342.13</v>
      </c>
      <c r="D153" s="81">
        <v>8.8097828178803923E-3</v>
      </c>
      <c r="E153" s="82">
        <v>153</v>
      </c>
      <c r="F153" s="81">
        <v>2.3549330460212407E-2</v>
      </c>
      <c r="G153" s="69"/>
      <c r="H153" s="69" t="s">
        <v>9</v>
      </c>
      <c r="I153" s="69"/>
      <c r="J153" s="80">
        <v>39566726.499999955</v>
      </c>
      <c r="K153" s="81">
        <v>0.30062241926691402</v>
      </c>
      <c r="L153" s="82">
        <v>2453</v>
      </c>
      <c r="M153" s="81">
        <v>0.18605885922330098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3444663.51</v>
      </c>
      <c r="D154" s="81">
        <v>1.9034018378337385E-2</v>
      </c>
      <c r="E154" s="82">
        <v>285</v>
      </c>
      <c r="F154" s="81">
        <v>4.3866399876866247E-2</v>
      </c>
      <c r="G154" s="69"/>
      <c r="H154" s="69" t="s">
        <v>10</v>
      </c>
      <c r="I154" s="69"/>
      <c r="J154" s="80">
        <v>20979001.220000006</v>
      </c>
      <c r="K154" s="81">
        <v>0.15939549865364652</v>
      </c>
      <c r="L154" s="82">
        <v>1274</v>
      </c>
      <c r="M154" s="81">
        <v>9.6632281553398064E-2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3285227.93</v>
      </c>
      <c r="D155" s="81">
        <v>1.8153032542980462E-2</v>
      </c>
      <c r="E155" s="82">
        <v>194</v>
      </c>
      <c r="F155" s="81">
        <v>2.985993535477913E-2</v>
      </c>
      <c r="G155" s="69"/>
      <c r="H155" s="69" t="s">
        <v>37</v>
      </c>
      <c r="I155" s="69"/>
      <c r="J155" s="80">
        <v>498987.98</v>
      </c>
      <c r="K155" s="81">
        <v>3.7912404437276518E-3</v>
      </c>
      <c r="L155" s="82">
        <v>29</v>
      </c>
      <c r="M155" s="81">
        <v>2.199635922330097E-3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7638169.1399999997</v>
      </c>
      <c r="D156" s="81">
        <v>4.2205879141910582E-2</v>
      </c>
      <c r="E156" s="82">
        <v>401</v>
      </c>
      <c r="F156" s="81">
        <v>6.1720794212713558E-2</v>
      </c>
      <c r="G156" s="69"/>
      <c r="H156" s="69" t="s">
        <v>38</v>
      </c>
      <c r="I156" s="69"/>
      <c r="J156" s="80">
        <v>839028.94</v>
      </c>
      <c r="K156" s="81">
        <v>6.3748237999359057E-3</v>
      </c>
      <c r="L156" s="82">
        <v>42</v>
      </c>
      <c r="M156" s="81">
        <v>3.1856796116504853E-3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6300593.8800000008</v>
      </c>
      <c r="D157" s="81">
        <v>3.48149011821361E-2</v>
      </c>
      <c r="E157" s="82">
        <v>312</v>
      </c>
      <c r="F157" s="81">
        <v>4.8022164075727257E-2</v>
      </c>
      <c r="G157" s="69"/>
      <c r="H157" s="69" t="s">
        <v>39</v>
      </c>
      <c r="I157" s="69"/>
      <c r="J157" s="80">
        <v>2012838.21</v>
      </c>
      <c r="K157" s="81">
        <v>1.5293261429728977E-2</v>
      </c>
      <c r="L157" s="82">
        <v>80</v>
      </c>
      <c r="M157" s="81">
        <v>6.0679611650485436E-3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8843010.6800000034</v>
      </c>
      <c r="D158" s="81">
        <v>4.8863416503330363E-2</v>
      </c>
      <c r="E158" s="82">
        <v>361</v>
      </c>
      <c r="F158" s="81">
        <v>5.5564106510697243E-2</v>
      </c>
      <c r="G158" s="69"/>
      <c r="H158" s="69" t="s">
        <v>0</v>
      </c>
      <c r="I158" s="69"/>
      <c r="J158" s="80">
        <v>3567486.22</v>
      </c>
      <c r="K158" s="81">
        <v>2.7105258206229926E-2</v>
      </c>
      <c r="L158" s="82">
        <v>153</v>
      </c>
      <c r="M158" s="81">
        <v>1.160497572815534E-2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10837144.219999999</v>
      </c>
      <c r="D159" s="81">
        <v>5.988230828739867E-2</v>
      </c>
      <c r="E159" s="82">
        <v>439</v>
      </c>
      <c r="F159" s="81">
        <v>6.7569647529629059E-2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47165037.87999998</v>
      </c>
      <c r="D160" s="81">
        <v>0.26061767578073214</v>
      </c>
      <c r="E160" s="82">
        <v>1544</v>
      </c>
      <c r="F160" s="81">
        <v>0.23764814529782977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33111342.329999957</v>
      </c>
      <c r="D161" s="81">
        <v>0.18296181807338271</v>
      </c>
      <c r="E161" s="82">
        <v>928</v>
      </c>
      <c r="F161" s="81">
        <v>0.14283515468677851</v>
      </c>
      <c r="G161" s="69"/>
      <c r="H161" s="73"/>
      <c r="I161" s="69"/>
      <c r="J161" s="98">
        <f>SUM(J150:J160)</f>
        <v>131616020.50999993</v>
      </c>
      <c r="K161" s="69"/>
      <c r="L161" s="74">
        <f>SUM(L150:L160)</f>
        <v>13184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57181885.099999964</v>
      </c>
      <c r="D162" s="81">
        <v>0.31596730674613155</v>
      </c>
      <c r="E162" s="82">
        <v>1554</v>
      </c>
      <c r="F162" s="81">
        <v>0.23918731722333383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180974056.1099999</v>
      </c>
      <c r="D165" s="73"/>
      <c r="E165" s="74">
        <f>SUM(E150:E164)</f>
        <v>6497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14354677.800000014</v>
      </c>
      <c r="D173" s="81">
        <v>0.35355862839302832</v>
      </c>
      <c r="E173" s="82">
        <v>21807</v>
      </c>
      <c r="F173" s="81">
        <v>0.61659173806090428</v>
      </c>
      <c r="G173" s="69"/>
      <c r="H173" s="69" t="s">
        <v>6</v>
      </c>
      <c r="I173" s="69"/>
      <c r="J173" s="80">
        <v>6068725.4199999915</v>
      </c>
      <c r="K173" s="81">
        <v>0.15766620695288222</v>
      </c>
      <c r="L173" s="82">
        <v>1813</v>
      </c>
      <c r="M173" s="81">
        <v>0.20670391061452514</v>
      </c>
      <c r="N173" s="95"/>
    </row>
    <row r="174" spans="1:15" ht="20.100000000000001" customHeight="1" x14ac:dyDescent="0.25">
      <c r="A174" s="69" t="s">
        <v>7</v>
      </c>
      <c r="B174" s="69"/>
      <c r="C174" s="80">
        <v>7509235.9199999971</v>
      </c>
      <c r="D174" s="81">
        <v>0.18495400517835772</v>
      </c>
      <c r="E174" s="82">
        <v>5291</v>
      </c>
      <c r="F174" s="81">
        <v>0.14960273701473126</v>
      </c>
      <c r="G174" s="69"/>
      <c r="H174" s="69" t="s">
        <v>7</v>
      </c>
      <c r="I174" s="69"/>
      <c r="J174" s="80">
        <v>2663774.64</v>
      </c>
      <c r="K174" s="81">
        <v>6.9205181417827291E-2</v>
      </c>
      <c r="L174" s="82">
        <v>873</v>
      </c>
      <c r="M174" s="81">
        <v>9.9532550450347743E-2</v>
      </c>
      <c r="N174" s="95"/>
    </row>
    <row r="175" spans="1:15" ht="20.100000000000001" customHeight="1" x14ac:dyDescent="0.25">
      <c r="A175" s="69" t="s">
        <v>8</v>
      </c>
      <c r="B175" s="69"/>
      <c r="C175" s="80">
        <v>7694348.9900000021</v>
      </c>
      <c r="D175" s="81">
        <v>0.18951337767272497</v>
      </c>
      <c r="E175" s="82">
        <v>4808</v>
      </c>
      <c r="F175" s="81">
        <v>0.13594593830406876</v>
      </c>
      <c r="G175" s="69"/>
      <c r="H175" s="69" t="s">
        <v>8</v>
      </c>
      <c r="I175" s="69"/>
      <c r="J175" s="80">
        <v>4078963.57</v>
      </c>
      <c r="K175" s="81">
        <v>0.10597195784496181</v>
      </c>
      <c r="L175" s="82">
        <v>1164</v>
      </c>
      <c r="M175" s="81">
        <v>0.1327100672671303</v>
      </c>
      <c r="N175" s="95"/>
    </row>
    <row r="176" spans="1:15" ht="20.100000000000001" customHeight="1" x14ac:dyDescent="0.25">
      <c r="A176" s="69" t="s">
        <v>9</v>
      </c>
      <c r="B176" s="69"/>
      <c r="C176" s="80">
        <v>1830418.02</v>
      </c>
      <c r="D176" s="81">
        <v>4.5083567430338416E-2</v>
      </c>
      <c r="E176" s="82">
        <v>1462</v>
      </c>
      <c r="F176" s="81">
        <v>4.1337970424406935E-2</v>
      </c>
      <c r="G176" s="69"/>
      <c r="H176" s="69" t="s">
        <v>9</v>
      </c>
      <c r="I176" s="69"/>
      <c r="J176" s="80">
        <v>5531147.070000004</v>
      </c>
      <c r="K176" s="81">
        <v>0.143699857593071</v>
      </c>
      <c r="L176" s="82">
        <v>1178</v>
      </c>
      <c r="M176" s="81">
        <v>0.13430623646106488</v>
      </c>
      <c r="N176" s="95"/>
    </row>
    <row r="177" spans="1:14" ht="20.100000000000001" customHeight="1" x14ac:dyDescent="0.25">
      <c r="A177" s="69" t="s">
        <v>10</v>
      </c>
      <c r="B177" s="69"/>
      <c r="C177" s="80">
        <v>8253985.8399999952</v>
      </c>
      <c r="D177" s="81">
        <v>0.20329734690150086</v>
      </c>
      <c r="E177" s="82">
        <v>1856</v>
      </c>
      <c r="F177" s="81">
        <v>5.2478298979274467E-2</v>
      </c>
      <c r="G177" s="69"/>
      <c r="H177" s="69" t="s">
        <v>10</v>
      </c>
      <c r="I177" s="69"/>
      <c r="J177" s="80">
        <v>8249654.159999988</v>
      </c>
      <c r="K177" s="81">
        <v>0.21432699456029528</v>
      </c>
      <c r="L177" s="82">
        <v>1589</v>
      </c>
      <c r="M177" s="81">
        <v>0.18116520351157223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3836090.46</v>
      </c>
      <c r="K178" s="81">
        <v>9.9662085610776885E-2</v>
      </c>
      <c r="L178" s="82">
        <v>578</v>
      </c>
      <c r="M178" s="81">
        <v>6.5898985292440995E-2</v>
      </c>
      <c r="N178" s="95"/>
    </row>
    <row r="179" spans="1:14" ht="20.100000000000001" customHeight="1" x14ac:dyDescent="0.25">
      <c r="A179" s="69" t="s">
        <v>38</v>
      </c>
      <c r="B179" s="69"/>
      <c r="C179" s="80">
        <v>0</v>
      </c>
      <c r="D179" s="81">
        <v>0</v>
      </c>
      <c r="E179" s="82">
        <v>0</v>
      </c>
      <c r="F179" s="81">
        <v>0</v>
      </c>
      <c r="G179" s="69"/>
      <c r="H179" s="69" t="s">
        <v>38</v>
      </c>
      <c r="I179" s="69"/>
      <c r="J179" s="80">
        <v>725196.95</v>
      </c>
      <c r="K179" s="81">
        <v>1.8840702863814705E-2</v>
      </c>
      <c r="L179" s="82">
        <v>84</v>
      </c>
      <c r="M179" s="81">
        <v>9.5770151636073424E-3</v>
      </c>
      <c r="N179" s="95"/>
    </row>
    <row r="180" spans="1:14" ht="20.100000000000001" customHeight="1" x14ac:dyDescent="0.25">
      <c r="A180" s="69" t="s">
        <v>39</v>
      </c>
      <c r="B180" s="69"/>
      <c r="C180" s="80">
        <v>592669.48</v>
      </c>
      <c r="D180" s="81">
        <v>1.4597569611712853E-2</v>
      </c>
      <c r="E180" s="82">
        <v>93</v>
      </c>
      <c r="F180" s="81">
        <v>2.6295699380778693E-3</v>
      </c>
      <c r="G180" s="69"/>
      <c r="H180" s="69" t="s">
        <v>39</v>
      </c>
      <c r="I180" s="69"/>
      <c r="J180" s="80">
        <v>263297.5</v>
      </c>
      <c r="K180" s="81">
        <v>6.8405003113778335E-3</v>
      </c>
      <c r="L180" s="82">
        <v>58</v>
      </c>
      <c r="M180" s="81">
        <v>6.6127009463003081E-3</v>
      </c>
      <c r="N180" s="95"/>
    </row>
    <row r="181" spans="1:14" ht="20.100000000000001" customHeight="1" x14ac:dyDescent="0.25">
      <c r="A181" s="69" t="s">
        <v>0</v>
      </c>
      <c r="B181" s="69"/>
      <c r="C181" s="80">
        <v>365222.52</v>
      </c>
      <c r="D181" s="81">
        <v>8.9955048123368676E-3</v>
      </c>
      <c r="E181" s="82">
        <v>50</v>
      </c>
      <c r="F181" s="81">
        <v>1.4137472785364887E-3</v>
      </c>
      <c r="G181" s="69"/>
      <c r="H181" s="69" t="s">
        <v>0</v>
      </c>
      <c r="I181" s="69"/>
      <c r="J181" s="80">
        <v>152915.96</v>
      </c>
      <c r="K181" s="81">
        <v>3.972774796550063E-3</v>
      </c>
      <c r="L181" s="82">
        <v>21</v>
      </c>
      <c r="M181" s="81">
        <v>2.3942537909018356E-3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6857588.6499999966</v>
      </c>
      <c r="K182" s="81">
        <v>0.17816096733021036</v>
      </c>
      <c r="L182" s="82">
        <v>1407</v>
      </c>
      <c r="M182" s="81">
        <v>0.16041500399042299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63616.75</v>
      </c>
      <c r="K183" s="81">
        <v>1.6527707182325913E-3</v>
      </c>
      <c r="L183" s="82">
        <v>6</v>
      </c>
      <c r="M183" s="81">
        <v>6.8407251168623871E-4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40600558.570000008</v>
      </c>
      <c r="D184" s="73"/>
      <c r="E184" s="74">
        <f>SUM(E173:E183)</f>
        <v>35367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38490971.12999998</v>
      </c>
      <c r="K185" s="69"/>
      <c r="L185" s="74">
        <f>SUM(L173:L184)</f>
        <v>8771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9558017.5599999912</v>
      </c>
      <c r="D193" s="81">
        <v>5.2814297062505039E-2</v>
      </c>
      <c r="E193" s="82">
        <v>369</v>
      </c>
      <c r="F193" s="81">
        <v>5.6795444051100506E-2</v>
      </c>
      <c r="G193" s="69"/>
      <c r="H193" s="69" t="s">
        <v>12</v>
      </c>
      <c r="I193" s="69"/>
      <c r="J193" s="80">
        <v>9461080.4799999837</v>
      </c>
      <c r="K193" s="81">
        <v>7.1883957920465674E-2</v>
      </c>
      <c r="L193" s="82">
        <v>1022</v>
      </c>
      <c r="M193" s="81">
        <v>7.7518203883495146E-2</v>
      </c>
    </row>
    <row r="194" spans="1:13" ht="20.100000000000001" customHeight="1" x14ac:dyDescent="0.25">
      <c r="A194" s="69" t="s">
        <v>13</v>
      </c>
      <c r="B194" s="69"/>
      <c r="C194" s="80">
        <v>16822372.939999998</v>
      </c>
      <c r="D194" s="81">
        <v>9.295461074141477E-2</v>
      </c>
      <c r="E194" s="82">
        <v>657</v>
      </c>
      <c r="F194" s="81">
        <v>0.10112359550561797</v>
      </c>
      <c r="G194" s="69"/>
      <c r="H194" s="69" t="s">
        <v>13</v>
      </c>
      <c r="I194" s="69"/>
      <c r="J194" s="80">
        <v>25645096.789999984</v>
      </c>
      <c r="K194" s="81">
        <v>0.19484783608125819</v>
      </c>
      <c r="L194" s="82">
        <v>2059</v>
      </c>
      <c r="M194" s="81">
        <v>0.1561741504854369</v>
      </c>
    </row>
    <row r="195" spans="1:13" ht="20.100000000000001" customHeight="1" x14ac:dyDescent="0.25">
      <c r="A195" s="69" t="s">
        <v>14</v>
      </c>
      <c r="B195" s="69"/>
      <c r="C195" s="80">
        <v>14707570.240000015</v>
      </c>
      <c r="D195" s="81">
        <v>8.1268942942078051E-2</v>
      </c>
      <c r="E195" s="82">
        <v>549</v>
      </c>
      <c r="F195" s="81">
        <v>8.450053871017392E-2</v>
      </c>
      <c r="G195" s="69"/>
      <c r="H195" s="69" t="s">
        <v>14</v>
      </c>
      <c r="I195" s="69"/>
      <c r="J195" s="80">
        <v>20408119.119999994</v>
      </c>
      <c r="K195" s="81">
        <v>0.1550580168046444</v>
      </c>
      <c r="L195" s="82">
        <v>2352</v>
      </c>
      <c r="M195" s="81">
        <v>0.17839805825242719</v>
      </c>
    </row>
    <row r="196" spans="1:13" ht="20.100000000000001" customHeight="1" x14ac:dyDescent="0.25">
      <c r="A196" s="69" t="s">
        <v>15</v>
      </c>
      <c r="B196" s="69"/>
      <c r="C196" s="80">
        <v>14590674.689999998</v>
      </c>
      <c r="D196" s="81">
        <v>8.0623018589645087E-2</v>
      </c>
      <c r="E196" s="82">
        <v>529</v>
      </c>
      <c r="F196" s="81">
        <v>8.142219485916577E-2</v>
      </c>
      <c r="G196" s="69"/>
      <c r="H196" s="69" t="s">
        <v>15</v>
      </c>
      <c r="I196" s="69"/>
      <c r="J196" s="80">
        <v>10385957.539999994</v>
      </c>
      <c r="K196" s="81">
        <v>7.8911043653769247E-2</v>
      </c>
      <c r="L196" s="82">
        <v>836</v>
      </c>
      <c r="M196" s="81">
        <v>6.3410194174757281E-2</v>
      </c>
    </row>
    <row r="197" spans="1:13" ht="20.100000000000001" customHeight="1" x14ac:dyDescent="0.25">
      <c r="A197" s="69" t="s">
        <v>16</v>
      </c>
      <c r="B197" s="69"/>
      <c r="C197" s="80">
        <v>16592074.82000001</v>
      </c>
      <c r="D197" s="81">
        <v>9.168206303512913E-2</v>
      </c>
      <c r="E197" s="82">
        <v>608</v>
      </c>
      <c r="F197" s="81">
        <v>9.3581653070647988E-2</v>
      </c>
      <c r="G197" s="69"/>
      <c r="H197" s="69" t="s">
        <v>16</v>
      </c>
      <c r="I197" s="69"/>
      <c r="J197" s="80">
        <v>9619372.4599999916</v>
      </c>
      <c r="K197" s="81">
        <v>7.3086638106256444E-2</v>
      </c>
      <c r="L197" s="82">
        <v>901</v>
      </c>
      <c r="M197" s="81">
        <v>6.8340412621359217E-2</v>
      </c>
    </row>
    <row r="198" spans="1:13" ht="20.100000000000001" customHeight="1" x14ac:dyDescent="0.25">
      <c r="A198" s="69" t="s">
        <v>17</v>
      </c>
      <c r="B198" s="69"/>
      <c r="C198" s="80">
        <v>7338370.549999998</v>
      </c>
      <c r="D198" s="81">
        <v>4.054929589211162E-2</v>
      </c>
      <c r="E198" s="82">
        <v>272</v>
      </c>
      <c r="F198" s="81">
        <v>4.1865476373710943E-2</v>
      </c>
      <c r="G198" s="69"/>
      <c r="H198" s="69" t="s">
        <v>17</v>
      </c>
      <c r="I198" s="69"/>
      <c r="J198" s="80">
        <v>1932371.8</v>
      </c>
      <c r="K198" s="81">
        <v>1.4681888971511499E-2</v>
      </c>
      <c r="L198" s="82">
        <v>162</v>
      </c>
      <c r="M198" s="81">
        <v>1.2287621359223301E-2</v>
      </c>
    </row>
    <row r="199" spans="1:13" ht="20.100000000000001" customHeight="1" x14ac:dyDescent="0.25">
      <c r="A199" s="69" t="s">
        <v>18</v>
      </c>
      <c r="B199" s="69"/>
      <c r="C199" s="80">
        <v>50421679.939999975</v>
      </c>
      <c r="D199" s="81">
        <v>0.2786127526994952</v>
      </c>
      <c r="E199" s="82">
        <v>1625</v>
      </c>
      <c r="F199" s="81">
        <v>0.25011543789441282</v>
      </c>
      <c r="G199" s="69"/>
      <c r="H199" s="69" t="s">
        <v>18</v>
      </c>
      <c r="I199" s="69"/>
      <c r="J199" s="80">
        <v>22031346.370000001</v>
      </c>
      <c r="K199" s="81">
        <v>0.16739106899472089</v>
      </c>
      <c r="L199" s="82">
        <v>1874</v>
      </c>
      <c r="M199" s="81">
        <v>0.14214199029126215</v>
      </c>
    </row>
    <row r="200" spans="1:13" ht="20.100000000000001" customHeight="1" x14ac:dyDescent="0.25">
      <c r="A200" s="69" t="s">
        <v>19</v>
      </c>
      <c r="B200" s="69"/>
      <c r="C200" s="80">
        <v>13961221.17</v>
      </c>
      <c r="D200" s="81">
        <v>7.7144876288312111E-2</v>
      </c>
      <c r="E200" s="82">
        <v>474</v>
      </c>
      <c r="F200" s="81">
        <v>7.2956749268893339E-2</v>
      </c>
      <c r="G200" s="69"/>
      <c r="H200" s="69" t="s">
        <v>19</v>
      </c>
      <c r="I200" s="69"/>
      <c r="J200" s="80">
        <v>7213572.6400000006</v>
      </c>
      <c r="K200" s="81">
        <v>5.4807709669750473E-2</v>
      </c>
      <c r="L200" s="82">
        <v>849</v>
      </c>
      <c r="M200" s="81">
        <v>6.4396237864077666E-2</v>
      </c>
    </row>
    <row r="201" spans="1:13" ht="20.100000000000001" customHeight="1" x14ac:dyDescent="0.25">
      <c r="A201" s="69" t="s">
        <v>20</v>
      </c>
      <c r="B201" s="69"/>
      <c r="C201" s="80">
        <v>7855157.1399999997</v>
      </c>
      <c r="D201" s="81">
        <v>4.3404879731631069E-2</v>
      </c>
      <c r="E201" s="82">
        <v>255</v>
      </c>
      <c r="F201" s="81">
        <v>3.9248884100354008E-2</v>
      </c>
      <c r="G201" s="69"/>
      <c r="H201" s="69" t="s">
        <v>20</v>
      </c>
      <c r="I201" s="69"/>
      <c r="J201" s="80">
        <v>4024173.26</v>
      </c>
      <c r="K201" s="81">
        <v>3.057510206133493E-2</v>
      </c>
      <c r="L201" s="82">
        <v>269</v>
      </c>
      <c r="M201" s="81">
        <v>2.040351941747573E-2</v>
      </c>
    </row>
    <row r="202" spans="1:13" ht="20.100000000000001" customHeight="1" x14ac:dyDescent="0.25">
      <c r="A202" s="69" t="s">
        <v>21</v>
      </c>
      <c r="B202" s="69"/>
      <c r="C202" s="80">
        <v>7810495.0699999966</v>
      </c>
      <c r="D202" s="81">
        <v>4.3158092590092637E-2</v>
      </c>
      <c r="E202" s="82">
        <v>305</v>
      </c>
      <c r="F202" s="81">
        <v>4.6944743727874404E-2</v>
      </c>
      <c r="G202" s="69"/>
      <c r="H202" s="69" t="s">
        <v>21</v>
      </c>
      <c r="I202" s="69"/>
      <c r="J202" s="80">
        <v>5527482.4999999981</v>
      </c>
      <c r="K202" s="81">
        <v>4.1997034088870892E-2</v>
      </c>
      <c r="L202" s="82">
        <v>588</v>
      </c>
      <c r="M202" s="81">
        <v>4.4599514563106797E-2</v>
      </c>
    </row>
    <row r="203" spans="1:13" ht="20.100000000000001" customHeight="1" x14ac:dyDescent="0.25">
      <c r="A203" s="69" t="s">
        <v>22</v>
      </c>
      <c r="B203" s="69"/>
      <c r="C203" s="80">
        <v>16589825.499999998</v>
      </c>
      <c r="D203" s="81">
        <v>9.1669634071285588E-2</v>
      </c>
      <c r="E203" s="82">
        <v>704</v>
      </c>
      <c r="F203" s="81">
        <v>0.10835770355548714</v>
      </c>
      <c r="G203" s="69"/>
      <c r="H203" s="69" t="s">
        <v>22</v>
      </c>
      <c r="I203" s="69"/>
      <c r="J203" s="80">
        <v>14065155.670000002</v>
      </c>
      <c r="K203" s="81">
        <v>0.10686507322967842</v>
      </c>
      <c r="L203" s="82">
        <v>2060</v>
      </c>
      <c r="M203" s="81">
        <v>0.15625</v>
      </c>
    </row>
    <row r="204" spans="1:13" ht="20.100000000000001" customHeight="1" x14ac:dyDescent="0.25">
      <c r="A204" s="69" t="s">
        <v>23</v>
      </c>
      <c r="B204" s="69"/>
      <c r="C204" s="80">
        <v>4639964.01</v>
      </c>
      <c r="D204" s="81">
        <v>2.5638835254815352E-2</v>
      </c>
      <c r="E204" s="82">
        <v>148</v>
      </c>
      <c r="F204" s="81">
        <v>2.2779744497460366E-2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86632.48</v>
      </c>
      <c r="D205" s="81">
        <v>4.7870110148463992E-4</v>
      </c>
      <c r="E205" s="82">
        <v>2</v>
      </c>
      <c r="F205" s="81">
        <v>3.0783438510081576E-4</v>
      </c>
      <c r="G205" s="69"/>
      <c r="H205" s="69" t="s">
        <v>70</v>
      </c>
      <c r="I205" s="69"/>
      <c r="J205" s="80">
        <v>1302291.8799999999</v>
      </c>
      <c r="K205" s="81">
        <v>9.894630417738956E-3</v>
      </c>
      <c r="L205" s="82">
        <v>212</v>
      </c>
      <c r="M205" s="81">
        <v>1.6080097087378641E-2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180974056.10999992</v>
      </c>
      <c r="D207" s="97"/>
      <c r="E207" s="74">
        <f>SUM(E193:E206)</f>
        <v>6497</v>
      </c>
      <c r="F207" s="97"/>
      <c r="G207" s="69"/>
      <c r="H207" s="73"/>
      <c r="I207" s="69"/>
      <c r="J207" s="98">
        <f>SUM(J193:J206)</f>
        <v>131616020.50999995</v>
      </c>
      <c r="K207" s="69"/>
      <c r="L207" s="74">
        <f>SUM(L193:L206)</f>
        <v>13184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3948001.9000000074</v>
      </c>
      <c r="D215" s="81">
        <v>9.7240088290736326E-2</v>
      </c>
      <c r="E215" s="82">
        <v>4736</v>
      </c>
      <c r="F215" s="81">
        <v>0.13391014222297623</v>
      </c>
      <c r="G215" s="69"/>
      <c r="H215" s="69" t="s">
        <v>12</v>
      </c>
      <c r="I215" s="69"/>
      <c r="J215" s="80">
        <v>2666278.0099999998</v>
      </c>
      <c r="K215" s="81">
        <v>6.9270219267653074E-2</v>
      </c>
      <c r="L215" s="82">
        <v>528</v>
      </c>
      <c r="M215" s="81">
        <v>6.0198381028389009E-2</v>
      </c>
      <c r="N215" s="95"/>
    </row>
    <row r="216" spans="1:15" ht="20.100000000000001" customHeight="1" x14ac:dyDescent="0.25">
      <c r="A216" s="69" t="s">
        <v>13</v>
      </c>
      <c r="B216" s="69"/>
      <c r="C216" s="80">
        <v>3528128.0500000073</v>
      </c>
      <c r="D216" s="81">
        <v>8.6898510125596309E-2</v>
      </c>
      <c r="E216" s="82">
        <v>2528</v>
      </c>
      <c r="F216" s="81">
        <v>7.1479062402804869E-2</v>
      </c>
      <c r="G216" s="69"/>
      <c r="H216" s="69" t="s">
        <v>13</v>
      </c>
      <c r="I216" s="69"/>
      <c r="J216" s="80">
        <v>4648035.22</v>
      </c>
      <c r="K216" s="81">
        <v>0.12075650687798069</v>
      </c>
      <c r="L216" s="82">
        <v>1011</v>
      </c>
      <c r="M216" s="81">
        <v>0.11526621821913123</v>
      </c>
      <c r="N216" s="95"/>
    </row>
    <row r="217" spans="1:15" ht="20.100000000000001" customHeight="1" x14ac:dyDescent="0.25">
      <c r="A217" s="69" t="s">
        <v>14</v>
      </c>
      <c r="B217" s="69"/>
      <c r="C217" s="80">
        <v>7070901.9899999844</v>
      </c>
      <c r="D217" s="81">
        <v>0.17415775149519064</v>
      </c>
      <c r="E217" s="82">
        <v>6295</v>
      </c>
      <c r="F217" s="81">
        <v>0.17799078236774393</v>
      </c>
      <c r="G217" s="69"/>
      <c r="H217" s="69" t="s">
        <v>14</v>
      </c>
      <c r="I217" s="69"/>
      <c r="J217" s="80">
        <v>3103586.27</v>
      </c>
      <c r="K217" s="81">
        <v>8.0631539784171744E-2</v>
      </c>
      <c r="L217" s="82">
        <v>602</v>
      </c>
      <c r="M217" s="81">
        <v>6.8635275339185953E-2</v>
      </c>
      <c r="N217" s="95"/>
    </row>
    <row r="218" spans="1:15" ht="20.100000000000001" customHeight="1" x14ac:dyDescent="0.25">
      <c r="A218" s="69" t="s">
        <v>15</v>
      </c>
      <c r="B218" s="69"/>
      <c r="C218" s="80">
        <v>1328523.51</v>
      </c>
      <c r="D218" s="81">
        <v>3.2721803758179215E-2</v>
      </c>
      <c r="E218" s="82">
        <v>1072</v>
      </c>
      <c r="F218" s="81">
        <v>3.031074165182232E-2</v>
      </c>
      <c r="G218" s="69"/>
      <c r="H218" s="69" t="s">
        <v>15</v>
      </c>
      <c r="I218" s="69"/>
      <c r="J218" s="80">
        <v>1925055.72</v>
      </c>
      <c r="K218" s="81">
        <v>5.0013176167945692E-2</v>
      </c>
      <c r="L218" s="82">
        <v>431</v>
      </c>
      <c r="M218" s="81">
        <v>4.913920875612815E-2</v>
      </c>
      <c r="N218" s="95"/>
    </row>
    <row r="219" spans="1:15" ht="20.100000000000001" customHeight="1" x14ac:dyDescent="0.25">
      <c r="A219" s="69" t="s">
        <v>16</v>
      </c>
      <c r="B219" s="69"/>
      <c r="C219" s="80">
        <v>5507183.2699999977</v>
      </c>
      <c r="D219" s="81">
        <v>0.13564304196714413</v>
      </c>
      <c r="E219" s="82">
        <v>3104</v>
      </c>
      <c r="F219" s="81">
        <v>8.7765431051545231E-2</v>
      </c>
      <c r="G219" s="69"/>
      <c r="H219" s="69" t="s">
        <v>16</v>
      </c>
      <c r="I219" s="69"/>
      <c r="J219" s="80">
        <v>2720086.59</v>
      </c>
      <c r="K219" s="81">
        <v>7.0668172564759116E-2</v>
      </c>
      <c r="L219" s="82">
        <v>547</v>
      </c>
      <c r="M219" s="81">
        <v>6.2364610648728766E-2</v>
      </c>
      <c r="N219" s="95"/>
    </row>
    <row r="220" spans="1:15" ht="20.100000000000001" customHeight="1" x14ac:dyDescent="0.25">
      <c r="A220" s="69" t="s">
        <v>17</v>
      </c>
      <c r="B220" s="69"/>
      <c r="C220" s="80">
        <v>1837385.48</v>
      </c>
      <c r="D220" s="81">
        <v>4.5255177384619885E-2</v>
      </c>
      <c r="E220" s="82">
        <v>713</v>
      </c>
      <c r="F220" s="81">
        <v>2.0160036191930332E-2</v>
      </c>
      <c r="G220" s="69"/>
      <c r="H220" s="69" t="s">
        <v>17</v>
      </c>
      <c r="I220" s="69"/>
      <c r="J220" s="80">
        <v>1735601.97</v>
      </c>
      <c r="K220" s="81">
        <v>4.5091145249054651E-2</v>
      </c>
      <c r="L220" s="82">
        <v>453</v>
      </c>
      <c r="M220" s="81">
        <v>5.1647474632311022E-2</v>
      </c>
      <c r="N220" s="95"/>
    </row>
    <row r="221" spans="1:15" ht="20.100000000000001" customHeight="1" x14ac:dyDescent="0.25">
      <c r="A221" s="69" t="s">
        <v>18</v>
      </c>
      <c r="B221" s="69"/>
      <c r="C221" s="80">
        <v>9174188.9599999599</v>
      </c>
      <c r="D221" s="81">
        <v>0.22596213655983624</v>
      </c>
      <c r="E221" s="82">
        <v>8564</v>
      </c>
      <c r="F221" s="81">
        <v>0.2421466338677298</v>
      </c>
      <c r="G221" s="69"/>
      <c r="H221" s="69" t="s">
        <v>18</v>
      </c>
      <c r="I221" s="69"/>
      <c r="J221" s="80">
        <v>7939251.4299999876</v>
      </c>
      <c r="K221" s="81">
        <v>0.20626269478070169</v>
      </c>
      <c r="L221" s="82">
        <v>1923</v>
      </c>
      <c r="M221" s="81">
        <v>0.21924523999543952</v>
      </c>
      <c r="N221" s="95"/>
    </row>
    <row r="222" spans="1:15" ht="20.100000000000001" customHeight="1" x14ac:dyDescent="0.25">
      <c r="A222" s="69" t="s">
        <v>19</v>
      </c>
      <c r="B222" s="69"/>
      <c r="C222" s="80">
        <v>1626296.39</v>
      </c>
      <c r="D222" s="81">
        <v>4.0056010244196083E-2</v>
      </c>
      <c r="E222" s="82">
        <v>1759</v>
      </c>
      <c r="F222" s="81">
        <v>4.9735629258913679E-2</v>
      </c>
      <c r="G222" s="69"/>
      <c r="H222" s="69" t="s">
        <v>19</v>
      </c>
      <c r="I222" s="69"/>
      <c r="J222" s="80">
        <v>2991497.17</v>
      </c>
      <c r="K222" s="81">
        <v>7.7719451657805028E-2</v>
      </c>
      <c r="L222" s="82">
        <v>897</v>
      </c>
      <c r="M222" s="81">
        <v>0.10226884049709269</v>
      </c>
      <c r="N222" s="95"/>
    </row>
    <row r="223" spans="1:15" ht="20.100000000000001" customHeight="1" x14ac:dyDescent="0.25">
      <c r="A223" s="69" t="s">
        <v>20</v>
      </c>
      <c r="B223" s="69"/>
      <c r="C223" s="80">
        <v>1225664.3500000001</v>
      </c>
      <c r="D223" s="81">
        <v>3.0188361765683971E-2</v>
      </c>
      <c r="E223" s="82">
        <v>1102</v>
      </c>
      <c r="F223" s="81">
        <v>3.1158990018944215E-2</v>
      </c>
      <c r="G223" s="69"/>
      <c r="H223" s="69" t="s">
        <v>20</v>
      </c>
      <c r="I223" s="69"/>
      <c r="J223" s="80">
        <v>955944.13999999943</v>
      </c>
      <c r="K223" s="81">
        <v>2.4835542256686102E-2</v>
      </c>
      <c r="L223" s="82">
        <v>227</v>
      </c>
      <c r="M223" s="81">
        <v>2.5880743358796032E-2</v>
      </c>
      <c r="N223" s="95"/>
    </row>
    <row r="224" spans="1:15" ht="20.100000000000001" customHeight="1" x14ac:dyDescent="0.25">
      <c r="A224" s="69" t="s">
        <v>21</v>
      </c>
      <c r="B224" s="69"/>
      <c r="C224" s="80">
        <v>2168464.71</v>
      </c>
      <c r="D224" s="81">
        <v>5.3409726032742119E-2</v>
      </c>
      <c r="E224" s="82">
        <v>2289</v>
      </c>
      <c r="F224" s="81">
        <v>6.4721350411400452E-2</v>
      </c>
      <c r="G224" s="69"/>
      <c r="H224" s="69" t="s">
        <v>21</v>
      </c>
      <c r="I224" s="69"/>
      <c r="J224" s="80">
        <v>3022291.16</v>
      </c>
      <c r="K224" s="81">
        <v>7.8519483174182989E-2</v>
      </c>
      <c r="L224" s="82">
        <v>786</v>
      </c>
      <c r="M224" s="81">
        <v>8.961349903089727E-2</v>
      </c>
      <c r="N224" s="95"/>
    </row>
    <row r="225" spans="1:16" ht="20.100000000000001" customHeight="1" x14ac:dyDescent="0.25">
      <c r="A225" s="69" t="s">
        <v>22</v>
      </c>
      <c r="B225" s="69"/>
      <c r="C225" s="80">
        <v>2809453.85</v>
      </c>
      <c r="D225" s="81">
        <v>6.9197418679750114E-2</v>
      </c>
      <c r="E225" s="82">
        <v>2852</v>
      </c>
      <c r="F225" s="81">
        <v>8.0640144767721328E-2</v>
      </c>
      <c r="G225" s="69"/>
      <c r="H225" s="69" t="s">
        <v>22</v>
      </c>
      <c r="I225" s="69"/>
      <c r="J225" s="80">
        <v>5893851.4899999946</v>
      </c>
      <c r="K225" s="81">
        <v>0.15312296148865695</v>
      </c>
      <c r="L225" s="82">
        <v>1193</v>
      </c>
      <c r="M225" s="81">
        <v>0.13601641774028048</v>
      </c>
      <c r="N225" s="95"/>
    </row>
    <row r="226" spans="1:16" ht="20.100000000000001" customHeight="1" x14ac:dyDescent="0.25">
      <c r="A226" s="69" t="s">
        <v>23</v>
      </c>
      <c r="B226" s="69"/>
      <c r="C226" s="80">
        <v>167409.68</v>
      </c>
      <c r="D226" s="81">
        <v>4.1233344046576791E-3</v>
      </c>
      <c r="E226" s="82">
        <v>172</v>
      </c>
      <c r="F226" s="81">
        <v>4.8632906381655214E-3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208956.43</v>
      </c>
      <c r="D227" s="81">
        <v>5.1466392916672682E-3</v>
      </c>
      <c r="E227" s="82">
        <v>181</v>
      </c>
      <c r="F227" s="81">
        <v>5.1177651483020892E-3</v>
      </c>
      <c r="G227" s="69"/>
      <c r="H227" s="69" t="s">
        <v>70</v>
      </c>
      <c r="I227" s="69"/>
      <c r="J227" s="80">
        <v>889491.96</v>
      </c>
      <c r="K227" s="81">
        <v>2.3109106730402205E-2</v>
      </c>
      <c r="L227" s="82">
        <v>173</v>
      </c>
      <c r="M227" s="81">
        <v>1.9724090753619885E-2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40600558.569999956</v>
      </c>
      <c r="D229" s="97"/>
      <c r="E229" s="74">
        <f>SUM(E215:E228)</f>
        <v>35367</v>
      </c>
      <c r="F229" s="97"/>
      <c r="G229" s="69"/>
      <c r="H229" s="73"/>
      <c r="I229" s="69"/>
      <c r="J229" s="98">
        <f>SUM(J215:J228)</f>
        <v>38490971.129999988</v>
      </c>
      <c r="K229" s="69"/>
      <c r="L229" s="74">
        <f>SUM(L215:L228)</f>
        <v>8771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19370.66</v>
      </c>
      <c r="D242" s="81">
        <v>1.070355630877063E-4</v>
      </c>
      <c r="E242" s="82">
        <v>1</v>
      </c>
      <c r="F242" s="81">
        <v>1.5391719255040788E-4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2371881.79</v>
      </c>
      <c r="D243" s="81">
        <v>1.3106197877105208E-2</v>
      </c>
      <c r="E243" s="82">
        <v>188</v>
      </c>
      <c r="F243" s="81">
        <v>2.8936432199476683E-2</v>
      </c>
      <c r="G243" s="69"/>
      <c r="H243" s="100">
        <v>2001</v>
      </c>
      <c r="I243" s="69"/>
      <c r="J243" s="80">
        <v>5955.03</v>
      </c>
      <c r="K243" s="81">
        <v>4.5245479820198227E-5</v>
      </c>
      <c r="L243" s="82">
        <v>8</v>
      </c>
      <c r="M243" s="81">
        <v>6.0679611650485432E-4</v>
      </c>
    </row>
    <row r="244" spans="1:13" ht="20.100000000000001" customHeight="1" x14ac:dyDescent="0.25">
      <c r="A244" s="100">
        <v>2002</v>
      </c>
      <c r="B244" s="69"/>
      <c r="C244" s="80">
        <v>7110001.5200000042</v>
      </c>
      <c r="D244" s="81">
        <v>3.9287407669519166E-2</v>
      </c>
      <c r="E244" s="82">
        <v>382</v>
      </c>
      <c r="F244" s="81">
        <v>5.879636755425581E-2</v>
      </c>
      <c r="G244" s="69"/>
      <c r="H244" s="100">
        <v>2002</v>
      </c>
      <c r="I244" s="69"/>
      <c r="J244" s="80">
        <v>2052871.75</v>
      </c>
      <c r="K244" s="81">
        <v>1.5597430632268879E-2</v>
      </c>
      <c r="L244" s="82">
        <v>1688</v>
      </c>
      <c r="M244" s="81">
        <v>0.12803398058252427</v>
      </c>
    </row>
    <row r="245" spans="1:13" ht="20.100000000000001" customHeight="1" x14ac:dyDescent="0.25">
      <c r="A245" s="100">
        <v>2003</v>
      </c>
      <c r="B245" s="69"/>
      <c r="C245" s="80">
        <v>32100194.759999949</v>
      </c>
      <c r="D245" s="81">
        <v>0.1773745665538311</v>
      </c>
      <c r="E245" s="82">
        <v>1298</v>
      </c>
      <c r="F245" s="81">
        <v>0.19978451593042942</v>
      </c>
      <c r="G245" s="69"/>
      <c r="H245" s="100">
        <v>2003</v>
      </c>
      <c r="I245" s="69"/>
      <c r="J245" s="80">
        <v>6221971.0300000012</v>
      </c>
      <c r="K245" s="81">
        <v>4.7273660196459635E-2</v>
      </c>
      <c r="L245" s="82">
        <v>2015</v>
      </c>
      <c r="M245" s="81">
        <v>0.15283677184466019</v>
      </c>
    </row>
    <row r="246" spans="1:13" ht="20.100000000000001" customHeight="1" x14ac:dyDescent="0.25">
      <c r="A246" s="100">
        <v>2004</v>
      </c>
      <c r="B246" s="69"/>
      <c r="C246" s="80">
        <v>41210276.119999975</v>
      </c>
      <c r="D246" s="81">
        <v>0.22771372320323902</v>
      </c>
      <c r="E246" s="82">
        <v>1461</v>
      </c>
      <c r="F246" s="81">
        <v>0.22487301831614592</v>
      </c>
      <c r="G246" s="69"/>
      <c r="H246" s="100">
        <v>2004</v>
      </c>
      <c r="I246" s="69"/>
      <c r="J246" s="80">
        <v>19169583.479999997</v>
      </c>
      <c r="K246" s="81">
        <v>0.14564779732527713</v>
      </c>
      <c r="L246" s="82">
        <v>2431</v>
      </c>
      <c r="M246" s="81">
        <v>0.18439016990291263</v>
      </c>
    </row>
    <row r="247" spans="1:13" ht="20.100000000000001" customHeight="1" x14ac:dyDescent="0.25">
      <c r="A247" s="69">
        <v>2005</v>
      </c>
      <c r="B247" s="69"/>
      <c r="C247" s="80">
        <v>49103063.170000002</v>
      </c>
      <c r="D247" s="81">
        <v>0.27132653279403812</v>
      </c>
      <c r="E247" s="82">
        <v>1502</v>
      </c>
      <c r="F247" s="81">
        <v>0.23118362321071265</v>
      </c>
      <c r="G247" s="69"/>
      <c r="H247" s="69">
        <v>2005</v>
      </c>
      <c r="I247" s="69"/>
      <c r="J247" s="80">
        <v>38876051.63000001</v>
      </c>
      <c r="K247" s="81">
        <v>0.2953747688112654</v>
      </c>
      <c r="L247" s="82">
        <v>2983</v>
      </c>
      <c r="M247" s="81">
        <v>0.22625910194174756</v>
      </c>
    </row>
    <row r="248" spans="1:13" ht="20.100000000000001" customHeight="1" x14ac:dyDescent="0.25">
      <c r="A248" s="69">
        <v>2006</v>
      </c>
      <c r="B248" s="69"/>
      <c r="C248" s="80">
        <v>49059268.090000033</v>
      </c>
      <c r="D248" s="81">
        <v>0.27108453633917973</v>
      </c>
      <c r="E248" s="82">
        <v>1665</v>
      </c>
      <c r="F248" s="81">
        <v>0.25627212559642915</v>
      </c>
      <c r="G248" s="69"/>
      <c r="H248" s="69">
        <v>2006</v>
      </c>
      <c r="I248" s="69"/>
      <c r="J248" s="80">
        <v>65289587.589999974</v>
      </c>
      <c r="K248" s="81">
        <v>0.49606109755490874</v>
      </c>
      <c r="L248" s="82">
        <v>4059</v>
      </c>
      <c r="M248" s="81">
        <v>0.3078731796116505</v>
      </c>
    </row>
    <row r="249" spans="1:13" ht="20.100000000000001" customHeight="1" x14ac:dyDescent="0.25">
      <c r="A249" s="69"/>
      <c r="B249" s="69"/>
      <c r="C249" s="56"/>
      <c r="D249" s="69"/>
      <c r="E249" s="71"/>
      <c r="F249" s="69"/>
      <c r="G249" s="69"/>
      <c r="H249" s="69"/>
      <c r="I249" s="69"/>
      <c r="J249" s="56"/>
      <c r="K249" s="69"/>
      <c r="L249" s="71"/>
      <c r="M249" s="69"/>
    </row>
    <row r="250" spans="1:13" ht="20.100000000000001" customHeight="1" thickBot="1" x14ac:dyDescent="0.3">
      <c r="A250" s="69"/>
      <c r="B250" s="69"/>
      <c r="C250" s="72">
        <f>SUM(C238:C248)</f>
        <v>180974056.10999995</v>
      </c>
      <c r="D250" s="69"/>
      <c r="E250" s="74">
        <f>SUM(E238:E248)</f>
        <v>6497</v>
      </c>
      <c r="F250" s="69"/>
      <c r="G250" s="69"/>
      <c r="H250" s="69"/>
      <c r="I250" s="69"/>
      <c r="J250" s="72">
        <f>SUM(J238:J248)</f>
        <v>131616020.50999999</v>
      </c>
      <c r="K250" s="69"/>
      <c r="L250" s="74">
        <f>SUM(L238:L248)</f>
        <v>13184</v>
      </c>
      <c r="M250" s="69"/>
    </row>
    <row r="251" spans="1:13" ht="20.100000000000001" customHeight="1" thickTop="1" x14ac:dyDescent="0.25">
      <c r="A251" s="69"/>
      <c r="B251" s="69"/>
      <c r="C251" s="56"/>
      <c r="D251" s="69"/>
      <c r="E251" s="71"/>
      <c r="F251" s="69"/>
      <c r="G251" s="69"/>
      <c r="H251" s="73"/>
      <c r="I251" s="69"/>
      <c r="J251" s="69"/>
      <c r="K251" s="69"/>
      <c r="L251" s="69"/>
      <c r="M251" s="69"/>
    </row>
    <row r="252" spans="1:13" ht="20.100000000000001" customHeight="1" x14ac:dyDescent="0.25">
      <c r="A252" s="69"/>
      <c r="B252" s="69"/>
      <c r="C252" s="56"/>
      <c r="D252" s="69"/>
      <c r="E252" s="71"/>
      <c r="F252" s="69"/>
      <c r="G252" s="69"/>
      <c r="H252" s="73"/>
      <c r="I252" s="69"/>
      <c r="J252" s="69"/>
      <c r="K252" s="69"/>
      <c r="L252" s="69"/>
      <c r="M252" s="69"/>
    </row>
    <row r="253" spans="1:13" s="78" customFormat="1" ht="20.100000000000001" customHeight="1" x14ac:dyDescent="0.25">
      <c r="A253" s="67" t="s">
        <v>136</v>
      </c>
      <c r="B253" s="66"/>
      <c r="C253" s="90"/>
      <c r="D253" s="66"/>
      <c r="E253" s="91"/>
      <c r="F253" s="66"/>
      <c r="G253" s="66"/>
      <c r="H253" s="67" t="s">
        <v>137</v>
      </c>
      <c r="I253" s="66"/>
      <c r="J253" s="90"/>
      <c r="K253" s="66"/>
      <c r="L253" s="91"/>
      <c r="M253" s="66"/>
    </row>
    <row r="254" spans="1:13" ht="20.100000000000001" customHeight="1" x14ac:dyDescent="0.25">
      <c r="A254" s="61" t="s">
        <v>30</v>
      </c>
      <c r="B254" s="69"/>
      <c r="C254" s="56"/>
      <c r="D254" s="69"/>
      <c r="E254" s="71"/>
      <c r="F254" s="69"/>
      <c r="G254" s="69"/>
      <c r="H254" s="61" t="s">
        <v>30</v>
      </c>
      <c r="I254" s="69"/>
      <c r="J254" s="56"/>
      <c r="K254" s="69"/>
      <c r="L254" s="71"/>
      <c r="M254" s="69"/>
    </row>
    <row r="255" spans="1:13" ht="20.100000000000001" customHeight="1" x14ac:dyDescent="0.25">
      <c r="A255" s="19"/>
      <c r="B255" s="19"/>
      <c r="C255" s="18"/>
      <c r="D255" s="19"/>
      <c r="E255" s="21"/>
      <c r="F255" s="19"/>
      <c r="G255" s="19"/>
      <c r="H255" s="19"/>
      <c r="I255" s="19"/>
      <c r="J255" s="18"/>
      <c r="K255" s="19"/>
      <c r="L255" s="21"/>
      <c r="M255" s="19"/>
    </row>
    <row r="256" spans="1:13" s="78" customFormat="1" ht="20.100000000000001" customHeight="1" x14ac:dyDescent="0.25">
      <c r="A256" s="66"/>
      <c r="B256" s="66"/>
      <c r="C256" s="63" t="s">
        <v>91</v>
      </c>
      <c r="D256" s="64" t="s">
        <v>4</v>
      </c>
      <c r="E256" s="65" t="s">
        <v>5</v>
      </c>
      <c r="F256" s="64" t="s">
        <v>4</v>
      </c>
      <c r="G256" s="66"/>
      <c r="H256" s="66"/>
      <c r="I256" s="66"/>
      <c r="J256" s="63" t="s">
        <v>91</v>
      </c>
      <c r="K256" s="64" t="s">
        <v>4</v>
      </c>
      <c r="L256" s="65" t="s">
        <v>5</v>
      </c>
      <c r="M256" s="64" t="s">
        <v>4</v>
      </c>
    </row>
    <row r="257" spans="1:14" ht="20.100000000000001" customHeight="1" x14ac:dyDescent="0.25">
      <c r="A257" s="19"/>
      <c r="B257" s="19"/>
      <c r="C257" s="18"/>
      <c r="D257" s="19"/>
      <c r="E257" s="21"/>
      <c r="F257" s="19"/>
      <c r="G257" s="19"/>
      <c r="H257" s="19"/>
      <c r="I257" s="19"/>
      <c r="J257" s="18"/>
      <c r="K257" s="19"/>
      <c r="L257" s="21"/>
      <c r="M257" s="19"/>
    </row>
    <row r="258" spans="1:14" ht="20.100000000000001" customHeight="1" x14ac:dyDescent="0.25">
      <c r="A258" s="100">
        <v>1996</v>
      </c>
      <c r="B258" s="69"/>
      <c r="C258" s="80">
        <v>0</v>
      </c>
      <c r="D258" s="81">
        <v>0</v>
      </c>
      <c r="E258" s="82">
        <v>0</v>
      </c>
      <c r="F258" s="81">
        <v>0</v>
      </c>
      <c r="G258" s="69"/>
      <c r="H258" s="101" t="s">
        <v>148</v>
      </c>
      <c r="I258" s="69"/>
      <c r="J258" s="112">
        <v>1751663.96</v>
      </c>
      <c r="K258" s="81">
        <v>4.5508437656298771E-2</v>
      </c>
      <c r="L258" s="82">
        <v>128</v>
      </c>
      <c r="M258" s="81">
        <v>1.4593546915973093E-2</v>
      </c>
      <c r="N258" s="95"/>
    </row>
    <row r="259" spans="1:14" ht="20.100000000000001" customHeight="1" x14ac:dyDescent="0.25">
      <c r="A259" s="100">
        <v>1997</v>
      </c>
      <c r="B259" s="69"/>
      <c r="C259" s="80">
        <v>299.05</v>
      </c>
      <c r="D259" s="81">
        <v>7.3656622108881195E-6</v>
      </c>
      <c r="E259" s="82">
        <v>1</v>
      </c>
      <c r="F259" s="81">
        <v>2.8274945570729776E-5</v>
      </c>
      <c r="G259" s="69"/>
      <c r="H259" s="100">
        <v>1994</v>
      </c>
      <c r="I259" s="69"/>
      <c r="J259" s="112">
        <v>444518.36</v>
      </c>
      <c r="K259" s="81">
        <v>1.1548639770575726E-2</v>
      </c>
      <c r="L259" s="82">
        <v>45</v>
      </c>
      <c r="M259" s="81">
        <v>5.1305438376467909E-3</v>
      </c>
      <c r="N259" s="95"/>
    </row>
    <row r="260" spans="1:14" ht="20.100000000000001" customHeight="1" x14ac:dyDescent="0.25">
      <c r="A260" s="100">
        <v>1998</v>
      </c>
      <c r="B260" s="69"/>
      <c r="C260" s="80">
        <v>1192.5999999999999</v>
      </c>
      <c r="D260" s="81">
        <v>2.937398011270748E-5</v>
      </c>
      <c r="E260" s="82">
        <v>4</v>
      </c>
      <c r="F260" s="81">
        <v>1.130997822829191E-4</v>
      </c>
      <c r="G260" s="69"/>
      <c r="H260" s="69">
        <v>1995</v>
      </c>
      <c r="I260" s="69"/>
      <c r="J260" s="112">
        <v>826722.99</v>
      </c>
      <c r="K260" s="81">
        <v>2.1478361437226746E-2</v>
      </c>
      <c r="L260" s="82">
        <v>80</v>
      </c>
      <c r="M260" s="81">
        <v>9.1209668224831834E-3</v>
      </c>
      <c r="N260" s="95"/>
    </row>
    <row r="261" spans="1:14" ht="20.100000000000001" customHeight="1" x14ac:dyDescent="0.25">
      <c r="A261" s="100">
        <v>1999</v>
      </c>
      <c r="B261" s="69"/>
      <c r="C261" s="80">
        <v>1304.3499999999999</v>
      </c>
      <c r="D261" s="81">
        <v>3.2126405299354351E-5</v>
      </c>
      <c r="E261" s="82">
        <v>6</v>
      </c>
      <c r="F261" s="81">
        <v>1.6964967342437867E-4</v>
      </c>
      <c r="G261" s="69"/>
      <c r="H261" s="69">
        <v>1996</v>
      </c>
      <c r="I261" s="69"/>
      <c r="J261" s="112">
        <v>1764194.56</v>
      </c>
      <c r="K261" s="81">
        <v>4.5833984132060024E-2</v>
      </c>
      <c r="L261" s="82">
        <v>216</v>
      </c>
      <c r="M261" s="81">
        <v>2.4626610420704596E-2</v>
      </c>
      <c r="N261" s="95"/>
    </row>
    <row r="262" spans="1:14" ht="20.100000000000001" customHeight="1" x14ac:dyDescent="0.25">
      <c r="A262" s="100">
        <v>2000</v>
      </c>
      <c r="B262" s="69"/>
      <c r="C262" s="80">
        <v>15493.02</v>
      </c>
      <c r="D262" s="81">
        <v>3.8159622787672243E-4</v>
      </c>
      <c r="E262" s="82">
        <v>32</v>
      </c>
      <c r="F262" s="81">
        <v>9.0479825826335282E-4</v>
      </c>
      <c r="G262" s="69"/>
      <c r="H262" s="69">
        <v>1997</v>
      </c>
      <c r="I262" s="69"/>
      <c r="J262" s="112">
        <v>2078418.19</v>
      </c>
      <c r="K262" s="81">
        <v>5.3997551347309915E-2</v>
      </c>
      <c r="L262" s="82">
        <v>731</v>
      </c>
      <c r="M262" s="81">
        <v>8.3342834340440083E-2</v>
      </c>
      <c r="N262" s="95"/>
    </row>
    <row r="263" spans="1:14" ht="20.100000000000001" customHeight="1" x14ac:dyDescent="0.25">
      <c r="A263" s="100">
        <v>2001</v>
      </c>
      <c r="B263" s="69"/>
      <c r="C263" s="80">
        <v>27712.75</v>
      </c>
      <c r="D263" s="81">
        <v>6.8257065853465895E-4</v>
      </c>
      <c r="E263" s="82">
        <v>70</v>
      </c>
      <c r="F263" s="81">
        <v>1.9792461899510844E-3</v>
      </c>
      <c r="G263" s="69"/>
      <c r="H263" s="69">
        <v>1998</v>
      </c>
      <c r="I263" s="69"/>
      <c r="J263" s="112">
        <v>2887205.39</v>
      </c>
      <c r="K263" s="81">
        <v>7.50099388308159E-2</v>
      </c>
      <c r="L263" s="82">
        <v>899</v>
      </c>
      <c r="M263" s="81">
        <v>0.10249686466765477</v>
      </c>
      <c r="N263" s="95"/>
    </row>
    <row r="264" spans="1:14" ht="20.100000000000001" customHeight="1" x14ac:dyDescent="0.25">
      <c r="A264" s="100">
        <v>2002</v>
      </c>
      <c r="B264" s="69"/>
      <c r="C264" s="80">
        <v>358507.87999999948</v>
      </c>
      <c r="D264" s="81">
        <v>8.830121865980969E-3</v>
      </c>
      <c r="E264" s="82">
        <v>893</v>
      </c>
      <c r="F264" s="81">
        <v>2.524952639466169E-2</v>
      </c>
      <c r="G264" s="69"/>
      <c r="H264" s="69">
        <v>1999</v>
      </c>
      <c r="I264" s="69"/>
      <c r="J264" s="112">
        <v>3384478.72</v>
      </c>
      <c r="K264" s="81">
        <v>8.7929158985602454E-2</v>
      </c>
      <c r="L264" s="82">
        <v>1148</v>
      </c>
      <c r="M264" s="81">
        <v>0.13088587390263368</v>
      </c>
      <c r="N264" s="95"/>
    </row>
    <row r="265" spans="1:14" ht="20.100000000000001" customHeight="1" x14ac:dyDescent="0.25">
      <c r="A265" s="100">
        <v>2003</v>
      </c>
      <c r="B265" s="69"/>
      <c r="C265" s="80">
        <v>526127.24</v>
      </c>
      <c r="D265" s="81">
        <v>1.2958620731606299E-2</v>
      </c>
      <c r="E265" s="82">
        <v>708</v>
      </c>
      <c r="F265" s="81">
        <v>2.001866146407668E-2</v>
      </c>
      <c r="G265" s="69"/>
      <c r="H265" s="69">
        <v>2000</v>
      </c>
      <c r="I265" s="69"/>
      <c r="J265" s="112">
        <v>5398989.1700000037</v>
      </c>
      <c r="K265" s="81">
        <v>0.14026637965993052</v>
      </c>
      <c r="L265" s="82">
        <v>1415</v>
      </c>
      <c r="M265" s="81">
        <v>0.16132710067267131</v>
      </c>
      <c r="N265" s="95"/>
    </row>
    <row r="266" spans="1:14" ht="20.100000000000001" customHeight="1" x14ac:dyDescent="0.25">
      <c r="A266" s="100">
        <v>2004</v>
      </c>
      <c r="B266" s="69"/>
      <c r="C266" s="80">
        <v>1088563.55</v>
      </c>
      <c r="D266" s="81">
        <v>2.6811541228507634E-2</v>
      </c>
      <c r="E266" s="82">
        <v>1202</v>
      </c>
      <c r="F266" s="81">
        <v>3.398648457601719E-2</v>
      </c>
      <c r="G266" s="69"/>
      <c r="H266" s="69">
        <v>2001</v>
      </c>
      <c r="I266" s="69"/>
      <c r="J266" s="112">
        <v>7731974.4099999908</v>
      </c>
      <c r="K266" s="81">
        <v>0.20087761319104949</v>
      </c>
      <c r="L266" s="82">
        <v>1598</v>
      </c>
      <c r="M266" s="81">
        <v>0.1821913122791016</v>
      </c>
      <c r="N266" s="95"/>
    </row>
    <row r="267" spans="1:14" ht="20.100000000000001" customHeight="1" x14ac:dyDescent="0.25">
      <c r="A267" s="69">
        <v>2005</v>
      </c>
      <c r="B267" s="69"/>
      <c r="C267" s="80">
        <v>4185337.91</v>
      </c>
      <c r="D267" s="81">
        <v>0.10308572239921231</v>
      </c>
      <c r="E267" s="82">
        <v>4836</v>
      </c>
      <c r="F267" s="81">
        <v>0.13673763678004919</v>
      </c>
      <c r="G267" s="69"/>
      <c r="H267" s="69">
        <v>2002</v>
      </c>
      <c r="I267" s="69"/>
      <c r="J267" s="112">
        <v>3989494.85</v>
      </c>
      <c r="K267" s="81">
        <v>0.10364754987671843</v>
      </c>
      <c r="L267" s="82">
        <v>762</v>
      </c>
      <c r="M267" s="81">
        <v>8.6877208984152327E-2</v>
      </c>
      <c r="N267" s="95"/>
    </row>
    <row r="268" spans="1:14" ht="20.100000000000001" customHeight="1" x14ac:dyDescent="0.25">
      <c r="A268" s="69">
        <v>2006</v>
      </c>
      <c r="B268" s="69"/>
      <c r="C268" s="80">
        <v>34396020.22000017</v>
      </c>
      <c r="D268" s="81">
        <v>0.84718096084065853</v>
      </c>
      <c r="E268" s="82">
        <v>27615</v>
      </c>
      <c r="F268" s="81">
        <v>0.78081262193570278</v>
      </c>
      <c r="G268" s="69"/>
      <c r="H268" s="69">
        <v>2003</v>
      </c>
      <c r="I268" s="69"/>
      <c r="J268" s="112">
        <v>540787.86</v>
      </c>
      <c r="K268" s="81">
        <v>1.4049732810677467E-2</v>
      </c>
      <c r="L268" s="82">
        <v>101</v>
      </c>
      <c r="M268" s="81">
        <v>1.1515220613385019E-2</v>
      </c>
      <c r="N268" s="95"/>
    </row>
    <row r="269" spans="1:14" ht="20.100000000000001" customHeight="1" x14ac:dyDescent="0.25">
      <c r="A269" s="69"/>
      <c r="B269" s="69"/>
      <c r="F269" s="69"/>
      <c r="G269" s="69"/>
      <c r="H269" s="69">
        <v>2004</v>
      </c>
      <c r="I269" s="69"/>
      <c r="J269" s="112">
        <v>43622.69</v>
      </c>
      <c r="K269" s="81">
        <v>1.1333226655328614E-3</v>
      </c>
      <c r="L269" s="82">
        <v>17</v>
      </c>
      <c r="M269" s="81">
        <v>1.9382054497776764E-3</v>
      </c>
      <c r="N269" s="95"/>
    </row>
    <row r="270" spans="1:14" ht="20.100000000000001" customHeight="1" thickBot="1" x14ac:dyDescent="0.3">
      <c r="A270" s="69"/>
      <c r="B270" s="69"/>
      <c r="C270" s="72">
        <f>SUM(C258:C268)</f>
        <v>40600558.570000172</v>
      </c>
      <c r="D270" s="69"/>
      <c r="E270" s="74">
        <f>SUM(E258:E268)</f>
        <v>35367</v>
      </c>
      <c r="F270" s="69"/>
      <c r="G270" s="69"/>
      <c r="H270" s="69">
        <v>2005</v>
      </c>
      <c r="I270" s="69"/>
      <c r="J270" s="112">
        <v>103811.55</v>
      </c>
      <c r="K270" s="81">
        <v>2.697036394571218E-3</v>
      </c>
      <c r="L270" s="82">
        <v>23</v>
      </c>
      <c r="M270" s="81">
        <v>2.6222779614639151E-3</v>
      </c>
      <c r="N270" s="95"/>
    </row>
    <row r="271" spans="1:14" ht="20.100000000000001" customHeight="1" thickTop="1" x14ac:dyDescent="0.25">
      <c r="A271" s="69"/>
      <c r="B271" s="69"/>
      <c r="C271" s="75"/>
      <c r="D271" s="69"/>
      <c r="E271" s="76"/>
      <c r="F271" s="69"/>
      <c r="G271" s="69"/>
      <c r="H271" s="69">
        <v>2006</v>
      </c>
      <c r="I271" s="69"/>
      <c r="J271" s="112">
        <v>7545088.429999995</v>
      </c>
      <c r="K271" s="81">
        <v>0.19602229324163059</v>
      </c>
      <c r="L271" s="82">
        <v>1608</v>
      </c>
      <c r="M271" s="81">
        <v>0.18333143313191197</v>
      </c>
      <c r="N271" s="95"/>
    </row>
    <row r="272" spans="1:14" ht="20.100000000000001" customHeight="1" x14ac:dyDescent="0.25">
      <c r="A272" s="69"/>
      <c r="B272" s="69"/>
      <c r="C272" s="75"/>
      <c r="D272" s="69"/>
      <c r="E272" s="76"/>
      <c r="F272" s="69"/>
      <c r="G272" s="69"/>
      <c r="H272" s="69"/>
      <c r="I272" s="69"/>
      <c r="J272" s="75"/>
      <c r="K272" s="69"/>
      <c r="L272" s="76"/>
      <c r="M272" s="69"/>
      <c r="N272" s="95"/>
    </row>
    <row r="273" spans="1:14" ht="20.100000000000001" customHeight="1" thickBot="1" x14ac:dyDescent="0.3">
      <c r="A273" s="69"/>
      <c r="B273" s="69"/>
      <c r="C273" s="75"/>
      <c r="D273" s="69"/>
      <c r="E273" s="76"/>
      <c r="F273" s="69"/>
      <c r="G273" s="69"/>
      <c r="H273" s="73"/>
      <c r="I273" s="69"/>
      <c r="J273" s="98">
        <f>SUM(J258:J272)</f>
        <v>38490971.129999988</v>
      </c>
      <c r="K273" s="69"/>
      <c r="L273" s="74">
        <f>SUM(L258:L272)</f>
        <v>8771</v>
      </c>
      <c r="M273" s="69"/>
      <c r="N273" s="95"/>
    </row>
    <row r="274" spans="1:14" ht="20.100000000000001" customHeight="1" thickTop="1" x14ac:dyDescent="0.3">
      <c r="A274" s="69"/>
      <c r="B274" s="69"/>
      <c r="C274" s="75"/>
      <c r="D274" s="69"/>
      <c r="E274" s="76"/>
      <c r="F274" s="69"/>
      <c r="G274" s="69"/>
      <c r="H274" s="46"/>
      <c r="I274" s="95"/>
      <c r="J274" s="95"/>
      <c r="K274" s="95"/>
      <c r="L274" s="95"/>
      <c r="M274" s="95"/>
      <c r="N274" s="95"/>
    </row>
    <row r="275" spans="1:14" ht="20.100000000000001" customHeight="1" x14ac:dyDescent="0.3">
      <c r="A275" s="19"/>
      <c r="B275" s="19"/>
      <c r="C275" s="27"/>
      <c r="D275" s="19"/>
      <c r="E275" s="28"/>
      <c r="F275" s="19"/>
      <c r="G275" s="19"/>
    </row>
    <row r="276" spans="1:14" s="78" customFormat="1" ht="20.100000000000001" customHeight="1" x14ac:dyDescent="0.25">
      <c r="A276" s="67" t="s">
        <v>141</v>
      </c>
      <c r="B276" s="66"/>
      <c r="C276" s="90"/>
      <c r="D276" s="66"/>
      <c r="E276" s="91"/>
      <c r="F276" s="66"/>
      <c r="G276" s="66"/>
      <c r="H276" s="67" t="s">
        <v>143</v>
      </c>
      <c r="I276" s="66"/>
      <c r="J276" s="90"/>
      <c r="K276" s="66"/>
      <c r="L276" s="91"/>
      <c r="M276" s="66"/>
    </row>
    <row r="277" spans="1:14" s="95" customFormat="1" ht="20.100000000000001" customHeight="1" x14ac:dyDescent="0.25">
      <c r="A277" s="61" t="s">
        <v>142</v>
      </c>
      <c r="B277" s="69"/>
      <c r="C277" s="56"/>
      <c r="D277" s="69"/>
      <c r="E277" s="71"/>
      <c r="F277" s="69"/>
      <c r="G277" s="69"/>
      <c r="H277" s="61" t="s">
        <v>142</v>
      </c>
      <c r="I277" s="69"/>
      <c r="J277" s="56"/>
      <c r="K277" s="69"/>
      <c r="L277" s="71"/>
      <c r="M277" s="69"/>
    </row>
    <row r="278" spans="1:14" ht="20.100000000000001" customHeight="1" x14ac:dyDescent="0.25">
      <c r="A278" s="20"/>
      <c r="B278" s="19"/>
      <c r="C278" s="18"/>
      <c r="D278" s="19"/>
      <c r="E278" s="21"/>
      <c r="F278" s="19"/>
      <c r="G278" s="19"/>
      <c r="H278" s="20"/>
      <c r="I278" s="19"/>
      <c r="J278" s="18"/>
      <c r="K278" s="19"/>
      <c r="L278" s="21"/>
      <c r="M278" s="19"/>
    </row>
    <row r="279" spans="1:14" s="78" customFormat="1" ht="20.100000000000001" customHeight="1" x14ac:dyDescent="0.25">
      <c r="A279" s="66"/>
      <c r="B279" s="67"/>
      <c r="C279" s="63" t="s">
        <v>91</v>
      </c>
      <c r="D279" s="64" t="s">
        <v>4</v>
      </c>
      <c r="E279" s="65" t="s">
        <v>5</v>
      </c>
      <c r="F279" s="64" t="s">
        <v>4</v>
      </c>
      <c r="G279" s="66"/>
      <c r="H279" s="66"/>
      <c r="I279" s="67"/>
      <c r="J279" s="63" t="s">
        <v>91</v>
      </c>
      <c r="K279" s="64" t="s">
        <v>4</v>
      </c>
      <c r="L279" s="65" t="s">
        <v>5</v>
      </c>
      <c r="M279" s="64" t="s">
        <v>4</v>
      </c>
    </row>
    <row r="280" spans="1:14" ht="20.100000000000001" customHeight="1" x14ac:dyDescent="0.25">
      <c r="A280" s="22"/>
      <c r="B280" s="19"/>
      <c r="C280" s="18"/>
      <c r="D280" s="19"/>
      <c r="E280" s="21"/>
      <c r="F280" s="19"/>
      <c r="G280" s="19"/>
      <c r="H280" s="22"/>
      <c r="I280" s="19"/>
      <c r="J280" s="18"/>
      <c r="K280" s="19"/>
      <c r="L280" s="21"/>
      <c r="M280" s="19"/>
    </row>
    <row r="281" spans="1:14" s="95" customFormat="1" ht="20.100000000000001" customHeight="1" x14ac:dyDescent="0.25">
      <c r="A281" s="69" t="s">
        <v>31</v>
      </c>
      <c r="B281" s="69"/>
      <c r="C281" s="80">
        <v>164433795.63000003</v>
      </c>
      <c r="D281" s="81">
        <v>0.90860424507507054</v>
      </c>
      <c r="E281" s="82">
        <v>5954</v>
      </c>
      <c r="F281" s="81">
        <v>0.9164229644451285</v>
      </c>
      <c r="G281" s="69"/>
      <c r="H281" s="69" t="s">
        <v>31</v>
      </c>
      <c r="I281" s="69"/>
      <c r="J281" s="80">
        <v>128756354.54000023</v>
      </c>
      <c r="K281" s="81">
        <v>0.97827266043359262</v>
      </c>
      <c r="L281" s="82">
        <v>12912</v>
      </c>
      <c r="M281" s="81">
        <v>0.97936893203883491</v>
      </c>
    </row>
    <row r="282" spans="1:14" s="95" customFormat="1" ht="20.100000000000001" customHeight="1" x14ac:dyDescent="0.25">
      <c r="A282" s="69" t="s">
        <v>32</v>
      </c>
      <c r="B282" s="69"/>
      <c r="C282" s="80">
        <v>4036033.66</v>
      </c>
      <c r="D282" s="81">
        <v>2.2301725157482303E-2</v>
      </c>
      <c r="E282" s="82">
        <v>140</v>
      </c>
      <c r="F282" s="81">
        <v>2.1548406957057103E-2</v>
      </c>
      <c r="G282" s="69"/>
      <c r="H282" s="69" t="s">
        <v>32</v>
      </c>
      <c r="I282" s="69"/>
      <c r="J282" s="80">
        <v>1093808.75</v>
      </c>
      <c r="K282" s="81">
        <v>8.3106049382255208E-3</v>
      </c>
      <c r="L282" s="82">
        <v>102</v>
      </c>
      <c r="M282" s="81">
        <v>7.7366504854368932E-3</v>
      </c>
    </row>
    <row r="283" spans="1:14" s="95" customFormat="1" ht="20.100000000000001" customHeight="1" x14ac:dyDescent="0.25">
      <c r="A283" s="69" t="s">
        <v>33</v>
      </c>
      <c r="B283" s="69"/>
      <c r="C283" s="80">
        <v>3036440.13</v>
      </c>
      <c r="D283" s="81">
        <v>1.6778317264185019E-2</v>
      </c>
      <c r="E283" s="82">
        <v>104</v>
      </c>
      <c r="F283" s="81">
        <v>1.600738802524242E-2</v>
      </c>
      <c r="G283" s="69"/>
      <c r="H283" s="69" t="s">
        <v>33</v>
      </c>
      <c r="I283" s="69"/>
      <c r="J283" s="80">
        <v>428257.88</v>
      </c>
      <c r="K283" s="81">
        <v>3.2538430985873854E-3</v>
      </c>
      <c r="L283" s="82">
        <v>45</v>
      </c>
      <c r="M283" s="81">
        <v>3.4132281553398056E-3</v>
      </c>
    </row>
    <row r="284" spans="1:14" s="95" customFormat="1" ht="20.100000000000001" customHeight="1" x14ac:dyDescent="0.25">
      <c r="A284" s="69" t="s">
        <v>34</v>
      </c>
      <c r="B284" s="69"/>
      <c r="C284" s="80">
        <v>2078084.69</v>
      </c>
      <c r="D284" s="81">
        <v>1.1482776783965622E-2</v>
      </c>
      <c r="E284" s="82">
        <v>65</v>
      </c>
      <c r="F284" s="81">
        <v>1.0004617515776512E-2</v>
      </c>
      <c r="G284" s="69"/>
      <c r="H284" s="69" t="s">
        <v>34</v>
      </c>
      <c r="I284" s="69"/>
      <c r="J284" s="80">
        <v>374249.33</v>
      </c>
      <c r="K284" s="81">
        <v>2.8434937369312446E-3</v>
      </c>
      <c r="L284" s="82">
        <v>28</v>
      </c>
      <c r="M284" s="81">
        <v>2.1237864077669902E-3</v>
      </c>
    </row>
    <row r="285" spans="1:14" s="95" customFormat="1" ht="20.100000000000001" customHeight="1" x14ac:dyDescent="0.25">
      <c r="A285" s="69" t="s">
        <v>35</v>
      </c>
      <c r="B285" s="69"/>
      <c r="C285" s="80">
        <v>1520804.62</v>
      </c>
      <c r="D285" s="81">
        <v>8.4034399885231127E-3</v>
      </c>
      <c r="E285" s="82">
        <v>52</v>
      </c>
      <c r="F285" s="81">
        <v>8.0036940126212101E-3</v>
      </c>
      <c r="G285" s="69"/>
      <c r="H285" s="69" t="s">
        <v>35</v>
      </c>
      <c r="I285" s="69"/>
      <c r="J285" s="80">
        <v>284628.75</v>
      </c>
      <c r="K285" s="81">
        <v>2.1625691834253093E-3</v>
      </c>
      <c r="L285" s="82">
        <v>19</v>
      </c>
      <c r="M285" s="81">
        <v>1.4411407766990291E-3</v>
      </c>
    </row>
    <row r="286" spans="1:14" s="95" customFormat="1" ht="20.100000000000001" customHeight="1" x14ac:dyDescent="0.25">
      <c r="A286" s="69" t="s">
        <v>36</v>
      </c>
      <c r="B286" s="69"/>
      <c r="C286" s="80">
        <v>1555616.41</v>
      </c>
      <c r="D286" s="81">
        <v>8.595797891905909E-3</v>
      </c>
      <c r="E286" s="82">
        <v>50</v>
      </c>
      <c r="F286" s="81">
        <v>7.6958596275203944E-3</v>
      </c>
      <c r="G286" s="69"/>
      <c r="H286" s="69" t="s">
        <v>36</v>
      </c>
      <c r="I286" s="69"/>
      <c r="J286" s="80">
        <v>93718.51</v>
      </c>
      <c r="K286" s="81">
        <v>7.1206004889715698E-4</v>
      </c>
      <c r="L286" s="82">
        <v>11</v>
      </c>
      <c r="M286" s="81">
        <v>8.3434466019417471E-4</v>
      </c>
    </row>
    <row r="287" spans="1:14" s="95" customFormat="1" ht="20.100000000000001" customHeight="1" x14ac:dyDescent="0.25">
      <c r="A287" s="69" t="s">
        <v>45</v>
      </c>
      <c r="B287" s="69"/>
      <c r="C287" s="80">
        <v>1128155.81</v>
      </c>
      <c r="D287" s="81">
        <v>6.2337985579230312E-3</v>
      </c>
      <c r="E287" s="82">
        <v>34</v>
      </c>
      <c r="F287" s="81">
        <v>5.2331845467138679E-3</v>
      </c>
      <c r="G287" s="69"/>
      <c r="H287" s="69" t="s">
        <v>45</v>
      </c>
      <c r="I287" s="69"/>
      <c r="J287" s="80">
        <v>125135.18</v>
      </c>
      <c r="K287" s="81">
        <v>9.5075948592817522E-4</v>
      </c>
      <c r="L287" s="82">
        <v>17</v>
      </c>
      <c r="M287" s="81">
        <v>1.2894417475728156E-3</v>
      </c>
    </row>
    <row r="288" spans="1:14" s="95" customFormat="1" ht="20.100000000000001" customHeight="1" x14ac:dyDescent="0.25">
      <c r="A288" s="69" t="s">
        <v>46</v>
      </c>
      <c r="B288" s="69"/>
      <c r="C288" s="80">
        <v>775990.21</v>
      </c>
      <c r="D288" s="81">
        <v>4.2878533347804068E-3</v>
      </c>
      <c r="E288" s="82">
        <v>26</v>
      </c>
      <c r="F288" s="81">
        <v>4.001847006310605E-3</v>
      </c>
      <c r="G288" s="69"/>
      <c r="H288" s="69" t="s">
        <v>46</v>
      </c>
      <c r="I288" s="69"/>
      <c r="J288" s="80">
        <v>136269.92000000001</v>
      </c>
      <c r="K288" s="81">
        <v>1.0353596733282643E-3</v>
      </c>
      <c r="L288" s="82">
        <v>12</v>
      </c>
      <c r="M288" s="81">
        <v>9.1019417475728158E-4</v>
      </c>
    </row>
    <row r="289" spans="1:24" s="95" customFormat="1" ht="20.100000000000001" customHeight="1" x14ac:dyDescent="0.25">
      <c r="A289" s="69" t="s">
        <v>47</v>
      </c>
      <c r="B289" s="69"/>
      <c r="C289" s="80">
        <v>936739.98</v>
      </c>
      <c r="D289" s="81">
        <v>5.1761009292438523E-3</v>
      </c>
      <c r="E289" s="82">
        <v>28</v>
      </c>
      <c r="F289" s="81">
        <v>4.3096813914114207E-3</v>
      </c>
      <c r="G289" s="69"/>
      <c r="H289" s="69" t="s">
        <v>47</v>
      </c>
      <c r="I289" s="69"/>
      <c r="J289" s="80">
        <v>77595.89</v>
      </c>
      <c r="K289" s="81">
        <v>5.8956265125873657E-4</v>
      </c>
      <c r="L289" s="82">
        <v>7</v>
      </c>
      <c r="M289" s="81">
        <v>5.3094660194174755E-4</v>
      </c>
    </row>
    <row r="290" spans="1:24" s="95" customFormat="1" ht="20.100000000000001" customHeight="1" x14ac:dyDescent="0.25">
      <c r="A290" s="69" t="s">
        <v>48</v>
      </c>
      <c r="B290" s="69"/>
      <c r="C290" s="80">
        <v>490534.14</v>
      </c>
      <c r="D290" s="81">
        <v>2.7105218866390578E-3</v>
      </c>
      <c r="E290" s="82">
        <v>13</v>
      </c>
      <c r="F290" s="81">
        <v>2.0009235031553025E-3</v>
      </c>
      <c r="G290" s="69"/>
      <c r="H290" s="69" t="s">
        <v>48</v>
      </c>
      <c r="I290" s="69"/>
      <c r="J290" s="80">
        <v>65203.28</v>
      </c>
      <c r="K290" s="81">
        <v>4.9540534463314687E-4</v>
      </c>
      <c r="L290" s="82">
        <v>11</v>
      </c>
      <c r="M290" s="81">
        <v>8.3434466019417471E-4</v>
      </c>
    </row>
    <row r="291" spans="1:24" s="95" customFormat="1" ht="20.100000000000001" customHeight="1" x14ac:dyDescent="0.25">
      <c r="A291" s="69" t="s">
        <v>49</v>
      </c>
      <c r="B291" s="73"/>
      <c r="C291" s="80">
        <v>640791.84</v>
      </c>
      <c r="D291" s="81">
        <v>3.5407939335266518E-3</v>
      </c>
      <c r="E291" s="82">
        <v>21</v>
      </c>
      <c r="F291" s="81">
        <v>3.2322610435585653E-3</v>
      </c>
      <c r="G291" s="73"/>
      <c r="H291" s="69" t="s">
        <v>49</v>
      </c>
      <c r="I291" s="73"/>
      <c r="J291" s="80">
        <v>92486.87</v>
      </c>
      <c r="K291" s="81">
        <v>7.0270222152000713E-4</v>
      </c>
      <c r="L291" s="82">
        <v>10</v>
      </c>
      <c r="M291" s="81">
        <v>7.5849514563106795E-4</v>
      </c>
    </row>
    <row r="292" spans="1:24" s="95" customFormat="1" ht="20.100000000000001" customHeight="1" x14ac:dyDescent="0.25">
      <c r="A292" s="69" t="s">
        <v>50</v>
      </c>
      <c r="B292" s="69"/>
      <c r="C292" s="80">
        <v>341068.99</v>
      </c>
      <c r="D292" s="81">
        <v>1.8846291967545379E-3</v>
      </c>
      <c r="E292" s="82">
        <v>10</v>
      </c>
      <c r="F292" s="81">
        <v>1.5391719255040787E-3</v>
      </c>
      <c r="G292" s="69"/>
      <c r="H292" s="69" t="s">
        <v>50</v>
      </c>
      <c r="I292" s="69"/>
      <c r="J292" s="80">
        <v>88311.61</v>
      </c>
      <c r="K292" s="81">
        <v>6.7097918367232533E-4</v>
      </c>
      <c r="L292" s="82">
        <v>10</v>
      </c>
      <c r="M292" s="81">
        <v>7.5849514563106795E-4</v>
      </c>
    </row>
    <row r="293" spans="1:24" s="95" customFormat="1" ht="20.100000000000001" customHeight="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</row>
    <row r="294" spans="1:24" s="95" customFormat="1" ht="20.100000000000001" customHeight="1" thickBot="1" x14ac:dyDescent="0.3">
      <c r="A294" s="69"/>
      <c r="B294" s="69"/>
      <c r="C294" s="72">
        <f>SUM(C281:C293)</f>
        <v>180974056.11000001</v>
      </c>
      <c r="D294" s="73"/>
      <c r="E294" s="74">
        <f>SUM(E281:E293)</f>
        <v>6497</v>
      </c>
      <c r="F294" s="69"/>
      <c r="G294" s="69"/>
      <c r="H294" s="69"/>
      <c r="I294" s="69"/>
      <c r="J294" s="72">
        <f>SUM(J281:J293)</f>
        <v>131616020.51000024</v>
      </c>
      <c r="K294" s="73"/>
      <c r="L294" s="74">
        <f>SUM(L281:L293)</f>
        <v>13184</v>
      </c>
      <c r="M294" s="69"/>
      <c r="P294" s="114"/>
    </row>
    <row r="295" spans="1:24" ht="20.100000000000001" customHeight="1" thickTop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X295" s="17"/>
    </row>
    <row r="296" spans="1:24" ht="20.100000000000001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X296" s="95"/>
    </row>
    <row r="297" spans="1:24" ht="20.100000000000001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</row>
    <row r="298" spans="1:24" s="78" customFormat="1" ht="20.100000000000001" customHeight="1" x14ac:dyDescent="0.25">
      <c r="A298" s="67" t="s">
        <v>136</v>
      </c>
      <c r="B298" s="66"/>
      <c r="C298" s="90"/>
      <c r="D298" s="66"/>
      <c r="E298" s="91"/>
      <c r="F298" s="66"/>
      <c r="G298" s="66"/>
      <c r="H298" s="67" t="s">
        <v>137</v>
      </c>
      <c r="I298" s="66"/>
      <c r="J298" s="90"/>
      <c r="K298" s="66"/>
      <c r="L298" s="91"/>
      <c r="M298" s="66"/>
      <c r="R298" s="118"/>
      <c r="T298" s="118"/>
      <c r="U298" s="118"/>
      <c r="V298" s="118"/>
      <c r="X298" s="118"/>
    </row>
    <row r="299" spans="1:24" s="95" customFormat="1" ht="20.100000000000001" customHeight="1" x14ac:dyDescent="0.25">
      <c r="A299" s="61" t="s">
        <v>142</v>
      </c>
      <c r="B299" s="69"/>
      <c r="C299" s="56"/>
      <c r="D299" s="69"/>
      <c r="E299" s="71"/>
      <c r="F299" s="69"/>
      <c r="G299" s="69"/>
      <c r="H299" s="61" t="s">
        <v>142</v>
      </c>
      <c r="I299" s="69"/>
      <c r="J299" s="56"/>
      <c r="K299" s="69"/>
      <c r="L299" s="71"/>
      <c r="M299" s="69"/>
    </row>
    <row r="300" spans="1:24" ht="20.100000000000001" customHeight="1" x14ac:dyDescent="0.25">
      <c r="A300" s="20"/>
      <c r="B300" s="19"/>
      <c r="C300" s="18"/>
      <c r="D300" s="19"/>
      <c r="E300" s="21"/>
      <c r="F300" s="19"/>
      <c r="G300" s="19"/>
      <c r="H300" s="20"/>
      <c r="I300" s="19"/>
      <c r="J300" s="18"/>
      <c r="K300" s="19"/>
      <c r="L300" s="21"/>
      <c r="M300" s="19"/>
      <c r="X300" s="17"/>
    </row>
    <row r="301" spans="1:24" s="78" customFormat="1" ht="20.100000000000001" customHeight="1" x14ac:dyDescent="0.25">
      <c r="A301" s="66"/>
      <c r="B301" s="67"/>
      <c r="C301" s="63" t="s">
        <v>91</v>
      </c>
      <c r="D301" s="64" t="s">
        <v>4</v>
      </c>
      <c r="E301" s="65" t="s">
        <v>5</v>
      </c>
      <c r="F301" s="64" t="s">
        <v>4</v>
      </c>
      <c r="G301" s="66"/>
      <c r="H301" s="66"/>
      <c r="I301" s="67"/>
      <c r="J301" s="63" t="s">
        <v>91</v>
      </c>
      <c r="K301" s="64" t="s">
        <v>4</v>
      </c>
      <c r="L301" s="65" t="s">
        <v>5</v>
      </c>
      <c r="M301" s="64" t="s">
        <v>4</v>
      </c>
    </row>
    <row r="302" spans="1:24" ht="20.100000000000001" customHeight="1" x14ac:dyDescent="0.25">
      <c r="A302" s="22"/>
      <c r="B302" s="19"/>
      <c r="C302" s="18"/>
      <c r="D302" s="19"/>
      <c r="E302" s="21"/>
      <c r="F302" s="19"/>
      <c r="G302" s="19"/>
      <c r="H302" s="22"/>
      <c r="I302" s="19"/>
      <c r="J302" s="18"/>
      <c r="K302" s="19"/>
      <c r="L302" s="21"/>
      <c r="M302" s="19"/>
    </row>
    <row r="303" spans="1:24" s="95" customFormat="1" ht="20.100000000000001" customHeight="1" x14ac:dyDescent="0.25">
      <c r="A303" s="69" t="s">
        <v>31</v>
      </c>
      <c r="B303" s="69"/>
      <c r="C303" s="80">
        <v>39833350.809999995</v>
      </c>
      <c r="D303" s="81">
        <v>0.9811035171184348</v>
      </c>
      <c r="E303" s="82">
        <v>34750</v>
      </c>
      <c r="F303" s="81">
        <v>0.98255435858285978</v>
      </c>
      <c r="G303" s="69"/>
      <c r="H303" s="69" t="s">
        <v>31</v>
      </c>
      <c r="I303" s="69"/>
      <c r="J303" s="80">
        <v>32431896.989999965</v>
      </c>
      <c r="K303" s="81">
        <v>0.84258453444741632</v>
      </c>
      <c r="L303" s="82">
        <v>7755</v>
      </c>
      <c r="M303" s="81">
        <v>0.88416372135446353</v>
      </c>
    </row>
    <row r="304" spans="1:24" s="95" customFormat="1" ht="20.100000000000001" customHeight="1" x14ac:dyDescent="0.25">
      <c r="A304" s="69" t="s">
        <v>32</v>
      </c>
      <c r="B304" s="69"/>
      <c r="C304" s="80">
        <v>108343.82</v>
      </c>
      <c r="D304" s="81">
        <v>2.6685302817497673E-3</v>
      </c>
      <c r="E304" s="82">
        <v>100</v>
      </c>
      <c r="F304" s="81">
        <v>2.8274945570729774E-3</v>
      </c>
      <c r="G304" s="69"/>
      <c r="H304" s="69" t="s">
        <v>32</v>
      </c>
      <c r="I304" s="69"/>
      <c r="J304" s="80">
        <v>757044.17</v>
      </c>
      <c r="K304" s="81">
        <v>1.9668097420643096E-2</v>
      </c>
      <c r="L304" s="82">
        <v>133</v>
      </c>
      <c r="M304" s="81">
        <v>1.5163607342378291E-2</v>
      </c>
    </row>
    <row r="305" spans="1:22" s="95" customFormat="1" ht="20.100000000000001" customHeight="1" x14ac:dyDescent="0.25">
      <c r="A305" s="69" t="s">
        <v>33</v>
      </c>
      <c r="B305" s="69"/>
      <c r="C305" s="80">
        <v>119374.65</v>
      </c>
      <c r="D305" s="81">
        <v>2.9402218640461439E-3</v>
      </c>
      <c r="E305" s="82">
        <v>85</v>
      </c>
      <c r="F305" s="81">
        <v>2.4033703735120309E-3</v>
      </c>
      <c r="G305" s="69"/>
      <c r="H305" s="69" t="s">
        <v>33</v>
      </c>
      <c r="I305" s="69"/>
      <c r="J305" s="80">
        <v>671671.04</v>
      </c>
      <c r="K305" s="81">
        <v>1.7450093366870076E-2</v>
      </c>
      <c r="L305" s="82">
        <v>111</v>
      </c>
      <c r="M305" s="81">
        <v>1.2655341466195416E-2</v>
      </c>
    </row>
    <row r="306" spans="1:22" s="95" customFormat="1" ht="20.100000000000001" customHeight="1" x14ac:dyDescent="0.25">
      <c r="A306" s="69" t="s">
        <v>34</v>
      </c>
      <c r="B306" s="69"/>
      <c r="C306" s="80">
        <v>74097.490000000005</v>
      </c>
      <c r="D306" s="81">
        <v>1.8250362214166955E-3</v>
      </c>
      <c r="E306" s="82">
        <v>59</v>
      </c>
      <c r="F306" s="81">
        <v>1.6682217886730569E-3</v>
      </c>
      <c r="G306" s="69"/>
      <c r="H306" s="69" t="s">
        <v>34</v>
      </c>
      <c r="I306" s="69"/>
      <c r="J306" s="80">
        <v>473016.44</v>
      </c>
      <c r="K306" s="81">
        <v>1.2289023272559879E-2</v>
      </c>
      <c r="L306" s="82">
        <v>95</v>
      </c>
      <c r="M306" s="81">
        <v>1.083114810169878E-2</v>
      </c>
    </row>
    <row r="307" spans="1:22" s="95" customFormat="1" ht="20.100000000000001" customHeight="1" x14ac:dyDescent="0.25">
      <c r="A307" s="69" t="s">
        <v>35</v>
      </c>
      <c r="B307" s="69"/>
      <c r="C307" s="80">
        <v>92957.68</v>
      </c>
      <c r="D307" s="81">
        <v>2.2895665299710196E-3</v>
      </c>
      <c r="E307" s="82">
        <v>68</v>
      </c>
      <c r="F307" s="81">
        <v>1.9226962988096248E-3</v>
      </c>
      <c r="G307" s="69"/>
      <c r="H307" s="69" t="s">
        <v>35</v>
      </c>
      <c r="I307" s="69"/>
      <c r="J307" s="80">
        <v>478442.58</v>
      </c>
      <c r="K307" s="81">
        <v>1.242999503400684E-2</v>
      </c>
      <c r="L307" s="82">
        <v>91</v>
      </c>
      <c r="M307" s="81">
        <v>1.0375099760574621E-2</v>
      </c>
    </row>
    <row r="308" spans="1:22" s="95" customFormat="1" ht="20.100000000000001" customHeight="1" x14ac:dyDescent="0.25">
      <c r="A308" s="69" t="s">
        <v>36</v>
      </c>
      <c r="B308" s="69"/>
      <c r="C308" s="80">
        <v>55405.41</v>
      </c>
      <c r="D308" s="81">
        <v>1.3646464962908027E-3</v>
      </c>
      <c r="E308" s="82">
        <v>47</v>
      </c>
      <c r="F308" s="81">
        <v>1.3289224418242995E-3</v>
      </c>
      <c r="G308" s="69"/>
      <c r="H308" s="69" t="s">
        <v>36</v>
      </c>
      <c r="I308" s="69"/>
      <c r="J308" s="80">
        <v>478464.85</v>
      </c>
      <c r="K308" s="81">
        <v>1.2430573611250956E-2</v>
      </c>
      <c r="L308" s="82">
        <v>94</v>
      </c>
      <c r="M308" s="81">
        <v>1.0717136016417741E-2</v>
      </c>
    </row>
    <row r="309" spans="1:22" s="95" customFormat="1" ht="20.100000000000001" customHeight="1" x14ac:dyDescent="0.25">
      <c r="A309" s="69" t="s">
        <v>45</v>
      </c>
      <c r="B309" s="69"/>
      <c r="C309" s="80">
        <v>64024.9</v>
      </c>
      <c r="D309" s="81">
        <v>1.5769462848550173E-3</v>
      </c>
      <c r="E309" s="82">
        <v>55</v>
      </c>
      <c r="F309" s="81">
        <v>1.5551220063901377E-3</v>
      </c>
      <c r="G309" s="69"/>
      <c r="H309" s="69" t="s">
        <v>45</v>
      </c>
      <c r="I309" s="69"/>
      <c r="J309" s="80">
        <v>642959.11</v>
      </c>
      <c r="K309" s="81">
        <v>1.6704154016495457E-2</v>
      </c>
      <c r="L309" s="82">
        <v>102</v>
      </c>
      <c r="M309" s="81">
        <v>1.1629232698666059E-2</v>
      </c>
    </row>
    <row r="310" spans="1:22" s="95" customFormat="1" ht="20.100000000000001" customHeight="1" x14ac:dyDescent="0.25">
      <c r="A310" s="69" t="s">
        <v>46</v>
      </c>
      <c r="B310" s="69"/>
      <c r="C310" s="80">
        <v>63019.35</v>
      </c>
      <c r="D310" s="81">
        <v>1.5521793842157971E-3</v>
      </c>
      <c r="E310" s="82">
        <v>55</v>
      </c>
      <c r="F310" s="81">
        <v>1.5551220063901377E-3</v>
      </c>
      <c r="G310" s="69"/>
      <c r="H310" s="69" t="s">
        <v>46</v>
      </c>
      <c r="I310" s="69"/>
      <c r="J310" s="80">
        <v>544010.42000000004</v>
      </c>
      <c r="K310" s="81">
        <v>1.4133455302092833E-2</v>
      </c>
      <c r="L310" s="82">
        <v>81</v>
      </c>
      <c r="M310" s="81">
        <v>9.2349789077642228E-3</v>
      </c>
    </row>
    <row r="311" spans="1:22" s="95" customFormat="1" ht="20.100000000000001" customHeight="1" x14ac:dyDescent="0.25">
      <c r="A311" s="69" t="s">
        <v>47</v>
      </c>
      <c r="B311" s="69"/>
      <c r="C311" s="80">
        <v>61456.69</v>
      </c>
      <c r="D311" s="81">
        <v>1.513690751176284E-3</v>
      </c>
      <c r="E311" s="82">
        <v>56</v>
      </c>
      <c r="F311" s="81">
        <v>1.5833969519608675E-3</v>
      </c>
      <c r="G311" s="69"/>
      <c r="H311" s="69" t="s">
        <v>47</v>
      </c>
      <c r="I311" s="69"/>
      <c r="J311" s="80">
        <v>502494.45</v>
      </c>
      <c r="K311" s="81">
        <v>1.3054865472291361E-2</v>
      </c>
      <c r="L311" s="82">
        <v>73</v>
      </c>
      <c r="M311" s="81">
        <v>8.3228822255159048E-3</v>
      </c>
    </row>
    <row r="312" spans="1:22" s="95" customFormat="1" ht="20.100000000000001" customHeight="1" x14ac:dyDescent="0.25">
      <c r="A312" s="69" t="s">
        <v>48</v>
      </c>
      <c r="B312" s="69"/>
      <c r="C312" s="80">
        <v>41977.37</v>
      </c>
      <c r="D312" s="81">
        <v>1.0339111450308311E-3</v>
      </c>
      <c r="E312" s="82">
        <v>40</v>
      </c>
      <c r="F312" s="81">
        <v>1.130997822829191E-3</v>
      </c>
      <c r="G312" s="69"/>
      <c r="H312" s="69" t="s">
        <v>48</v>
      </c>
      <c r="I312" s="69"/>
      <c r="J312" s="80">
        <v>648786.62</v>
      </c>
      <c r="K312" s="81">
        <v>1.6855553418197181E-2</v>
      </c>
      <c r="L312" s="82">
        <v>89</v>
      </c>
      <c r="M312" s="81">
        <v>1.0147075590012541E-2</v>
      </c>
    </row>
    <row r="313" spans="1:22" s="95" customFormat="1" ht="20.100000000000001" customHeight="1" x14ac:dyDescent="0.25">
      <c r="A313" s="69" t="s">
        <v>49</v>
      </c>
      <c r="B313" s="73"/>
      <c r="C313" s="80">
        <v>50548.51</v>
      </c>
      <c r="D313" s="81">
        <v>1.2450200632793907E-3</v>
      </c>
      <c r="E313" s="82">
        <v>30</v>
      </c>
      <c r="F313" s="81">
        <v>8.4824836712189334E-4</v>
      </c>
      <c r="G313" s="69"/>
      <c r="H313" s="69" t="s">
        <v>49</v>
      </c>
      <c r="I313" s="73"/>
      <c r="J313" s="80">
        <v>450103.63</v>
      </c>
      <c r="K313" s="81">
        <v>1.1693745748316237E-2</v>
      </c>
      <c r="L313" s="82">
        <v>80</v>
      </c>
      <c r="M313" s="81">
        <v>9.1209668224831834E-3</v>
      </c>
    </row>
    <row r="314" spans="1:22" s="95" customFormat="1" ht="20.100000000000001" customHeight="1" x14ac:dyDescent="0.25">
      <c r="A314" s="69" t="s">
        <v>50</v>
      </c>
      <c r="B314" s="69"/>
      <c r="C314" s="80">
        <v>36001.89</v>
      </c>
      <c r="D314" s="81">
        <v>8.8673385953369705E-4</v>
      </c>
      <c r="E314" s="82">
        <v>22</v>
      </c>
      <c r="F314" s="81">
        <v>6.2204880255605508E-4</v>
      </c>
      <c r="G314" s="69"/>
      <c r="H314" s="69" t="s">
        <v>50</v>
      </c>
      <c r="I314" s="69"/>
      <c r="J314" s="80">
        <v>412080.83</v>
      </c>
      <c r="K314" s="81">
        <v>1.0705908889859707E-2</v>
      </c>
      <c r="L314" s="82">
        <v>67</v>
      </c>
      <c r="M314" s="81">
        <v>7.6388097138296663E-3</v>
      </c>
    </row>
    <row r="315" spans="1:22" s="95" customFormat="1" ht="20.100000000000001" customHeight="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</row>
    <row r="316" spans="1:22" s="95" customFormat="1" ht="20.100000000000001" customHeight="1" thickBot="1" x14ac:dyDescent="0.3">
      <c r="A316" s="69"/>
      <c r="B316" s="69"/>
      <c r="C316" s="72">
        <f>SUM(C303:C315)</f>
        <v>40600558.569999985</v>
      </c>
      <c r="D316" s="73"/>
      <c r="E316" s="74">
        <f>SUM(E303:E315)</f>
        <v>35367</v>
      </c>
      <c r="F316" s="69"/>
      <c r="G316" s="69"/>
      <c r="H316" s="69"/>
      <c r="I316" s="69"/>
      <c r="J316" s="72">
        <f>SUM(J303:J315)</f>
        <v>38490971.129999965</v>
      </c>
      <c r="K316" s="73"/>
      <c r="L316" s="74">
        <f>SUM(L303:L315)</f>
        <v>8771</v>
      </c>
      <c r="M316" s="69"/>
      <c r="P316" s="114"/>
      <c r="V316" s="114"/>
    </row>
    <row r="317" spans="1:22" ht="20.100000000000001" customHeight="1" thickTop="1" x14ac:dyDescent="0.25">
      <c r="A317" s="19"/>
      <c r="B317" s="19"/>
      <c r="C317" s="19"/>
      <c r="D317" s="19"/>
      <c r="E317" s="19"/>
      <c r="F317" s="19"/>
      <c r="G317" s="19"/>
      <c r="H317" s="22"/>
      <c r="I317" s="19"/>
      <c r="J317" s="19"/>
      <c r="K317" s="19"/>
      <c r="L317" s="19"/>
      <c r="M317" s="19"/>
    </row>
    <row r="319" spans="1:22" x14ac:dyDescent="0.3">
      <c r="C319" s="17"/>
      <c r="D319" s="25"/>
    </row>
    <row r="320" spans="1:22" x14ac:dyDescent="0.3">
      <c r="C320" s="17"/>
      <c r="D320" s="25"/>
    </row>
    <row r="321" spans="3:4" x14ac:dyDescent="0.3">
      <c r="C321" s="17"/>
      <c r="D321" s="25"/>
    </row>
    <row r="322" spans="3:4" x14ac:dyDescent="0.3">
      <c r="C322" s="17"/>
      <c r="D322" s="25"/>
    </row>
  </sheetData>
  <mergeCells count="2">
    <mergeCell ref="A1:F1"/>
    <mergeCell ref="A2:F2"/>
  </mergeCells>
  <phoneticPr fontId="2" type="noConversion"/>
  <printOptions horizontalCentered="1"/>
  <pageMargins left="0.15748031496062992" right="0.15748031496062992" top="0.98425196850393704" bottom="0.98425196850393704" header="0.51181102362204722" footer="0.51181102362204722"/>
  <pageSetup paperSize="9" scale="45" fitToHeight="6" orientation="landscape" r:id="rId1"/>
  <headerFooter alignWithMargins="0"/>
  <rowBreaks count="5" manualBreakCount="5">
    <brk id="52" max="12" man="1"/>
    <brk id="105" max="12" man="1"/>
    <brk id="158" max="12" man="1"/>
    <brk id="211" max="12" man="1"/>
    <brk id="264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23"/>
  </sheetPr>
  <dimension ref="A1:X323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162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+C295</f>
        <v>183034403.75000045</v>
      </c>
      <c r="D9" s="45">
        <f>+J295</f>
        <v>128822461.03999986</v>
      </c>
      <c r="E9" s="45">
        <f>+C317</f>
        <v>41064029.090000428</v>
      </c>
      <c r="F9" s="45">
        <f>+J317</f>
        <v>35766046.269999869</v>
      </c>
      <c r="G9" s="45">
        <f>SUM(C9:F9)</f>
        <v>388686940.15000063</v>
      </c>
      <c r="H9" s="46"/>
    </row>
    <row r="10" spans="1:13" ht="20.100000000000001" customHeight="1" x14ac:dyDescent="0.3">
      <c r="A10" s="44" t="s">
        <v>51</v>
      </c>
      <c r="B10" s="44"/>
      <c r="C10" s="81">
        <v>0.91810040625037848</v>
      </c>
      <c r="D10" s="105" t="s">
        <v>96</v>
      </c>
      <c r="E10" s="105" t="s">
        <v>96</v>
      </c>
      <c r="F10" s="105" t="s">
        <v>96</v>
      </c>
      <c r="G10" s="53">
        <f>+C10</f>
        <v>0.91810040625037848</v>
      </c>
      <c r="H10" s="46"/>
    </row>
    <row r="11" spans="1:13" ht="20.100000000000001" customHeight="1" x14ac:dyDescent="0.3">
      <c r="A11" s="44" t="s">
        <v>134</v>
      </c>
      <c r="B11" s="44"/>
      <c r="C11" s="108">
        <v>27982.633198287702</v>
      </c>
      <c r="D11" s="108">
        <v>10676.484422343772</v>
      </c>
      <c r="E11" s="108">
        <v>1125.0110706555995</v>
      </c>
      <c r="F11" s="108">
        <v>4211.7341344795104</v>
      </c>
      <c r="G11" s="45">
        <f>+G9/(E43+L43+L56+L100)</f>
        <v>6111.429876572337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21.391891034146639</v>
      </c>
      <c r="D12" s="109">
        <v>15.059448165624058</v>
      </c>
      <c r="E12" s="109">
        <v>5.6393288438029083</v>
      </c>
      <c r="F12" s="109">
        <v>70.839116477222845</v>
      </c>
      <c r="G12" s="51">
        <f>+((C9*C12)+(D9*D12)+(E9*E12)+(F9*F12))/G9</f>
        <v>22.178918265515755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9.160711134208338E-2</v>
      </c>
      <c r="D13" s="110">
        <v>9.5899896520907066E-2</v>
      </c>
      <c r="E13" s="110">
        <v>0.12534232121638991</v>
      </c>
      <c r="F13" s="110">
        <v>0.15990255320482902</v>
      </c>
      <c r="G13" s="113">
        <f>+((C9*C13)+(D9*D13)+(E9*E13)+(F9*F13))/G9</f>
        <v>0.10287831258977712</v>
      </c>
      <c r="H13" s="54"/>
    </row>
    <row r="14" spans="1:13" ht="20.100000000000001" customHeight="1" x14ac:dyDescent="0.25">
      <c r="A14" s="44" t="s">
        <v>139</v>
      </c>
      <c r="B14" s="44"/>
      <c r="C14" s="111">
        <v>189.44555057529661</v>
      </c>
      <c r="D14" s="109">
        <v>38.360736684386069</v>
      </c>
      <c r="E14" s="109">
        <v>28.415914782803114</v>
      </c>
      <c r="F14" s="109">
        <v>60.676952176243674</v>
      </c>
      <c r="G14" s="45">
        <f>+((C9*C14)+(D9*D14)+(E9*E14)+(F9*F14))/G9</f>
        <v>110.51007917418453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0.99649012422343575</v>
      </c>
      <c r="D15" s="47">
        <v>0</v>
      </c>
      <c r="E15" s="47">
        <v>0</v>
      </c>
      <c r="F15" s="47">
        <v>0</v>
      </c>
      <c r="G15" s="47">
        <f>+J26/G9</f>
        <v>0.46925161843516666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+C282</f>
        <v>166665218.64000046</v>
      </c>
      <c r="D16" s="45">
        <f>+J282</f>
        <v>125928818.54999983</v>
      </c>
      <c r="E16" s="45">
        <f>+C304</f>
        <v>40326513.650000416</v>
      </c>
      <c r="F16" s="56">
        <f>+J304</f>
        <v>30641606.879999861</v>
      </c>
      <c r="G16" s="45">
        <f>SUM(C16:F16)</f>
        <v>363562157.72000057</v>
      </c>
      <c r="H16" s="46"/>
    </row>
    <row r="17" spans="1:13" ht="20.100000000000001" customHeight="1" x14ac:dyDescent="0.3">
      <c r="A17" s="44" t="s">
        <v>145</v>
      </c>
      <c r="B17" s="44"/>
      <c r="C17" s="53">
        <f>+D282</f>
        <v>0.91056771418580951</v>
      </c>
      <c r="D17" s="47">
        <f>+K282</f>
        <v>0.97753774872301546</v>
      </c>
      <c r="E17" s="47">
        <f>+D304</f>
        <v>0.98203986660968912</v>
      </c>
      <c r="F17" s="47">
        <f>+K304</f>
        <v>0.85672334729661392</v>
      </c>
      <c r="G17" s="47">
        <f>+G16/G9</f>
        <v>0.9353598491878734</v>
      </c>
      <c r="H17" s="46"/>
    </row>
    <row r="18" spans="1:13" ht="20.100000000000001" customHeight="1" x14ac:dyDescent="0.3">
      <c r="A18" s="44" t="s">
        <v>159</v>
      </c>
      <c r="B18" s="35"/>
      <c r="C18" s="115">
        <v>0.36041898980972209</v>
      </c>
      <c r="D18" s="116">
        <v>8.0154446178402408E-2</v>
      </c>
      <c r="E18" s="116">
        <v>9.81922027466582E-2</v>
      </c>
      <c r="F18" s="116">
        <v>0.85840622439031689</v>
      </c>
      <c r="G18" s="116">
        <f>+((C9*C18)+(D9*D18)+(E9*E18)+(F9*F18))/G9</f>
        <v>0.28565079157831269</v>
      </c>
      <c r="H18" s="46"/>
    </row>
    <row r="19" spans="1:13" ht="20.100000000000001" customHeight="1" x14ac:dyDescent="0.3">
      <c r="A19" s="44" t="s">
        <v>160</v>
      </c>
      <c r="B19" s="35"/>
      <c r="C19" s="115">
        <v>5.9144577609226063</v>
      </c>
      <c r="D19" s="115">
        <v>5.5854390405171106</v>
      </c>
      <c r="E19" s="115">
        <v>6.4911466577995354</v>
      </c>
      <c r="F19" s="115">
        <v>7.1096241917913092</v>
      </c>
      <c r="G19" s="116">
        <f>+((C9*C19)+(D9*D19)+(E9*E19)+(F9*F19))/G9</f>
        <v>5.9763135727075065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1651754.51</v>
      </c>
      <c r="D26" s="81">
        <v>9.0242843758273454E-3</v>
      </c>
      <c r="E26" s="82">
        <v>101</v>
      </c>
      <c r="F26" s="81">
        <v>1.5441064057483566E-2</v>
      </c>
      <c r="G26" s="44"/>
      <c r="H26" s="69" t="s">
        <v>72</v>
      </c>
      <c r="I26" s="69"/>
      <c r="J26" s="80">
        <v>182391975.73000056</v>
      </c>
      <c r="K26" s="81">
        <v>0.99649012422343575</v>
      </c>
      <c r="L26" s="82">
        <v>6511</v>
      </c>
      <c r="M26" s="81">
        <v>0.99541354532946036</v>
      </c>
    </row>
    <row r="27" spans="1:13" ht="20.100000000000001" customHeight="1" x14ac:dyDescent="0.25">
      <c r="A27" s="44" t="s">
        <v>54</v>
      </c>
      <c r="B27" s="44"/>
      <c r="C27" s="80">
        <v>6581373.1499999948</v>
      </c>
      <c r="D27" s="81">
        <v>3.5957027832807041E-2</v>
      </c>
      <c r="E27" s="82">
        <v>378</v>
      </c>
      <c r="F27" s="81">
        <v>5.7789328848799879E-2</v>
      </c>
      <c r="G27" s="44"/>
      <c r="H27" s="69" t="s">
        <v>73</v>
      </c>
      <c r="I27" s="69"/>
      <c r="J27" s="80">
        <v>642428.02</v>
      </c>
      <c r="K27" s="81">
        <v>3.5098757765642087E-3</v>
      </c>
      <c r="L27" s="82">
        <v>30</v>
      </c>
      <c r="M27" s="81">
        <v>4.5864546705396726E-3</v>
      </c>
    </row>
    <row r="28" spans="1:13" ht="20.100000000000001" customHeight="1" x14ac:dyDescent="0.25">
      <c r="A28" s="44" t="s">
        <v>55</v>
      </c>
      <c r="B28" s="44"/>
      <c r="C28" s="80">
        <v>4000800.3</v>
      </c>
      <c r="D28" s="81">
        <v>2.1858187411938932E-2</v>
      </c>
      <c r="E28" s="82">
        <v>173</v>
      </c>
      <c r="F28" s="81">
        <v>2.6448555266778782E-2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4462871.43</v>
      </c>
      <c r="D29" s="81">
        <v>2.4382691661047909E-2</v>
      </c>
      <c r="E29" s="82">
        <v>211</v>
      </c>
      <c r="F29" s="81">
        <v>3.2258064516129031E-2</v>
      </c>
      <c r="G29" s="44"/>
      <c r="H29" s="69"/>
      <c r="I29" s="69"/>
      <c r="J29" s="72">
        <f>SUM(J26:J28)</f>
        <v>183034403.75000057</v>
      </c>
      <c r="K29" s="73"/>
      <c r="L29" s="74">
        <f>SUM(L26:L28)</f>
        <v>6541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5551481.0500000007</v>
      </c>
      <c r="D30" s="81">
        <v>3.0330259974417503E-2</v>
      </c>
      <c r="E30" s="82">
        <v>232</v>
      </c>
      <c r="F30" s="81">
        <v>3.5468582785506804E-2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6988313.5099999988</v>
      </c>
      <c r="D31" s="81">
        <v>3.8180327669682677E-2</v>
      </c>
      <c r="E31" s="82">
        <v>294</v>
      </c>
      <c r="F31" s="81">
        <v>4.4947255771288795E-2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10189912.880000005</v>
      </c>
      <c r="D32" s="81">
        <v>5.5672117761631466E-2</v>
      </c>
      <c r="E32" s="82">
        <v>378</v>
      </c>
      <c r="F32" s="81">
        <v>5.7789328848799879E-2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11026277.759999992</v>
      </c>
      <c r="D33" s="81">
        <v>6.0241558603705871E-2</v>
      </c>
      <c r="E33" s="82">
        <v>437</v>
      </c>
      <c r="F33" s="81">
        <v>6.6809356367527897E-2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13111456.030000001</v>
      </c>
      <c r="D34" s="81">
        <v>7.1633833647517187E-2</v>
      </c>
      <c r="E34" s="82">
        <v>483</v>
      </c>
      <c r="F34" s="81">
        <v>7.3841920195688734E-2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15996825.890000017</v>
      </c>
      <c r="D35" s="81">
        <v>8.7397918436413133E-2</v>
      </c>
      <c r="E35" s="82">
        <v>579</v>
      </c>
      <c r="F35" s="81">
        <v>8.8518575141415687E-2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18908646.510000002</v>
      </c>
      <c r="D36" s="81">
        <v>0.10330651572928673</v>
      </c>
      <c r="E36" s="82">
        <v>691</v>
      </c>
      <c r="F36" s="81">
        <v>0.10564133924476379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19895505.320000019</v>
      </c>
      <c r="D37" s="81">
        <v>0.10869817319794453</v>
      </c>
      <c r="E37" s="82">
        <v>750</v>
      </c>
      <c r="F37" s="81">
        <v>0.11466136676349183</v>
      </c>
      <c r="G37" s="11"/>
      <c r="H37" s="79" t="s">
        <v>150</v>
      </c>
      <c r="I37" s="79"/>
      <c r="J37" s="80">
        <v>192223.2</v>
      </c>
      <c r="K37" s="81">
        <v>4.6810603893422675E-3</v>
      </c>
      <c r="L37" s="82">
        <v>157</v>
      </c>
      <c r="M37" s="81">
        <v>4.3012520204925896E-3</v>
      </c>
    </row>
    <row r="38" spans="1:13" ht="20.100000000000001" customHeight="1" x14ac:dyDescent="0.25">
      <c r="A38" s="44" t="s">
        <v>75</v>
      </c>
      <c r="B38" s="44"/>
      <c r="C38" s="80">
        <v>24455551.520000003</v>
      </c>
      <c r="D38" s="81">
        <v>0.13361177472079475</v>
      </c>
      <c r="E38" s="82">
        <v>803</v>
      </c>
      <c r="F38" s="81">
        <v>0.12276410334811191</v>
      </c>
      <c r="G38" s="11"/>
      <c r="H38" s="79" t="s">
        <v>132</v>
      </c>
      <c r="I38" s="79"/>
      <c r="J38" s="80">
        <v>28936436.670000102</v>
      </c>
      <c r="K38" s="81">
        <v>0.704666281201481</v>
      </c>
      <c r="L38" s="82">
        <v>32051</v>
      </c>
      <c r="M38" s="81">
        <v>0.87808553190323557</v>
      </c>
    </row>
    <row r="39" spans="1:13" ht="20.100000000000001" customHeight="1" x14ac:dyDescent="0.25">
      <c r="A39" s="44" t="s">
        <v>76</v>
      </c>
      <c r="B39" s="44"/>
      <c r="C39" s="80">
        <v>18411974.600000013</v>
      </c>
      <c r="D39" s="81">
        <v>0.10059297171884826</v>
      </c>
      <c r="E39" s="82">
        <v>512</v>
      </c>
      <c r="F39" s="81">
        <v>7.8275493043877084E-2</v>
      </c>
      <c r="G39" s="11"/>
      <c r="H39" s="79" t="s">
        <v>151</v>
      </c>
      <c r="I39" s="79"/>
      <c r="J39" s="80">
        <v>3561302.61</v>
      </c>
      <c r="K39" s="81">
        <v>8.6725601187225235E-2</v>
      </c>
      <c r="L39" s="82">
        <v>830</v>
      </c>
      <c r="M39" s="81">
        <v>2.2739103038272923E-2</v>
      </c>
    </row>
    <row r="40" spans="1:13" ht="20.100000000000001" customHeight="1" x14ac:dyDescent="0.25">
      <c r="A40" s="44" t="s">
        <v>77</v>
      </c>
      <c r="B40" s="44"/>
      <c r="C40" s="80">
        <v>14046893.890000006</v>
      </c>
      <c r="D40" s="81">
        <v>7.6744555133941586E-2</v>
      </c>
      <c r="E40" s="82">
        <v>350</v>
      </c>
      <c r="F40" s="81">
        <v>5.3508637822962848E-2</v>
      </c>
      <c r="G40" s="11"/>
      <c r="H40" s="79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7754765.3999999985</v>
      </c>
      <c r="D41" s="81">
        <v>4.2367802124194887E-2</v>
      </c>
      <c r="E41" s="82">
        <v>169</v>
      </c>
      <c r="F41" s="81">
        <v>2.583702797737349E-2</v>
      </c>
      <c r="G41" s="11"/>
      <c r="H41" s="79" t="s">
        <v>133</v>
      </c>
      <c r="I41" s="79"/>
      <c r="J41" s="80">
        <v>8374066.6100004138</v>
      </c>
      <c r="K41" s="81">
        <v>0.20392705722195142</v>
      </c>
      <c r="L41" s="82">
        <v>3463</v>
      </c>
      <c r="M41" s="81">
        <v>9.4874113037998961E-2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183034403.75000009</v>
      </c>
      <c r="D43" s="44"/>
      <c r="E43" s="74">
        <f>SUM(E26:E42)</f>
        <v>6541</v>
      </c>
      <c r="F43" s="44"/>
      <c r="G43" s="11"/>
      <c r="H43" s="86"/>
      <c r="I43" s="79"/>
      <c r="J43" s="87">
        <f>SUM(J37:J42)</f>
        <v>41064029.090000518</v>
      </c>
      <c r="K43" s="88"/>
      <c r="L43" s="89">
        <f>SUM(L37:L42)</f>
        <v>36501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35297844.389999941</v>
      </c>
      <c r="K52" s="81">
        <v>0.27400380418939402</v>
      </c>
      <c r="L52" s="82">
        <v>6903</v>
      </c>
      <c r="M52" s="81">
        <v>0.5721034311287917</v>
      </c>
    </row>
    <row r="53" spans="1:16" ht="20.100000000000001" customHeight="1" x14ac:dyDescent="0.25">
      <c r="A53" s="69" t="s">
        <v>129</v>
      </c>
      <c r="B53" s="69"/>
      <c r="C53" s="80">
        <v>13873503.990000013</v>
      </c>
      <c r="D53" s="81">
        <v>0.33785052995149245</v>
      </c>
      <c r="E53" s="82">
        <v>7069</v>
      </c>
      <c r="F53" s="81">
        <v>0.19366592696090518</v>
      </c>
      <c r="G53" s="69"/>
      <c r="H53" s="69" t="s">
        <v>126</v>
      </c>
      <c r="I53" s="69"/>
      <c r="J53" s="80">
        <v>8879.0499999999993</v>
      </c>
      <c r="K53" s="81">
        <v>6.8924704033119082E-5</v>
      </c>
      <c r="L53" s="82">
        <v>1</v>
      </c>
      <c r="M53" s="81">
        <v>8.2877507044588105E-5</v>
      </c>
    </row>
    <row r="54" spans="1:16" ht="20.100000000000001" customHeight="1" x14ac:dyDescent="0.25">
      <c r="A54" s="69" t="s">
        <v>130</v>
      </c>
      <c r="B54" s="69"/>
      <c r="C54" s="80">
        <v>27190525.100000016</v>
      </c>
      <c r="D54" s="81">
        <v>0.66214947004850744</v>
      </c>
      <c r="E54" s="82">
        <v>29432</v>
      </c>
      <c r="F54" s="81">
        <v>0.80633407303909477</v>
      </c>
      <c r="G54" s="69"/>
      <c r="H54" s="69" t="s">
        <v>146</v>
      </c>
      <c r="I54" s="69"/>
      <c r="J54" s="80">
        <v>93515737.59999986</v>
      </c>
      <c r="K54" s="81">
        <v>0.72592727110657296</v>
      </c>
      <c r="L54" s="82">
        <v>5162</v>
      </c>
      <c r="M54" s="81">
        <v>0.42781369136416375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41064029.090000033</v>
      </c>
      <c r="D56" s="69"/>
      <c r="E56" s="74">
        <f>SUM(E53:E55)</f>
        <v>36501</v>
      </c>
      <c r="F56" s="69"/>
      <c r="G56" s="69"/>
      <c r="H56" s="69"/>
      <c r="I56" s="73"/>
      <c r="J56" s="72">
        <f>SUM(J52:J55)</f>
        <v>128822461.0399998</v>
      </c>
      <c r="K56" s="92"/>
      <c r="L56" s="74">
        <f>SUM(L52:L55)</f>
        <v>12066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27359383.889999978</v>
      </c>
      <c r="D63" s="81">
        <v>0.14947672857923028</v>
      </c>
      <c r="E63" s="82">
        <v>2343</v>
      </c>
      <c r="F63" s="81">
        <v>0.35820210976914846</v>
      </c>
      <c r="G63" s="69"/>
      <c r="H63" s="69" t="s">
        <v>99</v>
      </c>
      <c r="I63" s="69"/>
      <c r="J63" s="80">
        <v>2564653.94</v>
      </c>
      <c r="K63" s="81">
        <v>1.9908437700190046E-2</v>
      </c>
      <c r="L63" s="82">
        <v>2959</v>
      </c>
      <c r="M63" s="81">
        <v>0.24523454334493619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37859944.30999992</v>
      </c>
      <c r="D64" s="81">
        <v>0.20684605480897167</v>
      </c>
      <c r="E64" s="82">
        <v>1509</v>
      </c>
      <c r="F64" s="81">
        <v>0.23069866992814556</v>
      </c>
      <c r="G64" s="69"/>
      <c r="H64" s="69" t="s">
        <v>100</v>
      </c>
      <c r="I64" s="69"/>
      <c r="J64" s="80">
        <v>3947757.94</v>
      </c>
      <c r="K64" s="81">
        <v>3.0644950485569467E-2</v>
      </c>
      <c r="L64" s="82">
        <v>1354</v>
      </c>
      <c r="M64" s="81">
        <v>0.11221614453837228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42847194.80999998</v>
      </c>
      <c r="D65" s="81">
        <v>0.2340936672677309</v>
      </c>
      <c r="E65" s="82">
        <v>1241</v>
      </c>
      <c r="F65" s="81">
        <v>0.18972634153799114</v>
      </c>
      <c r="G65" s="69"/>
      <c r="H65" s="69" t="s">
        <v>101</v>
      </c>
      <c r="I65" s="69"/>
      <c r="J65" s="80">
        <v>4861497.08</v>
      </c>
      <c r="K65" s="81">
        <v>3.7737961538325836E-2</v>
      </c>
      <c r="L65" s="82">
        <v>986</v>
      </c>
      <c r="M65" s="81">
        <v>8.1717221945963869E-2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34636504.409999974</v>
      </c>
      <c r="D66" s="81">
        <v>0.18923493999143864</v>
      </c>
      <c r="E66" s="82">
        <v>771</v>
      </c>
      <c r="F66" s="81">
        <v>0.11787188503286959</v>
      </c>
      <c r="G66" s="69"/>
      <c r="H66" s="69" t="s">
        <v>102</v>
      </c>
      <c r="I66" s="69"/>
      <c r="J66" s="80">
        <v>5695334.729999993</v>
      </c>
      <c r="K66" s="81">
        <v>4.4210727570493824E-2</v>
      </c>
      <c r="L66" s="82">
        <v>813</v>
      </c>
      <c r="M66" s="81">
        <v>6.7379413227250121E-2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23517011.190000009</v>
      </c>
      <c r="D67" s="81">
        <v>0.12848410303300714</v>
      </c>
      <c r="E67" s="82">
        <v>432</v>
      </c>
      <c r="F67" s="81">
        <v>6.6044947255771286E-2</v>
      </c>
      <c r="G67" s="69"/>
      <c r="H67" s="69" t="s">
        <v>103</v>
      </c>
      <c r="I67" s="69"/>
      <c r="J67" s="80">
        <v>6803597.0600000024</v>
      </c>
      <c r="K67" s="81">
        <v>5.2813748511507282E-2</v>
      </c>
      <c r="L67" s="82">
        <v>758</v>
      </c>
      <c r="M67" s="81">
        <v>6.2821150339797779E-2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10693370.740000002</v>
      </c>
      <c r="D68" s="81">
        <v>5.8422736496061667E-2</v>
      </c>
      <c r="E68" s="82">
        <v>167</v>
      </c>
      <c r="F68" s="81">
        <v>2.5531264332670847E-2</v>
      </c>
      <c r="G68" s="69"/>
      <c r="H68" s="69" t="s">
        <v>104</v>
      </c>
      <c r="I68" s="69"/>
      <c r="J68" s="80">
        <v>7980477.8399999943</v>
      </c>
      <c r="K68" s="81">
        <v>6.194942850472341E-2</v>
      </c>
      <c r="L68" s="82">
        <v>726</v>
      </c>
      <c r="M68" s="81">
        <v>6.0169070114370962E-2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3961711.37</v>
      </c>
      <c r="D69" s="81">
        <v>2.1644626850650224E-2</v>
      </c>
      <c r="E69" s="82">
        <v>53</v>
      </c>
      <c r="F69" s="81">
        <v>8.1027365846200895E-3</v>
      </c>
      <c r="G69" s="69"/>
      <c r="H69" s="69" t="s">
        <v>105</v>
      </c>
      <c r="I69" s="69"/>
      <c r="J69" s="80">
        <v>9571115.8700000085</v>
      </c>
      <c r="K69" s="81">
        <v>7.4296949404096022E-2</v>
      </c>
      <c r="L69" s="82">
        <v>735</v>
      </c>
      <c r="M69" s="81">
        <v>6.0914967677772255E-2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1411808.79</v>
      </c>
      <c r="D70" s="81">
        <v>7.7133520315029909E-3</v>
      </c>
      <c r="E70" s="82">
        <v>17</v>
      </c>
      <c r="F70" s="81">
        <v>2.5989909799724814E-3</v>
      </c>
      <c r="G70" s="69"/>
      <c r="H70" s="69" t="s">
        <v>106</v>
      </c>
      <c r="I70" s="69"/>
      <c r="J70" s="80">
        <v>9682979.0600000024</v>
      </c>
      <c r="K70" s="81">
        <v>7.516530100285379E-2</v>
      </c>
      <c r="L70" s="82">
        <v>644</v>
      </c>
      <c r="M70" s="81">
        <v>5.3373114536714734E-2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747474.24</v>
      </c>
      <c r="D71" s="81">
        <v>4.0837909414065581E-3</v>
      </c>
      <c r="E71" s="82">
        <v>8</v>
      </c>
      <c r="F71" s="81">
        <v>1.2230545788105794E-3</v>
      </c>
      <c r="G71" s="69"/>
      <c r="H71" s="69" t="s">
        <v>107</v>
      </c>
      <c r="I71" s="69"/>
      <c r="J71" s="80">
        <v>8881657.8599999938</v>
      </c>
      <c r="K71" s="81">
        <v>6.8944947863107495E-2</v>
      </c>
      <c r="L71" s="82">
        <v>523</v>
      </c>
      <c r="M71" s="81">
        <v>4.3344936184319574E-2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0</v>
      </c>
      <c r="D72" s="81">
        <v>0</v>
      </c>
      <c r="E72" s="82">
        <v>0</v>
      </c>
      <c r="F72" s="81">
        <v>0</v>
      </c>
      <c r="G72" s="69"/>
      <c r="H72" s="69" t="s">
        <v>108</v>
      </c>
      <c r="I72" s="69"/>
      <c r="J72" s="80">
        <v>9676465.200000003</v>
      </c>
      <c r="K72" s="81">
        <v>7.5114736373460653E-2</v>
      </c>
      <c r="L72" s="82">
        <v>510</v>
      </c>
      <c r="M72" s="81">
        <v>4.2267528592739932E-2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21839289.959999982</v>
      </c>
      <c r="K73" s="81">
        <v>0.1695301408130899</v>
      </c>
      <c r="L73" s="82">
        <v>979</v>
      </c>
      <c r="M73" s="81">
        <v>8.1137079396651754E-2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183034403.74999985</v>
      </c>
      <c r="D74" s="97"/>
      <c r="E74" s="74">
        <f>SUM(E63:E73)</f>
        <v>6541</v>
      </c>
      <c r="F74" s="73"/>
      <c r="G74" s="69"/>
      <c r="H74" s="69" t="s">
        <v>110</v>
      </c>
      <c r="I74" s="69"/>
      <c r="J74" s="80">
        <v>13513756.919999996</v>
      </c>
      <c r="K74" s="81">
        <v>0.10490217940956673</v>
      </c>
      <c r="L74" s="82">
        <v>497</v>
      </c>
      <c r="M74" s="81">
        <v>4.1190121001160283E-2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15886522.920000006</v>
      </c>
      <c r="K75" s="81">
        <v>0.12332106366969009</v>
      </c>
      <c r="L75" s="82">
        <v>449</v>
      </c>
      <c r="M75" s="81">
        <v>3.7212000663020058E-2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7917354.6599999974</v>
      </c>
      <c r="K76" s="81">
        <v>6.1459427153325558E-2</v>
      </c>
      <c r="L76" s="82">
        <v>133</v>
      </c>
      <c r="M76" s="81">
        <v>1.1022708436930217E-2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128822461.03999996</v>
      </c>
      <c r="K78" s="69"/>
      <c r="L78" s="74">
        <f>SUM(L63:L77)</f>
        <v>12066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24225413.840000033</v>
      </c>
      <c r="D85" s="81">
        <v>0.58994244785150507</v>
      </c>
      <c r="E85" s="82">
        <v>32421</v>
      </c>
      <c r="F85" s="81">
        <v>0.88822224048656206</v>
      </c>
      <c r="G85" s="69"/>
      <c r="H85" s="69" t="s">
        <v>99</v>
      </c>
      <c r="I85" s="69"/>
      <c r="J85" s="80">
        <v>3190375.77</v>
      </c>
      <c r="K85" s="81">
        <v>8.9201242595160352E-2</v>
      </c>
      <c r="L85" s="82">
        <v>3098</v>
      </c>
      <c r="M85" s="81">
        <v>0.36481394253414978</v>
      </c>
    </row>
    <row r="86" spans="1:13" ht="20.100000000000001" customHeight="1" x14ac:dyDescent="0.25">
      <c r="A86" s="69" t="s">
        <v>100</v>
      </c>
      <c r="B86" s="69"/>
      <c r="C86" s="80">
        <v>7264460.8700000029</v>
      </c>
      <c r="D86" s="81">
        <v>0.17690570143710166</v>
      </c>
      <c r="E86" s="82">
        <v>2702</v>
      </c>
      <c r="F86" s="81">
        <v>7.4025369167967994E-2</v>
      </c>
      <c r="G86" s="69"/>
      <c r="H86" s="69" t="s">
        <v>100</v>
      </c>
      <c r="I86" s="69"/>
      <c r="J86" s="80">
        <v>7042436.7600000007</v>
      </c>
      <c r="K86" s="81">
        <v>0.19690285884093053</v>
      </c>
      <c r="L86" s="82">
        <v>2412</v>
      </c>
      <c r="M86" s="81">
        <v>0.2840320301460198</v>
      </c>
    </row>
    <row r="87" spans="1:13" ht="20.100000000000001" customHeight="1" x14ac:dyDescent="0.25">
      <c r="A87" s="69" t="s">
        <v>101</v>
      </c>
      <c r="B87" s="69"/>
      <c r="C87" s="80">
        <v>3266422.46</v>
      </c>
      <c r="D87" s="81">
        <v>7.954461684314959E-2</v>
      </c>
      <c r="E87" s="82">
        <v>664</v>
      </c>
      <c r="F87" s="81">
        <v>1.8191282430618339E-2</v>
      </c>
      <c r="G87" s="69"/>
      <c r="H87" s="69" t="s">
        <v>101</v>
      </c>
      <c r="I87" s="69"/>
      <c r="J87" s="80">
        <v>6176925.5099999951</v>
      </c>
      <c r="K87" s="81">
        <v>0.17270361569657486</v>
      </c>
      <c r="L87" s="82">
        <v>1271</v>
      </c>
      <c r="M87" s="81">
        <v>0.14967027790861986</v>
      </c>
    </row>
    <row r="88" spans="1:13" ht="20.100000000000001" customHeight="1" x14ac:dyDescent="0.25">
      <c r="A88" s="69" t="s">
        <v>102</v>
      </c>
      <c r="B88" s="69"/>
      <c r="C88" s="80">
        <v>2499301.63</v>
      </c>
      <c r="D88" s="81">
        <v>6.0863526677381825E-2</v>
      </c>
      <c r="E88" s="82">
        <v>364</v>
      </c>
      <c r="F88" s="81">
        <v>9.972329525218487E-3</v>
      </c>
      <c r="G88" s="69"/>
      <c r="H88" s="69" t="s">
        <v>102</v>
      </c>
      <c r="I88" s="69"/>
      <c r="J88" s="80">
        <v>4245305.29</v>
      </c>
      <c r="K88" s="81">
        <v>0.11869652177799975</v>
      </c>
      <c r="L88" s="82">
        <v>611</v>
      </c>
      <c r="M88" s="81">
        <v>7.1950070654733869E-2</v>
      </c>
    </row>
    <row r="89" spans="1:13" ht="20.100000000000001" customHeight="1" x14ac:dyDescent="0.25">
      <c r="A89" s="69" t="s">
        <v>103</v>
      </c>
      <c r="B89" s="69"/>
      <c r="C89" s="80">
        <v>1594576.84</v>
      </c>
      <c r="D89" s="81">
        <v>3.8831475511211175E-2</v>
      </c>
      <c r="E89" s="82">
        <v>178</v>
      </c>
      <c r="F89" s="81">
        <v>4.8765787238705793E-3</v>
      </c>
      <c r="G89" s="69"/>
      <c r="H89" s="69" t="s">
        <v>103</v>
      </c>
      <c r="I89" s="69"/>
      <c r="J89" s="80">
        <v>3258448.47</v>
      </c>
      <c r="K89" s="81">
        <v>9.1104519783981083E-2</v>
      </c>
      <c r="L89" s="82">
        <v>364</v>
      </c>
      <c r="M89" s="81">
        <v>4.286387187941592E-2</v>
      </c>
    </row>
    <row r="90" spans="1:13" ht="20.100000000000001" customHeight="1" x14ac:dyDescent="0.25">
      <c r="A90" s="69" t="s">
        <v>104</v>
      </c>
      <c r="B90" s="69"/>
      <c r="C90" s="80">
        <v>939733.38</v>
      </c>
      <c r="D90" s="81">
        <v>2.2884587821141136E-2</v>
      </c>
      <c r="E90" s="82">
        <v>87</v>
      </c>
      <c r="F90" s="81">
        <v>2.3834963425659571E-3</v>
      </c>
      <c r="G90" s="69"/>
      <c r="H90" s="69" t="s">
        <v>104</v>
      </c>
      <c r="I90" s="69"/>
      <c r="J90" s="80">
        <v>2974706.75</v>
      </c>
      <c r="K90" s="81">
        <v>8.3171249277702211E-2</v>
      </c>
      <c r="L90" s="82">
        <v>272</v>
      </c>
      <c r="M90" s="81">
        <v>3.2030146019783323E-2</v>
      </c>
    </row>
    <row r="91" spans="1:13" ht="20.100000000000001" customHeight="1" x14ac:dyDescent="0.25">
      <c r="A91" s="69" t="s">
        <v>105</v>
      </c>
      <c r="B91" s="69"/>
      <c r="C91" s="80">
        <v>588507.59</v>
      </c>
      <c r="D91" s="81">
        <v>1.4331462426888701E-2</v>
      </c>
      <c r="E91" s="82">
        <v>46</v>
      </c>
      <c r="F91" s="81">
        <v>1.260239445494644E-3</v>
      </c>
      <c r="G91" s="69"/>
      <c r="H91" s="69" t="s">
        <v>105</v>
      </c>
      <c r="I91" s="69"/>
      <c r="J91" s="80">
        <v>2006298.93</v>
      </c>
      <c r="K91" s="81">
        <v>5.6095071701644933E-2</v>
      </c>
      <c r="L91" s="82">
        <v>156</v>
      </c>
      <c r="M91" s="81">
        <v>1.8370230805463968E-2</v>
      </c>
    </row>
    <row r="92" spans="1:13" ht="20.100000000000001" customHeight="1" x14ac:dyDescent="0.25">
      <c r="A92" s="69" t="s">
        <v>106</v>
      </c>
      <c r="B92" s="69"/>
      <c r="C92" s="80">
        <v>232848.91</v>
      </c>
      <c r="D92" s="81">
        <v>5.6703863493196205E-3</v>
      </c>
      <c r="E92" s="82">
        <v>16</v>
      </c>
      <c r="F92" s="81">
        <v>4.3834415495465877E-4</v>
      </c>
      <c r="G92" s="69"/>
      <c r="H92" s="69" t="s">
        <v>106</v>
      </c>
      <c r="I92" s="69"/>
      <c r="J92" s="80">
        <v>1240917.79</v>
      </c>
      <c r="K92" s="81">
        <v>3.4695414210232749E-2</v>
      </c>
      <c r="L92" s="82">
        <v>83</v>
      </c>
      <c r="M92" s="81">
        <v>9.7739048516250586E-3</v>
      </c>
    </row>
    <row r="93" spans="1:13" ht="20.100000000000001" customHeight="1" x14ac:dyDescent="0.25">
      <c r="A93" s="69" t="s">
        <v>107</v>
      </c>
      <c r="B93" s="69"/>
      <c r="C93" s="80">
        <v>151757.62</v>
      </c>
      <c r="D93" s="81">
        <v>3.6956339492988577E-3</v>
      </c>
      <c r="E93" s="82">
        <v>9</v>
      </c>
      <c r="F93" s="81">
        <v>2.4656858716199558E-4</v>
      </c>
      <c r="G93" s="69"/>
      <c r="H93" s="69" t="s">
        <v>107</v>
      </c>
      <c r="I93" s="69"/>
      <c r="J93" s="80">
        <v>930894.78</v>
      </c>
      <c r="K93" s="81">
        <v>2.6027332542507498E-2</v>
      </c>
      <c r="L93" s="82">
        <v>55</v>
      </c>
      <c r="M93" s="81">
        <v>6.4766839378238338E-3</v>
      </c>
    </row>
    <row r="94" spans="1:13" ht="20.100000000000001" customHeight="1" x14ac:dyDescent="0.25">
      <c r="A94" s="69" t="s">
        <v>108</v>
      </c>
      <c r="B94" s="69"/>
      <c r="C94" s="80">
        <v>93932.41</v>
      </c>
      <c r="D94" s="81">
        <v>2.2874620947235433E-3</v>
      </c>
      <c r="E94" s="82">
        <v>5</v>
      </c>
      <c r="F94" s="81">
        <v>1.3698254842333087E-4</v>
      </c>
      <c r="G94" s="69"/>
      <c r="H94" s="69" t="s">
        <v>108</v>
      </c>
      <c r="I94" s="69"/>
      <c r="J94" s="80">
        <v>573622.30000000005</v>
      </c>
      <c r="K94" s="81">
        <v>1.6038180336447907E-2</v>
      </c>
      <c r="L94" s="82">
        <v>30</v>
      </c>
      <c r="M94" s="81">
        <v>3.5327366933584551E-3</v>
      </c>
    </row>
    <row r="95" spans="1:13" ht="20.100000000000001" customHeight="1" x14ac:dyDescent="0.25">
      <c r="A95" s="69" t="s">
        <v>109</v>
      </c>
      <c r="B95" s="69"/>
      <c r="C95" s="80">
        <v>207073.54</v>
      </c>
      <c r="D95" s="81">
        <v>5.0426990382789012E-3</v>
      </c>
      <c r="E95" s="82">
        <v>9</v>
      </c>
      <c r="F95" s="81">
        <v>2.4656858716199558E-4</v>
      </c>
      <c r="G95" s="69"/>
      <c r="H95" s="69" t="s">
        <v>109</v>
      </c>
      <c r="I95" s="69"/>
      <c r="J95" s="80">
        <v>1361692.98</v>
      </c>
      <c r="K95" s="81">
        <v>3.8072225532576318E-2</v>
      </c>
      <c r="L95" s="82">
        <v>61</v>
      </c>
      <c r="M95" s="81">
        <v>7.1832312764955253E-3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853055.85</v>
      </c>
      <c r="K96" s="81">
        <v>2.3850996656444239E-2</v>
      </c>
      <c r="L96" s="82">
        <v>31</v>
      </c>
      <c r="M96" s="81">
        <v>3.6504945831370701E-3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1311328.6299999999</v>
      </c>
      <c r="K97" s="81">
        <v>3.666406457400135E-2</v>
      </c>
      <c r="L97" s="82">
        <v>38</v>
      </c>
      <c r="M97" s="81">
        <v>4.4747998115873761E-3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600036.46</v>
      </c>
      <c r="K98" s="81">
        <v>1.6776706473796102E-2</v>
      </c>
      <c r="L98" s="82">
        <v>10</v>
      </c>
      <c r="M98" s="81">
        <v>1.1775788977861517E-3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41064029.090000041</v>
      </c>
      <c r="D100" s="69"/>
      <c r="E100" s="74">
        <f>SUM(E85:E99)</f>
        <v>36501</v>
      </c>
      <c r="F100" s="69"/>
      <c r="G100" s="69"/>
      <c r="H100" s="73"/>
      <c r="I100" s="69"/>
      <c r="J100" s="72">
        <f>SUM(J85:J99)</f>
        <v>35766046.269999996</v>
      </c>
      <c r="K100" s="69"/>
      <c r="L100" s="74">
        <f>SUM(L85:L99)</f>
        <v>8492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7931681.7700000014</v>
      </c>
      <c r="D107" s="81">
        <v>4.333437652974579E-2</v>
      </c>
      <c r="E107" s="82">
        <v>218</v>
      </c>
      <c r="F107" s="81">
        <v>3.3328237272588289E-2</v>
      </c>
      <c r="G107" s="69"/>
      <c r="H107" s="69" t="s">
        <v>120</v>
      </c>
      <c r="I107" s="69"/>
      <c r="J107" s="80">
        <v>5000</v>
      </c>
      <c r="K107" s="81">
        <v>3.8813107276746408E-5</v>
      </c>
      <c r="L107" s="82">
        <v>1</v>
      </c>
      <c r="M107" s="81">
        <v>8.2877507044588105E-5</v>
      </c>
      <c r="N107" s="95"/>
    </row>
    <row r="108" spans="1:14" ht="20.100000000000001" customHeight="1" x14ac:dyDescent="0.25">
      <c r="A108" s="69" t="s">
        <v>42</v>
      </c>
      <c r="B108" s="69"/>
      <c r="C108" s="80">
        <v>32614223.699999958</v>
      </c>
      <c r="D108" s="81">
        <v>0.17818630285783096</v>
      </c>
      <c r="E108" s="82">
        <v>826</v>
      </c>
      <c r="F108" s="81">
        <v>0.12628038526219232</v>
      </c>
      <c r="G108" s="69"/>
      <c r="H108" s="69" t="s">
        <v>121</v>
      </c>
      <c r="I108" s="69"/>
      <c r="J108" s="80">
        <v>506834.53</v>
      </c>
      <c r="K108" s="81">
        <v>3.9343645968898692E-3</v>
      </c>
      <c r="L108" s="82">
        <v>76</v>
      </c>
      <c r="M108" s="81">
        <v>6.2986905353886952E-3</v>
      </c>
      <c r="N108" s="95"/>
    </row>
    <row r="109" spans="1:14" ht="20.100000000000001" customHeight="1" x14ac:dyDescent="0.25">
      <c r="A109" s="69" t="s">
        <v>43</v>
      </c>
      <c r="B109" s="69"/>
      <c r="C109" s="80">
        <v>41700644.66999986</v>
      </c>
      <c r="D109" s="81">
        <v>0.22782954360294644</v>
      </c>
      <c r="E109" s="82">
        <v>1238</v>
      </c>
      <c r="F109" s="81">
        <v>0.18926769607093716</v>
      </c>
      <c r="G109" s="69"/>
      <c r="H109" s="69" t="s">
        <v>122</v>
      </c>
      <c r="I109" s="69"/>
      <c r="J109" s="80">
        <v>5030234.07</v>
      </c>
      <c r="K109" s="81">
        <v>3.904780291721098E-2</v>
      </c>
      <c r="L109" s="82">
        <v>489</v>
      </c>
      <c r="M109" s="81">
        <v>4.0527100944803579E-2</v>
      </c>
      <c r="N109" s="95"/>
    </row>
    <row r="110" spans="1:14" ht="20.100000000000001" customHeight="1" x14ac:dyDescent="0.25">
      <c r="A110" s="69" t="s">
        <v>44</v>
      </c>
      <c r="B110" s="69"/>
      <c r="C110" s="80">
        <v>49550292.819999963</v>
      </c>
      <c r="D110" s="81">
        <v>0.27071573324367465</v>
      </c>
      <c r="E110" s="82">
        <v>1792</v>
      </c>
      <c r="F110" s="81">
        <v>0.27396422565356982</v>
      </c>
      <c r="G110" s="69"/>
      <c r="H110" s="69" t="s">
        <v>42</v>
      </c>
      <c r="I110" s="69"/>
      <c r="J110" s="80">
        <v>14904717.109999992</v>
      </c>
      <c r="K110" s="81">
        <v>0.11569967682399748</v>
      </c>
      <c r="L110" s="82">
        <v>1279</v>
      </c>
      <c r="M110" s="81">
        <v>0.10600033151002818</v>
      </c>
      <c r="N110" s="95"/>
    </row>
    <row r="111" spans="1:14" ht="20.100000000000001" customHeight="1" x14ac:dyDescent="0.25">
      <c r="A111" s="69" t="s">
        <v>25</v>
      </c>
      <c r="B111" s="69"/>
      <c r="C111" s="80">
        <v>35600771.55999995</v>
      </c>
      <c r="D111" s="81">
        <v>0.19450316897049474</v>
      </c>
      <c r="E111" s="82">
        <v>1441</v>
      </c>
      <c r="F111" s="81">
        <v>0.22030270600825561</v>
      </c>
      <c r="G111" s="69"/>
      <c r="H111" s="69" t="s">
        <v>43</v>
      </c>
      <c r="I111" s="69"/>
      <c r="J111" s="80">
        <v>29334761.14999998</v>
      </c>
      <c r="K111" s="81">
        <v>0.22771464629053642</v>
      </c>
      <c r="L111" s="82">
        <v>1940</v>
      </c>
      <c r="M111" s="81">
        <v>0.16078236366650092</v>
      </c>
      <c r="N111" s="95"/>
    </row>
    <row r="112" spans="1:14" ht="20.100000000000001" customHeight="1" x14ac:dyDescent="0.25">
      <c r="A112" s="69" t="s">
        <v>26</v>
      </c>
      <c r="B112" s="69"/>
      <c r="C112" s="80">
        <v>8791436.1699999981</v>
      </c>
      <c r="D112" s="81">
        <v>4.8031604932632851E-2</v>
      </c>
      <c r="E112" s="82">
        <v>580</v>
      </c>
      <c r="F112" s="81">
        <v>8.8671456963767006E-2</v>
      </c>
      <c r="G112" s="69"/>
      <c r="H112" s="69" t="s">
        <v>44</v>
      </c>
      <c r="I112" s="69"/>
      <c r="J112" s="80">
        <v>35336962.159999952</v>
      </c>
      <c r="K112" s="81">
        <v>0.27430746063008132</v>
      </c>
      <c r="L112" s="82">
        <v>2815</v>
      </c>
      <c r="M112" s="81">
        <v>0.2333001823305155</v>
      </c>
      <c r="N112" s="95"/>
    </row>
    <row r="113" spans="1:14" ht="20.100000000000001" customHeight="1" x14ac:dyDescent="0.25">
      <c r="A113" s="69" t="s">
        <v>27</v>
      </c>
      <c r="B113" s="69"/>
      <c r="C113" s="80">
        <v>2538890.09</v>
      </c>
      <c r="D113" s="81">
        <v>1.3871108589332645E-2</v>
      </c>
      <c r="E113" s="82">
        <v>157</v>
      </c>
      <c r="F113" s="81">
        <v>2.4002446109157621E-2</v>
      </c>
      <c r="G113" s="69"/>
      <c r="H113" s="69" t="s">
        <v>25</v>
      </c>
      <c r="I113" s="69"/>
      <c r="J113" s="80">
        <v>21350111.759999961</v>
      </c>
      <c r="K113" s="81">
        <v>0.16573283562228072</v>
      </c>
      <c r="L113" s="82">
        <v>2116</v>
      </c>
      <c r="M113" s="81">
        <v>0.17536880490634843</v>
      </c>
      <c r="N113" s="95"/>
    </row>
    <row r="114" spans="1:14" ht="20.100000000000001" customHeight="1" x14ac:dyDescent="0.25">
      <c r="A114" s="69" t="s">
        <v>28</v>
      </c>
      <c r="B114" s="69"/>
      <c r="C114" s="80">
        <v>3660975.04</v>
      </c>
      <c r="D114" s="81">
        <v>2.0001567820006103E-2</v>
      </c>
      <c r="E114" s="82">
        <v>255</v>
      </c>
      <c r="F114" s="81">
        <v>3.8984864699587223E-2</v>
      </c>
      <c r="G114" s="69"/>
      <c r="H114" s="69" t="s">
        <v>26</v>
      </c>
      <c r="I114" s="69"/>
      <c r="J114" s="80">
        <v>10988068.389999995</v>
      </c>
      <c r="K114" s="81">
        <v>8.5296215437059203E-2</v>
      </c>
      <c r="L114" s="82">
        <v>1250</v>
      </c>
      <c r="M114" s="81">
        <v>0.10359688380573512</v>
      </c>
      <c r="N114" s="95"/>
    </row>
    <row r="115" spans="1:14" ht="20.100000000000001" customHeight="1" x14ac:dyDescent="0.25">
      <c r="A115" s="69" t="s">
        <v>29</v>
      </c>
      <c r="B115" s="69"/>
      <c r="C115" s="80">
        <v>544384.79</v>
      </c>
      <c r="D115" s="81">
        <v>2.9742211237159333E-3</v>
      </c>
      <c r="E115" s="82">
        <v>22</v>
      </c>
      <c r="F115" s="81">
        <v>3.3634000917290934E-3</v>
      </c>
      <c r="G115" s="69"/>
      <c r="H115" s="69" t="s">
        <v>27</v>
      </c>
      <c r="I115" s="69"/>
      <c r="J115" s="80">
        <v>5904750.639999995</v>
      </c>
      <c r="K115" s="81">
        <v>4.5836344006551365E-2</v>
      </c>
      <c r="L115" s="82">
        <v>934</v>
      </c>
      <c r="M115" s="81">
        <v>7.7407591579645288E-2</v>
      </c>
      <c r="N115" s="95"/>
    </row>
    <row r="116" spans="1:14" ht="20.100000000000001" customHeight="1" x14ac:dyDescent="0.25">
      <c r="A116" s="69" t="s">
        <v>65</v>
      </c>
      <c r="B116" s="69"/>
      <c r="C116" s="80">
        <v>101103.14</v>
      </c>
      <c r="D116" s="81">
        <v>5.5237232962002743E-4</v>
      </c>
      <c r="E116" s="82">
        <v>12</v>
      </c>
      <c r="F116" s="81">
        <v>1.834581868215869E-3</v>
      </c>
      <c r="G116" s="69"/>
      <c r="H116" s="69" t="s">
        <v>28</v>
      </c>
      <c r="I116" s="69"/>
      <c r="J116" s="80">
        <v>2425326.41</v>
      </c>
      <c r="K116" s="81">
        <v>1.8826890826491253E-2</v>
      </c>
      <c r="L116" s="82">
        <v>413</v>
      </c>
      <c r="M116" s="81">
        <v>3.4228410409414885E-2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1981617.86</v>
      </c>
      <c r="K117" s="81">
        <v>1.5382549316339325E-2</v>
      </c>
      <c r="L117" s="82">
        <v>422</v>
      </c>
      <c r="M117" s="81">
        <v>3.4974307972816178E-2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183034403.7499997</v>
      </c>
      <c r="D118" s="73"/>
      <c r="E118" s="74">
        <f>SUM(E107:E117)</f>
        <v>6541</v>
      </c>
      <c r="F118" s="73"/>
      <c r="G118" s="73"/>
      <c r="H118" s="69" t="s">
        <v>123</v>
      </c>
      <c r="I118" s="69"/>
      <c r="J118" s="80">
        <v>1054076.96</v>
      </c>
      <c r="K118" s="81">
        <v>8.1824004252853428E-3</v>
      </c>
      <c r="L118" s="82">
        <v>331</v>
      </c>
      <c r="M118" s="81">
        <v>2.743245483175866E-2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128822461.03999987</v>
      </c>
      <c r="K120" s="69"/>
      <c r="L120" s="74">
        <f>SUM(L107:L119)</f>
        <v>12066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6441404.0699999928</v>
      </c>
      <c r="D127" s="81">
        <v>0.15686244659242718</v>
      </c>
      <c r="E127" s="82">
        <v>5359</v>
      </c>
      <c r="F127" s="81">
        <v>0.14681789540012602</v>
      </c>
      <c r="G127" s="69"/>
      <c r="H127" s="69" t="s">
        <v>113</v>
      </c>
      <c r="I127" s="69"/>
      <c r="J127" s="80">
        <v>3274398.35</v>
      </c>
      <c r="K127" s="81">
        <v>9.1550470110153423E-2</v>
      </c>
      <c r="L127" s="82">
        <v>389</v>
      </c>
      <c r="M127" s="81">
        <v>4.5807819123881301E-2</v>
      </c>
      <c r="N127" s="95"/>
    </row>
    <row r="128" spans="1:14" ht="20.100000000000001" customHeight="1" x14ac:dyDescent="0.25">
      <c r="A128" s="69" t="s">
        <v>42</v>
      </c>
      <c r="B128" s="69"/>
      <c r="C128" s="80">
        <v>7309704.6099999687</v>
      </c>
      <c r="D128" s="81">
        <v>0.17800748664918645</v>
      </c>
      <c r="E128" s="82">
        <v>9158</v>
      </c>
      <c r="F128" s="81">
        <v>0.25089723569217282</v>
      </c>
      <c r="G128" s="69"/>
      <c r="H128" s="69" t="s">
        <v>25</v>
      </c>
      <c r="I128" s="69"/>
      <c r="J128" s="80">
        <v>447439.97</v>
      </c>
      <c r="K128" s="81">
        <v>1.2510188199787277E-2</v>
      </c>
      <c r="L128" s="82">
        <v>111</v>
      </c>
      <c r="M128" s="81">
        <v>1.3071125765426284E-2</v>
      </c>
      <c r="N128" s="95"/>
    </row>
    <row r="129" spans="1:17" ht="20.100000000000001" customHeight="1" x14ac:dyDescent="0.25">
      <c r="A129" s="69" t="s">
        <v>43</v>
      </c>
      <c r="B129" s="69"/>
      <c r="C129" s="80">
        <v>4763864.6799999792</v>
      </c>
      <c r="D129" s="81">
        <v>0.11601064935832349</v>
      </c>
      <c r="E129" s="82">
        <v>4608</v>
      </c>
      <c r="F129" s="81">
        <v>0.12624311662694174</v>
      </c>
      <c r="G129" s="69"/>
      <c r="H129" s="69" t="s">
        <v>26</v>
      </c>
      <c r="I129" s="69"/>
      <c r="J129" s="80">
        <v>1274086.46</v>
      </c>
      <c r="K129" s="81">
        <v>3.5622792924379927E-2</v>
      </c>
      <c r="L129" s="82">
        <v>289</v>
      </c>
      <c r="M129" s="81">
        <v>3.4032030146019784E-2</v>
      </c>
      <c r="N129" s="95"/>
    </row>
    <row r="130" spans="1:17" ht="20.100000000000001" customHeight="1" x14ac:dyDescent="0.25">
      <c r="A130" s="69" t="s">
        <v>44</v>
      </c>
      <c r="B130" s="69"/>
      <c r="C130" s="80">
        <v>3346011.55</v>
      </c>
      <c r="D130" s="81">
        <v>8.1482787348181304E-2</v>
      </c>
      <c r="E130" s="82">
        <v>2706</v>
      </c>
      <c r="F130" s="81">
        <v>7.4134955206706668E-2</v>
      </c>
      <c r="G130" s="69"/>
      <c r="H130" s="69" t="s">
        <v>27</v>
      </c>
      <c r="I130" s="69"/>
      <c r="J130" s="80">
        <v>1017858.58</v>
      </c>
      <c r="K130" s="81">
        <v>2.8458795034713234E-2</v>
      </c>
      <c r="L130" s="82">
        <v>348</v>
      </c>
      <c r="M130" s="81">
        <v>4.0979745642958081E-2</v>
      </c>
      <c r="N130" s="95"/>
    </row>
    <row r="131" spans="1:17" ht="20.100000000000001" customHeight="1" x14ac:dyDescent="0.25">
      <c r="A131" s="69" t="s">
        <v>25</v>
      </c>
      <c r="B131" s="69"/>
      <c r="C131" s="80">
        <v>1888845.66</v>
      </c>
      <c r="D131" s="81">
        <v>4.5997572616662166E-2</v>
      </c>
      <c r="E131" s="82">
        <v>2520</v>
      </c>
      <c r="F131" s="81">
        <v>6.9039204405358753E-2</v>
      </c>
      <c r="G131" s="69"/>
      <c r="H131" s="69" t="s">
        <v>28</v>
      </c>
      <c r="I131" s="69"/>
      <c r="J131" s="80">
        <v>3577348.3</v>
      </c>
      <c r="K131" s="81">
        <v>0.1000207927092189</v>
      </c>
      <c r="L131" s="82">
        <v>1122</v>
      </c>
      <c r="M131" s="81">
        <v>0.13212435233160622</v>
      </c>
      <c r="N131" s="95"/>
    </row>
    <row r="132" spans="1:17" ht="20.100000000000001" customHeight="1" x14ac:dyDescent="0.25">
      <c r="A132" s="69" t="s">
        <v>26</v>
      </c>
      <c r="B132" s="69"/>
      <c r="C132" s="80">
        <v>674636.06999999937</v>
      </c>
      <c r="D132" s="81">
        <v>1.6428881552791642E-2</v>
      </c>
      <c r="E132" s="82">
        <v>1017</v>
      </c>
      <c r="F132" s="81">
        <v>2.7862250349305499E-2</v>
      </c>
      <c r="G132" s="69"/>
      <c r="H132" s="69" t="s">
        <v>29</v>
      </c>
      <c r="I132" s="69"/>
      <c r="J132" s="80">
        <v>11323222.529999992</v>
      </c>
      <c r="K132" s="81">
        <v>0.31659139633495736</v>
      </c>
      <c r="L132" s="82">
        <v>2887</v>
      </c>
      <c r="M132" s="81">
        <v>0.33996702779086196</v>
      </c>
      <c r="N132" s="95"/>
    </row>
    <row r="133" spans="1:17" ht="20.100000000000001" customHeight="1" x14ac:dyDescent="0.25">
      <c r="A133" s="69" t="s">
        <v>27</v>
      </c>
      <c r="B133" s="69"/>
      <c r="C133" s="80">
        <v>758285.59</v>
      </c>
      <c r="D133" s="81">
        <v>1.8465932515732121E-2</v>
      </c>
      <c r="E133" s="82">
        <v>1071</v>
      </c>
      <c r="F133" s="81">
        <v>2.9341661872277471E-2</v>
      </c>
      <c r="G133" s="69"/>
      <c r="H133" s="69" t="s">
        <v>114</v>
      </c>
      <c r="I133" s="69"/>
      <c r="J133" s="80">
        <v>294290.63</v>
      </c>
      <c r="K133" s="81">
        <v>8.2282125281162698E-3</v>
      </c>
      <c r="L133" s="82">
        <v>65</v>
      </c>
      <c r="M133" s="81">
        <v>7.6542628356099859E-3</v>
      </c>
      <c r="N133" s="95"/>
    </row>
    <row r="134" spans="1:17" ht="20.100000000000001" customHeight="1" x14ac:dyDescent="0.25">
      <c r="A134" s="69" t="s">
        <v>28</v>
      </c>
      <c r="B134" s="69"/>
      <c r="C134" s="80">
        <v>252020.88</v>
      </c>
      <c r="D134" s="81">
        <v>6.1372662543085236E-3</v>
      </c>
      <c r="E134" s="82">
        <v>401</v>
      </c>
      <c r="F134" s="81">
        <v>1.0986000383551136E-2</v>
      </c>
      <c r="G134" s="69"/>
      <c r="H134" s="69" t="s">
        <v>115</v>
      </c>
      <c r="I134" s="69"/>
      <c r="J134" s="80">
        <v>1599174.78</v>
      </c>
      <c r="K134" s="81">
        <v>4.4712092802423227E-2</v>
      </c>
      <c r="L134" s="82">
        <v>854</v>
      </c>
      <c r="M134" s="81">
        <v>0.10056523787093735</v>
      </c>
      <c r="N134" s="95"/>
    </row>
    <row r="135" spans="1:17" ht="20.100000000000001" customHeight="1" x14ac:dyDescent="0.25">
      <c r="A135" s="69" t="s">
        <v>29</v>
      </c>
      <c r="B135" s="69"/>
      <c r="C135" s="80">
        <v>815333.54</v>
      </c>
      <c r="D135" s="81">
        <v>1.9855176368910012E-2</v>
      </c>
      <c r="E135" s="82">
        <v>654</v>
      </c>
      <c r="F135" s="81">
        <v>1.7917317333771679E-2</v>
      </c>
      <c r="G135" s="69"/>
      <c r="H135" s="69" t="s">
        <v>116</v>
      </c>
      <c r="I135" s="69"/>
      <c r="J135" s="80">
        <v>464756.5</v>
      </c>
      <c r="K135" s="81">
        <v>1.2994349347186037E-2</v>
      </c>
      <c r="L135" s="82">
        <v>90</v>
      </c>
      <c r="M135" s="81">
        <v>1.0598210080075365E-2</v>
      </c>
      <c r="N135" s="95"/>
    </row>
    <row r="136" spans="1:17" ht="20.100000000000001" customHeight="1" x14ac:dyDescent="0.25">
      <c r="A136" s="69" t="s">
        <v>114</v>
      </c>
      <c r="B136" s="69"/>
      <c r="C136" s="80">
        <v>3352574.01</v>
      </c>
      <c r="D136" s="81">
        <v>8.1642597774616063E-2</v>
      </c>
      <c r="E136" s="82">
        <v>3109</v>
      </c>
      <c r="F136" s="81">
        <v>8.5175748609627136E-2</v>
      </c>
      <c r="G136" s="69"/>
      <c r="H136" s="69" t="s">
        <v>117</v>
      </c>
      <c r="I136" s="69"/>
      <c r="J136" s="80">
        <v>1182369.48</v>
      </c>
      <c r="K136" s="81">
        <v>3.3058433998385581E-2</v>
      </c>
      <c r="L136" s="82">
        <v>168</v>
      </c>
      <c r="M136" s="81">
        <v>1.9783325482807347E-2</v>
      </c>
      <c r="N136" s="95"/>
    </row>
    <row r="137" spans="1:17" ht="20.100000000000001" customHeight="1" x14ac:dyDescent="0.25">
      <c r="A137" s="69" t="s">
        <v>115</v>
      </c>
      <c r="B137" s="69"/>
      <c r="C137" s="80">
        <v>30139.65</v>
      </c>
      <c r="D137" s="81">
        <v>7.3396718899509342E-4</v>
      </c>
      <c r="E137" s="82">
        <v>59</v>
      </c>
      <c r="F137" s="81">
        <v>1.6163940713953043E-3</v>
      </c>
      <c r="G137" s="69"/>
      <c r="H137" s="69" t="s">
        <v>118</v>
      </c>
      <c r="I137" s="69"/>
      <c r="J137" s="80">
        <v>450905.49</v>
      </c>
      <c r="K137" s="81">
        <v>1.2607082331552329E-2</v>
      </c>
      <c r="L137" s="82">
        <v>71</v>
      </c>
      <c r="M137" s="81">
        <v>8.3608101742816774E-3</v>
      </c>
      <c r="N137" s="95"/>
    </row>
    <row r="138" spans="1:17" ht="20.100000000000001" customHeight="1" x14ac:dyDescent="0.25">
      <c r="A138" s="69" t="s">
        <v>116</v>
      </c>
      <c r="B138" s="73"/>
      <c r="C138" s="80">
        <v>102330.93</v>
      </c>
      <c r="D138" s="81">
        <v>2.4919846461174447E-3</v>
      </c>
      <c r="E138" s="82">
        <v>149</v>
      </c>
      <c r="F138" s="81">
        <v>4.0820799430152602E-3</v>
      </c>
      <c r="G138" s="73"/>
      <c r="H138" s="69" t="s">
        <v>119</v>
      </c>
      <c r="I138" s="69"/>
      <c r="J138" s="80">
        <v>10860195.200000009</v>
      </c>
      <c r="K138" s="81">
        <v>0.30364539367912668</v>
      </c>
      <c r="L138" s="82">
        <v>2098</v>
      </c>
      <c r="M138" s="81">
        <v>0.24705605275553463</v>
      </c>
      <c r="N138" s="95"/>
    </row>
    <row r="139" spans="1:17" ht="20.100000000000001" customHeight="1" x14ac:dyDescent="0.25">
      <c r="A139" s="69" t="s">
        <v>117</v>
      </c>
      <c r="B139" s="69"/>
      <c r="C139" s="80">
        <v>670359</v>
      </c>
      <c r="D139" s="81">
        <v>1.6324725431369036E-2</v>
      </c>
      <c r="E139" s="82">
        <v>540</v>
      </c>
      <c r="F139" s="81">
        <v>1.4794115229719733E-2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1591388.18</v>
      </c>
      <c r="D140" s="81">
        <v>3.8753824582389539E-2</v>
      </c>
      <c r="E140" s="82">
        <v>744</v>
      </c>
      <c r="F140" s="81">
        <v>2.0383003205391634E-2</v>
      </c>
      <c r="G140" s="69"/>
      <c r="H140" s="73"/>
      <c r="I140" s="69"/>
      <c r="J140" s="98">
        <f>SUM(J127:J139)</f>
        <v>35766046.269999996</v>
      </c>
      <c r="K140" s="69"/>
      <c r="L140" s="99">
        <f>SUM(L127:L139)</f>
        <v>8492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9067130.6700000111</v>
      </c>
      <c r="D141" s="81">
        <v>0.22080470111998995</v>
      </c>
      <c r="E141" s="82">
        <v>4406</v>
      </c>
      <c r="F141" s="81">
        <v>0.12070902167063915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41064029.089999944</v>
      </c>
      <c r="D143" s="69"/>
      <c r="E143" s="74">
        <f>SUM(E127:E142)</f>
        <v>36501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114650.34</v>
      </c>
      <c r="D150" s="81">
        <v>6.263868302955587E-4</v>
      </c>
      <c r="E150" s="82">
        <v>71</v>
      </c>
      <c r="F150" s="81">
        <v>1.0854609386943893E-2</v>
      </c>
      <c r="G150" s="69"/>
      <c r="H150" s="69" t="s">
        <v>6</v>
      </c>
      <c r="I150" s="69"/>
      <c r="J150" s="80">
        <v>10086226.12999999</v>
      </c>
      <c r="K150" s="81">
        <v>7.8295555360242436E-2</v>
      </c>
      <c r="L150" s="82">
        <v>3426</v>
      </c>
      <c r="M150" s="81">
        <v>0.2839383391347588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455182.35</v>
      </c>
      <c r="D151" s="81">
        <v>2.4868677181679845E-3</v>
      </c>
      <c r="E151" s="82">
        <v>109</v>
      </c>
      <c r="F151" s="81">
        <v>1.6664118636294144E-2</v>
      </c>
      <c r="G151" s="69"/>
      <c r="H151" s="69" t="s">
        <v>7</v>
      </c>
      <c r="I151" s="69"/>
      <c r="J151" s="80">
        <v>19054667.249999918</v>
      </c>
      <c r="K151" s="81">
        <v>0.1479141688193906</v>
      </c>
      <c r="L151" s="82">
        <v>2286</v>
      </c>
      <c r="M151" s="81">
        <v>0.18945798110392839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770879.36</v>
      </c>
      <c r="D152" s="81">
        <v>4.2116637320976872E-3</v>
      </c>
      <c r="E152" s="82">
        <v>102</v>
      </c>
      <c r="F152" s="81">
        <v>1.5593945879834887E-2</v>
      </c>
      <c r="G152" s="69"/>
      <c r="H152" s="69" t="s">
        <v>8</v>
      </c>
      <c r="I152" s="69"/>
      <c r="J152" s="80">
        <v>33136042.760000013</v>
      </c>
      <c r="K152" s="81">
        <v>0.25722255647414721</v>
      </c>
      <c r="L152" s="82">
        <v>2464</v>
      </c>
      <c r="M152" s="81">
        <v>0.20421017735786506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1924232.39</v>
      </c>
      <c r="D153" s="81">
        <v>1.0512954671779843E-2</v>
      </c>
      <c r="E153" s="82">
        <v>181</v>
      </c>
      <c r="F153" s="81">
        <v>2.7671609845589359E-2</v>
      </c>
      <c r="G153" s="69"/>
      <c r="H153" s="69" t="s">
        <v>9</v>
      </c>
      <c r="I153" s="69"/>
      <c r="J153" s="80">
        <v>39183984.310000002</v>
      </c>
      <c r="K153" s="81">
        <v>0.30417043731087551</v>
      </c>
      <c r="L153" s="82">
        <v>2365</v>
      </c>
      <c r="M153" s="81">
        <v>0.19600530416045087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3210725.68</v>
      </c>
      <c r="D154" s="81">
        <v>1.7541651264564528E-2</v>
      </c>
      <c r="E154" s="82">
        <v>269</v>
      </c>
      <c r="F154" s="81">
        <v>4.1125210212505731E-2</v>
      </c>
      <c r="G154" s="69"/>
      <c r="H154" s="69" t="s">
        <v>10</v>
      </c>
      <c r="I154" s="69"/>
      <c r="J154" s="80">
        <v>20448184.700000007</v>
      </c>
      <c r="K154" s="81">
        <v>0.15873151727516491</v>
      </c>
      <c r="L154" s="82">
        <v>1222</v>
      </c>
      <c r="M154" s="81">
        <v>0.10127631360848666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3822424.43</v>
      </c>
      <c r="D155" s="81">
        <v>2.0883639095636407E-2</v>
      </c>
      <c r="E155" s="82">
        <v>217</v>
      </c>
      <c r="F155" s="81">
        <v>3.3175355450236969E-2</v>
      </c>
      <c r="G155" s="69"/>
      <c r="H155" s="69" t="s">
        <v>37</v>
      </c>
      <c r="I155" s="69"/>
      <c r="J155" s="80">
        <v>518921.43</v>
      </c>
      <c r="K155" s="81">
        <v>4.0281906261585279E-3</v>
      </c>
      <c r="L155" s="82">
        <v>30</v>
      </c>
      <c r="M155" s="81">
        <v>2.4863252113376429E-3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7022849.1000000034</v>
      </c>
      <c r="D156" s="81">
        <v>3.8369011268462171E-2</v>
      </c>
      <c r="E156" s="82">
        <v>373</v>
      </c>
      <c r="F156" s="81">
        <v>5.7024919737043267E-2</v>
      </c>
      <c r="G156" s="69"/>
      <c r="H156" s="69" t="s">
        <v>38</v>
      </c>
      <c r="I156" s="69"/>
      <c r="J156" s="80">
        <v>893521.1</v>
      </c>
      <c r="K156" s="81">
        <v>6.936066061667287E-3</v>
      </c>
      <c r="L156" s="82">
        <v>46</v>
      </c>
      <c r="M156" s="81">
        <v>3.8123653240510523E-3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5175368.92</v>
      </c>
      <c r="D157" s="81">
        <v>2.8275388746417569E-2</v>
      </c>
      <c r="E157" s="82">
        <v>255</v>
      </c>
      <c r="F157" s="81">
        <v>3.8984864699587223E-2</v>
      </c>
      <c r="G157" s="69"/>
      <c r="H157" s="69" t="s">
        <v>39</v>
      </c>
      <c r="I157" s="69"/>
      <c r="J157" s="80">
        <v>2202223.1</v>
      </c>
      <c r="K157" s="81">
        <v>1.7095024285525805E-2</v>
      </c>
      <c r="L157" s="82">
        <v>85</v>
      </c>
      <c r="M157" s="81">
        <v>7.0445880987899884E-3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9841743.1600000039</v>
      </c>
      <c r="D158" s="81">
        <v>5.3769908598399252E-2</v>
      </c>
      <c r="E158" s="82">
        <v>402</v>
      </c>
      <c r="F158" s="81">
        <v>6.1458492585231617E-2</v>
      </c>
      <c r="G158" s="69"/>
      <c r="H158" s="69" t="s">
        <v>0</v>
      </c>
      <c r="I158" s="69"/>
      <c r="J158" s="80">
        <v>3298690.26</v>
      </c>
      <c r="K158" s="81">
        <v>2.5606483786827693E-2</v>
      </c>
      <c r="L158" s="82">
        <v>142</v>
      </c>
      <c r="M158" s="81">
        <v>1.176860600033151E-2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12007339.900000004</v>
      </c>
      <c r="D159" s="81">
        <v>6.560154623390034E-2</v>
      </c>
      <c r="E159" s="82">
        <v>475</v>
      </c>
      <c r="F159" s="81">
        <v>7.261886561687815E-2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46876596.879999943</v>
      </c>
      <c r="D160" s="81">
        <v>0.25610811912730341</v>
      </c>
      <c r="E160" s="82">
        <v>1547</v>
      </c>
      <c r="F160" s="81">
        <v>0.23650817917749581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34302411.799999982</v>
      </c>
      <c r="D161" s="81">
        <v>0.18740964046765982</v>
      </c>
      <c r="E161" s="82">
        <v>961</v>
      </c>
      <c r="F161" s="81">
        <v>0.14691943127962084</v>
      </c>
      <c r="G161" s="69"/>
      <c r="H161" s="73"/>
      <c r="I161" s="69"/>
      <c r="J161" s="98">
        <f>SUM(J150:J160)</f>
        <v>128822461.03999993</v>
      </c>
      <c r="K161" s="69"/>
      <c r="L161" s="74">
        <f>SUM(L150:L160)</f>
        <v>12066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57509999.44000002</v>
      </c>
      <c r="D162" s="81">
        <v>0.31420322224531533</v>
      </c>
      <c r="E162" s="82">
        <v>1579</v>
      </c>
      <c r="F162" s="81">
        <v>0.24140039749273812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183034403.74999997</v>
      </c>
      <c r="D165" s="73"/>
      <c r="E165" s="74">
        <f>SUM(E150:E164)</f>
        <v>6541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14399037.710000042</v>
      </c>
      <c r="D173" s="81">
        <v>0.35064843925669542</v>
      </c>
      <c r="E173" s="82">
        <v>21906</v>
      </c>
      <c r="F173" s="81">
        <v>0.60014794115229719</v>
      </c>
      <c r="G173" s="69"/>
      <c r="H173" s="69" t="s">
        <v>6</v>
      </c>
      <c r="I173" s="69"/>
      <c r="J173" s="80">
        <v>5725942.1100000069</v>
      </c>
      <c r="K173" s="81">
        <v>0.1600943550420566</v>
      </c>
      <c r="L173" s="82">
        <v>1741</v>
      </c>
      <c r="M173" s="81">
        <v>0.20501648610456902</v>
      </c>
      <c r="N173" s="95"/>
    </row>
    <row r="174" spans="1:15" ht="20.100000000000001" customHeight="1" x14ac:dyDescent="0.25">
      <c r="A174" s="69" t="s">
        <v>7</v>
      </c>
      <c r="B174" s="69"/>
      <c r="C174" s="80">
        <v>7694881.5299999686</v>
      </c>
      <c r="D174" s="81">
        <v>0.1873873972068133</v>
      </c>
      <c r="E174" s="82">
        <v>5355</v>
      </c>
      <c r="F174" s="81">
        <v>0.14670830936138735</v>
      </c>
      <c r="G174" s="69"/>
      <c r="H174" s="69" t="s">
        <v>7</v>
      </c>
      <c r="I174" s="69"/>
      <c r="J174" s="80">
        <v>2373514.6800000002</v>
      </c>
      <c r="K174" s="81">
        <v>6.6362232551012174E-2</v>
      </c>
      <c r="L174" s="82">
        <v>860</v>
      </c>
      <c r="M174" s="81">
        <v>0.10127178520960904</v>
      </c>
      <c r="N174" s="95"/>
    </row>
    <row r="175" spans="1:15" ht="20.100000000000001" customHeight="1" x14ac:dyDescent="0.25">
      <c r="A175" s="69" t="s">
        <v>8</v>
      </c>
      <c r="B175" s="69"/>
      <c r="C175" s="80">
        <v>8143703.2500000205</v>
      </c>
      <c r="D175" s="81">
        <v>0.19831719951667359</v>
      </c>
      <c r="E175" s="82">
        <v>5800</v>
      </c>
      <c r="F175" s="81">
        <v>0.15889975617106381</v>
      </c>
      <c r="G175" s="69"/>
      <c r="H175" s="69" t="s">
        <v>8</v>
      </c>
      <c r="I175" s="69"/>
      <c r="J175" s="80">
        <v>3842918.6</v>
      </c>
      <c r="K175" s="81">
        <v>0.10744599978956512</v>
      </c>
      <c r="L175" s="82">
        <v>1079</v>
      </c>
      <c r="M175" s="81">
        <v>0.12706076307112577</v>
      </c>
      <c r="N175" s="95"/>
    </row>
    <row r="176" spans="1:15" ht="20.100000000000001" customHeight="1" x14ac:dyDescent="0.25">
      <c r="A176" s="69" t="s">
        <v>9</v>
      </c>
      <c r="B176" s="69"/>
      <c r="C176" s="80">
        <v>1975384.22</v>
      </c>
      <c r="D176" s="81">
        <v>4.8104978098241366E-2</v>
      </c>
      <c r="E176" s="82">
        <v>1504</v>
      </c>
      <c r="F176" s="81">
        <v>4.1204350565737922E-2</v>
      </c>
      <c r="G176" s="69"/>
      <c r="H176" s="69" t="s">
        <v>9</v>
      </c>
      <c r="I176" s="69"/>
      <c r="J176" s="80">
        <v>5517244.0599999977</v>
      </c>
      <c r="K176" s="81">
        <v>0.15425926641010285</v>
      </c>
      <c r="L176" s="82">
        <v>1203</v>
      </c>
      <c r="M176" s="81">
        <v>0.14166274140367405</v>
      </c>
      <c r="N176" s="95"/>
    </row>
    <row r="177" spans="1:14" ht="20.100000000000001" customHeight="1" x14ac:dyDescent="0.25">
      <c r="A177" s="69" t="s">
        <v>10</v>
      </c>
      <c r="B177" s="69"/>
      <c r="C177" s="80">
        <v>7968196.9799999828</v>
      </c>
      <c r="D177" s="81">
        <v>0.19404323337430163</v>
      </c>
      <c r="E177" s="82">
        <v>1801</v>
      </c>
      <c r="F177" s="81">
        <v>4.9341113942083778E-2</v>
      </c>
      <c r="G177" s="69"/>
      <c r="H177" s="69" t="s">
        <v>10</v>
      </c>
      <c r="I177" s="69"/>
      <c r="J177" s="80">
        <v>7227426.3900000025</v>
      </c>
      <c r="K177" s="81">
        <v>0.20207507241476258</v>
      </c>
      <c r="L177" s="82">
        <v>1418</v>
      </c>
      <c r="M177" s="81">
        <v>0.1669806877060763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2575427.2400000002</v>
      </c>
      <c r="K178" s="81">
        <v>7.2007602421524236E-2</v>
      </c>
      <c r="L178" s="82">
        <v>373</v>
      </c>
      <c r="M178" s="81">
        <v>4.3923692887423454E-2</v>
      </c>
      <c r="N178" s="95"/>
    </row>
    <row r="179" spans="1:14" ht="20.100000000000001" customHeight="1" x14ac:dyDescent="0.25">
      <c r="A179" s="69" t="s">
        <v>38</v>
      </c>
      <c r="B179" s="69"/>
      <c r="C179" s="80">
        <v>0</v>
      </c>
      <c r="D179" s="81">
        <v>0</v>
      </c>
      <c r="E179" s="82">
        <v>0</v>
      </c>
      <c r="F179" s="81">
        <v>0</v>
      </c>
      <c r="G179" s="69"/>
      <c r="H179" s="69" t="s">
        <v>38</v>
      </c>
      <c r="I179" s="69"/>
      <c r="J179" s="80">
        <v>489611.35</v>
      </c>
      <c r="K179" s="81">
        <v>1.3689277990189201E-2</v>
      </c>
      <c r="L179" s="82">
        <v>66</v>
      </c>
      <c r="M179" s="81">
        <v>7.7720207253886009E-3</v>
      </c>
      <c r="N179" s="95"/>
    </row>
    <row r="180" spans="1:14" ht="20.100000000000001" customHeight="1" x14ac:dyDescent="0.25">
      <c r="A180" s="69" t="s">
        <v>39</v>
      </c>
      <c r="B180" s="69"/>
      <c r="C180" s="80">
        <v>726577.4</v>
      </c>
      <c r="D180" s="81">
        <v>1.7693767905910079E-2</v>
      </c>
      <c r="E180" s="82">
        <v>115</v>
      </c>
      <c r="F180" s="81">
        <v>3.1505986137366098E-3</v>
      </c>
      <c r="G180" s="69"/>
      <c r="H180" s="69" t="s">
        <v>39</v>
      </c>
      <c r="I180" s="69"/>
      <c r="J180" s="80">
        <v>171867.95</v>
      </c>
      <c r="K180" s="81">
        <v>4.8053382446177741E-3</v>
      </c>
      <c r="L180" s="82">
        <v>45</v>
      </c>
      <c r="M180" s="81">
        <v>5.2991050400376825E-3</v>
      </c>
      <c r="N180" s="95"/>
    </row>
    <row r="181" spans="1:14" ht="20.100000000000001" customHeight="1" x14ac:dyDescent="0.25">
      <c r="A181" s="69" t="s">
        <v>0</v>
      </c>
      <c r="B181" s="69"/>
      <c r="C181" s="80">
        <v>156248</v>
      </c>
      <c r="D181" s="81">
        <v>3.8049846413646202E-3</v>
      </c>
      <c r="E181" s="82">
        <v>20</v>
      </c>
      <c r="F181" s="81">
        <v>5.479301936933235E-4</v>
      </c>
      <c r="G181" s="69"/>
      <c r="H181" s="69" t="s">
        <v>0</v>
      </c>
      <c r="I181" s="69"/>
      <c r="J181" s="80">
        <v>502143.37</v>
      </c>
      <c r="K181" s="81">
        <v>1.4039666733339486E-2</v>
      </c>
      <c r="L181" s="82">
        <v>161</v>
      </c>
      <c r="M181" s="81">
        <v>1.8959020254357042E-2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7284549.4500000011</v>
      </c>
      <c r="K182" s="81">
        <v>0.20367220337994596</v>
      </c>
      <c r="L182" s="82">
        <v>1542</v>
      </c>
      <c r="M182" s="81">
        <v>0.18158266603862458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55401.07</v>
      </c>
      <c r="K183" s="81">
        <v>1.5489850228838269E-3</v>
      </c>
      <c r="L183" s="82">
        <v>4</v>
      </c>
      <c r="M183" s="81">
        <v>4.7103155911446069E-4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41064029.090000011</v>
      </c>
      <c r="D184" s="73"/>
      <c r="E184" s="74">
        <f>SUM(E173:E183)</f>
        <v>36501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35766046.270000011</v>
      </c>
      <c r="K185" s="69"/>
      <c r="L185" s="74">
        <f>SUM(L173:L184)</f>
        <v>8492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10215574.269999996</v>
      </c>
      <c r="D193" s="81">
        <v>5.5812317579120675E-2</v>
      </c>
      <c r="E193" s="82">
        <v>390</v>
      </c>
      <c r="F193" s="81">
        <v>5.9623910717015748E-2</v>
      </c>
      <c r="G193" s="69"/>
      <c r="H193" s="69" t="s">
        <v>12</v>
      </c>
      <c r="I193" s="69"/>
      <c r="J193" s="80">
        <v>9504124.4699999858</v>
      </c>
      <c r="K193" s="81">
        <v>7.3776920525131948E-2</v>
      </c>
      <c r="L193" s="82">
        <v>925</v>
      </c>
      <c r="M193" s="81">
        <v>7.6661694016243995E-2</v>
      </c>
    </row>
    <row r="194" spans="1:13" ht="20.100000000000001" customHeight="1" x14ac:dyDescent="0.25">
      <c r="A194" s="69" t="s">
        <v>13</v>
      </c>
      <c r="B194" s="69"/>
      <c r="C194" s="80">
        <v>17165064.839999977</v>
      </c>
      <c r="D194" s="81">
        <v>9.3780537911578157E-2</v>
      </c>
      <c r="E194" s="82">
        <v>662</v>
      </c>
      <c r="F194" s="81">
        <v>0.10120776639657544</v>
      </c>
      <c r="G194" s="69"/>
      <c r="H194" s="69" t="s">
        <v>13</v>
      </c>
      <c r="I194" s="69"/>
      <c r="J194" s="80">
        <v>24984142.430000022</v>
      </c>
      <c r="K194" s="81">
        <v>0.19394244007062036</v>
      </c>
      <c r="L194" s="82">
        <v>1935</v>
      </c>
      <c r="M194" s="81">
        <v>0.16036797613127798</v>
      </c>
    </row>
    <row r="195" spans="1:13" ht="20.100000000000001" customHeight="1" x14ac:dyDescent="0.25">
      <c r="A195" s="69" t="s">
        <v>14</v>
      </c>
      <c r="B195" s="69"/>
      <c r="C195" s="80">
        <v>15382784.940000011</v>
      </c>
      <c r="D195" s="81">
        <v>8.4043134103962192E-2</v>
      </c>
      <c r="E195" s="82">
        <v>566</v>
      </c>
      <c r="F195" s="81">
        <v>8.6531111450848491E-2</v>
      </c>
      <c r="G195" s="69"/>
      <c r="H195" s="69" t="s">
        <v>14</v>
      </c>
      <c r="I195" s="69"/>
      <c r="J195" s="80">
        <v>20418919.07</v>
      </c>
      <c r="K195" s="81">
        <v>0.15850433926782248</v>
      </c>
      <c r="L195" s="82">
        <v>2208</v>
      </c>
      <c r="M195" s="81">
        <v>0.18299353555445053</v>
      </c>
    </row>
    <row r="196" spans="1:13" ht="20.100000000000001" customHeight="1" x14ac:dyDescent="0.25">
      <c r="A196" s="69" t="s">
        <v>15</v>
      </c>
      <c r="B196" s="69"/>
      <c r="C196" s="80">
        <v>14983963.750000002</v>
      </c>
      <c r="D196" s="81">
        <v>8.1864192976890016E-2</v>
      </c>
      <c r="E196" s="82">
        <v>529</v>
      </c>
      <c r="F196" s="81">
        <v>8.0874484023849558E-2</v>
      </c>
      <c r="G196" s="69"/>
      <c r="H196" s="69" t="s">
        <v>15</v>
      </c>
      <c r="I196" s="69"/>
      <c r="J196" s="80">
        <v>10616600.98</v>
      </c>
      <c r="K196" s="81">
        <v>8.2412654550230155E-2</v>
      </c>
      <c r="L196" s="82">
        <v>802</v>
      </c>
      <c r="M196" s="81">
        <v>6.646776064975965E-2</v>
      </c>
    </row>
    <row r="197" spans="1:13" ht="20.100000000000001" customHeight="1" x14ac:dyDescent="0.25">
      <c r="A197" s="69" t="s">
        <v>16</v>
      </c>
      <c r="B197" s="69"/>
      <c r="C197" s="80">
        <v>16983280.089999992</v>
      </c>
      <c r="D197" s="81">
        <v>9.278736533704797E-2</v>
      </c>
      <c r="E197" s="82">
        <v>625</v>
      </c>
      <c r="F197" s="81">
        <v>9.5551138969576524E-2</v>
      </c>
      <c r="G197" s="69"/>
      <c r="H197" s="69" t="s">
        <v>16</v>
      </c>
      <c r="I197" s="69"/>
      <c r="J197" s="80">
        <v>10001225.059999997</v>
      </c>
      <c r="K197" s="81">
        <v>7.7635724230532818E-2</v>
      </c>
      <c r="L197" s="82">
        <v>849</v>
      </c>
      <c r="M197" s="81">
        <v>7.0363003480855293E-2</v>
      </c>
    </row>
    <row r="198" spans="1:13" ht="20.100000000000001" customHeight="1" x14ac:dyDescent="0.25">
      <c r="A198" s="69" t="s">
        <v>17</v>
      </c>
      <c r="B198" s="69"/>
      <c r="C198" s="80">
        <v>7660736.4999999935</v>
      </c>
      <c r="D198" s="81">
        <v>4.1854079577648765E-2</v>
      </c>
      <c r="E198" s="82">
        <v>281</v>
      </c>
      <c r="F198" s="81">
        <v>4.29597920807216E-2</v>
      </c>
      <c r="G198" s="69"/>
      <c r="H198" s="69" t="s">
        <v>17</v>
      </c>
      <c r="I198" s="69"/>
      <c r="J198" s="80">
        <v>1955867.77</v>
      </c>
      <c r="K198" s="81">
        <v>1.5182661115228141E-2</v>
      </c>
      <c r="L198" s="82">
        <v>155</v>
      </c>
      <c r="M198" s="81">
        <v>1.2846013591911155E-2</v>
      </c>
    </row>
    <row r="199" spans="1:13" ht="20.100000000000001" customHeight="1" x14ac:dyDescent="0.25">
      <c r="A199" s="69" t="s">
        <v>18</v>
      </c>
      <c r="B199" s="69"/>
      <c r="C199" s="80">
        <v>49092730.900000006</v>
      </c>
      <c r="D199" s="81">
        <v>0.26821586485486071</v>
      </c>
      <c r="E199" s="82">
        <v>1592</v>
      </c>
      <c r="F199" s="81">
        <v>0.2433878611833053</v>
      </c>
      <c r="G199" s="69"/>
      <c r="H199" s="69" t="s">
        <v>18</v>
      </c>
      <c r="I199" s="69"/>
      <c r="J199" s="80">
        <v>20867348.259999979</v>
      </c>
      <c r="K199" s="81">
        <v>0.16198532531932122</v>
      </c>
      <c r="L199" s="82">
        <v>1714</v>
      </c>
      <c r="M199" s="81">
        <v>0.14205204707442401</v>
      </c>
    </row>
    <row r="200" spans="1:13" ht="20.100000000000001" customHeight="1" x14ac:dyDescent="0.25">
      <c r="A200" s="69" t="s">
        <v>19</v>
      </c>
      <c r="B200" s="69"/>
      <c r="C200" s="80">
        <v>14124757.380000001</v>
      </c>
      <c r="D200" s="81">
        <v>7.7169958710562911E-2</v>
      </c>
      <c r="E200" s="82">
        <v>485</v>
      </c>
      <c r="F200" s="81">
        <v>7.4147683840391373E-2</v>
      </c>
      <c r="G200" s="69"/>
      <c r="H200" s="69" t="s">
        <v>19</v>
      </c>
      <c r="I200" s="69"/>
      <c r="J200" s="80">
        <v>6584922.790000001</v>
      </c>
      <c r="K200" s="81">
        <v>5.1116262931472423E-2</v>
      </c>
      <c r="L200" s="82">
        <v>748</v>
      </c>
      <c r="M200" s="81">
        <v>6.1992375269351897E-2</v>
      </c>
    </row>
    <row r="201" spans="1:13" ht="20.100000000000001" customHeight="1" x14ac:dyDescent="0.25">
      <c r="A201" s="69" t="s">
        <v>20</v>
      </c>
      <c r="B201" s="69"/>
      <c r="C201" s="80">
        <v>7635252.8800000008</v>
      </c>
      <c r="D201" s="81">
        <v>4.171485099833315E-2</v>
      </c>
      <c r="E201" s="82">
        <v>243</v>
      </c>
      <c r="F201" s="81">
        <v>3.7150282831371347E-2</v>
      </c>
      <c r="G201" s="69"/>
      <c r="H201" s="69" t="s">
        <v>20</v>
      </c>
      <c r="I201" s="69"/>
      <c r="J201" s="80">
        <v>3737034.45</v>
      </c>
      <c r="K201" s="81">
        <v>2.9009183800949377E-2</v>
      </c>
      <c r="L201" s="82">
        <v>245</v>
      </c>
      <c r="M201" s="81">
        <v>2.0304989225924084E-2</v>
      </c>
    </row>
    <row r="202" spans="1:13" ht="20.100000000000001" customHeight="1" x14ac:dyDescent="0.25">
      <c r="A202" s="69" t="s">
        <v>21</v>
      </c>
      <c r="B202" s="69"/>
      <c r="C202" s="80">
        <v>7959039.2000000039</v>
      </c>
      <c r="D202" s="81">
        <v>4.3483842583337311E-2</v>
      </c>
      <c r="E202" s="82">
        <v>299</v>
      </c>
      <c r="F202" s="81">
        <v>4.5711664883045407E-2</v>
      </c>
      <c r="G202" s="69"/>
      <c r="H202" s="69" t="s">
        <v>21</v>
      </c>
      <c r="I202" s="69"/>
      <c r="J202" s="80">
        <v>5507287.6499999985</v>
      </c>
      <c r="K202" s="81">
        <v>4.2750989272670084E-2</v>
      </c>
      <c r="L202" s="82">
        <v>546</v>
      </c>
      <c r="M202" s="81">
        <v>4.5251118846345105E-2</v>
      </c>
    </row>
    <row r="203" spans="1:13" ht="20.100000000000001" customHeight="1" x14ac:dyDescent="0.25">
      <c r="A203" s="69" t="s">
        <v>22</v>
      </c>
      <c r="B203" s="69"/>
      <c r="C203" s="80">
        <v>16892844.81000001</v>
      </c>
      <c r="D203" s="81">
        <v>9.2293276367175922E-2</v>
      </c>
      <c r="E203" s="82">
        <v>711</v>
      </c>
      <c r="F203" s="81">
        <v>0.10869897569179024</v>
      </c>
      <c r="G203" s="69"/>
      <c r="H203" s="69" t="s">
        <v>22</v>
      </c>
      <c r="I203" s="69"/>
      <c r="J203" s="80">
        <v>13524961.879999992</v>
      </c>
      <c r="K203" s="81">
        <v>0.10498915927246902</v>
      </c>
      <c r="L203" s="82">
        <v>1752</v>
      </c>
      <c r="M203" s="81">
        <v>0.14520139234211835</v>
      </c>
    </row>
    <row r="204" spans="1:13" ht="20.100000000000001" customHeight="1" x14ac:dyDescent="0.25">
      <c r="A204" s="69" t="s">
        <v>23</v>
      </c>
      <c r="B204" s="69"/>
      <c r="C204" s="80">
        <v>4870921.04</v>
      </c>
      <c r="D204" s="81">
        <v>2.6612051833998448E-2</v>
      </c>
      <c r="E204" s="82">
        <v>157</v>
      </c>
      <c r="F204" s="81">
        <v>2.4002446109157621E-2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67453.149999999994</v>
      </c>
      <c r="D205" s="81">
        <v>3.6852716548377312E-4</v>
      </c>
      <c r="E205" s="82">
        <v>1</v>
      </c>
      <c r="F205" s="81">
        <v>1.5288182235132243E-4</v>
      </c>
      <c r="G205" s="69"/>
      <c r="H205" s="69" t="s">
        <v>70</v>
      </c>
      <c r="I205" s="69"/>
      <c r="J205" s="80">
        <v>1120026.23</v>
      </c>
      <c r="K205" s="81">
        <v>8.6943396435519606E-3</v>
      </c>
      <c r="L205" s="82">
        <v>187</v>
      </c>
      <c r="M205" s="81">
        <v>1.5498093817337974E-2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183034403.75</v>
      </c>
      <c r="D207" s="97"/>
      <c r="E207" s="74">
        <f>SUM(E193:E206)</f>
        <v>6541</v>
      </c>
      <c r="F207" s="97"/>
      <c r="G207" s="69"/>
      <c r="H207" s="73"/>
      <c r="I207" s="69"/>
      <c r="J207" s="98">
        <f>SUM(J193:J206)</f>
        <v>128822461.03999998</v>
      </c>
      <c r="K207" s="69"/>
      <c r="L207" s="74">
        <f>SUM(L193:L206)</f>
        <v>12066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3879911.87</v>
      </c>
      <c r="D215" s="81">
        <v>9.4484441882125125E-2</v>
      </c>
      <c r="E215" s="82">
        <v>4807</v>
      </c>
      <c r="F215" s="81">
        <v>0.13169502205419029</v>
      </c>
      <c r="G215" s="69"/>
      <c r="H215" s="69" t="s">
        <v>12</v>
      </c>
      <c r="I215" s="69"/>
      <c r="J215" s="80">
        <v>2412790.7200000002</v>
      </c>
      <c r="K215" s="81">
        <v>6.7460370145072779E-2</v>
      </c>
      <c r="L215" s="82">
        <v>476</v>
      </c>
      <c r="M215" s="81">
        <v>5.6052755534620823E-2</v>
      </c>
      <c r="N215" s="95"/>
    </row>
    <row r="216" spans="1:15" ht="20.100000000000001" customHeight="1" x14ac:dyDescent="0.25">
      <c r="A216" s="69" t="s">
        <v>13</v>
      </c>
      <c r="B216" s="69"/>
      <c r="C216" s="80">
        <v>3310642.54</v>
      </c>
      <c r="D216" s="81">
        <v>8.0621473668452417E-2</v>
      </c>
      <c r="E216" s="82">
        <v>2595</v>
      </c>
      <c r="F216" s="81">
        <v>7.109394263170872E-2</v>
      </c>
      <c r="G216" s="69"/>
      <c r="H216" s="69" t="s">
        <v>13</v>
      </c>
      <c r="I216" s="69"/>
      <c r="J216" s="80">
        <v>4194126.41</v>
      </c>
      <c r="K216" s="81">
        <v>0.11726558698544129</v>
      </c>
      <c r="L216" s="82">
        <v>973</v>
      </c>
      <c r="M216" s="81">
        <v>0.11457842675459255</v>
      </c>
      <c r="N216" s="95"/>
    </row>
    <row r="217" spans="1:15" ht="20.100000000000001" customHeight="1" x14ac:dyDescent="0.25">
      <c r="A217" s="69" t="s">
        <v>14</v>
      </c>
      <c r="B217" s="69"/>
      <c r="C217" s="80">
        <v>8585356.0100000333</v>
      </c>
      <c r="D217" s="81">
        <v>0.20907242178266322</v>
      </c>
      <c r="E217" s="82">
        <v>7477</v>
      </c>
      <c r="F217" s="81">
        <v>0.20484370291224899</v>
      </c>
      <c r="G217" s="69"/>
      <c r="H217" s="69" t="s">
        <v>14</v>
      </c>
      <c r="I217" s="69"/>
      <c r="J217" s="80">
        <v>2780310.85</v>
      </c>
      <c r="K217" s="81">
        <v>7.7736041300491235E-2</v>
      </c>
      <c r="L217" s="82">
        <v>557</v>
      </c>
      <c r="M217" s="81">
        <v>6.5591144606688648E-2</v>
      </c>
      <c r="N217" s="95"/>
    </row>
    <row r="218" spans="1:15" ht="20.100000000000001" customHeight="1" x14ac:dyDescent="0.25">
      <c r="A218" s="69" t="s">
        <v>15</v>
      </c>
      <c r="B218" s="69"/>
      <c r="C218" s="80">
        <v>1370141.72</v>
      </c>
      <c r="D218" s="81">
        <v>3.3365983571584316E-2</v>
      </c>
      <c r="E218" s="82">
        <v>1091</v>
      </c>
      <c r="F218" s="81">
        <v>2.9889592065970794E-2</v>
      </c>
      <c r="G218" s="69"/>
      <c r="H218" s="69" t="s">
        <v>15</v>
      </c>
      <c r="I218" s="69"/>
      <c r="J218" s="80">
        <v>1794037.35</v>
      </c>
      <c r="K218" s="81">
        <v>5.0160348629443283E-2</v>
      </c>
      <c r="L218" s="82">
        <v>414</v>
      </c>
      <c r="M218" s="81">
        <v>4.8751766368346681E-2</v>
      </c>
      <c r="N218" s="95"/>
    </row>
    <row r="219" spans="1:15" ht="20.100000000000001" customHeight="1" x14ac:dyDescent="0.25">
      <c r="A219" s="69" t="s">
        <v>16</v>
      </c>
      <c r="B219" s="69"/>
      <c r="C219" s="80">
        <v>5031990.5299999909</v>
      </c>
      <c r="D219" s="81">
        <v>0.12254010727908313</v>
      </c>
      <c r="E219" s="82">
        <v>3003</v>
      </c>
      <c r="F219" s="81">
        <v>8.2271718583052517E-2</v>
      </c>
      <c r="G219" s="69"/>
      <c r="H219" s="69" t="s">
        <v>16</v>
      </c>
      <c r="I219" s="69"/>
      <c r="J219" s="80">
        <v>2448656.5699999998</v>
      </c>
      <c r="K219" s="81">
        <v>6.8463160605311088E-2</v>
      </c>
      <c r="L219" s="82">
        <v>517</v>
      </c>
      <c r="M219" s="81">
        <v>6.0880829015544043E-2</v>
      </c>
      <c r="N219" s="95"/>
    </row>
    <row r="220" spans="1:15" ht="20.100000000000001" customHeight="1" x14ac:dyDescent="0.25">
      <c r="A220" s="69" t="s">
        <v>17</v>
      </c>
      <c r="B220" s="69"/>
      <c r="C220" s="80">
        <v>1583576.33</v>
      </c>
      <c r="D220" s="81">
        <v>3.8563588744038625E-2</v>
      </c>
      <c r="E220" s="82">
        <v>697</v>
      </c>
      <c r="F220" s="81">
        <v>1.9095367250212322E-2</v>
      </c>
      <c r="G220" s="69"/>
      <c r="H220" s="69" t="s">
        <v>17</v>
      </c>
      <c r="I220" s="69"/>
      <c r="J220" s="80">
        <v>1610870.21</v>
      </c>
      <c r="K220" s="81">
        <v>4.5039090925495261E-2</v>
      </c>
      <c r="L220" s="82">
        <v>451</v>
      </c>
      <c r="M220" s="81">
        <v>5.3108808290155442E-2</v>
      </c>
      <c r="N220" s="95"/>
    </row>
    <row r="221" spans="1:15" ht="20.100000000000001" customHeight="1" x14ac:dyDescent="0.25">
      <c r="A221" s="69" t="s">
        <v>18</v>
      </c>
      <c r="B221" s="69"/>
      <c r="C221" s="80">
        <v>9092709.0999999736</v>
      </c>
      <c r="D221" s="81">
        <v>0.22142759250611987</v>
      </c>
      <c r="E221" s="82">
        <v>8469</v>
      </c>
      <c r="F221" s="81">
        <v>0.23202104051943781</v>
      </c>
      <c r="G221" s="69"/>
      <c r="H221" s="69" t="s">
        <v>18</v>
      </c>
      <c r="I221" s="69"/>
      <c r="J221" s="80">
        <v>7566176.9300000034</v>
      </c>
      <c r="K221" s="81">
        <v>0.21154636083850273</v>
      </c>
      <c r="L221" s="82">
        <v>1906</v>
      </c>
      <c r="M221" s="81">
        <v>0.22444653791804051</v>
      </c>
      <c r="N221" s="95"/>
    </row>
    <row r="222" spans="1:15" ht="20.100000000000001" customHeight="1" x14ac:dyDescent="0.25">
      <c r="A222" s="69" t="s">
        <v>19</v>
      </c>
      <c r="B222" s="69"/>
      <c r="C222" s="80">
        <v>1636346.81</v>
      </c>
      <c r="D222" s="81">
        <v>3.9848666734908493E-2</v>
      </c>
      <c r="E222" s="82">
        <v>1803</v>
      </c>
      <c r="F222" s="81">
        <v>4.9395906961453108E-2</v>
      </c>
      <c r="G222" s="69"/>
      <c r="H222" s="69" t="s">
        <v>19</v>
      </c>
      <c r="I222" s="69"/>
      <c r="J222" s="80">
        <v>2680314.16</v>
      </c>
      <c r="K222" s="81">
        <v>7.4940186001162964E-2</v>
      </c>
      <c r="L222" s="82">
        <v>832</v>
      </c>
      <c r="M222" s="81">
        <v>9.7974564295807823E-2</v>
      </c>
      <c r="N222" s="95"/>
    </row>
    <row r="223" spans="1:15" ht="20.100000000000001" customHeight="1" x14ac:dyDescent="0.25">
      <c r="A223" s="69" t="s">
        <v>20</v>
      </c>
      <c r="B223" s="69"/>
      <c r="C223" s="80">
        <v>1159098.6499999999</v>
      </c>
      <c r="D223" s="81">
        <v>2.8226617691595828E-2</v>
      </c>
      <c r="E223" s="82">
        <v>1058</v>
      </c>
      <c r="F223" s="81">
        <v>2.8985507246376812E-2</v>
      </c>
      <c r="G223" s="69"/>
      <c r="H223" s="69" t="s">
        <v>20</v>
      </c>
      <c r="I223" s="69"/>
      <c r="J223" s="80">
        <v>872305.88</v>
      </c>
      <c r="K223" s="81">
        <v>2.4389217455429983E-2</v>
      </c>
      <c r="L223" s="82">
        <v>214</v>
      </c>
      <c r="M223" s="81">
        <v>2.5200188412623645E-2</v>
      </c>
      <c r="N223" s="95"/>
    </row>
    <row r="224" spans="1:15" ht="20.100000000000001" customHeight="1" x14ac:dyDescent="0.25">
      <c r="A224" s="69" t="s">
        <v>21</v>
      </c>
      <c r="B224" s="69"/>
      <c r="C224" s="80">
        <v>2154159.1800000002</v>
      </c>
      <c r="D224" s="81">
        <v>5.2458544077073573E-2</v>
      </c>
      <c r="E224" s="82">
        <v>2279</v>
      </c>
      <c r="F224" s="81">
        <v>6.2436645571354213E-2</v>
      </c>
      <c r="G224" s="69"/>
      <c r="H224" s="69" t="s">
        <v>21</v>
      </c>
      <c r="I224" s="69"/>
      <c r="J224" s="80">
        <v>2785476.15</v>
      </c>
      <c r="K224" s="81">
        <v>7.7880460394539539E-2</v>
      </c>
      <c r="L224" s="82">
        <v>755</v>
      </c>
      <c r="M224" s="81">
        <v>8.890720678285445E-2</v>
      </c>
      <c r="N224" s="95"/>
    </row>
    <row r="225" spans="1:16" ht="20.100000000000001" customHeight="1" x14ac:dyDescent="0.25">
      <c r="A225" s="69" t="s">
        <v>22</v>
      </c>
      <c r="B225" s="69"/>
      <c r="C225" s="80">
        <v>2888116.8400000082</v>
      </c>
      <c r="D225" s="81">
        <v>7.0332037649547846E-2</v>
      </c>
      <c r="E225" s="82">
        <v>2847</v>
      </c>
      <c r="F225" s="81">
        <v>7.79978630722446E-2</v>
      </c>
      <c r="G225" s="69"/>
      <c r="H225" s="69" t="s">
        <v>22</v>
      </c>
      <c r="I225" s="69"/>
      <c r="J225" s="80">
        <v>5842198.3699999917</v>
      </c>
      <c r="K225" s="81">
        <v>0.16334481943843865</v>
      </c>
      <c r="L225" s="82">
        <v>1239</v>
      </c>
      <c r="M225" s="81">
        <v>0.14590202543570419</v>
      </c>
      <c r="N225" s="95"/>
    </row>
    <row r="226" spans="1:16" ht="20.100000000000001" customHeight="1" x14ac:dyDescent="0.25">
      <c r="A226" s="69" t="s">
        <v>23</v>
      </c>
      <c r="B226" s="69"/>
      <c r="C226" s="80">
        <v>187503.49</v>
      </c>
      <c r="D226" s="81">
        <v>4.5661250041745469E-3</v>
      </c>
      <c r="E226" s="82">
        <v>205</v>
      </c>
      <c r="F226" s="81">
        <v>5.6162844853565657E-3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184476.02</v>
      </c>
      <c r="D227" s="81">
        <v>4.4923994086328934E-3</v>
      </c>
      <c r="E227" s="82">
        <v>170</v>
      </c>
      <c r="F227" s="81">
        <v>4.6574066463932499E-3</v>
      </c>
      <c r="G227" s="69"/>
      <c r="H227" s="69" t="s">
        <v>70</v>
      </c>
      <c r="I227" s="69"/>
      <c r="J227" s="80">
        <v>778782.67</v>
      </c>
      <c r="K227" s="81">
        <v>2.1774357280671269E-2</v>
      </c>
      <c r="L227" s="82">
        <v>158</v>
      </c>
      <c r="M227" s="81">
        <v>1.8605746585021198E-2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41064029.090000011</v>
      </c>
      <c r="D229" s="97"/>
      <c r="E229" s="74">
        <f>SUM(E215:E228)</f>
        <v>36501</v>
      </c>
      <c r="F229" s="97"/>
      <c r="G229" s="69"/>
      <c r="H229" s="73"/>
      <c r="I229" s="69"/>
      <c r="J229" s="98">
        <f>SUM(J215:J228)</f>
        <v>35766046.269999996</v>
      </c>
      <c r="K229" s="69"/>
      <c r="L229" s="74">
        <f>SUM(L215:L228)</f>
        <v>8492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18339.810000000001</v>
      </c>
      <c r="D242" s="81">
        <v>1.0019870376418243E-4</v>
      </c>
      <c r="E242" s="82">
        <v>1</v>
      </c>
      <c r="F242" s="81">
        <v>1.5288182235132243E-4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2038068.21</v>
      </c>
      <c r="D243" s="81">
        <v>1.1134891409724939E-2</v>
      </c>
      <c r="E243" s="82">
        <v>165</v>
      </c>
      <c r="F243" s="81">
        <v>2.5225500687968201E-2</v>
      </c>
      <c r="G243" s="69"/>
      <c r="H243" s="100">
        <v>2001</v>
      </c>
      <c r="I243" s="69"/>
      <c r="J243" s="80">
        <v>0</v>
      </c>
      <c r="K243" s="81">
        <v>0</v>
      </c>
      <c r="L243" s="82">
        <v>0</v>
      </c>
      <c r="M243" s="81">
        <v>0</v>
      </c>
    </row>
    <row r="244" spans="1:13" ht="20.100000000000001" customHeight="1" x14ac:dyDescent="0.25">
      <c r="A244" s="100">
        <v>2002</v>
      </c>
      <c r="B244" s="69"/>
      <c r="C244" s="80">
        <v>6144871.2500000047</v>
      </c>
      <c r="D244" s="81">
        <v>3.357221988928958E-2</v>
      </c>
      <c r="E244" s="82">
        <v>326</v>
      </c>
      <c r="F244" s="81">
        <v>4.983947408653111E-2</v>
      </c>
      <c r="G244" s="69"/>
      <c r="H244" s="100">
        <v>2002</v>
      </c>
      <c r="I244" s="69"/>
      <c r="J244" s="80">
        <v>1068591.44</v>
      </c>
      <c r="K244" s="81">
        <v>8.2950708391465611E-3</v>
      </c>
      <c r="L244" s="82">
        <v>1240</v>
      </c>
      <c r="M244" s="81">
        <v>0.10276810873528924</v>
      </c>
    </row>
    <row r="245" spans="1:13" ht="20.100000000000001" customHeight="1" x14ac:dyDescent="0.25">
      <c r="A245" s="100">
        <v>2003</v>
      </c>
      <c r="B245" s="69"/>
      <c r="C245" s="80">
        <v>28172987.900000013</v>
      </c>
      <c r="D245" s="81">
        <v>0.15392181646069383</v>
      </c>
      <c r="E245" s="82">
        <v>1149</v>
      </c>
      <c r="F245" s="81">
        <v>0.17566121388166947</v>
      </c>
      <c r="G245" s="69"/>
      <c r="H245" s="100">
        <v>2003</v>
      </c>
      <c r="I245" s="69"/>
      <c r="J245" s="80">
        <v>4568391.63</v>
      </c>
      <c r="K245" s="81">
        <v>3.5462694883475969E-2</v>
      </c>
      <c r="L245" s="82">
        <v>1561</v>
      </c>
      <c r="M245" s="81">
        <v>0.12937178849660202</v>
      </c>
    </row>
    <row r="246" spans="1:13" ht="20.100000000000001" customHeight="1" x14ac:dyDescent="0.25">
      <c r="A246" s="100">
        <v>2004</v>
      </c>
      <c r="B246" s="69"/>
      <c r="C246" s="80">
        <v>36196699.159999959</v>
      </c>
      <c r="D246" s="81">
        <v>0.19775899185291815</v>
      </c>
      <c r="E246" s="82">
        <v>1275</v>
      </c>
      <c r="F246" s="81">
        <v>0.19492432349793609</v>
      </c>
      <c r="G246" s="69"/>
      <c r="H246" s="100">
        <v>2004</v>
      </c>
      <c r="I246" s="69"/>
      <c r="J246" s="80">
        <v>15156030.800000006</v>
      </c>
      <c r="K246" s="81">
        <v>0.11765052986601419</v>
      </c>
      <c r="L246" s="82">
        <v>1955</v>
      </c>
      <c r="M246" s="81">
        <v>0.16202552627216973</v>
      </c>
    </row>
    <row r="247" spans="1:13" ht="20.100000000000001" customHeight="1" x14ac:dyDescent="0.25">
      <c r="A247" s="69">
        <v>2005</v>
      </c>
      <c r="B247" s="69"/>
      <c r="C247" s="80">
        <v>43425577.039999984</v>
      </c>
      <c r="D247" s="81">
        <v>0.23725363183258935</v>
      </c>
      <c r="E247" s="82">
        <v>1331</v>
      </c>
      <c r="F247" s="81">
        <v>0.20348570554961015</v>
      </c>
      <c r="G247" s="69"/>
      <c r="H247" s="69">
        <v>2005</v>
      </c>
      <c r="I247" s="69"/>
      <c r="J247" s="80">
        <v>33857390.459999979</v>
      </c>
      <c r="K247" s="81">
        <v>0.26282210560693303</v>
      </c>
      <c r="L247" s="82">
        <v>2718</v>
      </c>
      <c r="M247" s="81">
        <v>0.22526106414719047</v>
      </c>
    </row>
    <row r="248" spans="1:13" ht="20.100000000000001" customHeight="1" x14ac:dyDescent="0.25">
      <c r="A248" s="69">
        <v>2006</v>
      </c>
      <c r="B248" s="69"/>
      <c r="C248" s="80">
        <v>53530628.399999917</v>
      </c>
      <c r="D248" s="81">
        <v>0.29246211260433574</v>
      </c>
      <c r="E248" s="82">
        <v>1811</v>
      </c>
      <c r="F248" s="81">
        <v>0.27686898027824491</v>
      </c>
      <c r="G248" s="69"/>
      <c r="H248" s="69">
        <v>2006</v>
      </c>
      <c r="I248" s="69"/>
      <c r="J248" s="80">
        <v>63532136.490000322</v>
      </c>
      <c r="K248" s="81">
        <v>0.49317592582145386</v>
      </c>
      <c r="L248" s="82">
        <v>4011</v>
      </c>
      <c r="M248" s="81">
        <v>0.33242168075584289</v>
      </c>
    </row>
    <row r="249" spans="1:13" ht="20.100000000000001" customHeight="1" x14ac:dyDescent="0.25">
      <c r="A249" s="69">
        <v>2007</v>
      </c>
      <c r="B249" s="69"/>
      <c r="C249" s="80">
        <v>13507231.979999993</v>
      </c>
      <c r="D249" s="81">
        <v>7.3796137246684157E-2</v>
      </c>
      <c r="E249" s="82">
        <v>483</v>
      </c>
      <c r="F249" s="81">
        <v>7.3841920195688734E-2</v>
      </c>
      <c r="G249" s="69"/>
      <c r="H249" s="69">
        <v>2007</v>
      </c>
      <c r="I249" s="69"/>
      <c r="J249" s="80">
        <v>10639920.219999999</v>
      </c>
      <c r="K249" s="81">
        <v>8.2593672982976374E-2</v>
      </c>
      <c r="L249" s="82">
        <v>581</v>
      </c>
      <c r="M249" s="81">
        <v>4.8151831592905682E-2</v>
      </c>
    </row>
    <row r="250" spans="1:13" ht="20.100000000000001" customHeight="1" x14ac:dyDescent="0.25">
      <c r="A250" s="69"/>
      <c r="B250" s="69"/>
      <c r="C250" s="56"/>
      <c r="D250" s="69"/>
      <c r="E250" s="71"/>
      <c r="F250" s="69"/>
      <c r="G250" s="69"/>
      <c r="H250" s="69"/>
      <c r="I250" s="69"/>
      <c r="J250" s="56"/>
      <c r="K250" s="69"/>
      <c r="L250" s="71"/>
      <c r="M250" s="69"/>
    </row>
    <row r="251" spans="1:13" ht="20.100000000000001" customHeight="1" thickBot="1" x14ac:dyDescent="0.3">
      <c r="A251" s="69"/>
      <c r="B251" s="69"/>
      <c r="C251" s="72">
        <f>SUM(C238:C249)</f>
        <v>183034403.74999988</v>
      </c>
      <c r="D251" s="69"/>
      <c r="E251" s="74">
        <f>SUM(E238:E249)</f>
        <v>6541</v>
      </c>
      <c r="F251" s="69"/>
      <c r="G251" s="69"/>
      <c r="H251" s="69"/>
      <c r="I251" s="69"/>
      <c r="J251" s="72">
        <f>SUM(J238:J249)</f>
        <v>128822461.0400003</v>
      </c>
      <c r="K251" s="69"/>
      <c r="L251" s="74">
        <f>SUM(L238:L249)</f>
        <v>12066</v>
      </c>
      <c r="M251" s="69"/>
    </row>
    <row r="252" spans="1:13" ht="20.100000000000001" customHeight="1" thickTop="1" x14ac:dyDescent="0.25">
      <c r="A252" s="69"/>
      <c r="B252" s="69"/>
      <c r="C252" s="56"/>
      <c r="D252" s="69"/>
      <c r="E252" s="71"/>
      <c r="F252" s="69"/>
      <c r="G252" s="69"/>
      <c r="H252" s="73"/>
      <c r="I252" s="69"/>
      <c r="J252" s="69"/>
      <c r="K252" s="69"/>
      <c r="L252" s="69"/>
      <c r="M252" s="69"/>
    </row>
    <row r="253" spans="1:13" ht="20.100000000000001" customHeight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69"/>
      <c r="M253" s="69"/>
    </row>
    <row r="254" spans="1:13" s="78" customFormat="1" ht="20.100000000000001" customHeight="1" x14ac:dyDescent="0.25">
      <c r="A254" s="67" t="s">
        <v>136</v>
      </c>
      <c r="B254" s="66"/>
      <c r="C254" s="90"/>
      <c r="D254" s="66"/>
      <c r="E254" s="91"/>
      <c r="F254" s="66"/>
      <c r="G254" s="66"/>
      <c r="H254" s="67" t="s">
        <v>137</v>
      </c>
      <c r="I254" s="66"/>
      <c r="J254" s="90"/>
      <c r="K254" s="66"/>
      <c r="L254" s="91"/>
      <c r="M254" s="66"/>
    </row>
    <row r="255" spans="1:13" ht="20.100000000000001" customHeight="1" x14ac:dyDescent="0.25">
      <c r="A255" s="61" t="s">
        <v>30</v>
      </c>
      <c r="B255" s="69"/>
      <c r="C255" s="56"/>
      <c r="D255" s="69"/>
      <c r="E255" s="71"/>
      <c r="F255" s="69"/>
      <c r="G255" s="69"/>
      <c r="H255" s="61" t="s">
        <v>30</v>
      </c>
      <c r="I255" s="69"/>
      <c r="J255" s="56"/>
      <c r="K255" s="69"/>
      <c r="L255" s="71"/>
      <c r="M255" s="69"/>
    </row>
    <row r="256" spans="1:13" ht="20.100000000000001" customHeight="1" x14ac:dyDescent="0.25">
      <c r="A256" s="19"/>
      <c r="B256" s="19"/>
      <c r="C256" s="18"/>
      <c r="D256" s="19"/>
      <c r="E256" s="21"/>
      <c r="F256" s="19"/>
      <c r="G256" s="19"/>
      <c r="H256" s="19"/>
      <c r="I256" s="19"/>
      <c r="J256" s="18"/>
      <c r="K256" s="19"/>
      <c r="L256" s="21"/>
      <c r="M256" s="19"/>
    </row>
    <row r="257" spans="1:14" s="78" customFormat="1" ht="20.100000000000001" customHeight="1" x14ac:dyDescent="0.25">
      <c r="A257" s="66"/>
      <c r="B257" s="66"/>
      <c r="C257" s="63" t="s">
        <v>91</v>
      </c>
      <c r="D257" s="64" t="s">
        <v>4</v>
      </c>
      <c r="E257" s="65" t="s">
        <v>5</v>
      </c>
      <c r="F257" s="64" t="s">
        <v>4</v>
      </c>
      <c r="G257" s="66"/>
      <c r="H257" s="66"/>
      <c r="I257" s="66"/>
      <c r="J257" s="63" t="s">
        <v>91</v>
      </c>
      <c r="K257" s="64" t="s">
        <v>4</v>
      </c>
      <c r="L257" s="65" t="s">
        <v>5</v>
      </c>
      <c r="M257" s="64" t="s">
        <v>4</v>
      </c>
    </row>
    <row r="258" spans="1:14" ht="20.100000000000001" customHeight="1" x14ac:dyDescent="0.25">
      <c r="A258" s="19"/>
      <c r="B258" s="19"/>
      <c r="C258" s="18"/>
      <c r="D258" s="19"/>
      <c r="E258" s="21"/>
      <c r="F258" s="19"/>
      <c r="G258" s="19"/>
      <c r="H258" s="19"/>
      <c r="I258" s="19"/>
      <c r="J258" s="18"/>
      <c r="K258" s="19"/>
      <c r="L258" s="21"/>
      <c r="M258" s="19"/>
    </row>
    <row r="259" spans="1:14" ht="20.100000000000001" customHeight="1" x14ac:dyDescent="0.25">
      <c r="A259" s="100">
        <v>1996</v>
      </c>
      <c r="B259" s="69"/>
      <c r="C259" s="80">
        <v>0</v>
      </c>
      <c r="D259" s="81">
        <v>0</v>
      </c>
      <c r="E259" s="82">
        <v>0</v>
      </c>
      <c r="F259" s="81">
        <v>0</v>
      </c>
      <c r="G259" s="69"/>
      <c r="H259" s="101" t="s">
        <v>148</v>
      </c>
      <c r="I259" s="69"/>
      <c r="J259" s="112">
        <v>1552208.51</v>
      </c>
      <c r="K259" s="81">
        <v>4.3398940388386396E-2</v>
      </c>
      <c r="L259" s="82">
        <v>118</v>
      </c>
      <c r="M259" s="81">
        <v>1.3895430993876589E-2</v>
      </c>
      <c r="N259" s="95"/>
    </row>
    <row r="260" spans="1:14" ht="20.100000000000001" customHeight="1" x14ac:dyDescent="0.25">
      <c r="A260" s="100">
        <v>1997</v>
      </c>
      <c r="B260" s="69"/>
      <c r="C260" s="80">
        <v>299.05</v>
      </c>
      <c r="D260" s="81">
        <v>7.2825294211770994E-6</v>
      </c>
      <c r="E260" s="82">
        <v>1</v>
      </c>
      <c r="F260" s="81">
        <v>2.7396509684666173E-5</v>
      </c>
      <c r="G260" s="69"/>
      <c r="H260" s="100">
        <v>1994</v>
      </c>
      <c r="I260" s="69"/>
      <c r="J260" s="112">
        <v>387393.58</v>
      </c>
      <c r="K260" s="81">
        <v>1.0831322452460716E-2</v>
      </c>
      <c r="L260" s="82">
        <v>42</v>
      </c>
      <c r="M260" s="81">
        <v>4.9458313707018368E-3</v>
      </c>
      <c r="N260" s="95"/>
    </row>
    <row r="261" spans="1:14" ht="20.100000000000001" customHeight="1" x14ac:dyDescent="0.25">
      <c r="A261" s="100">
        <v>1998</v>
      </c>
      <c r="B261" s="69"/>
      <c r="C261" s="80">
        <v>1012.04</v>
      </c>
      <c r="D261" s="81">
        <v>2.4645414062558338E-5</v>
      </c>
      <c r="E261" s="82">
        <v>3</v>
      </c>
      <c r="F261" s="81">
        <v>8.2189529053998522E-5</v>
      </c>
      <c r="G261" s="69"/>
      <c r="H261" s="69">
        <v>1995</v>
      </c>
      <c r="I261" s="69"/>
      <c r="J261" s="112">
        <v>729202.63</v>
      </c>
      <c r="K261" s="81">
        <v>2.0388125220640995E-2</v>
      </c>
      <c r="L261" s="82">
        <v>75</v>
      </c>
      <c r="M261" s="81">
        <v>8.8318417333961372E-3</v>
      </c>
      <c r="N261" s="95"/>
    </row>
    <row r="262" spans="1:14" ht="20.100000000000001" customHeight="1" x14ac:dyDescent="0.25">
      <c r="A262" s="100">
        <v>1999</v>
      </c>
      <c r="B262" s="69"/>
      <c r="C262" s="80">
        <v>1248.8599999999999</v>
      </c>
      <c r="D262" s="81">
        <v>3.0412505243040398E-5</v>
      </c>
      <c r="E262" s="82">
        <v>6</v>
      </c>
      <c r="F262" s="81">
        <v>1.6437905810799704E-4</v>
      </c>
      <c r="G262" s="69"/>
      <c r="H262" s="69">
        <v>1996</v>
      </c>
      <c r="I262" s="69"/>
      <c r="J262" s="112">
        <v>1645824.04</v>
      </c>
      <c r="K262" s="81">
        <v>4.6016381782195789E-2</v>
      </c>
      <c r="L262" s="82">
        <v>180</v>
      </c>
      <c r="M262" s="81">
        <v>2.119642016015073E-2</v>
      </c>
      <c r="N262" s="95"/>
    </row>
    <row r="263" spans="1:14" ht="20.100000000000001" customHeight="1" x14ac:dyDescent="0.25">
      <c r="A263" s="100">
        <v>2000</v>
      </c>
      <c r="B263" s="69"/>
      <c r="C263" s="80">
        <v>13319.68</v>
      </c>
      <c r="D263" s="81">
        <v>3.243636899537341E-4</v>
      </c>
      <c r="E263" s="82">
        <v>26</v>
      </c>
      <c r="F263" s="81">
        <v>7.1230925180132052E-4</v>
      </c>
      <c r="G263" s="69"/>
      <c r="H263" s="69">
        <v>1997</v>
      </c>
      <c r="I263" s="69"/>
      <c r="J263" s="112">
        <v>1815452.09</v>
      </c>
      <c r="K263" s="81">
        <v>5.0759093591028863E-2</v>
      </c>
      <c r="L263" s="82">
        <v>653</v>
      </c>
      <c r="M263" s="81">
        <v>7.6895902025435697E-2</v>
      </c>
      <c r="N263" s="95"/>
    </row>
    <row r="264" spans="1:14" ht="20.100000000000001" customHeight="1" x14ac:dyDescent="0.25">
      <c r="A264" s="100">
        <v>2001</v>
      </c>
      <c r="B264" s="69"/>
      <c r="C264" s="80">
        <v>26759.67</v>
      </c>
      <c r="D264" s="81">
        <v>6.5165719470319414E-4</v>
      </c>
      <c r="E264" s="82">
        <v>59</v>
      </c>
      <c r="F264" s="81">
        <v>1.6163940713953043E-3</v>
      </c>
      <c r="G264" s="69"/>
      <c r="H264" s="69">
        <v>1998</v>
      </c>
      <c r="I264" s="69"/>
      <c r="J264" s="112">
        <v>2575585.61</v>
      </c>
      <c r="K264" s="81">
        <v>7.201203036412665E-2</v>
      </c>
      <c r="L264" s="82">
        <v>862</v>
      </c>
      <c r="M264" s="81">
        <v>0.10150730098916627</v>
      </c>
      <c r="N264" s="95"/>
    </row>
    <row r="265" spans="1:14" ht="20.100000000000001" customHeight="1" x14ac:dyDescent="0.25">
      <c r="A265" s="100">
        <v>2002</v>
      </c>
      <c r="B265" s="69"/>
      <c r="C265" s="80">
        <v>242625.85</v>
      </c>
      <c r="D265" s="81">
        <v>5.9084764787263122E-3</v>
      </c>
      <c r="E265" s="82">
        <v>694</v>
      </c>
      <c r="F265" s="81">
        <v>1.9013177721158323E-2</v>
      </c>
      <c r="G265" s="69"/>
      <c r="H265" s="69">
        <v>1999</v>
      </c>
      <c r="I265" s="69"/>
      <c r="J265" s="112">
        <v>3035600.95</v>
      </c>
      <c r="K265" s="81">
        <v>8.4873819350455182E-2</v>
      </c>
      <c r="L265" s="82">
        <v>1079</v>
      </c>
      <c r="M265" s="81">
        <v>0.12706076307112577</v>
      </c>
      <c r="N265" s="95"/>
    </row>
    <row r="266" spans="1:14" ht="20.100000000000001" customHeight="1" x14ac:dyDescent="0.25">
      <c r="A266" s="100">
        <v>2003</v>
      </c>
      <c r="B266" s="69"/>
      <c r="C266" s="80">
        <v>417711.77</v>
      </c>
      <c r="D266" s="81">
        <v>1.0172206168189134E-2</v>
      </c>
      <c r="E266" s="82">
        <v>572</v>
      </c>
      <c r="F266" s="81">
        <v>1.567080353962905E-2</v>
      </c>
      <c r="G266" s="69"/>
      <c r="H266" s="69">
        <v>2000</v>
      </c>
      <c r="I266" s="69"/>
      <c r="J266" s="112">
        <v>4667042.21</v>
      </c>
      <c r="K266" s="81">
        <v>0.13048806610516075</v>
      </c>
      <c r="L266" s="82">
        <v>1280</v>
      </c>
      <c r="M266" s="81">
        <v>0.15073009891662742</v>
      </c>
      <c r="N266" s="95"/>
    </row>
    <row r="267" spans="1:14" ht="20.100000000000001" customHeight="1" x14ac:dyDescent="0.25">
      <c r="A267" s="100">
        <v>2004</v>
      </c>
      <c r="B267" s="69"/>
      <c r="C267" s="80">
        <v>868276.1599999991</v>
      </c>
      <c r="D267" s="81">
        <v>2.1144446349796581E-2</v>
      </c>
      <c r="E267" s="82">
        <v>957</v>
      </c>
      <c r="F267" s="81">
        <v>2.6218459768225528E-2</v>
      </c>
      <c r="G267" s="69"/>
      <c r="H267" s="69">
        <v>2001</v>
      </c>
      <c r="I267" s="69"/>
      <c r="J267" s="112">
        <v>6855270.4600000009</v>
      </c>
      <c r="K267" s="81">
        <v>0.19166978670913626</v>
      </c>
      <c r="L267" s="82">
        <v>1473</v>
      </c>
      <c r="M267" s="81">
        <v>0.17345737164390015</v>
      </c>
      <c r="N267" s="95"/>
    </row>
    <row r="268" spans="1:14" ht="20.100000000000001" customHeight="1" x14ac:dyDescent="0.25">
      <c r="A268" s="69">
        <v>2005</v>
      </c>
      <c r="B268" s="69"/>
      <c r="C268" s="80">
        <v>2945110.34</v>
      </c>
      <c r="D268" s="81">
        <v>7.1719955524704476E-2</v>
      </c>
      <c r="E268" s="82">
        <v>3589</v>
      </c>
      <c r="F268" s="81">
        <v>9.8326073258266894E-2</v>
      </c>
      <c r="G268" s="69"/>
      <c r="H268" s="69">
        <v>2002</v>
      </c>
      <c r="I268" s="69"/>
      <c r="J268" s="112">
        <v>3522937.18</v>
      </c>
      <c r="K268" s="81">
        <v>9.8499486172028611E-2</v>
      </c>
      <c r="L268" s="82">
        <v>694</v>
      </c>
      <c r="M268" s="81">
        <v>8.1723975506358931E-2</v>
      </c>
      <c r="N268" s="95"/>
    </row>
    <row r="269" spans="1:14" ht="20.100000000000001" customHeight="1" x14ac:dyDescent="0.25">
      <c r="A269" s="69">
        <v>2006</v>
      </c>
      <c r="B269" s="69"/>
      <c r="C269" s="80">
        <v>28071438.56000042</v>
      </c>
      <c r="D269" s="81">
        <v>0.68360166262487332</v>
      </c>
      <c r="E269" s="82">
        <v>24149</v>
      </c>
      <c r="F269" s="81">
        <v>0.66159831237500344</v>
      </c>
      <c r="G269" s="69"/>
      <c r="H269" s="69">
        <v>2003</v>
      </c>
      <c r="I269" s="69"/>
      <c r="J269" s="112">
        <v>474592.68</v>
      </c>
      <c r="K269" s="81">
        <v>1.3269363809946215E-2</v>
      </c>
      <c r="L269" s="82">
        <v>97</v>
      </c>
      <c r="M269" s="81">
        <v>1.1422515308525671E-2</v>
      </c>
      <c r="N269" s="95"/>
    </row>
    <row r="270" spans="1:14" ht="20.100000000000001" customHeight="1" x14ac:dyDescent="0.25">
      <c r="A270" s="69">
        <v>2007</v>
      </c>
      <c r="B270" s="69"/>
      <c r="C270" s="80">
        <v>8476227.1099999603</v>
      </c>
      <c r="D270" s="81">
        <v>0.20641489152032652</v>
      </c>
      <c r="E270" s="82">
        <v>6445</v>
      </c>
      <c r="F270" s="81">
        <v>0.17657050491767348</v>
      </c>
      <c r="G270" s="69"/>
      <c r="H270" s="69">
        <v>2004</v>
      </c>
      <c r="I270" s="69"/>
      <c r="J270" s="112">
        <v>36096.6</v>
      </c>
      <c r="K270" s="81">
        <v>1.0092421098911693E-3</v>
      </c>
      <c r="L270" s="82">
        <v>14</v>
      </c>
      <c r="M270" s="81">
        <v>1.6486104569006124E-3</v>
      </c>
      <c r="N270" s="95"/>
    </row>
    <row r="271" spans="1:14" ht="20.100000000000001" customHeight="1" x14ac:dyDescent="0.25">
      <c r="A271" s="69"/>
      <c r="B271" s="69"/>
      <c r="F271" s="69"/>
      <c r="G271" s="69"/>
      <c r="H271" s="69">
        <v>2005</v>
      </c>
      <c r="I271" s="69"/>
      <c r="J271" s="112">
        <v>86334.71</v>
      </c>
      <c r="K271" s="81">
        <v>2.4138734639063577E-3</v>
      </c>
      <c r="L271" s="82">
        <v>19</v>
      </c>
      <c r="M271" s="81">
        <v>2.237399905793688E-3</v>
      </c>
      <c r="N271" s="95"/>
    </row>
    <row r="272" spans="1:14" ht="20.100000000000001" customHeight="1" thickBot="1" x14ac:dyDescent="0.3">
      <c r="A272" s="69"/>
      <c r="B272" s="69"/>
      <c r="C272" s="72">
        <f>SUM(C259:C270)</f>
        <v>41064029.090000376</v>
      </c>
      <c r="D272" s="69"/>
      <c r="E272" s="74">
        <f>SUM(E259:E270)</f>
        <v>36501</v>
      </c>
      <c r="F272" s="69"/>
      <c r="G272" s="69"/>
      <c r="H272" s="69">
        <v>2006</v>
      </c>
      <c r="I272" s="69"/>
      <c r="J272" s="112">
        <v>6394970.9700000016</v>
      </c>
      <c r="K272" s="81">
        <v>0.17880005303700569</v>
      </c>
      <c r="L272" s="82">
        <v>1534</v>
      </c>
      <c r="M272" s="81">
        <v>0.18064060292039566</v>
      </c>
      <c r="N272" s="95"/>
    </row>
    <row r="273" spans="1:14" ht="20.100000000000001" customHeight="1" thickTop="1" x14ac:dyDescent="0.25">
      <c r="A273" s="69"/>
      <c r="B273" s="69"/>
      <c r="C273" s="75"/>
      <c r="D273" s="69"/>
      <c r="E273" s="76"/>
      <c r="F273" s="69"/>
      <c r="G273" s="69"/>
      <c r="H273" s="69">
        <v>2007</v>
      </c>
      <c r="I273" s="69"/>
      <c r="J273" s="45">
        <v>1987534.05</v>
      </c>
      <c r="K273" s="70">
        <v>5.55704154436302E-2</v>
      </c>
      <c r="L273" s="60">
        <v>372</v>
      </c>
      <c r="M273" s="70">
        <v>4.380593499764484E-2</v>
      </c>
      <c r="N273" s="95"/>
    </row>
    <row r="274" spans="1:14" ht="20.100000000000001" customHeight="1" x14ac:dyDescent="0.25">
      <c r="A274" s="69"/>
      <c r="B274" s="69"/>
      <c r="C274" s="75"/>
      <c r="D274" s="69"/>
      <c r="E274" s="76"/>
      <c r="F274" s="69"/>
      <c r="G274" s="69"/>
      <c r="H274" s="73"/>
      <c r="I274" s="69"/>
      <c r="M274" s="69"/>
      <c r="N274" s="95"/>
    </row>
    <row r="275" spans="1:14" ht="20.100000000000001" customHeight="1" thickBot="1" x14ac:dyDescent="0.35">
      <c r="A275" s="69"/>
      <c r="B275" s="69"/>
      <c r="C275" s="75"/>
      <c r="D275" s="69"/>
      <c r="E275" s="76"/>
      <c r="F275" s="69"/>
      <c r="G275" s="69"/>
      <c r="H275" s="46"/>
      <c r="I275" s="95"/>
      <c r="J275" s="98">
        <f>SUM(J259:J273)</f>
        <v>35766046.270000003</v>
      </c>
      <c r="K275" s="69"/>
      <c r="L275" s="74">
        <f>SUM(L259:L273)</f>
        <v>8492</v>
      </c>
      <c r="M275" s="95"/>
      <c r="N275" s="95"/>
    </row>
    <row r="276" spans="1:14" ht="20.100000000000001" customHeight="1" thickTop="1" x14ac:dyDescent="0.3">
      <c r="A276" s="19"/>
      <c r="B276" s="19"/>
      <c r="C276" s="27"/>
      <c r="D276" s="19"/>
      <c r="E276" s="28"/>
      <c r="F276" s="19"/>
      <c r="G276" s="19"/>
    </row>
    <row r="277" spans="1:14" s="78" customFormat="1" ht="20.100000000000001" customHeight="1" x14ac:dyDescent="0.25">
      <c r="A277" s="67" t="s">
        <v>141</v>
      </c>
      <c r="B277" s="66"/>
      <c r="C277" s="90"/>
      <c r="D277" s="66"/>
      <c r="E277" s="91"/>
      <c r="F277" s="66"/>
      <c r="G277" s="66"/>
      <c r="H277" s="67" t="s">
        <v>143</v>
      </c>
      <c r="I277" s="66"/>
      <c r="J277" s="90"/>
      <c r="K277" s="66"/>
      <c r="L277" s="91"/>
      <c r="M277" s="66"/>
    </row>
    <row r="278" spans="1:14" s="95" customFormat="1" ht="20.100000000000001" customHeight="1" x14ac:dyDescent="0.25">
      <c r="A278" s="61" t="s">
        <v>142</v>
      </c>
      <c r="B278" s="69"/>
      <c r="C278" s="56"/>
      <c r="D278" s="69"/>
      <c r="E278" s="71"/>
      <c r="F278" s="69"/>
      <c r="G278" s="69"/>
      <c r="H278" s="61" t="s">
        <v>142</v>
      </c>
      <c r="I278" s="69"/>
      <c r="J278" s="56"/>
      <c r="K278" s="69"/>
      <c r="L278" s="71"/>
      <c r="M278" s="69"/>
    </row>
    <row r="279" spans="1:14" ht="20.100000000000001" customHeight="1" x14ac:dyDescent="0.25">
      <c r="A279" s="20"/>
      <c r="B279" s="19"/>
      <c r="C279" s="18"/>
      <c r="D279" s="19"/>
      <c r="E279" s="21"/>
      <c r="F279" s="19"/>
      <c r="G279" s="19"/>
      <c r="H279" s="20"/>
      <c r="I279" s="19"/>
      <c r="J279" s="18"/>
      <c r="K279" s="19"/>
      <c r="L279" s="21"/>
      <c r="M279" s="19"/>
    </row>
    <row r="280" spans="1:14" s="78" customFormat="1" ht="20.100000000000001" customHeight="1" x14ac:dyDescent="0.25">
      <c r="A280" s="66"/>
      <c r="B280" s="67"/>
      <c r="C280" s="63" t="s">
        <v>91</v>
      </c>
      <c r="D280" s="64" t="s">
        <v>4</v>
      </c>
      <c r="E280" s="65" t="s">
        <v>5</v>
      </c>
      <c r="F280" s="64" t="s">
        <v>4</v>
      </c>
      <c r="G280" s="66"/>
      <c r="H280" s="66"/>
      <c r="I280" s="67"/>
      <c r="J280" s="63" t="s">
        <v>91</v>
      </c>
      <c r="K280" s="64" t="s">
        <v>4</v>
      </c>
      <c r="L280" s="65" t="s">
        <v>5</v>
      </c>
      <c r="M280" s="64" t="s">
        <v>4</v>
      </c>
    </row>
    <row r="281" spans="1:14" ht="20.100000000000001" customHeight="1" x14ac:dyDescent="0.25">
      <c r="A281" s="22"/>
      <c r="B281" s="19"/>
      <c r="C281" s="18"/>
      <c r="D281" s="19"/>
      <c r="E281" s="21"/>
      <c r="F281" s="19"/>
      <c r="G281" s="19"/>
      <c r="H281" s="22"/>
      <c r="I281" s="19"/>
      <c r="J281" s="18"/>
      <c r="K281" s="19"/>
      <c r="L281" s="21"/>
      <c r="M281" s="19"/>
    </row>
    <row r="282" spans="1:14" s="95" customFormat="1" ht="20.100000000000001" customHeight="1" x14ac:dyDescent="0.25">
      <c r="A282" s="69" t="s">
        <v>31</v>
      </c>
      <c r="B282" s="69"/>
      <c r="C282" s="80">
        <v>166665218.64000046</v>
      </c>
      <c r="D282" s="81">
        <v>0.91056771418580951</v>
      </c>
      <c r="E282" s="82">
        <v>6005</v>
      </c>
      <c r="F282" s="81">
        <v>0.91805534321969118</v>
      </c>
      <c r="G282" s="69"/>
      <c r="H282" s="69" t="s">
        <v>31</v>
      </c>
      <c r="I282" s="69"/>
      <c r="J282" s="80">
        <v>125928818.54999983</v>
      </c>
      <c r="K282" s="81">
        <v>0.97753774872301546</v>
      </c>
      <c r="L282" s="82">
        <v>11801</v>
      </c>
      <c r="M282" s="81">
        <v>0.9780374606331842</v>
      </c>
    </row>
    <row r="283" spans="1:14" s="95" customFormat="1" ht="20.100000000000001" customHeight="1" x14ac:dyDescent="0.25">
      <c r="A283" s="69" t="s">
        <v>32</v>
      </c>
      <c r="B283" s="69"/>
      <c r="C283" s="80">
        <v>3932177.67</v>
      </c>
      <c r="D283" s="81">
        <v>2.1483270846560674E-2</v>
      </c>
      <c r="E283" s="82">
        <v>131</v>
      </c>
      <c r="F283" s="81">
        <v>2.0027518728023237E-2</v>
      </c>
      <c r="G283" s="69"/>
      <c r="H283" s="69" t="s">
        <v>32</v>
      </c>
      <c r="I283" s="69"/>
      <c r="J283" s="80">
        <v>1051111.22</v>
      </c>
      <c r="K283" s="81">
        <v>8.1593785083303588E-3</v>
      </c>
      <c r="L283" s="82">
        <v>112</v>
      </c>
      <c r="M283" s="81">
        <v>9.2822807889938672E-3</v>
      </c>
    </row>
    <row r="284" spans="1:14" s="95" customFormat="1" ht="20.100000000000001" customHeight="1" x14ac:dyDescent="0.25">
      <c r="A284" s="69" t="s">
        <v>33</v>
      </c>
      <c r="B284" s="69"/>
      <c r="C284" s="80">
        <v>2943257.7</v>
      </c>
      <c r="D284" s="81">
        <v>1.6080352325566517E-2</v>
      </c>
      <c r="E284" s="82">
        <v>110</v>
      </c>
      <c r="F284" s="81">
        <v>1.6817000458645467E-2</v>
      </c>
      <c r="G284" s="69"/>
      <c r="H284" s="69" t="s">
        <v>33</v>
      </c>
      <c r="I284" s="69"/>
      <c r="J284" s="80">
        <v>283581.53000000003</v>
      </c>
      <c r="K284" s="81">
        <v>2.2013360691187766E-3</v>
      </c>
      <c r="L284" s="82">
        <v>40</v>
      </c>
      <c r="M284" s="81">
        <v>3.3151002817835241E-3</v>
      </c>
    </row>
    <row r="285" spans="1:14" s="95" customFormat="1" ht="20.100000000000001" customHeight="1" x14ac:dyDescent="0.25">
      <c r="A285" s="69" t="s">
        <v>34</v>
      </c>
      <c r="B285" s="69"/>
      <c r="C285" s="80">
        <v>2031489.73</v>
      </c>
      <c r="D285" s="81">
        <v>1.1098950188483322E-2</v>
      </c>
      <c r="E285" s="82">
        <v>67</v>
      </c>
      <c r="F285" s="81">
        <v>1.0243082097538603E-2</v>
      </c>
      <c r="G285" s="69"/>
      <c r="H285" s="69" t="s">
        <v>34</v>
      </c>
      <c r="I285" s="69"/>
      <c r="J285" s="80">
        <v>335647.43</v>
      </c>
      <c r="K285" s="81">
        <v>2.6055039415508459E-3</v>
      </c>
      <c r="L285" s="82">
        <v>24</v>
      </c>
      <c r="M285" s="81">
        <v>1.9890601690701142E-3</v>
      </c>
    </row>
    <row r="286" spans="1:14" s="95" customFormat="1" ht="20.100000000000001" customHeight="1" x14ac:dyDescent="0.25">
      <c r="A286" s="69" t="s">
        <v>35</v>
      </c>
      <c r="B286" s="69"/>
      <c r="C286" s="80">
        <v>1259464.25</v>
      </c>
      <c r="D286" s="81">
        <v>6.8810246827708558E-3</v>
      </c>
      <c r="E286" s="82">
        <v>43</v>
      </c>
      <c r="F286" s="81">
        <v>6.5739183611068647E-3</v>
      </c>
      <c r="G286" s="69"/>
      <c r="H286" s="69" t="s">
        <v>35</v>
      </c>
      <c r="I286" s="69"/>
      <c r="J286" s="80">
        <v>273644.87</v>
      </c>
      <c r="K286" s="81">
        <v>2.1242015390082651E-3</v>
      </c>
      <c r="L286" s="82">
        <v>22</v>
      </c>
      <c r="M286" s="81">
        <v>1.8233051549809381E-3</v>
      </c>
    </row>
    <row r="287" spans="1:14" s="95" customFormat="1" ht="20.100000000000001" customHeight="1" x14ac:dyDescent="0.25">
      <c r="A287" s="69" t="s">
        <v>36</v>
      </c>
      <c r="B287" s="69"/>
      <c r="C287" s="80">
        <v>1426742.22</v>
      </c>
      <c r="D287" s="81">
        <v>7.7949401356737901E-3</v>
      </c>
      <c r="E287" s="82">
        <v>44</v>
      </c>
      <c r="F287" s="81">
        <v>6.7268001834581868E-3</v>
      </c>
      <c r="G287" s="69"/>
      <c r="H287" s="69" t="s">
        <v>36</v>
      </c>
      <c r="I287" s="69"/>
      <c r="J287" s="80">
        <v>182558.77</v>
      </c>
      <c r="K287" s="81">
        <v>1.4171346248641752E-3</v>
      </c>
      <c r="L287" s="82">
        <v>14</v>
      </c>
      <c r="M287" s="81">
        <v>1.1602850986242334E-3</v>
      </c>
    </row>
    <row r="288" spans="1:14" s="95" customFormat="1" ht="20.100000000000001" customHeight="1" x14ac:dyDescent="0.25">
      <c r="A288" s="69" t="s">
        <v>45</v>
      </c>
      <c r="B288" s="69"/>
      <c r="C288" s="80">
        <v>1111370.74</v>
      </c>
      <c r="D288" s="81">
        <v>6.0719226398441338E-3</v>
      </c>
      <c r="E288" s="82">
        <v>39</v>
      </c>
      <c r="F288" s="81">
        <v>5.9623910717015744E-3</v>
      </c>
      <c r="G288" s="69"/>
      <c r="H288" s="69" t="s">
        <v>45</v>
      </c>
      <c r="I288" s="69"/>
      <c r="J288" s="80">
        <v>258182.23</v>
      </c>
      <c r="K288" s="81">
        <v>2.0041709179879231E-3</v>
      </c>
      <c r="L288" s="82">
        <v>14</v>
      </c>
      <c r="M288" s="81">
        <v>1.1602850986242334E-3</v>
      </c>
    </row>
    <row r="289" spans="1:24" s="95" customFormat="1" ht="20.100000000000001" customHeight="1" x14ac:dyDescent="0.25">
      <c r="A289" s="69" t="s">
        <v>46</v>
      </c>
      <c r="B289" s="69"/>
      <c r="C289" s="80">
        <v>1077053.77</v>
      </c>
      <c r="D289" s="81">
        <v>5.8844334613240568E-3</v>
      </c>
      <c r="E289" s="82">
        <v>29</v>
      </c>
      <c r="F289" s="81">
        <v>4.4335728481883505E-3</v>
      </c>
      <c r="G289" s="69"/>
      <c r="H289" s="69" t="s">
        <v>46</v>
      </c>
      <c r="I289" s="69"/>
      <c r="J289" s="80">
        <v>270411.17</v>
      </c>
      <c r="K289" s="81">
        <v>2.0990995500081025E-3</v>
      </c>
      <c r="L289" s="82">
        <v>16</v>
      </c>
      <c r="M289" s="81">
        <v>1.3260401127134097E-3</v>
      </c>
    </row>
    <row r="290" spans="1:24" s="95" customFormat="1" ht="20.100000000000001" customHeight="1" x14ac:dyDescent="0.25">
      <c r="A290" s="69" t="s">
        <v>47</v>
      </c>
      <c r="B290" s="69"/>
      <c r="C290" s="80">
        <v>1099869.8799999999</v>
      </c>
      <c r="D290" s="81">
        <v>6.0090882231204424E-3</v>
      </c>
      <c r="E290" s="82">
        <v>30</v>
      </c>
      <c r="F290" s="81">
        <v>4.5864546705396726E-3</v>
      </c>
      <c r="G290" s="69"/>
      <c r="H290" s="69" t="s">
        <v>47</v>
      </c>
      <c r="I290" s="69"/>
      <c r="J290" s="80">
        <v>68042.179999999993</v>
      </c>
      <c r="K290" s="81">
        <v>5.281856863367379E-4</v>
      </c>
      <c r="L290" s="82">
        <v>6</v>
      </c>
      <c r="M290" s="81">
        <v>4.9726504226752855E-4</v>
      </c>
    </row>
    <row r="291" spans="1:24" s="95" customFormat="1" ht="20.100000000000001" customHeight="1" x14ac:dyDescent="0.25">
      <c r="A291" s="69" t="s">
        <v>48</v>
      </c>
      <c r="B291" s="69"/>
      <c r="C291" s="80">
        <v>503866.27</v>
      </c>
      <c r="D291" s="81">
        <v>2.7528500635771798E-3</v>
      </c>
      <c r="E291" s="82">
        <v>15</v>
      </c>
      <c r="F291" s="81">
        <v>2.2932273352698363E-3</v>
      </c>
      <c r="G291" s="69"/>
      <c r="H291" s="69" t="s">
        <v>48</v>
      </c>
      <c r="I291" s="69"/>
      <c r="J291" s="80">
        <v>43742.68</v>
      </c>
      <c r="K291" s="81">
        <v>3.3955786628247798E-4</v>
      </c>
      <c r="L291" s="82">
        <v>6</v>
      </c>
      <c r="M291" s="81">
        <v>4.9726504226752855E-4</v>
      </c>
    </row>
    <row r="292" spans="1:24" s="95" customFormat="1" ht="20.100000000000001" customHeight="1" x14ac:dyDescent="0.25">
      <c r="A292" s="69" t="s">
        <v>49</v>
      </c>
      <c r="B292" s="73"/>
      <c r="C292" s="80">
        <v>479833.44</v>
      </c>
      <c r="D292" s="81">
        <v>2.6215478083310819E-3</v>
      </c>
      <c r="E292" s="82">
        <v>12</v>
      </c>
      <c r="F292" s="81">
        <v>1.834581868215869E-3</v>
      </c>
      <c r="G292" s="73"/>
      <c r="H292" s="69" t="s">
        <v>49</v>
      </c>
      <c r="I292" s="73"/>
      <c r="J292" s="80">
        <v>80814.52</v>
      </c>
      <c r="K292" s="81">
        <v>6.2733252685575366E-4</v>
      </c>
      <c r="L292" s="82">
        <v>7</v>
      </c>
      <c r="M292" s="81">
        <v>5.801425493121167E-4</v>
      </c>
    </row>
    <row r="293" spans="1:24" s="95" customFormat="1" ht="20.100000000000001" customHeight="1" x14ac:dyDescent="0.25">
      <c r="A293" s="69" t="s">
        <v>50</v>
      </c>
      <c r="B293" s="69"/>
      <c r="C293" s="80">
        <v>504059.44</v>
      </c>
      <c r="D293" s="81">
        <v>2.7539054389385457E-3</v>
      </c>
      <c r="E293" s="82">
        <v>16</v>
      </c>
      <c r="F293" s="81">
        <v>2.4461091576211589E-3</v>
      </c>
      <c r="G293" s="69"/>
      <c r="H293" s="69" t="s">
        <v>50</v>
      </c>
      <c r="I293" s="69"/>
      <c r="J293" s="80">
        <v>45905.89</v>
      </c>
      <c r="K293" s="81">
        <v>3.563500466409041E-4</v>
      </c>
      <c r="L293" s="82">
        <v>4</v>
      </c>
      <c r="M293" s="81">
        <v>3.3151002817835242E-4</v>
      </c>
    </row>
    <row r="294" spans="1:24" s="95" customFormat="1" ht="20.100000000000001" customHeight="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</row>
    <row r="295" spans="1:24" s="95" customFormat="1" ht="20.100000000000001" customHeight="1" thickBot="1" x14ac:dyDescent="0.3">
      <c r="A295" s="69"/>
      <c r="B295" s="69"/>
      <c r="C295" s="72">
        <f>SUM(C282:C294)</f>
        <v>183034403.75000045</v>
      </c>
      <c r="D295" s="73"/>
      <c r="E295" s="74">
        <f>SUM(E282:E294)</f>
        <v>6541</v>
      </c>
      <c r="F295" s="69"/>
      <c r="G295" s="69"/>
      <c r="H295" s="69"/>
      <c r="I295" s="69"/>
      <c r="J295" s="72">
        <f>SUM(J282:J294)</f>
        <v>128822461.03999986</v>
      </c>
      <c r="K295" s="73"/>
      <c r="L295" s="74">
        <f>SUM(L282:L294)</f>
        <v>12066</v>
      </c>
      <c r="M295" s="69"/>
      <c r="P295" s="114"/>
    </row>
    <row r="296" spans="1:24" ht="20.100000000000001" customHeight="1" thickTop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X296" s="17"/>
    </row>
    <row r="297" spans="1:24" ht="20.100000000000001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X297" s="95"/>
    </row>
    <row r="298" spans="1:24" ht="20.100000000000001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</row>
    <row r="299" spans="1:24" s="78" customFormat="1" ht="20.100000000000001" customHeight="1" x14ac:dyDescent="0.25">
      <c r="A299" s="67" t="s">
        <v>136</v>
      </c>
      <c r="B299" s="66"/>
      <c r="C299" s="90"/>
      <c r="D299" s="66"/>
      <c r="E299" s="91"/>
      <c r="F299" s="66"/>
      <c r="G299" s="66"/>
      <c r="H299" s="67" t="s">
        <v>137</v>
      </c>
      <c r="I299" s="66"/>
      <c r="J299" s="90"/>
      <c r="K299" s="66"/>
      <c r="L299" s="91"/>
      <c r="M299" s="66"/>
      <c r="R299" s="118"/>
      <c r="T299" s="118"/>
      <c r="U299" s="118"/>
      <c r="V299" s="118"/>
      <c r="X299" s="118"/>
    </row>
    <row r="300" spans="1:24" s="95" customFormat="1" ht="20.100000000000001" customHeight="1" x14ac:dyDescent="0.25">
      <c r="A300" s="61" t="s">
        <v>142</v>
      </c>
      <c r="B300" s="69"/>
      <c r="C300" s="56"/>
      <c r="D300" s="69"/>
      <c r="E300" s="71"/>
      <c r="F300" s="69"/>
      <c r="G300" s="69"/>
      <c r="H300" s="61" t="s">
        <v>142</v>
      </c>
      <c r="I300" s="69"/>
      <c r="J300" s="56"/>
      <c r="K300" s="69"/>
      <c r="L300" s="71"/>
      <c r="M300" s="69"/>
    </row>
    <row r="301" spans="1:24" ht="20.100000000000001" customHeight="1" x14ac:dyDescent="0.25">
      <c r="A301" s="20"/>
      <c r="B301" s="19"/>
      <c r="C301" s="18"/>
      <c r="D301" s="19"/>
      <c r="E301" s="21"/>
      <c r="F301" s="19"/>
      <c r="G301" s="19"/>
      <c r="H301" s="20"/>
      <c r="I301" s="19"/>
      <c r="J301" s="18"/>
      <c r="K301" s="19"/>
      <c r="L301" s="21"/>
      <c r="M301" s="19"/>
      <c r="X301" s="17"/>
    </row>
    <row r="302" spans="1:24" s="78" customFormat="1" ht="20.100000000000001" customHeight="1" x14ac:dyDescent="0.25">
      <c r="A302" s="66"/>
      <c r="B302" s="67"/>
      <c r="C302" s="63" t="s">
        <v>91</v>
      </c>
      <c r="D302" s="64" t="s">
        <v>4</v>
      </c>
      <c r="E302" s="65" t="s">
        <v>5</v>
      </c>
      <c r="F302" s="64" t="s">
        <v>4</v>
      </c>
      <c r="G302" s="66"/>
      <c r="H302" s="66"/>
      <c r="I302" s="67"/>
      <c r="J302" s="63" t="s">
        <v>91</v>
      </c>
      <c r="K302" s="64" t="s">
        <v>4</v>
      </c>
      <c r="L302" s="65" t="s">
        <v>5</v>
      </c>
      <c r="M302" s="64" t="s">
        <v>4</v>
      </c>
    </row>
    <row r="303" spans="1:24" ht="20.100000000000001" customHeight="1" x14ac:dyDescent="0.25">
      <c r="A303" s="22"/>
      <c r="B303" s="19"/>
      <c r="C303" s="18"/>
      <c r="D303" s="19"/>
      <c r="E303" s="21"/>
      <c r="F303" s="19"/>
      <c r="G303" s="19"/>
      <c r="H303" s="22"/>
      <c r="I303" s="19"/>
      <c r="J303" s="18"/>
      <c r="K303" s="19"/>
      <c r="L303" s="21"/>
      <c r="M303" s="19"/>
    </row>
    <row r="304" spans="1:24" s="95" customFormat="1" ht="20.100000000000001" customHeight="1" x14ac:dyDescent="0.25">
      <c r="A304" s="69" t="s">
        <v>31</v>
      </c>
      <c r="B304" s="69"/>
      <c r="C304" s="80">
        <v>40326513.650000416</v>
      </c>
      <c r="D304" s="81">
        <v>0.98203986660968912</v>
      </c>
      <c r="E304" s="82">
        <v>35906</v>
      </c>
      <c r="F304" s="81">
        <v>0.98369907673762358</v>
      </c>
      <c r="G304" s="69"/>
      <c r="H304" s="69" t="s">
        <v>31</v>
      </c>
      <c r="I304" s="69"/>
      <c r="J304" s="80">
        <v>30641606.879999861</v>
      </c>
      <c r="K304" s="81">
        <v>0.85672334729661392</v>
      </c>
      <c r="L304" s="82">
        <v>7553</v>
      </c>
      <c r="M304" s="81">
        <v>0.88942534149788033</v>
      </c>
    </row>
    <row r="305" spans="1:22" s="95" customFormat="1" ht="20.100000000000001" customHeight="1" x14ac:dyDescent="0.25">
      <c r="A305" s="69" t="s">
        <v>32</v>
      </c>
      <c r="B305" s="69"/>
      <c r="C305" s="80">
        <v>72849.88</v>
      </c>
      <c r="D305" s="81">
        <v>1.7740558248761761E-3</v>
      </c>
      <c r="E305" s="82">
        <v>77</v>
      </c>
      <c r="F305" s="81">
        <v>2.1095312457192952E-3</v>
      </c>
      <c r="G305" s="69"/>
      <c r="H305" s="69" t="s">
        <v>32</v>
      </c>
      <c r="I305" s="69"/>
      <c r="J305" s="80">
        <v>547730.77</v>
      </c>
      <c r="K305" s="81">
        <v>1.5314266661323142E-2</v>
      </c>
      <c r="L305" s="82">
        <v>118</v>
      </c>
      <c r="M305" s="81">
        <v>1.3895430993876589E-2</v>
      </c>
    </row>
    <row r="306" spans="1:22" s="95" customFormat="1" ht="20.100000000000001" customHeight="1" x14ac:dyDescent="0.25">
      <c r="A306" s="69" t="s">
        <v>33</v>
      </c>
      <c r="B306" s="69"/>
      <c r="C306" s="80">
        <v>79072.02</v>
      </c>
      <c r="D306" s="81">
        <v>1.9255787060421447E-3</v>
      </c>
      <c r="E306" s="82">
        <v>80</v>
      </c>
      <c r="F306" s="81">
        <v>2.191720774773294E-3</v>
      </c>
      <c r="G306" s="69"/>
      <c r="H306" s="69" t="s">
        <v>33</v>
      </c>
      <c r="I306" s="69"/>
      <c r="J306" s="80">
        <v>466690.36</v>
      </c>
      <c r="K306" s="81">
        <v>1.3048419064185307E-2</v>
      </c>
      <c r="L306" s="82">
        <v>94</v>
      </c>
      <c r="M306" s="81">
        <v>1.1069241639189827E-2</v>
      </c>
    </row>
    <row r="307" spans="1:22" s="95" customFormat="1" ht="20.100000000000001" customHeight="1" x14ac:dyDescent="0.25">
      <c r="A307" s="69" t="s">
        <v>34</v>
      </c>
      <c r="B307" s="69"/>
      <c r="C307" s="80">
        <v>78788.88</v>
      </c>
      <c r="D307" s="81">
        <v>1.9186836203363684E-3</v>
      </c>
      <c r="E307" s="82">
        <v>63</v>
      </c>
      <c r="F307" s="81">
        <v>1.725980110133969E-3</v>
      </c>
      <c r="G307" s="69"/>
      <c r="H307" s="69" t="s">
        <v>34</v>
      </c>
      <c r="I307" s="69"/>
      <c r="J307" s="80">
        <v>502645.11</v>
      </c>
      <c r="K307" s="81">
        <v>1.4053695122058058E-2</v>
      </c>
      <c r="L307" s="82">
        <v>107</v>
      </c>
      <c r="M307" s="81">
        <v>1.2600094206311823E-2</v>
      </c>
    </row>
    <row r="308" spans="1:22" s="95" customFormat="1" ht="20.100000000000001" customHeight="1" x14ac:dyDescent="0.25">
      <c r="A308" s="69" t="s">
        <v>35</v>
      </c>
      <c r="B308" s="69"/>
      <c r="C308" s="80">
        <v>72931.56</v>
      </c>
      <c r="D308" s="81">
        <v>1.7760449136677552E-3</v>
      </c>
      <c r="E308" s="82">
        <v>57</v>
      </c>
      <c r="F308" s="81">
        <v>1.561601052025972E-3</v>
      </c>
      <c r="G308" s="69"/>
      <c r="H308" s="69" t="s">
        <v>35</v>
      </c>
      <c r="I308" s="69"/>
      <c r="J308" s="80">
        <v>392004.78</v>
      </c>
      <c r="K308" s="81">
        <v>1.0960249199498718E-2</v>
      </c>
      <c r="L308" s="82">
        <v>80</v>
      </c>
      <c r="M308" s="81">
        <v>9.4206311822892137E-3</v>
      </c>
    </row>
    <row r="309" spans="1:22" s="95" customFormat="1" ht="20.100000000000001" customHeight="1" x14ac:dyDescent="0.25">
      <c r="A309" s="69" t="s">
        <v>36</v>
      </c>
      <c r="B309" s="69"/>
      <c r="C309" s="80">
        <v>72038.880000000005</v>
      </c>
      <c r="D309" s="81">
        <v>1.7543061797981804E-3</v>
      </c>
      <c r="E309" s="82">
        <v>50</v>
      </c>
      <c r="F309" s="81">
        <v>1.3698254842333087E-3</v>
      </c>
      <c r="G309" s="69"/>
      <c r="H309" s="69" t="s">
        <v>36</v>
      </c>
      <c r="I309" s="69"/>
      <c r="J309" s="80">
        <v>351507.13</v>
      </c>
      <c r="K309" s="81">
        <v>9.827956026966277E-3</v>
      </c>
      <c r="L309" s="82">
        <v>77</v>
      </c>
      <c r="M309" s="81">
        <v>9.0673575129533671E-3</v>
      </c>
    </row>
    <row r="310" spans="1:22" s="95" customFormat="1" ht="20.100000000000001" customHeight="1" x14ac:dyDescent="0.25">
      <c r="A310" s="69" t="s">
        <v>45</v>
      </c>
      <c r="B310" s="69"/>
      <c r="C310" s="80">
        <v>82710.3</v>
      </c>
      <c r="D310" s="81">
        <v>2.0141788770586307E-3</v>
      </c>
      <c r="E310" s="82">
        <v>53</v>
      </c>
      <c r="F310" s="81">
        <v>1.4520150132873071E-3</v>
      </c>
      <c r="G310" s="69"/>
      <c r="H310" s="69" t="s">
        <v>45</v>
      </c>
      <c r="I310" s="69"/>
      <c r="J310" s="80">
        <v>526889.25</v>
      </c>
      <c r="K310" s="81">
        <v>1.4731548631975811E-2</v>
      </c>
      <c r="L310" s="82">
        <v>82</v>
      </c>
      <c r="M310" s="81">
        <v>9.6561469618464436E-3</v>
      </c>
    </row>
    <row r="311" spans="1:22" s="95" customFormat="1" ht="20.100000000000001" customHeight="1" x14ac:dyDescent="0.25">
      <c r="A311" s="69" t="s">
        <v>46</v>
      </c>
      <c r="B311" s="69"/>
      <c r="C311" s="80">
        <v>82606.539999999994</v>
      </c>
      <c r="D311" s="81">
        <v>2.0116520913948908E-3</v>
      </c>
      <c r="E311" s="82">
        <v>56</v>
      </c>
      <c r="F311" s="81">
        <v>1.5342045423413057E-3</v>
      </c>
      <c r="G311" s="69"/>
      <c r="H311" s="69" t="s">
        <v>46</v>
      </c>
      <c r="I311" s="69"/>
      <c r="J311" s="80">
        <v>447347.28</v>
      </c>
      <c r="K311" s="81">
        <v>1.2507596635729612E-2</v>
      </c>
      <c r="L311" s="82">
        <v>80</v>
      </c>
      <c r="M311" s="81">
        <v>9.4206311822892137E-3</v>
      </c>
    </row>
    <row r="312" spans="1:22" s="95" customFormat="1" ht="20.100000000000001" customHeight="1" x14ac:dyDescent="0.25">
      <c r="A312" s="69" t="s">
        <v>47</v>
      </c>
      <c r="B312" s="69"/>
      <c r="C312" s="80">
        <v>60710.67</v>
      </c>
      <c r="D312" s="81">
        <v>1.478439192290163E-3</v>
      </c>
      <c r="E312" s="82">
        <v>48</v>
      </c>
      <c r="F312" s="81">
        <v>1.3150324648639764E-3</v>
      </c>
      <c r="G312" s="69"/>
      <c r="H312" s="69" t="s">
        <v>47</v>
      </c>
      <c r="I312" s="69"/>
      <c r="J312" s="80">
        <v>395388.47</v>
      </c>
      <c r="K312" s="81">
        <v>1.1054855407142026E-2</v>
      </c>
      <c r="L312" s="82">
        <v>72</v>
      </c>
      <c r="M312" s="81">
        <v>8.4785680640602924E-3</v>
      </c>
    </row>
    <row r="313" spans="1:22" s="95" customFormat="1" ht="20.100000000000001" customHeight="1" x14ac:dyDescent="0.25">
      <c r="A313" s="69" t="s">
        <v>48</v>
      </c>
      <c r="B313" s="69"/>
      <c r="C313" s="80">
        <v>45200.58</v>
      </c>
      <c r="D313" s="81">
        <v>1.1007341705543178E-3</v>
      </c>
      <c r="E313" s="82">
        <v>39</v>
      </c>
      <c r="F313" s="81">
        <v>1.0684638777019807E-3</v>
      </c>
      <c r="G313" s="69"/>
      <c r="H313" s="69" t="s">
        <v>48</v>
      </c>
      <c r="I313" s="69"/>
      <c r="J313" s="80">
        <v>463992.06</v>
      </c>
      <c r="K313" s="81">
        <v>1.2972976003478217E-2</v>
      </c>
      <c r="L313" s="82">
        <v>81</v>
      </c>
      <c r="M313" s="81">
        <v>9.5383890720678287E-3</v>
      </c>
    </row>
    <row r="314" spans="1:22" s="95" customFormat="1" ht="20.100000000000001" customHeight="1" x14ac:dyDescent="0.25">
      <c r="A314" s="69" t="s">
        <v>49</v>
      </c>
      <c r="B314" s="73"/>
      <c r="C314" s="80">
        <v>50779.32</v>
      </c>
      <c r="D314" s="81">
        <v>1.2365888376103197E-3</v>
      </c>
      <c r="E314" s="82">
        <v>41</v>
      </c>
      <c r="F314" s="81">
        <v>1.1232568970713131E-3</v>
      </c>
      <c r="G314" s="69"/>
      <c r="H314" s="69" t="s">
        <v>49</v>
      </c>
      <c r="I314" s="73"/>
      <c r="J314" s="80">
        <v>577293.59</v>
      </c>
      <c r="K314" s="81">
        <v>1.6140827690094086E-2</v>
      </c>
      <c r="L314" s="82">
        <v>78</v>
      </c>
      <c r="M314" s="81">
        <v>9.1851154027319838E-3</v>
      </c>
    </row>
    <row r="315" spans="1:22" s="95" customFormat="1" ht="20.100000000000001" customHeight="1" x14ac:dyDescent="0.25">
      <c r="A315" s="69" t="s">
        <v>50</v>
      </c>
      <c r="B315" s="69"/>
      <c r="C315" s="80">
        <v>39826.81</v>
      </c>
      <c r="D315" s="81">
        <v>9.6987097668159146E-4</v>
      </c>
      <c r="E315" s="82">
        <v>31</v>
      </c>
      <c r="F315" s="81">
        <v>8.4929180022465136E-4</v>
      </c>
      <c r="G315" s="69"/>
      <c r="H315" s="69" t="s">
        <v>50</v>
      </c>
      <c r="I315" s="69"/>
      <c r="J315" s="80">
        <v>452950.59</v>
      </c>
      <c r="K315" s="81">
        <v>1.2664262260934598E-2</v>
      </c>
      <c r="L315" s="82">
        <v>70</v>
      </c>
      <c r="M315" s="81">
        <v>8.2430522845030624E-3</v>
      </c>
    </row>
    <row r="316" spans="1:22" s="95" customFormat="1" ht="20.100000000000001" customHeight="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</row>
    <row r="317" spans="1:22" s="95" customFormat="1" ht="20.100000000000001" customHeight="1" thickBot="1" x14ac:dyDescent="0.3">
      <c r="A317" s="69"/>
      <c r="B317" s="69"/>
      <c r="C317" s="72">
        <f>SUM(C304:C316)</f>
        <v>41064029.090000428</v>
      </c>
      <c r="D317" s="73"/>
      <c r="E317" s="74">
        <f>SUM(E304:E316)</f>
        <v>36501</v>
      </c>
      <c r="F317" s="69"/>
      <c r="G317" s="69"/>
      <c r="H317" s="69"/>
      <c r="I317" s="69"/>
      <c r="J317" s="72">
        <f>SUM(J304:J316)</f>
        <v>35766046.269999869</v>
      </c>
      <c r="K317" s="73"/>
      <c r="L317" s="74">
        <f>SUM(L304:L316)</f>
        <v>8492</v>
      </c>
      <c r="M317" s="69"/>
      <c r="P317" s="114"/>
      <c r="V317" s="114"/>
    </row>
    <row r="318" spans="1:22" ht="20.100000000000001" customHeight="1" thickTop="1" x14ac:dyDescent="0.25">
      <c r="A318" s="19"/>
      <c r="B318" s="19"/>
      <c r="C318" s="19"/>
      <c r="D318" s="19"/>
      <c r="E318" s="19"/>
      <c r="F318" s="19"/>
      <c r="G318" s="19"/>
      <c r="H318" s="22"/>
      <c r="I318" s="19"/>
      <c r="J318" s="19"/>
      <c r="K318" s="19"/>
      <c r="L318" s="19"/>
      <c r="M318" s="19"/>
    </row>
    <row r="320" spans="1:22" x14ac:dyDescent="0.3">
      <c r="C320" s="17"/>
      <c r="D320" s="25"/>
    </row>
    <row r="321" spans="3:4" x14ac:dyDescent="0.3">
      <c r="C321" s="17"/>
      <c r="D321" s="25"/>
    </row>
    <row r="322" spans="3:4" x14ac:dyDescent="0.3">
      <c r="C322" s="17"/>
      <c r="D322" s="25"/>
    </row>
    <row r="323" spans="3:4" x14ac:dyDescent="0.3">
      <c r="C323" s="17"/>
      <c r="D323" s="25"/>
    </row>
  </sheetData>
  <mergeCells count="2">
    <mergeCell ref="A1:F1"/>
    <mergeCell ref="A2:F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8"/>
  </sheetPr>
  <dimension ref="A1:X323"/>
  <sheetViews>
    <sheetView zoomScale="75" workbookViewId="0">
      <selection sqref="A1:F1"/>
    </sheetView>
  </sheetViews>
  <sheetFormatPr defaultColWidth="9.109375" defaultRowHeight="15.6" x14ac:dyDescent="0.3"/>
  <cols>
    <col min="1" max="1" width="30.6640625" style="3" customWidth="1"/>
    <col min="2" max="2" width="18.5546875" style="3" customWidth="1"/>
    <col min="3" max="3" width="34.88671875" style="3" bestFit="1" customWidth="1"/>
    <col min="4" max="4" width="17.5546875" style="3" bestFit="1" customWidth="1"/>
    <col min="5" max="5" width="16.5546875" style="3" bestFit="1" customWidth="1"/>
    <col min="6" max="6" width="20.109375" style="3" customWidth="1"/>
    <col min="7" max="7" width="19.33203125" style="3" bestFit="1" customWidth="1"/>
    <col min="8" max="8" width="22.44140625" style="2" customWidth="1"/>
    <col min="9" max="9" width="18" style="3" customWidth="1"/>
    <col min="10" max="10" width="34.6640625" style="3" bestFit="1" customWidth="1"/>
    <col min="11" max="11" width="13" style="3" bestFit="1" customWidth="1"/>
    <col min="12" max="12" width="17.6640625" style="3" bestFit="1" customWidth="1"/>
    <col min="13" max="13" width="13" style="3" bestFit="1" customWidth="1"/>
    <col min="14" max="17" width="9.109375" style="3"/>
    <col min="18" max="18" width="13.109375" style="3" bestFit="1" customWidth="1"/>
    <col min="19" max="19" width="9.109375" style="3"/>
    <col min="20" max="21" width="13.109375" style="3" bestFit="1" customWidth="1"/>
    <col min="22" max="22" width="11.44140625" style="3" bestFit="1" customWidth="1"/>
    <col min="23" max="23" width="9.109375" style="3"/>
    <col min="24" max="24" width="14.109375" style="3" bestFit="1" customWidth="1"/>
    <col min="25" max="16384" width="9.109375" style="3"/>
  </cols>
  <sheetData>
    <row r="1" spans="1:13" ht="17.399999999999999" x14ac:dyDescent="0.3">
      <c r="A1" s="286" t="s">
        <v>154</v>
      </c>
      <c r="B1" s="286"/>
      <c r="C1" s="286"/>
      <c r="D1" s="286"/>
      <c r="E1" s="286"/>
      <c r="F1" s="286"/>
      <c r="G1" s="1"/>
    </row>
    <row r="2" spans="1:13" ht="17.399999999999999" x14ac:dyDescent="0.3">
      <c r="A2" s="287" t="s">
        <v>163</v>
      </c>
      <c r="B2" s="287"/>
      <c r="C2" s="287"/>
      <c r="D2" s="287"/>
      <c r="E2" s="287"/>
      <c r="F2" s="287"/>
      <c r="G2" s="1"/>
    </row>
    <row r="3" spans="1:13" ht="17.399999999999999" x14ac:dyDescent="0.3">
      <c r="A3" s="107"/>
      <c r="B3" s="107"/>
      <c r="C3" s="107"/>
      <c r="D3" s="107"/>
      <c r="E3" s="107"/>
      <c r="F3" s="107"/>
      <c r="G3" s="1"/>
    </row>
    <row r="4" spans="1:13" ht="20.100000000000001" customHeight="1" x14ac:dyDescent="0.3">
      <c r="A4" s="38" t="s">
        <v>135</v>
      </c>
      <c r="B4" s="35"/>
      <c r="C4" s="35"/>
      <c r="D4" s="35"/>
      <c r="E4" s="35"/>
      <c r="F4" s="35"/>
      <c r="G4" s="6"/>
    </row>
    <row r="5" spans="1:13" ht="20.100000000000001" customHeight="1" x14ac:dyDescent="0.3">
      <c r="A5" s="1"/>
      <c r="B5" s="1"/>
      <c r="C5" s="4"/>
      <c r="D5" s="1"/>
      <c r="E5" s="5"/>
      <c r="F5" s="1"/>
      <c r="G5" s="1"/>
    </row>
    <row r="6" spans="1:13" ht="20.100000000000001" customHeight="1" x14ac:dyDescent="0.3">
      <c r="A6" s="7"/>
      <c r="B6" s="1"/>
      <c r="C6" s="8"/>
      <c r="D6" s="8"/>
      <c r="E6" s="8"/>
      <c r="F6" s="8"/>
      <c r="G6" s="1"/>
    </row>
    <row r="7" spans="1:13" s="9" customFormat="1" ht="20.100000000000001" customHeight="1" x14ac:dyDescent="0.3">
      <c r="A7" s="39" t="s">
        <v>2</v>
      </c>
      <c r="B7" s="40"/>
      <c r="C7" s="41" t="s">
        <v>90</v>
      </c>
      <c r="D7" s="42" t="s">
        <v>92</v>
      </c>
      <c r="E7" s="43" t="s">
        <v>93</v>
      </c>
      <c r="F7" s="42" t="s">
        <v>94</v>
      </c>
      <c r="G7" s="42" t="s">
        <v>95</v>
      </c>
      <c r="H7" s="2"/>
    </row>
    <row r="8" spans="1:13" ht="20.100000000000001" customHeight="1" x14ac:dyDescent="0.3">
      <c r="A8" s="10"/>
      <c r="B8" s="11"/>
      <c r="C8" s="12"/>
      <c r="D8" s="11"/>
      <c r="E8" s="13"/>
      <c r="F8" s="11"/>
      <c r="G8" s="11"/>
      <c r="H8" s="14"/>
    </row>
    <row r="9" spans="1:13" ht="20.100000000000001" customHeight="1" x14ac:dyDescent="0.3">
      <c r="A9" s="44" t="s">
        <v>91</v>
      </c>
      <c r="B9" s="44"/>
      <c r="C9" s="45">
        <f>+C295</f>
        <v>179295707.52000019</v>
      </c>
      <c r="D9" s="45">
        <f>+J295</f>
        <v>129125998.98999953</v>
      </c>
      <c r="E9" s="45">
        <f>+C317</f>
        <v>41588593.499999702</v>
      </c>
      <c r="F9" s="45">
        <f>+J317</f>
        <v>34404664.479999967</v>
      </c>
      <c r="G9" s="45">
        <f>SUM(C9:F9)</f>
        <v>384414964.48999941</v>
      </c>
      <c r="H9" s="46"/>
    </row>
    <row r="10" spans="1:13" ht="20.100000000000001" customHeight="1" x14ac:dyDescent="0.3">
      <c r="A10" s="44" t="s">
        <v>51</v>
      </c>
      <c r="B10" s="44"/>
      <c r="C10" s="81">
        <v>0.91529145463647221</v>
      </c>
      <c r="D10" s="105" t="s">
        <v>96</v>
      </c>
      <c r="E10" s="105" t="s">
        <v>96</v>
      </c>
      <c r="F10" s="105" t="s">
        <v>96</v>
      </c>
      <c r="G10" s="53">
        <f>+C10</f>
        <v>0.91529145463647221</v>
      </c>
      <c r="H10" s="46"/>
    </row>
    <row r="11" spans="1:13" ht="20.100000000000001" customHeight="1" x14ac:dyDescent="0.3">
      <c r="A11" s="44" t="s">
        <v>134</v>
      </c>
      <c r="B11" s="44"/>
      <c r="C11" s="108">
        <v>28186.717107373042</v>
      </c>
      <c r="D11" s="108">
        <v>11481.949047661388</v>
      </c>
      <c r="E11" s="108">
        <v>1115.7534340290781</v>
      </c>
      <c r="F11" s="108">
        <v>4124.764953842463</v>
      </c>
      <c r="G11" s="45">
        <f>+G9/(E43+L43+L56+L100)</f>
        <v>6080.3986664452159</v>
      </c>
      <c r="H11" s="49"/>
      <c r="I11" s="15"/>
      <c r="J11" s="15"/>
    </row>
    <row r="12" spans="1:13" ht="20.100000000000001" customHeight="1" x14ac:dyDescent="0.25">
      <c r="A12" s="44" t="s">
        <v>138</v>
      </c>
      <c r="B12" s="44"/>
      <c r="C12" s="109">
        <v>21.859168429968214</v>
      </c>
      <c r="D12" s="109">
        <v>15.075255102891933</v>
      </c>
      <c r="E12" s="109">
        <v>5.6111386654612447</v>
      </c>
      <c r="F12" s="109">
        <v>67.146404521151652</v>
      </c>
      <c r="G12" s="51">
        <f>+((C9*C12)+(D9*D12)+(E9*E12)+(F9*F12))/G9</f>
        <v>21.875764746607196</v>
      </c>
      <c r="H12" s="52"/>
      <c r="I12" s="16"/>
      <c r="J12" s="16"/>
      <c r="K12" s="16"/>
      <c r="L12" s="16"/>
      <c r="M12" s="17"/>
    </row>
    <row r="13" spans="1:13" ht="20.100000000000001" customHeight="1" x14ac:dyDescent="0.25">
      <c r="A13" s="44" t="s">
        <v>74</v>
      </c>
      <c r="B13" s="44"/>
      <c r="C13" s="110">
        <v>9.0773367293601942E-2</v>
      </c>
      <c r="D13" s="110">
        <v>9.6558149508407978E-2</v>
      </c>
      <c r="E13" s="110">
        <v>0.12362991045842942</v>
      </c>
      <c r="F13" s="110">
        <v>0.16392293339521319</v>
      </c>
      <c r="G13" s="113">
        <f>+((C9*C13)+(D9*D13)+(E9*E13)+(F9*F13))/G9</f>
        <v>0.10281792826601326</v>
      </c>
      <c r="H13" s="54"/>
    </row>
    <row r="14" spans="1:13" ht="20.100000000000001" customHeight="1" x14ac:dyDescent="0.25">
      <c r="A14" s="44" t="s">
        <v>139</v>
      </c>
      <c r="B14" s="44"/>
      <c r="C14" s="111">
        <v>188.76770043713745</v>
      </c>
      <c r="D14" s="109">
        <v>38.382462224233088</v>
      </c>
      <c r="E14" s="109">
        <v>27.779502047839234</v>
      </c>
      <c r="F14" s="109">
        <v>64.008060179579402</v>
      </c>
      <c r="G14" s="45">
        <f>+((C9*C14)+(D9*D14)+(E9*E14)+(F9*F14))/G9</f>
        <v>109.67028428231457</v>
      </c>
      <c r="H14" s="55"/>
      <c r="I14" s="16"/>
      <c r="J14" s="16"/>
      <c r="K14" s="16"/>
      <c r="L14" s="16"/>
    </row>
    <row r="15" spans="1:13" ht="20.100000000000001" customHeight="1" x14ac:dyDescent="0.3">
      <c r="A15" s="44" t="s">
        <v>97</v>
      </c>
      <c r="B15" s="44"/>
      <c r="C15" s="53">
        <f>+K26</f>
        <v>0.99695015905531936</v>
      </c>
      <c r="D15" s="47">
        <v>0</v>
      </c>
      <c r="E15" s="47">
        <v>0</v>
      </c>
      <c r="F15" s="47">
        <v>0</v>
      </c>
      <c r="G15" s="47">
        <f>+J26/G9</f>
        <v>0.46498940114660986</v>
      </c>
      <c r="H15" s="49"/>
      <c r="L15" s="17"/>
    </row>
    <row r="16" spans="1:13" ht="20.100000000000001" customHeight="1" x14ac:dyDescent="0.3">
      <c r="A16" s="44" t="s">
        <v>144</v>
      </c>
      <c r="B16" s="44"/>
      <c r="C16" s="48">
        <f>+C282</f>
        <v>163121917.63000017</v>
      </c>
      <c r="D16" s="45">
        <f>+J282</f>
        <v>126158251.61999954</v>
      </c>
      <c r="E16" s="45">
        <f>+C304</f>
        <v>40828324.919999696</v>
      </c>
      <c r="F16" s="56">
        <f>+J304</f>
        <v>30168232.489999969</v>
      </c>
      <c r="G16" s="45">
        <f>SUM(C16:F16)</f>
        <v>360276726.65999937</v>
      </c>
      <c r="H16" s="46"/>
    </row>
    <row r="17" spans="1:13" ht="20.100000000000001" customHeight="1" x14ac:dyDescent="0.3">
      <c r="A17" s="44" t="s">
        <v>145</v>
      </c>
      <c r="B17" s="44"/>
      <c r="C17" s="53">
        <f>+D282</f>
        <v>0.90979265419281818</v>
      </c>
      <c r="D17" s="47">
        <f>+K282</f>
        <v>0.97701665510266578</v>
      </c>
      <c r="E17" s="47">
        <f>+D304</f>
        <v>0.98171930050964551</v>
      </c>
      <c r="F17" s="47">
        <f>+K304</f>
        <v>0.87686460385443632</v>
      </c>
      <c r="G17" s="47">
        <f>+G16/G9</f>
        <v>0.93720786114030685</v>
      </c>
      <c r="H17" s="46"/>
    </row>
    <row r="18" spans="1:13" ht="20.100000000000001" customHeight="1" x14ac:dyDescent="0.3">
      <c r="A18" s="44" t="s">
        <v>159</v>
      </c>
      <c r="B18" s="35"/>
      <c r="C18" s="115">
        <v>0.3566703279991606</v>
      </c>
      <c r="D18" s="116">
        <v>8.8405084640499759E-2</v>
      </c>
      <c r="E18" s="116">
        <v>9.6722112759115589E-2</v>
      </c>
      <c r="F18" s="116">
        <v>0.70079303211969657</v>
      </c>
      <c r="G18" s="116">
        <f>+((C9*C18)+(D9*D18)+(E9*E18)+(F9*F18))/G9</f>
        <v>0.26923493883051614</v>
      </c>
      <c r="H18" s="46"/>
    </row>
    <row r="19" spans="1:13" ht="20.100000000000001" customHeight="1" x14ac:dyDescent="0.3">
      <c r="A19" s="44" t="s">
        <v>160</v>
      </c>
      <c r="B19" s="35"/>
      <c r="C19" s="115">
        <v>5.9766835016816229</v>
      </c>
      <c r="D19" s="115">
        <v>6.1208934300823339</v>
      </c>
      <c r="E19" s="115">
        <v>6.6896637479384191</v>
      </c>
      <c r="F19" s="115">
        <v>6.9531247386672659</v>
      </c>
      <c r="G19" s="116">
        <f>+((C9*C19)+(D9*D19)+(E9*E19)+(F9*F19))/G9</f>
        <v>6.1896492741136653</v>
      </c>
      <c r="H19" s="46"/>
      <c r="I19" s="17"/>
    </row>
    <row r="20" spans="1:13" ht="20.100000000000001" customHeight="1" x14ac:dyDescent="0.3">
      <c r="A20" s="35"/>
      <c r="B20" s="35"/>
      <c r="C20" s="38"/>
      <c r="D20" s="35"/>
      <c r="E20" s="35"/>
      <c r="F20" s="35"/>
      <c r="G20" s="106"/>
      <c r="H20" s="46"/>
    </row>
    <row r="21" spans="1:13" s="78" customFormat="1" ht="20.100000000000001" customHeight="1" x14ac:dyDescent="0.25">
      <c r="A21" s="40" t="s">
        <v>90</v>
      </c>
      <c r="B21" s="77"/>
      <c r="C21" s="40"/>
      <c r="D21" s="77"/>
      <c r="E21" s="77"/>
      <c r="F21" s="77"/>
      <c r="G21" s="77"/>
      <c r="H21" s="40" t="s">
        <v>90</v>
      </c>
      <c r="I21" s="66"/>
      <c r="J21" s="66"/>
      <c r="K21" s="66"/>
      <c r="L21" s="66"/>
      <c r="M21" s="66"/>
    </row>
    <row r="22" spans="1:13" ht="20.100000000000001" customHeight="1" x14ac:dyDescent="0.25">
      <c r="A22" s="59" t="s">
        <v>52</v>
      </c>
      <c r="B22" s="44"/>
      <c r="C22" s="45"/>
      <c r="D22" s="44"/>
      <c r="E22" s="60"/>
      <c r="F22" s="44"/>
      <c r="G22" s="44"/>
      <c r="H22" s="61" t="s">
        <v>71</v>
      </c>
      <c r="I22" s="19"/>
      <c r="J22" s="18"/>
      <c r="K22" s="19"/>
      <c r="L22" s="21"/>
      <c r="M22" s="19"/>
    </row>
    <row r="23" spans="1:13" ht="20.100000000000001" customHeight="1" x14ac:dyDescent="0.25">
      <c r="A23" s="44"/>
      <c r="B23" s="44"/>
      <c r="C23" s="45"/>
      <c r="D23" s="44"/>
      <c r="E23" s="60"/>
      <c r="F23" s="44"/>
      <c r="G23" s="44"/>
      <c r="H23" s="61"/>
      <c r="I23" s="19"/>
      <c r="J23" s="18"/>
      <c r="K23" s="19"/>
      <c r="L23" s="21"/>
      <c r="M23" s="19"/>
    </row>
    <row r="24" spans="1:13" s="68" customFormat="1" ht="20.100000000000001" customHeight="1" x14ac:dyDescent="0.25">
      <c r="A24" s="62"/>
      <c r="B24" s="62"/>
      <c r="C24" s="63" t="s">
        <v>91</v>
      </c>
      <c r="D24" s="64" t="s">
        <v>4</v>
      </c>
      <c r="E24" s="65" t="s">
        <v>5</v>
      </c>
      <c r="F24" s="64" t="s">
        <v>4</v>
      </c>
      <c r="G24" s="62"/>
      <c r="H24" s="66"/>
      <c r="I24" s="67"/>
      <c r="J24" s="63" t="s">
        <v>91</v>
      </c>
      <c r="K24" s="64" t="s">
        <v>4</v>
      </c>
      <c r="L24" s="65" t="s">
        <v>5</v>
      </c>
      <c r="M24" s="64" t="s">
        <v>4</v>
      </c>
    </row>
    <row r="25" spans="1:13" ht="20.100000000000001" customHeight="1" x14ac:dyDescent="0.25">
      <c r="A25" s="11"/>
      <c r="B25" s="11"/>
      <c r="C25" s="12"/>
      <c r="D25" s="11"/>
      <c r="E25" s="13"/>
      <c r="F25" s="11"/>
      <c r="G25" s="11"/>
      <c r="H25" s="22"/>
      <c r="I25" s="19"/>
      <c r="J25" s="18"/>
      <c r="K25" s="19"/>
      <c r="L25" s="21"/>
      <c r="M25" s="19"/>
    </row>
    <row r="26" spans="1:13" ht="20.100000000000001" customHeight="1" x14ac:dyDescent="0.25">
      <c r="A26" s="44" t="s">
        <v>53</v>
      </c>
      <c r="B26" s="44"/>
      <c r="C26" s="80">
        <v>1499013.07</v>
      </c>
      <c r="D26" s="81">
        <v>8.3605630649734829E-3</v>
      </c>
      <c r="E26" s="82">
        <v>97</v>
      </c>
      <c r="F26" s="81">
        <v>1.524917465807263E-2</v>
      </c>
      <c r="G26" s="44"/>
      <c r="H26" s="69" t="s">
        <v>72</v>
      </c>
      <c r="I26" s="69"/>
      <c r="J26" s="80">
        <v>178748884.13000011</v>
      </c>
      <c r="K26" s="81">
        <v>0.99695015905531936</v>
      </c>
      <c r="L26" s="82">
        <v>6337</v>
      </c>
      <c r="M26" s="81">
        <v>0.99622700833202327</v>
      </c>
    </row>
    <row r="27" spans="1:13" ht="20.100000000000001" customHeight="1" x14ac:dyDescent="0.25">
      <c r="A27" s="44" t="s">
        <v>54</v>
      </c>
      <c r="B27" s="44"/>
      <c r="C27" s="80">
        <v>6630123.5600000024</v>
      </c>
      <c r="D27" s="81">
        <v>3.6978707698623686E-2</v>
      </c>
      <c r="E27" s="82">
        <v>368</v>
      </c>
      <c r="F27" s="81">
        <v>5.7852538908976577E-2</v>
      </c>
      <c r="G27" s="44"/>
      <c r="H27" s="69" t="s">
        <v>73</v>
      </c>
      <c r="I27" s="69"/>
      <c r="J27" s="80">
        <v>546823.39</v>
      </c>
      <c r="K27" s="81">
        <v>3.0498409446807471E-3</v>
      </c>
      <c r="L27" s="82">
        <v>24</v>
      </c>
      <c r="M27" s="81">
        <v>3.7729916679767332E-3</v>
      </c>
    </row>
    <row r="28" spans="1:13" ht="20.100000000000001" customHeight="1" x14ac:dyDescent="0.25">
      <c r="A28" s="44" t="s">
        <v>55</v>
      </c>
      <c r="B28" s="44"/>
      <c r="C28" s="80">
        <v>4100465.35</v>
      </c>
      <c r="D28" s="81">
        <v>2.2869846728163314E-2</v>
      </c>
      <c r="E28" s="82">
        <v>170</v>
      </c>
      <c r="F28" s="81">
        <v>2.6725357648168527E-2</v>
      </c>
      <c r="G28" s="44"/>
      <c r="H28" s="69"/>
      <c r="I28" s="69"/>
      <c r="J28" s="56"/>
      <c r="K28" s="69"/>
      <c r="L28" s="71"/>
      <c r="M28" s="69"/>
    </row>
    <row r="29" spans="1:13" ht="20.100000000000001" customHeight="1" thickBot="1" x14ac:dyDescent="0.3">
      <c r="A29" s="44" t="s">
        <v>56</v>
      </c>
      <c r="B29" s="44"/>
      <c r="C29" s="80">
        <v>4525167.0999999996</v>
      </c>
      <c r="D29" s="81">
        <v>2.5238569080050243E-2</v>
      </c>
      <c r="E29" s="82">
        <v>212</v>
      </c>
      <c r="F29" s="81">
        <v>3.3328093067127813E-2</v>
      </c>
      <c r="G29" s="44"/>
      <c r="H29" s="69"/>
      <c r="I29" s="69"/>
      <c r="J29" s="72">
        <f>SUM(J26:J28)</f>
        <v>179295707.5200001</v>
      </c>
      <c r="K29" s="73"/>
      <c r="L29" s="74">
        <f>SUM(L26:L28)</f>
        <v>6361</v>
      </c>
      <c r="M29" s="69"/>
    </row>
    <row r="30" spans="1:13" ht="20.100000000000001" customHeight="1" thickTop="1" x14ac:dyDescent="0.25">
      <c r="A30" s="44" t="s">
        <v>57</v>
      </c>
      <c r="B30" s="44"/>
      <c r="C30" s="80">
        <v>5876140.830000001</v>
      </c>
      <c r="D30" s="81">
        <v>3.2773460732987897E-2</v>
      </c>
      <c r="E30" s="82">
        <v>232</v>
      </c>
      <c r="F30" s="81">
        <v>3.6472252790441757E-2</v>
      </c>
      <c r="G30" s="11"/>
      <c r="H30" s="22"/>
      <c r="I30" s="19"/>
      <c r="J30" s="19"/>
      <c r="K30" s="19"/>
      <c r="L30" s="19"/>
      <c r="M30" s="19"/>
    </row>
    <row r="31" spans="1:13" ht="20.100000000000001" customHeight="1" x14ac:dyDescent="0.25">
      <c r="A31" s="44" t="s">
        <v>58</v>
      </c>
      <c r="B31" s="44"/>
      <c r="C31" s="80">
        <v>7095483.519999994</v>
      </c>
      <c r="D31" s="81">
        <v>3.9574196271310688E-2</v>
      </c>
      <c r="E31" s="82">
        <v>284</v>
      </c>
      <c r="F31" s="81">
        <v>4.4647068071058012E-2</v>
      </c>
      <c r="G31" s="11"/>
      <c r="H31" s="22"/>
      <c r="I31" s="19"/>
      <c r="J31" s="19"/>
      <c r="K31" s="19"/>
      <c r="L31" s="19"/>
      <c r="M31" s="19"/>
    </row>
    <row r="32" spans="1:13" ht="20.100000000000001" customHeight="1" x14ac:dyDescent="0.25">
      <c r="A32" s="44" t="s">
        <v>59</v>
      </c>
      <c r="B32" s="44"/>
      <c r="C32" s="80">
        <v>10543916.369999992</v>
      </c>
      <c r="D32" s="81">
        <v>5.8807411040913214E-2</v>
      </c>
      <c r="E32" s="82">
        <v>387</v>
      </c>
      <c r="F32" s="81">
        <v>6.0839490646124823E-2</v>
      </c>
      <c r="G32" s="11"/>
      <c r="H32" s="67" t="s">
        <v>136</v>
      </c>
      <c r="I32" s="19"/>
      <c r="J32" s="19"/>
      <c r="K32" s="19"/>
      <c r="L32" s="19"/>
      <c r="M32" s="19"/>
    </row>
    <row r="33" spans="1:13" ht="20.100000000000001" customHeight="1" x14ac:dyDescent="0.25">
      <c r="A33" s="44" t="s">
        <v>60</v>
      </c>
      <c r="B33" s="44"/>
      <c r="C33" s="80">
        <v>10870936.970000008</v>
      </c>
      <c r="D33" s="81">
        <v>6.0631328660154256E-2</v>
      </c>
      <c r="E33" s="82">
        <v>422</v>
      </c>
      <c r="F33" s="81">
        <v>6.6341770161924232E-2</v>
      </c>
      <c r="G33" s="11"/>
      <c r="H33" s="61" t="s">
        <v>131</v>
      </c>
      <c r="I33" s="19"/>
      <c r="J33" s="19"/>
      <c r="K33" s="18"/>
      <c r="L33" s="19"/>
      <c r="M33" s="21"/>
    </row>
    <row r="34" spans="1:13" ht="20.100000000000001" customHeight="1" x14ac:dyDescent="0.25">
      <c r="A34" s="44" t="s">
        <v>61</v>
      </c>
      <c r="B34" s="44"/>
      <c r="C34" s="80">
        <v>12745908.820000006</v>
      </c>
      <c r="D34" s="81">
        <v>7.1088756090706931E-2</v>
      </c>
      <c r="E34" s="82">
        <v>466</v>
      </c>
      <c r="F34" s="81">
        <v>7.3258921553214909E-2</v>
      </c>
      <c r="G34" s="11"/>
      <c r="H34" s="20"/>
      <c r="I34" s="19"/>
      <c r="J34" s="19"/>
      <c r="K34" s="18"/>
      <c r="L34" s="19"/>
      <c r="M34" s="21"/>
    </row>
    <row r="35" spans="1:13" ht="20.100000000000001" customHeight="1" x14ac:dyDescent="0.25">
      <c r="A35" s="44" t="s">
        <v>62</v>
      </c>
      <c r="B35" s="44"/>
      <c r="C35" s="80">
        <v>15111065.149999993</v>
      </c>
      <c r="D35" s="81">
        <v>8.4280127834707896E-2</v>
      </c>
      <c r="E35" s="82">
        <v>550</v>
      </c>
      <c r="F35" s="81">
        <v>8.6464392391133474E-2</v>
      </c>
      <c r="G35" s="11"/>
      <c r="H35" s="19"/>
      <c r="I35" s="22"/>
      <c r="J35" s="63" t="s">
        <v>91</v>
      </c>
      <c r="K35" s="64" t="s">
        <v>4</v>
      </c>
      <c r="L35" s="65" t="s">
        <v>5</v>
      </c>
      <c r="M35" s="64" t="s">
        <v>4</v>
      </c>
    </row>
    <row r="36" spans="1:13" ht="20.100000000000001" customHeight="1" x14ac:dyDescent="0.25">
      <c r="A36" s="44" t="s">
        <v>63</v>
      </c>
      <c r="B36" s="44"/>
      <c r="C36" s="80">
        <v>17765929.549999978</v>
      </c>
      <c r="D36" s="81">
        <v>9.9087311100396744E-2</v>
      </c>
      <c r="E36" s="82">
        <v>654</v>
      </c>
      <c r="F36" s="81">
        <v>0.10281402295236598</v>
      </c>
      <c r="G36" s="11"/>
      <c r="H36" s="22"/>
      <c r="I36" s="19"/>
      <c r="J36" s="18"/>
      <c r="K36" s="19"/>
      <c r="L36" s="21"/>
      <c r="M36" s="19"/>
    </row>
    <row r="37" spans="1:13" ht="20.100000000000001" customHeight="1" x14ac:dyDescent="0.25">
      <c r="A37" s="44" t="s">
        <v>64</v>
      </c>
      <c r="B37" s="44"/>
      <c r="C37" s="80">
        <v>19844960.249999996</v>
      </c>
      <c r="D37" s="81">
        <v>0.11068285194605869</v>
      </c>
      <c r="E37" s="82">
        <v>744</v>
      </c>
      <c r="F37" s="81">
        <v>0.11696274170727873</v>
      </c>
      <c r="G37" s="11"/>
      <c r="H37" s="79" t="s">
        <v>150</v>
      </c>
      <c r="I37" s="79"/>
      <c r="J37" s="80">
        <v>358732.59</v>
      </c>
      <c r="K37" s="81">
        <v>8.6257447008877986E-3</v>
      </c>
      <c r="L37" s="82">
        <v>234</v>
      </c>
      <c r="M37" s="81">
        <v>6.2778344154102057E-3</v>
      </c>
    </row>
    <row r="38" spans="1:13" ht="20.100000000000001" customHeight="1" x14ac:dyDescent="0.25">
      <c r="A38" s="44" t="s">
        <v>75</v>
      </c>
      <c r="B38" s="44"/>
      <c r="C38" s="80">
        <v>23447177.599999998</v>
      </c>
      <c r="D38" s="81">
        <v>0.13077378105878262</v>
      </c>
      <c r="E38" s="82">
        <v>766</v>
      </c>
      <c r="F38" s="81">
        <v>0.12042131740292407</v>
      </c>
      <c r="G38" s="11"/>
      <c r="H38" s="79" t="s">
        <v>132</v>
      </c>
      <c r="I38" s="79"/>
      <c r="J38" s="80">
        <v>29809600.339999881</v>
      </c>
      <c r="K38" s="81">
        <v>0.71677346674395293</v>
      </c>
      <c r="L38" s="82">
        <v>32132</v>
      </c>
      <c r="M38" s="81">
        <v>0.86204861297419111</v>
      </c>
    </row>
    <row r="39" spans="1:13" ht="20.100000000000001" customHeight="1" x14ac:dyDescent="0.25">
      <c r="A39" s="44" t="s">
        <v>76</v>
      </c>
      <c r="B39" s="44"/>
      <c r="C39" s="80">
        <v>18300593.579999998</v>
      </c>
      <c r="D39" s="81">
        <v>0.10206933469368538</v>
      </c>
      <c r="E39" s="82">
        <v>512</v>
      </c>
      <c r="F39" s="81">
        <v>8.049048891683698E-2</v>
      </c>
      <c r="G39" s="11"/>
      <c r="H39" s="79" t="s">
        <v>151</v>
      </c>
      <c r="I39" s="79"/>
      <c r="J39" s="80">
        <v>4066087.75</v>
      </c>
      <c r="K39" s="81">
        <v>9.7769301815893842E-2</v>
      </c>
      <c r="L39" s="82">
        <v>996</v>
      </c>
      <c r="M39" s="81">
        <v>2.6721038793797284E-2</v>
      </c>
    </row>
    <row r="40" spans="1:13" ht="20.100000000000001" customHeight="1" x14ac:dyDescent="0.25">
      <c r="A40" s="44" t="s">
        <v>77</v>
      </c>
      <c r="B40" s="44"/>
      <c r="C40" s="80">
        <v>13288681.850000001</v>
      </c>
      <c r="D40" s="81">
        <v>7.4116006645154539E-2</v>
      </c>
      <c r="E40" s="82">
        <v>331</v>
      </c>
      <c r="F40" s="81">
        <v>5.203584342084578E-2</v>
      </c>
      <c r="G40" s="11"/>
      <c r="H40" s="79" t="s">
        <v>149</v>
      </c>
      <c r="I40" s="79"/>
      <c r="J40" s="80">
        <v>0</v>
      </c>
      <c r="K40" s="81">
        <v>0</v>
      </c>
      <c r="L40" s="82">
        <v>0</v>
      </c>
      <c r="M40" s="81">
        <v>0</v>
      </c>
    </row>
    <row r="41" spans="1:13" ht="20.100000000000001" customHeight="1" x14ac:dyDescent="0.25">
      <c r="A41" s="44" t="s">
        <v>78</v>
      </c>
      <c r="B41" s="44"/>
      <c r="C41" s="80">
        <v>7650143.9499999955</v>
      </c>
      <c r="D41" s="81">
        <v>4.2667747353330489E-2</v>
      </c>
      <c r="E41" s="82">
        <v>166</v>
      </c>
      <c r="F41" s="81">
        <v>2.6096525703505739E-2</v>
      </c>
      <c r="G41" s="11"/>
      <c r="H41" s="79" t="s">
        <v>133</v>
      </c>
      <c r="I41" s="79"/>
      <c r="J41" s="80">
        <v>7354172.8199999174</v>
      </c>
      <c r="K41" s="81">
        <v>0.17683148673926549</v>
      </c>
      <c r="L41" s="82">
        <v>3912</v>
      </c>
      <c r="M41" s="81">
        <v>0.10495251381660138</v>
      </c>
    </row>
    <row r="42" spans="1:13" ht="20.100000000000001" customHeight="1" x14ac:dyDescent="0.25">
      <c r="A42" s="44"/>
      <c r="B42" s="44"/>
      <c r="C42" s="45"/>
      <c r="D42" s="44"/>
      <c r="E42" s="60"/>
      <c r="F42" s="44"/>
      <c r="G42" s="11"/>
      <c r="H42" s="79"/>
      <c r="I42" s="79"/>
      <c r="J42" s="83"/>
      <c r="K42" s="84"/>
      <c r="L42" s="85"/>
      <c r="M42" s="84"/>
    </row>
    <row r="43" spans="1:13" ht="20.100000000000001" customHeight="1" thickBot="1" x14ac:dyDescent="0.35">
      <c r="A43" s="44"/>
      <c r="B43" s="44"/>
      <c r="C43" s="72">
        <f>SUM(C26:C42)</f>
        <v>179295707.51999995</v>
      </c>
      <c r="D43" s="44"/>
      <c r="E43" s="74">
        <f>SUM(E26:E42)</f>
        <v>6361</v>
      </c>
      <c r="F43" s="44"/>
      <c r="G43" s="11"/>
      <c r="H43" s="86"/>
      <c r="I43" s="79"/>
      <c r="J43" s="87">
        <f>SUM(J37:J42)</f>
        <v>41588593.499999799</v>
      </c>
      <c r="K43" s="88"/>
      <c r="L43" s="89">
        <f>SUM(L37:L42)</f>
        <v>37274</v>
      </c>
      <c r="M43" s="79"/>
    </row>
    <row r="44" spans="1:13" ht="20.100000000000001" customHeight="1" thickTop="1" x14ac:dyDescent="0.25">
      <c r="A44" s="44"/>
      <c r="B44" s="44"/>
      <c r="C44" s="75"/>
      <c r="D44" s="44"/>
      <c r="E44" s="76"/>
      <c r="F44" s="44"/>
      <c r="G44" s="11"/>
      <c r="H44" s="3"/>
      <c r="J44" s="24"/>
      <c r="K44" s="25"/>
      <c r="L44" s="26"/>
      <c r="M44" s="25"/>
    </row>
    <row r="45" spans="1:13" ht="20.100000000000001" customHeight="1" x14ac:dyDescent="0.25">
      <c r="A45" s="11"/>
      <c r="B45" s="11"/>
      <c r="C45" s="27"/>
      <c r="D45" s="11"/>
      <c r="E45" s="28"/>
      <c r="F45" s="11"/>
      <c r="G45" s="11"/>
      <c r="H45" s="3"/>
      <c r="M45" s="25"/>
    </row>
    <row r="46" spans="1:13" ht="20.100000000000001" customHeight="1" x14ac:dyDescent="0.25">
      <c r="A46" s="19"/>
      <c r="B46" s="19"/>
      <c r="C46" s="19"/>
      <c r="D46" s="19"/>
      <c r="E46" s="19"/>
      <c r="F46" s="19"/>
      <c r="G46" s="19"/>
      <c r="H46" s="22"/>
      <c r="I46" s="19"/>
      <c r="J46" s="19"/>
      <c r="K46" s="19"/>
      <c r="L46" s="19"/>
      <c r="M46" s="19"/>
    </row>
    <row r="47" spans="1:13" ht="20.100000000000001" customHeight="1" x14ac:dyDescent="0.25">
      <c r="A47" s="19"/>
      <c r="B47" s="19"/>
      <c r="C47" s="19"/>
      <c r="D47" s="19"/>
      <c r="E47" s="19"/>
      <c r="F47" s="19"/>
      <c r="G47" s="19"/>
      <c r="H47" s="67" t="s">
        <v>92</v>
      </c>
      <c r="I47" s="19"/>
      <c r="J47" s="19"/>
      <c r="K47" s="19"/>
      <c r="L47" s="19"/>
      <c r="M47" s="19"/>
    </row>
    <row r="48" spans="1:13" ht="20.100000000000001" customHeight="1" x14ac:dyDescent="0.25">
      <c r="A48" s="67" t="s">
        <v>136</v>
      </c>
      <c r="B48" s="19"/>
      <c r="C48" s="19"/>
      <c r="D48" s="18"/>
      <c r="E48" s="19"/>
      <c r="F48" s="21"/>
      <c r="G48" s="19"/>
      <c r="H48" s="61" t="s">
        <v>124</v>
      </c>
      <c r="I48" s="19"/>
      <c r="J48" s="19"/>
      <c r="K48" s="18"/>
      <c r="L48" s="19"/>
      <c r="M48" s="21"/>
    </row>
    <row r="49" spans="1:16" ht="20.100000000000001" customHeight="1" x14ac:dyDescent="0.25">
      <c r="A49" s="61" t="s">
        <v>128</v>
      </c>
      <c r="B49" s="19"/>
      <c r="C49" s="19"/>
      <c r="D49" s="18"/>
      <c r="E49" s="19"/>
      <c r="F49" s="21"/>
      <c r="G49" s="19"/>
      <c r="H49" s="20"/>
      <c r="I49" s="19"/>
      <c r="J49" s="19"/>
      <c r="K49" s="18"/>
      <c r="L49" s="19"/>
      <c r="M49" s="21"/>
    </row>
    <row r="50" spans="1:16" ht="20.100000000000001" customHeight="1" x14ac:dyDescent="0.25">
      <c r="A50" s="20"/>
      <c r="B50" s="19"/>
      <c r="C50" s="66"/>
      <c r="D50" s="90"/>
      <c r="E50" s="66"/>
      <c r="F50" s="91"/>
      <c r="G50" s="66"/>
      <c r="H50" s="66"/>
      <c r="I50" s="67"/>
      <c r="J50" s="63" t="s">
        <v>91</v>
      </c>
      <c r="K50" s="64" t="s">
        <v>4</v>
      </c>
      <c r="L50" s="65" t="s">
        <v>5</v>
      </c>
      <c r="M50" s="64" t="s">
        <v>4</v>
      </c>
      <c r="N50" s="78"/>
      <c r="O50" s="78"/>
      <c r="P50" s="78"/>
    </row>
    <row r="51" spans="1:16" ht="20.100000000000001" customHeight="1" x14ac:dyDescent="0.25">
      <c r="A51" s="19"/>
      <c r="B51" s="22"/>
      <c r="C51" s="63" t="s">
        <v>91</v>
      </c>
      <c r="D51" s="64" t="s">
        <v>4</v>
      </c>
      <c r="E51" s="65" t="s">
        <v>5</v>
      </c>
      <c r="F51" s="64" t="s">
        <v>4</v>
      </c>
      <c r="G51" s="66"/>
      <c r="H51" s="67"/>
      <c r="I51" s="66"/>
      <c r="J51" s="90"/>
      <c r="K51" s="66"/>
      <c r="L51" s="91"/>
      <c r="M51" s="66"/>
      <c r="N51" s="78"/>
      <c r="O51" s="78"/>
      <c r="P51" s="78"/>
    </row>
    <row r="52" spans="1:16" ht="20.100000000000001" customHeight="1" x14ac:dyDescent="0.25">
      <c r="A52" s="22"/>
      <c r="B52" s="19"/>
      <c r="C52" s="18"/>
      <c r="D52" s="19"/>
      <c r="E52" s="21"/>
      <c r="F52" s="19"/>
      <c r="G52" s="19"/>
      <c r="H52" s="69" t="s">
        <v>125</v>
      </c>
      <c r="I52" s="69"/>
      <c r="J52" s="80">
        <v>32902696.610000029</v>
      </c>
      <c r="K52" s="81">
        <v>0.25481078068986029</v>
      </c>
      <c r="L52" s="82">
        <v>5982</v>
      </c>
      <c r="M52" s="81">
        <v>0.53192246131958032</v>
      </c>
    </row>
    <row r="53" spans="1:16" ht="20.100000000000001" customHeight="1" x14ac:dyDescent="0.25">
      <c r="A53" s="69" t="s">
        <v>129</v>
      </c>
      <c r="B53" s="69"/>
      <c r="C53" s="80">
        <v>14089937.910000062</v>
      </c>
      <c r="D53" s="81">
        <v>0.33879332586710498</v>
      </c>
      <c r="E53" s="82">
        <v>7731</v>
      </c>
      <c r="F53" s="81">
        <v>0.20740999087836026</v>
      </c>
      <c r="G53" s="69"/>
      <c r="H53" s="69" t="s">
        <v>126</v>
      </c>
      <c r="I53" s="69"/>
      <c r="J53" s="80">
        <v>8078.95</v>
      </c>
      <c r="K53" s="81">
        <v>6.2566408493967666E-5</v>
      </c>
      <c r="L53" s="82">
        <v>1</v>
      </c>
      <c r="M53" s="81">
        <v>8.8920505068468787E-5</v>
      </c>
    </row>
    <row r="54" spans="1:16" ht="20.100000000000001" customHeight="1" x14ac:dyDescent="0.25">
      <c r="A54" s="69" t="s">
        <v>130</v>
      </c>
      <c r="B54" s="69"/>
      <c r="C54" s="80">
        <v>27498655.589999933</v>
      </c>
      <c r="D54" s="81">
        <v>0.66120667413289502</v>
      </c>
      <c r="E54" s="82">
        <v>29543</v>
      </c>
      <c r="F54" s="81">
        <v>0.79259000912163979</v>
      </c>
      <c r="G54" s="69"/>
      <c r="H54" s="69" t="s">
        <v>146</v>
      </c>
      <c r="I54" s="69"/>
      <c r="J54" s="80">
        <v>96215223.430000022</v>
      </c>
      <c r="K54" s="81">
        <v>0.7451266529016457</v>
      </c>
      <c r="L54" s="82">
        <v>5263</v>
      </c>
      <c r="M54" s="81">
        <v>0.46798861817535126</v>
      </c>
    </row>
    <row r="55" spans="1:16" ht="20.100000000000001" customHeight="1" x14ac:dyDescent="0.25">
      <c r="A55" s="69"/>
      <c r="B55" s="69"/>
      <c r="C55" s="56"/>
      <c r="D55" s="69"/>
      <c r="E55" s="71"/>
      <c r="F55" s="69"/>
      <c r="G55" s="69"/>
      <c r="H55" s="69"/>
      <c r="I55" s="69"/>
      <c r="J55" s="56"/>
      <c r="K55" s="56"/>
      <c r="L55" s="71"/>
      <c r="M55" s="56"/>
    </row>
    <row r="56" spans="1:16" ht="20.100000000000001" customHeight="1" thickBot="1" x14ac:dyDescent="0.3">
      <c r="A56" s="69"/>
      <c r="B56" s="69"/>
      <c r="C56" s="72">
        <f>SUM(C53:C55)</f>
        <v>41588593.499999993</v>
      </c>
      <c r="D56" s="69"/>
      <c r="E56" s="74">
        <f>SUM(E53:E55)</f>
        <v>37274</v>
      </c>
      <c r="F56" s="69"/>
      <c r="G56" s="69"/>
      <c r="H56" s="69"/>
      <c r="I56" s="73"/>
      <c r="J56" s="72">
        <f>SUM(J52:J55)</f>
        <v>129125998.99000005</v>
      </c>
      <c r="K56" s="92"/>
      <c r="L56" s="74">
        <f>SUM(L52:L55)</f>
        <v>11246</v>
      </c>
      <c r="M56" s="92"/>
    </row>
    <row r="57" spans="1:16" ht="20.100000000000001" customHeight="1" thickTop="1" x14ac:dyDescent="0.25">
      <c r="A57" s="19"/>
      <c r="B57" s="19"/>
      <c r="C57" s="18"/>
      <c r="D57" s="19"/>
      <c r="E57" s="21"/>
      <c r="F57" s="19"/>
      <c r="G57" s="19"/>
      <c r="H57" s="22"/>
      <c r="I57" s="19"/>
      <c r="J57" s="19"/>
      <c r="K57" s="19"/>
      <c r="L57" s="19"/>
      <c r="M57" s="19"/>
    </row>
    <row r="58" spans="1:16" s="78" customFormat="1" ht="20.100000000000001" customHeight="1" x14ac:dyDescent="0.25">
      <c r="A58" s="67" t="s">
        <v>90</v>
      </c>
      <c r="B58" s="66"/>
      <c r="C58" s="90"/>
      <c r="D58" s="66"/>
      <c r="E58" s="91"/>
      <c r="F58" s="66"/>
      <c r="G58" s="66"/>
      <c r="H58" s="67" t="s">
        <v>92</v>
      </c>
      <c r="I58" s="66"/>
      <c r="J58" s="66"/>
      <c r="K58" s="66"/>
      <c r="L58" s="66"/>
      <c r="M58" s="66"/>
    </row>
    <row r="59" spans="1:16" s="95" customFormat="1" ht="20.100000000000001" customHeight="1" x14ac:dyDescent="0.25">
      <c r="A59" s="61" t="s">
        <v>147</v>
      </c>
      <c r="B59" s="69"/>
      <c r="C59" s="56"/>
      <c r="D59" s="69"/>
      <c r="E59" s="71"/>
      <c r="F59" s="69"/>
      <c r="G59" s="69"/>
      <c r="H59" s="61" t="s">
        <v>147</v>
      </c>
      <c r="I59" s="69"/>
      <c r="J59" s="73"/>
      <c r="K59" s="73"/>
      <c r="L59" s="73"/>
      <c r="M59" s="73"/>
    </row>
    <row r="60" spans="1:16" ht="20.100000000000001" customHeight="1" x14ac:dyDescent="0.25">
      <c r="A60" s="20"/>
      <c r="B60" s="19"/>
      <c r="C60" s="18"/>
      <c r="D60" s="19"/>
      <c r="E60" s="21"/>
      <c r="F60" s="19"/>
      <c r="G60" s="19"/>
      <c r="H60" s="22"/>
      <c r="I60" s="19"/>
      <c r="J60" s="19"/>
      <c r="K60" s="19"/>
      <c r="L60" s="19"/>
      <c r="M60" s="19"/>
    </row>
    <row r="61" spans="1:16" s="68" customFormat="1" ht="20.100000000000001" customHeight="1" x14ac:dyDescent="0.25">
      <c r="A61" s="93"/>
      <c r="B61" s="94"/>
      <c r="C61" s="63" t="s">
        <v>91</v>
      </c>
      <c r="D61" s="64" t="s">
        <v>4</v>
      </c>
      <c r="E61" s="65" t="s">
        <v>5</v>
      </c>
      <c r="F61" s="64" t="s">
        <v>4</v>
      </c>
      <c r="G61" s="93"/>
      <c r="H61" s="94"/>
      <c r="I61" s="93"/>
      <c r="J61" s="63" t="s">
        <v>91</v>
      </c>
      <c r="K61" s="64" t="s">
        <v>4</v>
      </c>
      <c r="L61" s="65" t="s">
        <v>5</v>
      </c>
      <c r="M61" s="64" t="s">
        <v>4</v>
      </c>
    </row>
    <row r="62" spans="1:16" ht="20.100000000000001" customHeight="1" x14ac:dyDescent="0.25">
      <c r="A62" s="22"/>
      <c r="B62" s="19"/>
      <c r="C62" s="18"/>
      <c r="D62" s="19"/>
      <c r="E62" s="21"/>
      <c r="F62" s="19"/>
      <c r="G62" s="19"/>
      <c r="H62" s="22"/>
      <c r="I62" s="19"/>
      <c r="J62" s="19"/>
      <c r="K62" s="19"/>
      <c r="L62" s="19"/>
      <c r="M62" s="19"/>
    </row>
    <row r="63" spans="1:16" ht="20.100000000000001" customHeight="1" x14ac:dyDescent="0.25">
      <c r="A63" s="69" t="s">
        <v>79</v>
      </c>
      <c r="B63" s="69"/>
      <c r="C63" s="80">
        <v>26396052.979999997</v>
      </c>
      <c r="D63" s="81">
        <v>0.14722077480329859</v>
      </c>
      <c r="E63" s="82">
        <v>2271</v>
      </c>
      <c r="F63" s="81">
        <v>0.3570193365822984</v>
      </c>
      <c r="G63" s="69"/>
      <c r="H63" s="69" t="s">
        <v>99</v>
      </c>
      <c r="I63" s="69"/>
      <c r="J63" s="80">
        <v>1917337.84</v>
      </c>
      <c r="K63" s="81">
        <v>1.4848580882216337E-2</v>
      </c>
      <c r="L63" s="82">
        <v>2425</v>
      </c>
      <c r="M63" s="81">
        <v>0.2156322247910368</v>
      </c>
      <c r="N63" s="95"/>
      <c r="O63" s="95"/>
    </row>
    <row r="64" spans="1:16" ht="20.100000000000001" customHeight="1" x14ac:dyDescent="0.25">
      <c r="A64" s="69" t="s">
        <v>80</v>
      </c>
      <c r="B64" s="69"/>
      <c r="C64" s="80">
        <v>36429827.230000019</v>
      </c>
      <c r="D64" s="81">
        <v>0.20318293022121781</v>
      </c>
      <c r="E64" s="82">
        <v>1449</v>
      </c>
      <c r="F64" s="81">
        <v>0.22779437195409527</v>
      </c>
      <c r="G64" s="69"/>
      <c r="H64" s="69" t="s">
        <v>100</v>
      </c>
      <c r="I64" s="69"/>
      <c r="J64" s="80">
        <v>3482846.84</v>
      </c>
      <c r="K64" s="81">
        <v>2.6972467723326041E-2</v>
      </c>
      <c r="L64" s="82">
        <v>1172</v>
      </c>
      <c r="M64" s="81">
        <v>0.10421483194024542</v>
      </c>
      <c r="N64" s="95"/>
      <c r="O64" s="95"/>
    </row>
    <row r="65" spans="1:15" ht="20.100000000000001" customHeight="1" x14ac:dyDescent="0.25">
      <c r="A65" s="69" t="s">
        <v>81</v>
      </c>
      <c r="B65" s="69"/>
      <c r="C65" s="80">
        <v>41944517.439999908</v>
      </c>
      <c r="D65" s="81">
        <v>0.233940444086321</v>
      </c>
      <c r="E65" s="82">
        <v>1217</v>
      </c>
      <c r="F65" s="81">
        <v>0.19132211916365352</v>
      </c>
      <c r="G65" s="69"/>
      <c r="H65" s="69" t="s">
        <v>101</v>
      </c>
      <c r="I65" s="69"/>
      <c r="J65" s="80">
        <v>4260771.7</v>
      </c>
      <c r="K65" s="81">
        <v>3.2997008606531444E-2</v>
      </c>
      <c r="L65" s="82">
        <v>862</v>
      </c>
      <c r="M65" s="81">
        <v>7.6649475369020101E-2</v>
      </c>
      <c r="N65" s="95"/>
      <c r="O65" s="95"/>
    </row>
    <row r="66" spans="1:15" ht="20.100000000000001" customHeight="1" x14ac:dyDescent="0.25">
      <c r="A66" s="69" t="s">
        <v>82</v>
      </c>
      <c r="B66" s="69"/>
      <c r="C66" s="80">
        <v>33449127.899999969</v>
      </c>
      <c r="D66" s="81">
        <v>0.18655844226649326</v>
      </c>
      <c r="E66" s="82">
        <v>745</v>
      </c>
      <c r="F66" s="81">
        <v>0.11711994969344443</v>
      </c>
      <c r="G66" s="69"/>
      <c r="H66" s="69" t="s">
        <v>102</v>
      </c>
      <c r="I66" s="69"/>
      <c r="J66" s="80">
        <v>5507699.8500000024</v>
      </c>
      <c r="K66" s="81">
        <v>4.2653686268297838E-2</v>
      </c>
      <c r="L66" s="82">
        <v>787</v>
      </c>
      <c r="M66" s="81">
        <v>6.9980437488884939E-2</v>
      </c>
      <c r="N66" s="95"/>
      <c r="O66" s="95"/>
    </row>
    <row r="67" spans="1:15" ht="20.100000000000001" customHeight="1" x14ac:dyDescent="0.25">
      <c r="A67" s="69" t="s">
        <v>83</v>
      </c>
      <c r="B67" s="69"/>
      <c r="C67" s="80">
        <v>22504928.650000013</v>
      </c>
      <c r="D67" s="81">
        <v>0.125518502150921</v>
      </c>
      <c r="E67" s="82">
        <v>414</v>
      </c>
      <c r="F67" s="81">
        <v>6.5084106272598655E-2</v>
      </c>
      <c r="G67" s="69"/>
      <c r="H67" s="69" t="s">
        <v>103</v>
      </c>
      <c r="I67" s="69"/>
      <c r="J67" s="80">
        <v>6675278.700000002</v>
      </c>
      <c r="K67" s="81">
        <v>5.1695853292232516E-2</v>
      </c>
      <c r="L67" s="82">
        <v>743</v>
      </c>
      <c r="M67" s="81">
        <v>6.6067935265872305E-2</v>
      </c>
      <c r="N67" s="95"/>
      <c r="O67" s="95"/>
    </row>
    <row r="68" spans="1:15" ht="20.100000000000001" customHeight="1" x14ac:dyDescent="0.25">
      <c r="A68" s="69" t="s">
        <v>84</v>
      </c>
      <c r="B68" s="69"/>
      <c r="C68" s="80">
        <v>10928360.420000004</v>
      </c>
      <c r="D68" s="81">
        <v>6.0951600967808869E-2</v>
      </c>
      <c r="E68" s="82">
        <v>171</v>
      </c>
      <c r="F68" s="81">
        <v>2.6882565634334225E-2</v>
      </c>
      <c r="G68" s="69"/>
      <c r="H68" s="69" t="s">
        <v>104</v>
      </c>
      <c r="I68" s="69"/>
      <c r="J68" s="80">
        <v>7755113.1599999946</v>
      </c>
      <c r="K68" s="81">
        <v>6.0058494963516847E-2</v>
      </c>
      <c r="L68" s="82">
        <v>705</v>
      </c>
      <c r="M68" s="81">
        <v>6.2688956073270491E-2</v>
      </c>
      <c r="N68" s="95"/>
      <c r="O68" s="95"/>
    </row>
    <row r="69" spans="1:15" ht="20.100000000000001" customHeight="1" x14ac:dyDescent="0.25">
      <c r="A69" s="69" t="s">
        <v>85</v>
      </c>
      <c r="B69" s="69"/>
      <c r="C69" s="80">
        <v>4205396.2699999996</v>
      </c>
      <c r="D69" s="81">
        <v>2.3455086171156114E-2</v>
      </c>
      <c r="E69" s="82">
        <v>56</v>
      </c>
      <c r="F69" s="81">
        <v>8.8036472252790449E-3</v>
      </c>
      <c r="G69" s="69"/>
      <c r="H69" s="69" t="s">
        <v>105</v>
      </c>
      <c r="I69" s="69"/>
      <c r="J69" s="80">
        <v>9156890.0499999989</v>
      </c>
      <c r="K69" s="81">
        <v>7.0914379146132647E-2</v>
      </c>
      <c r="L69" s="82">
        <v>707</v>
      </c>
      <c r="M69" s="81">
        <v>6.2866797083407436E-2</v>
      </c>
      <c r="N69" s="95"/>
      <c r="O69" s="95"/>
    </row>
    <row r="70" spans="1:15" ht="20.100000000000001" customHeight="1" x14ac:dyDescent="0.25">
      <c r="A70" s="69" t="s">
        <v>86</v>
      </c>
      <c r="B70" s="69"/>
      <c r="C70" s="80">
        <v>2013494.44</v>
      </c>
      <c r="D70" s="81">
        <v>1.1230020327036553E-2</v>
      </c>
      <c r="E70" s="82">
        <v>24</v>
      </c>
      <c r="F70" s="81">
        <v>3.7729916679767332E-3</v>
      </c>
      <c r="G70" s="69"/>
      <c r="H70" s="69" t="s">
        <v>106</v>
      </c>
      <c r="I70" s="69"/>
      <c r="J70" s="80">
        <v>9688434.1400000043</v>
      </c>
      <c r="K70" s="81">
        <v>7.5030855255960621E-2</v>
      </c>
      <c r="L70" s="82">
        <v>648</v>
      </c>
      <c r="M70" s="81">
        <v>5.7620487284367777E-2</v>
      </c>
      <c r="N70" s="95"/>
      <c r="O70" s="95"/>
    </row>
    <row r="71" spans="1:15" ht="20.100000000000001" customHeight="1" x14ac:dyDescent="0.25">
      <c r="A71" s="69" t="s">
        <v>87</v>
      </c>
      <c r="B71" s="69"/>
      <c r="C71" s="80">
        <v>831715.4</v>
      </c>
      <c r="D71" s="81">
        <v>4.6387914775217051E-3</v>
      </c>
      <c r="E71" s="82">
        <v>9</v>
      </c>
      <c r="F71" s="81">
        <v>1.414871875491275E-3</v>
      </c>
      <c r="G71" s="69"/>
      <c r="H71" s="69" t="s">
        <v>107</v>
      </c>
      <c r="I71" s="69"/>
      <c r="J71" s="80">
        <v>9508300.869999988</v>
      </c>
      <c r="K71" s="81">
        <v>7.3635835884114625E-2</v>
      </c>
      <c r="L71" s="82">
        <v>559</v>
      </c>
      <c r="M71" s="81">
        <v>4.970656233327405E-2</v>
      </c>
      <c r="N71" s="95"/>
      <c r="O71" s="95"/>
    </row>
    <row r="72" spans="1:15" ht="20.100000000000001" customHeight="1" x14ac:dyDescent="0.25">
      <c r="A72" s="69" t="s">
        <v>88</v>
      </c>
      <c r="B72" s="69"/>
      <c r="C72" s="80">
        <v>592286.79</v>
      </c>
      <c r="D72" s="81">
        <v>3.3034075282250253E-3</v>
      </c>
      <c r="E72" s="82">
        <v>5</v>
      </c>
      <c r="F72" s="81">
        <v>7.8603993082848611E-4</v>
      </c>
      <c r="G72" s="69"/>
      <c r="H72" s="69" t="s">
        <v>108</v>
      </c>
      <c r="I72" s="69"/>
      <c r="J72" s="80">
        <v>9869285.5499999933</v>
      </c>
      <c r="K72" s="81">
        <v>7.643143617238779E-2</v>
      </c>
      <c r="L72" s="82">
        <v>520</v>
      </c>
      <c r="M72" s="81">
        <v>4.6238662635603771E-2</v>
      </c>
      <c r="N72" s="95"/>
      <c r="O72" s="95"/>
    </row>
    <row r="73" spans="1:15" ht="20.100000000000001" customHeight="1" x14ac:dyDescent="0.25">
      <c r="A73" s="69"/>
      <c r="B73" s="69"/>
      <c r="C73" s="56"/>
      <c r="D73" s="69"/>
      <c r="E73" s="71"/>
      <c r="F73" s="69"/>
      <c r="G73" s="69"/>
      <c r="H73" s="69" t="s">
        <v>109</v>
      </c>
      <c r="I73" s="69"/>
      <c r="J73" s="80">
        <v>21836214.339999985</v>
      </c>
      <c r="K73" s="81">
        <v>0.16910780563789535</v>
      </c>
      <c r="L73" s="82">
        <v>975</v>
      </c>
      <c r="M73" s="81">
        <v>8.6697492441757062E-2</v>
      </c>
      <c r="N73" s="95"/>
      <c r="O73" s="95"/>
    </row>
    <row r="74" spans="1:15" ht="20.100000000000001" customHeight="1" thickBot="1" x14ac:dyDescent="0.3">
      <c r="A74" s="69"/>
      <c r="B74" s="73"/>
      <c r="C74" s="72">
        <f>SUM(C63:C73)</f>
        <v>179295707.51999992</v>
      </c>
      <c r="D74" s="97"/>
      <c r="E74" s="74">
        <f>SUM(E63:E73)</f>
        <v>6361</v>
      </c>
      <c r="F74" s="73"/>
      <c r="G74" s="69"/>
      <c r="H74" s="69" t="s">
        <v>110</v>
      </c>
      <c r="I74" s="69"/>
      <c r="J74" s="80">
        <v>14117963.909999995</v>
      </c>
      <c r="K74" s="81">
        <v>0.1093347894337944</v>
      </c>
      <c r="L74" s="82">
        <v>519</v>
      </c>
      <c r="M74" s="81">
        <v>4.6149742130535298E-2</v>
      </c>
      <c r="N74" s="95"/>
      <c r="O74" s="95"/>
    </row>
    <row r="75" spans="1:15" ht="20.100000000000001" customHeight="1" thickTop="1" x14ac:dyDescent="0.25">
      <c r="A75" s="69"/>
      <c r="B75" s="69"/>
      <c r="C75" s="56"/>
      <c r="D75" s="69"/>
      <c r="E75" s="71"/>
      <c r="F75" s="69"/>
      <c r="G75" s="69"/>
      <c r="H75" s="69" t="s">
        <v>111</v>
      </c>
      <c r="I75" s="69"/>
      <c r="J75" s="80">
        <v>17239714.970000003</v>
      </c>
      <c r="K75" s="81">
        <v>0.13351079646892114</v>
      </c>
      <c r="L75" s="82">
        <v>486</v>
      </c>
      <c r="M75" s="81">
        <v>4.3215365463275833E-2</v>
      </c>
      <c r="N75" s="95"/>
      <c r="O75" s="95"/>
    </row>
    <row r="76" spans="1:15" ht="20.100000000000001" customHeight="1" x14ac:dyDescent="0.25">
      <c r="A76" s="69"/>
      <c r="B76" s="69"/>
      <c r="C76" s="69"/>
      <c r="D76" s="69"/>
      <c r="E76" s="69"/>
      <c r="F76" s="69"/>
      <c r="G76" s="69"/>
      <c r="H76" s="69" t="s">
        <v>112</v>
      </c>
      <c r="I76" s="69"/>
      <c r="J76" s="80">
        <v>8110147.0699999966</v>
      </c>
      <c r="K76" s="81">
        <v>6.2808010264672406E-2</v>
      </c>
      <c r="L76" s="82">
        <v>138</v>
      </c>
      <c r="M76" s="81">
        <v>1.2271029699448693E-2</v>
      </c>
      <c r="N76" s="95"/>
      <c r="O76" s="95"/>
    </row>
    <row r="77" spans="1:15" ht="20.100000000000001" customHeight="1" x14ac:dyDescent="0.25">
      <c r="A77" s="69"/>
      <c r="B77" s="69"/>
      <c r="C77" s="69"/>
      <c r="D77" s="69"/>
      <c r="E77" s="69"/>
      <c r="F77" s="69"/>
      <c r="G77" s="69"/>
      <c r="H77" s="73"/>
      <c r="I77" s="69"/>
      <c r="J77" s="69"/>
      <c r="K77" s="69"/>
      <c r="L77" s="71"/>
      <c r="M77" s="69"/>
      <c r="N77" s="95"/>
      <c r="O77" s="95"/>
    </row>
    <row r="78" spans="1:15" ht="20.100000000000001" customHeight="1" thickBot="1" x14ac:dyDescent="0.3">
      <c r="A78" s="69"/>
      <c r="B78" s="69"/>
      <c r="C78" s="69"/>
      <c r="D78" s="69"/>
      <c r="E78" s="69"/>
      <c r="F78" s="69"/>
      <c r="G78" s="69"/>
      <c r="H78" s="73"/>
      <c r="I78" s="69"/>
      <c r="J78" s="98">
        <f>SUM(J63:J77)</f>
        <v>129125998.98999996</v>
      </c>
      <c r="K78" s="69"/>
      <c r="L78" s="74">
        <f>SUM(L63:L77)</f>
        <v>11246</v>
      </c>
      <c r="M78" s="69"/>
      <c r="N78" s="95"/>
      <c r="O78" s="95"/>
    </row>
    <row r="79" spans="1:15" ht="20.100000000000001" customHeight="1" thickTop="1" x14ac:dyDescent="0.25">
      <c r="A79" s="19"/>
      <c r="B79" s="19"/>
      <c r="C79" s="19"/>
      <c r="D79" s="19"/>
      <c r="E79" s="19"/>
      <c r="F79" s="19"/>
      <c r="G79" s="19"/>
      <c r="H79" s="22"/>
      <c r="I79" s="19"/>
      <c r="J79" s="32"/>
      <c r="K79" s="19"/>
      <c r="L79" s="28"/>
      <c r="M79" s="19"/>
    </row>
    <row r="80" spans="1:15" s="78" customFormat="1" ht="20.100000000000001" customHeight="1" x14ac:dyDescent="0.25">
      <c r="A80" s="67" t="s">
        <v>136</v>
      </c>
      <c r="B80" s="66"/>
      <c r="C80" s="90"/>
      <c r="D80" s="66"/>
      <c r="E80" s="91"/>
      <c r="F80" s="66"/>
      <c r="G80" s="66"/>
      <c r="H80" s="67" t="s">
        <v>137</v>
      </c>
      <c r="I80" s="66"/>
      <c r="J80" s="66"/>
      <c r="K80" s="66"/>
      <c r="L80" s="66"/>
      <c r="M80" s="66"/>
    </row>
    <row r="81" spans="1:13" s="95" customFormat="1" ht="20.100000000000001" customHeight="1" x14ac:dyDescent="0.25">
      <c r="A81" s="61" t="s">
        <v>147</v>
      </c>
      <c r="B81" s="69"/>
      <c r="C81" s="56"/>
      <c r="D81" s="69"/>
      <c r="E81" s="71"/>
      <c r="F81" s="69"/>
      <c r="G81" s="69"/>
      <c r="H81" s="61" t="s">
        <v>147</v>
      </c>
      <c r="I81" s="69"/>
      <c r="J81" s="69"/>
      <c r="K81" s="69"/>
      <c r="L81" s="69"/>
      <c r="M81" s="69"/>
    </row>
    <row r="82" spans="1:13" ht="20.100000000000001" customHeight="1" x14ac:dyDescent="0.25">
      <c r="A82" s="20"/>
      <c r="B82" s="19"/>
      <c r="C82" s="18"/>
      <c r="D82" s="19"/>
      <c r="E82" s="21"/>
      <c r="F82" s="19"/>
      <c r="G82" s="19"/>
      <c r="H82" s="22"/>
      <c r="I82" s="19"/>
      <c r="J82" s="19"/>
      <c r="K82" s="19"/>
      <c r="L82" s="19"/>
      <c r="M82" s="19"/>
    </row>
    <row r="83" spans="1:13" s="78" customFormat="1" ht="20.100000000000001" customHeight="1" x14ac:dyDescent="0.25">
      <c r="A83" s="93"/>
      <c r="B83" s="94"/>
      <c r="C83" s="63" t="s">
        <v>91</v>
      </c>
      <c r="D83" s="64" t="s">
        <v>4</v>
      </c>
      <c r="E83" s="65" t="s">
        <v>5</v>
      </c>
      <c r="F83" s="64" t="s">
        <v>4</v>
      </c>
      <c r="G83" s="66"/>
      <c r="H83" s="67"/>
      <c r="I83" s="66"/>
      <c r="J83" s="63" t="s">
        <v>91</v>
      </c>
      <c r="K83" s="64" t="s">
        <v>4</v>
      </c>
      <c r="L83" s="65" t="s">
        <v>5</v>
      </c>
      <c r="M83" s="64" t="s">
        <v>4</v>
      </c>
    </row>
    <row r="84" spans="1:13" ht="20.100000000000001" customHeight="1" x14ac:dyDescent="0.25">
      <c r="A84" s="29"/>
      <c r="B84" s="30"/>
      <c r="C84" s="33"/>
      <c r="D84" s="30"/>
      <c r="E84" s="34"/>
      <c r="F84" s="30"/>
      <c r="G84" s="19"/>
      <c r="H84" s="22"/>
      <c r="I84" s="19"/>
      <c r="J84" s="19"/>
      <c r="K84" s="19"/>
      <c r="L84" s="19"/>
      <c r="M84" s="19"/>
    </row>
    <row r="85" spans="1:13" ht="20.100000000000001" customHeight="1" x14ac:dyDescent="0.25">
      <c r="A85" s="69" t="s">
        <v>99</v>
      </c>
      <c r="B85" s="69"/>
      <c r="C85" s="80">
        <v>25186911.219999876</v>
      </c>
      <c r="D85" s="81">
        <v>0.60562065461530845</v>
      </c>
      <c r="E85" s="82">
        <v>33121</v>
      </c>
      <c r="F85" s="81">
        <v>0.88858185330257011</v>
      </c>
      <c r="G85" s="69"/>
      <c r="H85" s="69" t="s">
        <v>99</v>
      </c>
      <c r="I85" s="69"/>
      <c r="J85" s="80">
        <v>3182227.15</v>
      </c>
      <c r="K85" s="81">
        <v>9.2494061433148991E-2</v>
      </c>
      <c r="L85" s="82">
        <v>3126</v>
      </c>
      <c r="M85" s="81">
        <v>0.37477520680973503</v>
      </c>
    </row>
    <row r="86" spans="1:13" ht="20.100000000000001" customHeight="1" x14ac:dyDescent="0.25">
      <c r="A86" s="69" t="s">
        <v>100</v>
      </c>
      <c r="B86" s="69"/>
      <c r="C86" s="80">
        <v>7862412.7999999905</v>
      </c>
      <c r="D86" s="81">
        <v>0.18905214479061469</v>
      </c>
      <c r="E86" s="82">
        <v>2925</v>
      </c>
      <c r="F86" s="81">
        <v>7.8472930192627563E-2</v>
      </c>
      <c r="G86" s="69"/>
      <c r="H86" s="69" t="s">
        <v>100</v>
      </c>
      <c r="I86" s="69"/>
      <c r="J86" s="80">
        <v>6903424.4099999871</v>
      </c>
      <c r="K86" s="81">
        <v>0.20065373443804591</v>
      </c>
      <c r="L86" s="82">
        <v>2377</v>
      </c>
      <c r="M86" s="81">
        <v>0.28497782040522718</v>
      </c>
    </row>
    <row r="87" spans="1:13" ht="20.100000000000001" customHeight="1" x14ac:dyDescent="0.25">
      <c r="A87" s="69" t="s">
        <v>101</v>
      </c>
      <c r="B87" s="69"/>
      <c r="C87" s="80">
        <v>2917711.42</v>
      </c>
      <c r="D87" s="81">
        <v>7.0156530299588307E-2</v>
      </c>
      <c r="E87" s="82">
        <v>593</v>
      </c>
      <c r="F87" s="81">
        <v>1.5909212856146375E-2</v>
      </c>
      <c r="G87" s="69"/>
      <c r="H87" s="69" t="s">
        <v>101</v>
      </c>
      <c r="I87" s="69"/>
      <c r="J87" s="80">
        <v>5832883.8399999989</v>
      </c>
      <c r="K87" s="81">
        <v>0.16953758823576826</v>
      </c>
      <c r="L87" s="82">
        <v>1205</v>
      </c>
      <c r="M87" s="81">
        <v>0.14446709027694521</v>
      </c>
    </row>
    <row r="88" spans="1:13" ht="20.100000000000001" customHeight="1" x14ac:dyDescent="0.25">
      <c r="A88" s="69" t="s">
        <v>102</v>
      </c>
      <c r="B88" s="69"/>
      <c r="C88" s="80">
        <v>2235804.88</v>
      </c>
      <c r="D88" s="81">
        <v>5.3760050336879174E-2</v>
      </c>
      <c r="E88" s="82">
        <v>323</v>
      </c>
      <c r="F88" s="81">
        <v>8.665557761442292E-3</v>
      </c>
      <c r="G88" s="69"/>
      <c r="H88" s="69" t="s">
        <v>102</v>
      </c>
      <c r="I88" s="69"/>
      <c r="J88" s="80">
        <v>3955689.69</v>
      </c>
      <c r="K88" s="81">
        <v>0.11497538923245446</v>
      </c>
      <c r="L88" s="82">
        <v>571</v>
      </c>
      <c r="M88" s="81">
        <v>6.8457019542021338E-2</v>
      </c>
    </row>
    <row r="89" spans="1:13" ht="20.100000000000001" customHeight="1" x14ac:dyDescent="0.25">
      <c r="A89" s="69" t="s">
        <v>103</v>
      </c>
      <c r="B89" s="69"/>
      <c r="C89" s="80">
        <v>1299080.8999999999</v>
      </c>
      <c r="D89" s="81">
        <v>3.123647112518976E-2</v>
      </c>
      <c r="E89" s="82">
        <v>146</v>
      </c>
      <c r="F89" s="81">
        <v>3.9169394215807264E-3</v>
      </c>
      <c r="G89" s="69"/>
      <c r="H89" s="69" t="s">
        <v>103</v>
      </c>
      <c r="I89" s="69"/>
      <c r="J89" s="80">
        <v>3243974.87</v>
      </c>
      <c r="K89" s="81">
        <v>9.4288809934065118E-2</v>
      </c>
      <c r="L89" s="82">
        <v>364</v>
      </c>
      <c r="M89" s="81">
        <v>4.3639851336770175E-2</v>
      </c>
    </row>
    <row r="90" spans="1:13" ht="20.100000000000001" customHeight="1" x14ac:dyDescent="0.25">
      <c r="A90" s="69" t="s">
        <v>104</v>
      </c>
      <c r="B90" s="69"/>
      <c r="C90" s="80">
        <v>937907.95</v>
      </c>
      <c r="D90" s="81">
        <v>2.2552047834943079E-2</v>
      </c>
      <c r="E90" s="82">
        <v>87</v>
      </c>
      <c r="F90" s="81">
        <v>2.3340666416268711E-3</v>
      </c>
      <c r="G90" s="69"/>
      <c r="H90" s="69" t="s">
        <v>104</v>
      </c>
      <c r="I90" s="69"/>
      <c r="J90" s="80">
        <v>2890309.91</v>
      </c>
      <c r="K90" s="81">
        <v>8.4009245655634474E-2</v>
      </c>
      <c r="L90" s="82">
        <v>264</v>
      </c>
      <c r="M90" s="81">
        <v>3.1650881189305841E-2</v>
      </c>
    </row>
    <row r="91" spans="1:13" ht="20.100000000000001" customHeight="1" x14ac:dyDescent="0.25">
      <c r="A91" s="69" t="s">
        <v>105</v>
      </c>
      <c r="B91" s="69"/>
      <c r="C91" s="80">
        <v>565072.25</v>
      </c>
      <c r="D91" s="81">
        <v>1.3587193084565411E-2</v>
      </c>
      <c r="E91" s="82">
        <v>44</v>
      </c>
      <c r="F91" s="81">
        <v>1.1804474969147394E-3</v>
      </c>
      <c r="G91" s="69"/>
      <c r="H91" s="69" t="s">
        <v>105</v>
      </c>
      <c r="I91" s="69"/>
      <c r="J91" s="80">
        <v>1783759.46</v>
      </c>
      <c r="K91" s="81">
        <v>5.1846442537956741E-2</v>
      </c>
      <c r="L91" s="82">
        <v>138</v>
      </c>
      <c r="M91" s="81">
        <v>1.6544778803500779E-2</v>
      </c>
    </row>
    <row r="92" spans="1:13" ht="20.100000000000001" customHeight="1" x14ac:dyDescent="0.25">
      <c r="A92" s="69" t="s">
        <v>106</v>
      </c>
      <c r="B92" s="69"/>
      <c r="C92" s="80">
        <v>248005</v>
      </c>
      <c r="D92" s="81">
        <v>5.9632937574578193E-3</v>
      </c>
      <c r="E92" s="82">
        <v>17</v>
      </c>
      <c r="F92" s="81">
        <v>4.5608198744433116E-4</v>
      </c>
      <c r="G92" s="69"/>
      <c r="H92" s="69" t="s">
        <v>106</v>
      </c>
      <c r="I92" s="69"/>
      <c r="J92" s="80">
        <v>1118991.23</v>
      </c>
      <c r="K92" s="81">
        <v>3.2524404667584786E-2</v>
      </c>
      <c r="L92" s="82">
        <v>75</v>
      </c>
      <c r="M92" s="81">
        <v>8.9917276105982488E-3</v>
      </c>
    </row>
    <row r="93" spans="1:13" ht="20.100000000000001" customHeight="1" x14ac:dyDescent="0.25">
      <c r="A93" s="69" t="s">
        <v>107</v>
      </c>
      <c r="B93" s="69"/>
      <c r="C93" s="80">
        <v>167259.32999999999</v>
      </c>
      <c r="D93" s="81">
        <v>4.021759716399175E-3</v>
      </c>
      <c r="E93" s="82">
        <v>10</v>
      </c>
      <c r="F93" s="81">
        <v>2.6828352202607717E-4</v>
      </c>
      <c r="G93" s="69"/>
      <c r="H93" s="69" t="s">
        <v>107</v>
      </c>
      <c r="I93" s="69"/>
      <c r="J93" s="80">
        <v>826209.57</v>
      </c>
      <c r="K93" s="81">
        <v>2.4014463808542285E-2</v>
      </c>
      <c r="L93" s="82">
        <v>49</v>
      </c>
      <c r="M93" s="81">
        <v>5.8745953722575232E-3</v>
      </c>
    </row>
    <row r="94" spans="1:13" ht="20.100000000000001" customHeight="1" x14ac:dyDescent="0.25">
      <c r="A94" s="69" t="s">
        <v>108</v>
      </c>
      <c r="B94" s="69"/>
      <c r="C94" s="80">
        <v>38109.9</v>
      </c>
      <c r="D94" s="81">
        <v>9.1635462497668073E-4</v>
      </c>
      <c r="E94" s="82">
        <v>2</v>
      </c>
      <c r="F94" s="81">
        <v>5.3656704405215434E-5</v>
      </c>
      <c r="G94" s="69"/>
      <c r="H94" s="69" t="s">
        <v>108</v>
      </c>
      <c r="I94" s="69"/>
      <c r="J94" s="80">
        <v>628431.93000000005</v>
      </c>
      <c r="K94" s="81">
        <v>1.8265893287967339E-2</v>
      </c>
      <c r="L94" s="82">
        <v>33</v>
      </c>
      <c r="M94" s="81">
        <v>3.9563601486632301E-3</v>
      </c>
    </row>
    <row r="95" spans="1:13" ht="20.100000000000001" customHeight="1" x14ac:dyDescent="0.25">
      <c r="A95" s="69" t="s">
        <v>109</v>
      </c>
      <c r="B95" s="69"/>
      <c r="C95" s="80">
        <v>130317.85</v>
      </c>
      <c r="D95" s="81">
        <v>3.1334998140776374E-3</v>
      </c>
      <c r="E95" s="82">
        <v>6</v>
      </c>
      <c r="F95" s="81">
        <v>1.609701132156463E-4</v>
      </c>
      <c r="G95" s="69"/>
      <c r="H95" s="69" t="s">
        <v>109</v>
      </c>
      <c r="I95" s="69"/>
      <c r="J95" s="80">
        <v>1380927.24</v>
      </c>
      <c r="K95" s="81">
        <v>4.01377912231278E-2</v>
      </c>
      <c r="L95" s="82">
        <v>62</v>
      </c>
      <c r="M95" s="81">
        <v>7.433161491427886E-3</v>
      </c>
    </row>
    <row r="96" spans="1:13" ht="20.100000000000001" customHeight="1" x14ac:dyDescent="0.25">
      <c r="A96" s="69" t="s">
        <v>110</v>
      </c>
      <c r="B96" s="69"/>
      <c r="C96" s="80">
        <v>0</v>
      </c>
      <c r="D96" s="81">
        <v>0</v>
      </c>
      <c r="E96" s="82">
        <v>0</v>
      </c>
      <c r="F96" s="81">
        <v>0</v>
      </c>
      <c r="G96" s="69"/>
      <c r="H96" s="69" t="s">
        <v>110</v>
      </c>
      <c r="I96" s="69"/>
      <c r="J96" s="80">
        <v>934193.17</v>
      </c>
      <c r="K96" s="81">
        <v>2.7153096364100932E-2</v>
      </c>
      <c r="L96" s="82">
        <v>34</v>
      </c>
      <c r="M96" s="81">
        <v>4.076249850137873E-3</v>
      </c>
    </row>
    <row r="97" spans="1:14" ht="20.100000000000001" customHeight="1" x14ac:dyDescent="0.25">
      <c r="A97" s="69" t="s">
        <v>111</v>
      </c>
      <c r="B97" s="69"/>
      <c r="C97" s="80">
        <v>0</v>
      </c>
      <c r="D97" s="81">
        <v>0</v>
      </c>
      <c r="E97" s="82">
        <v>0</v>
      </c>
      <c r="F97" s="81">
        <v>0</v>
      </c>
      <c r="G97" s="69"/>
      <c r="H97" s="69" t="s">
        <v>111</v>
      </c>
      <c r="I97" s="69"/>
      <c r="J97" s="80">
        <v>1183563.53</v>
      </c>
      <c r="K97" s="81">
        <v>3.4401251920012935E-2</v>
      </c>
      <c r="L97" s="82">
        <v>34</v>
      </c>
      <c r="M97" s="81">
        <v>4.076249850137873E-3</v>
      </c>
    </row>
    <row r="98" spans="1:14" ht="20.100000000000001" customHeight="1" x14ac:dyDescent="0.25">
      <c r="A98" s="69" t="s">
        <v>112</v>
      </c>
      <c r="B98" s="69"/>
      <c r="C98" s="80">
        <v>0</v>
      </c>
      <c r="D98" s="81">
        <v>0</v>
      </c>
      <c r="E98" s="82">
        <v>0</v>
      </c>
      <c r="F98" s="81">
        <v>0</v>
      </c>
      <c r="G98" s="69"/>
      <c r="H98" s="69" t="s">
        <v>112</v>
      </c>
      <c r="I98" s="69"/>
      <c r="J98" s="80">
        <v>540078.48</v>
      </c>
      <c r="K98" s="81">
        <v>1.5697827261589973E-2</v>
      </c>
      <c r="L98" s="82">
        <v>9</v>
      </c>
      <c r="M98" s="81">
        <v>1.0790073132717899E-3</v>
      </c>
    </row>
    <row r="99" spans="1:14" ht="20.100000000000001" customHeight="1" x14ac:dyDescent="0.25">
      <c r="A99" s="69"/>
      <c r="B99" s="69"/>
      <c r="C99" s="56"/>
      <c r="D99" s="69"/>
      <c r="E99" s="71"/>
      <c r="F99" s="69"/>
      <c r="G99" s="69"/>
      <c r="H99" s="73"/>
      <c r="I99" s="69"/>
      <c r="J99" s="69"/>
      <c r="K99" s="69"/>
      <c r="L99" s="69"/>
      <c r="M99" s="69"/>
    </row>
    <row r="100" spans="1:14" ht="20.100000000000001" customHeight="1" thickBot="1" x14ac:dyDescent="0.3">
      <c r="A100" s="69"/>
      <c r="B100" s="69"/>
      <c r="C100" s="72">
        <f>SUM(C85:C99)</f>
        <v>41588593.499999866</v>
      </c>
      <c r="D100" s="69"/>
      <c r="E100" s="74">
        <f>SUM(E85:E99)</f>
        <v>37274</v>
      </c>
      <c r="F100" s="69"/>
      <c r="G100" s="69"/>
      <c r="H100" s="73"/>
      <c r="I100" s="69"/>
      <c r="J100" s="72">
        <f>SUM(J85:J99)</f>
        <v>34404664.479999989</v>
      </c>
      <c r="K100" s="69"/>
      <c r="L100" s="74">
        <f>SUM(L85:L99)</f>
        <v>8341</v>
      </c>
      <c r="M100" s="69"/>
    </row>
    <row r="101" spans="1:14" ht="20.100000000000001" customHeight="1" thickTop="1" x14ac:dyDescent="0.25">
      <c r="A101" s="69"/>
      <c r="B101" s="69"/>
      <c r="C101" s="56"/>
      <c r="D101" s="69"/>
      <c r="E101" s="71"/>
      <c r="F101" s="69"/>
      <c r="G101" s="69"/>
      <c r="H101" s="73"/>
      <c r="I101" s="69"/>
      <c r="J101" s="69"/>
      <c r="K101" s="69"/>
      <c r="L101" s="69"/>
      <c r="M101" s="69"/>
    </row>
    <row r="102" spans="1:14" ht="20.100000000000001" customHeight="1" x14ac:dyDescent="0.25">
      <c r="A102" s="67" t="s">
        <v>90</v>
      </c>
      <c r="B102" s="19"/>
      <c r="C102" s="18"/>
      <c r="D102" s="19"/>
      <c r="E102" s="21"/>
      <c r="F102" s="19"/>
      <c r="G102" s="19"/>
      <c r="H102" s="67" t="s">
        <v>92</v>
      </c>
      <c r="I102" s="18"/>
      <c r="J102" s="19"/>
      <c r="K102" s="21"/>
      <c r="L102" s="19"/>
      <c r="M102" s="19"/>
    </row>
    <row r="103" spans="1:14" ht="20.100000000000001" customHeight="1" x14ac:dyDescent="0.25">
      <c r="A103" s="61" t="s">
        <v>24</v>
      </c>
      <c r="B103" s="69"/>
      <c r="C103" s="56"/>
      <c r="D103" s="69"/>
      <c r="E103" s="71"/>
      <c r="F103" s="69"/>
      <c r="G103" s="69"/>
      <c r="H103" s="61" t="s">
        <v>24</v>
      </c>
      <c r="I103" s="56"/>
      <c r="J103" s="69"/>
      <c r="K103" s="21"/>
      <c r="L103" s="19"/>
      <c r="M103" s="19"/>
    </row>
    <row r="104" spans="1:14" ht="20.100000000000001" customHeight="1" x14ac:dyDescent="0.25">
      <c r="A104" s="20"/>
      <c r="B104" s="19"/>
      <c r="C104" s="18"/>
      <c r="D104" s="19"/>
      <c r="E104" s="21"/>
      <c r="F104" s="19"/>
      <c r="G104" s="19"/>
      <c r="H104" s="20"/>
      <c r="I104" s="18"/>
      <c r="J104" s="19"/>
      <c r="K104" s="21"/>
      <c r="L104" s="19"/>
      <c r="M104" s="19"/>
    </row>
    <row r="105" spans="1:14" s="23" customFormat="1" ht="20.100000000000001" customHeight="1" x14ac:dyDescent="0.25">
      <c r="A105" s="29"/>
      <c r="B105" s="30"/>
      <c r="C105" s="63" t="s">
        <v>91</v>
      </c>
      <c r="D105" s="64" t="s">
        <v>4</v>
      </c>
      <c r="E105" s="65" t="s">
        <v>5</v>
      </c>
      <c r="F105" s="64" t="s">
        <v>4</v>
      </c>
      <c r="G105" s="93"/>
      <c r="H105" s="29"/>
      <c r="I105" s="29"/>
      <c r="J105" s="63" t="s">
        <v>91</v>
      </c>
      <c r="K105" s="64" t="s">
        <v>4</v>
      </c>
      <c r="L105" s="65" t="s">
        <v>5</v>
      </c>
      <c r="M105" s="64" t="s">
        <v>4</v>
      </c>
    </row>
    <row r="106" spans="1:14" ht="20.100000000000001" customHeight="1" x14ac:dyDescent="0.25">
      <c r="A106" s="22"/>
      <c r="B106" s="19"/>
      <c r="C106" s="18"/>
      <c r="D106" s="19"/>
      <c r="E106" s="21"/>
      <c r="F106" s="19"/>
      <c r="G106" s="19"/>
      <c r="H106" s="22"/>
      <c r="I106" s="19"/>
      <c r="J106" s="19"/>
      <c r="K106" s="19"/>
      <c r="L106" s="19"/>
      <c r="M106" s="19"/>
    </row>
    <row r="107" spans="1:14" ht="20.100000000000001" customHeight="1" x14ac:dyDescent="0.25">
      <c r="A107" s="69" t="s">
        <v>89</v>
      </c>
      <c r="B107" s="69"/>
      <c r="C107" s="80">
        <v>6013314.8900000006</v>
      </c>
      <c r="D107" s="81">
        <v>3.3538532367425648E-2</v>
      </c>
      <c r="E107" s="82">
        <v>144</v>
      </c>
      <c r="F107" s="81">
        <v>2.26379500078604E-2</v>
      </c>
      <c r="G107" s="69"/>
      <c r="H107" s="69" t="s">
        <v>120</v>
      </c>
      <c r="I107" s="69"/>
      <c r="J107" s="80">
        <v>5000</v>
      </c>
      <c r="K107" s="81">
        <v>3.8721868865364711E-5</v>
      </c>
      <c r="L107" s="82">
        <v>1</v>
      </c>
      <c r="M107" s="81">
        <v>8.8920505068468787E-5</v>
      </c>
      <c r="N107" s="95"/>
    </row>
    <row r="108" spans="1:14" ht="20.100000000000001" customHeight="1" x14ac:dyDescent="0.25">
      <c r="A108" s="69" t="s">
        <v>42</v>
      </c>
      <c r="B108" s="69"/>
      <c r="C108" s="80">
        <v>41729746.599999994</v>
      </c>
      <c r="D108" s="81">
        <v>0.23274258584994376</v>
      </c>
      <c r="E108" s="82">
        <v>1094</v>
      </c>
      <c r="F108" s="81">
        <v>0.17198553686527276</v>
      </c>
      <c r="G108" s="69"/>
      <c r="H108" s="69" t="s">
        <v>121</v>
      </c>
      <c r="I108" s="69"/>
      <c r="J108" s="80">
        <v>449326.29</v>
      </c>
      <c r="K108" s="81">
        <v>3.4797507358281673E-3</v>
      </c>
      <c r="L108" s="82">
        <v>70</v>
      </c>
      <c r="M108" s="81">
        <v>6.2244353547928153E-3</v>
      </c>
      <c r="N108" s="95"/>
    </row>
    <row r="109" spans="1:14" ht="20.100000000000001" customHeight="1" x14ac:dyDescent="0.25">
      <c r="A109" s="69" t="s">
        <v>43</v>
      </c>
      <c r="B109" s="69"/>
      <c r="C109" s="80">
        <v>37047490.849999964</v>
      </c>
      <c r="D109" s="81">
        <v>0.20662787393204834</v>
      </c>
      <c r="E109" s="82">
        <v>1082</v>
      </c>
      <c r="F109" s="81">
        <v>0.1700990410312844</v>
      </c>
      <c r="G109" s="69"/>
      <c r="H109" s="69" t="s">
        <v>122</v>
      </c>
      <c r="I109" s="69"/>
      <c r="J109" s="80">
        <v>4466284.51</v>
      </c>
      <c r="K109" s="81">
        <v>3.4588576622325923E-2</v>
      </c>
      <c r="L109" s="82">
        <v>448</v>
      </c>
      <c r="M109" s="81">
        <v>3.9836386270674019E-2</v>
      </c>
      <c r="N109" s="95"/>
    </row>
    <row r="110" spans="1:14" ht="20.100000000000001" customHeight="1" x14ac:dyDescent="0.25">
      <c r="A110" s="69" t="s">
        <v>44</v>
      </c>
      <c r="B110" s="69"/>
      <c r="C110" s="80">
        <v>47990458.549999982</v>
      </c>
      <c r="D110" s="81">
        <v>0.26766094522729594</v>
      </c>
      <c r="E110" s="82">
        <v>1781</v>
      </c>
      <c r="F110" s="81">
        <v>0.27998742336110677</v>
      </c>
      <c r="G110" s="69"/>
      <c r="H110" s="69" t="s">
        <v>42</v>
      </c>
      <c r="I110" s="69"/>
      <c r="J110" s="80">
        <v>13836392.060000015</v>
      </c>
      <c r="K110" s="81">
        <v>0.10715419178341883</v>
      </c>
      <c r="L110" s="82">
        <v>1133</v>
      </c>
      <c r="M110" s="81">
        <v>0.10074693224257514</v>
      </c>
      <c r="N110" s="95"/>
    </row>
    <row r="111" spans="1:14" ht="20.100000000000001" customHeight="1" x14ac:dyDescent="0.25">
      <c r="A111" s="69" t="s">
        <v>25</v>
      </c>
      <c r="B111" s="69"/>
      <c r="C111" s="80">
        <v>31713717.679999977</v>
      </c>
      <c r="D111" s="81">
        <v>0.17687940285164047</v>
      </c>
      <c r="E111" s="82">
        <v>1312</v>
      </c>
      <c r="F111" s="81">
        <v>0.20625687784939475</v>
      </c>
      <c r="G111" s="69"/>
      <c r="H111" s="69" t="s">
        <v>43</v>
      </c>
      <c r="I111" s="69"/>
      <c r="J111" s="80">
        <v>28901421.689999998</v>
      </c>
      <c r="K111" s="81">
        <v>0.22382341214055745</v>
      </c>
      <c r="L111" s="82">
        <v>1830</v>
      </c>
      <c r="M111" s="81">
        <v>0.16272452427529788</v>
      </c>
      <c r="N111" s="95"/>
    </row>
    <row r="112" spans="1:14" ht="20.100000000000001" customHeight="1" x14ac:dyDescent="0.25">
      <c r="A112" s="69" t="s">
        <v>26</v>
      </c>
      <c r="B112" s="69"/>
      <c r="C112" s="80">
        <v>8332844.400000005</v>
      </c>
      <c r="D112" s="81">
        <v>4.6475426072710074E-2</v>
      </c>
      <c r="E112" s="82">
        <v>538</v>
      </c>
      <c r="F112" s="81">
        <v>8.4577896557145107E-2</v>
      </c>
      <c r="G112" s="69"/>
      <c r="H112" s="69" t="s">
        <v>44</v>
      </c>
      <c r="I112" s="69"/>
      <c r="J112" s="80">
        <v>35482859.090000071</v>
      </c>
      <c r="K112" s="81">
        <v>0.2747925233302394</v>
      </c>
      <c r="L112" s="82">
        <v>2637</v>
      </c>
      <c r="M112" s="81">
        <v>0.23448337186555221</v>
      </c>
      <c r="N112" s="95"/>
    </row>
    <row r="113" spans="1:14" ht="20.100000000000001" customHeight="1" x14ac:dyDescent="0.25">
      <c r="A113" s="69" t="s">
        <v>27</v>
      </c>
      <c r="B113" s="69"/>
      <c r="C113" s="80">
        <v>2575794.34</v>
      </c>
      <c r="D113" s="81">
        <v>1.4366179623751881E-2</v>
      </c>
      <c r="E113" s="82">
        <v>159</v>
      </c>
      <c r="F113" s="81">
        <v>2.4996069800345858E-2</v>
      </c>
      <c r="G113" s="69"/>
      <c r="H113" s="69" t="s">
        <v>25</v>
      </c>
      <c r="I113" s="69"/>
      <c r="J113" s="80">
        <v>22246367.980000015</v>
      </c>
      <c r="K113" s="81">
        <v>0.1722841887304418</v>
      </c>
      <c r="L113" s="82">
        <v>1992</v>
      </c>
      <c r="M113" s="81">
        <v>0.17712964609638981</v>
      </c>
      <c r="N113" s="95"/>
    </row>
    <row r="114" spans="1:14" ht="20.100000000000001" customHeight="1" x14ac:dyDescent="0.25">
      <c r="A114" s="69" t="s">
        <v>28</v>
      </c>
      <c r="B114" s="69"/>
      <c r="C114" s="80">
        <v>3355671.9</v>
      </c>
      <c r="D114" s="81">
        <v>1.8715851853986432E-2</v>
      </c>
      <c r="E114" s="82">
        <v>222</v>
      </c>
      <c r="F114" s="81">
        <v>3.4900172928784785E-2</v>
      </c>
      <c r="G114" s="69"/>
      <c r="H114" s="69" t="s">
        <v>26</v>
      </c>
      <c r="I114" s="69"/>
      <c r="J114" s="80">
        <v>11840971.619999986</v>
      </c>
      <c r="K114" s="81">
        <v>9.1700910061628921E-2</v>
      </c>
      <c r="L114" s="82">
        <v>1217</v>
      </c>
      <c r="M114" s="81">
        <v>0.10821625466832652</v>
      </c>
      <c r="N114" s="95"/>
    </row>
    <row r="115" spans="1:14" ht="20.100000000000001" customHeight="1" x14ac:dyDescent="0.25">
      <c r="A115" s="69" t="s">
        <v>29</v>
      </c>
      <c r="B115" s="69"/>
      <c r="C115" s="80">
        <v>450884.68</v>
      </c>
      <c r="D115" s="81">
        <v>2.5147544591925326E-3</v>
      </c>
      <c r="E115" s="82">
        <v>18</v>
      </c>
      <c r="F115" s="81">
        <v>2.82974375098255E-3</v>
      </c>
      <c r="G115" s="69"/>
      <c r="H115" s="69" t="s">
        <v>27</v>
      </c>
      <c r="I115" s="69"/>
      <c r="J115" s="80">
        <v>6383034.6699999943</v>
      </c>
      <c r="K115" s="81">
        <v>4.9432606290963257E-2</v>
      </c>
      <c r="L115" s="82">
        <v>877</v>
      </c>
      <c r="M115" s="81">
        <v>7.7983282945047125E-2</v>
      </c>
      <c r="N115" s="95"/>
    </row>
    <row r="116" spans="1:14" ht="20.100000000000001" customHeight="1" x14ac:dyDescent="0.25">
      <c r="A116" s="69" t="s">
        <v>65</v>
      </c>
      <c r="B116" s="69"/>
      <c r="C116" s="80">
        <v>85783.63</v>
      </c>
      <c r="D116" s="81">
        <v>4.7844776200473775E-4</v>
      </c>
      <c r="E116" s="82">
        <v>11</v>
      </c>
      <c r="F116" s="81">
        <v>1.7292878478226694E-3</v>
      </c>
      <c r="G116" s="69"/>
      <c r="H116" s="69" t="s">
        <v>28</v>
      </c>
      <c r="I116" s="69"/>
      <c r="J116" s="80">
        <v>2625990.7799999998</v>
      </c>
      <c r="K116" s="81">
        <v>2.0336654124963358E-2</v>
      </c>
      <c r="L116" s="82">
        <v>389</v>
      </c>
      <c r="M116" s="81">
        <v>3.4590076471634361E-2</v>
      </c>
      <c r="N116" s="95"/>
    </row>
    <row r="117" spans="1:14" ht="20.100000000000001" customHeight="1" x14ac:dyDescent="0.25">
      <c r="A117" s="69"/>
      <c r="B117" s="69"/>
      <c r="C117" s="56"/>
      <c r="D117" s="69"/>
      <c r="E117" s="71"/>
      <c r="F117" s="69"/>
      <c r="G117" s="69"/>
      <c r="H117" s="69" t="s">
        <v>29</v>
      </c>
      <c r="I117" s="69"/>
      <c r="J117" s="80">
        <v>1914530.87</v>
      </c>
      <c r="K117" s="81">
        <v>1.4826842657366519E-2</v>
      </c>
      <c r="L117" s="82">
        <v>383</v>
      </c>
      <c r="M117" s="81">
        <v>3.4056553441223547E-2</v>
      </c>
      <c r="N117" s="95"/>
    </row>
    <row r="118" spans="1:14" ht="20.100000000000001" customHeight="1" thickBot="1" x14ac:dyDescent="0.3">
      <c r="A118" s="69"/>
      <c r="B118" s="73"/>
      <c r="C118" s="72">
        <f>SUM(C107:C117)</f>
        <v>179295707.51999995</v>
      </c>
      <c r="D118" s="73"/>
      <c r="E118" s="74">
        <f>SUM(E107:E117)</f>
        <v>6361</v>
      </c>
      <c r="F118" s="73"/>
      <c r="G118" s="73"/>
      <c r="H118" s="69" t="s">
        <v>123</v>
      </c>
      <c r="I118" s="69"/>
      <c r="J118" s="80">
        <v>973819.43</v>
      </c>
      <c r="K118" s="81">
        <v>7.5416216534008396E-3</v>
      </c>
      <c r="L118" s="82">
        <v>269</v>
      </c>
      <c r="M118" s="81">
        <v>2.3919615863418103E-2</v>
      </c>
      <c r="N118" s="95"/>
    </row>
    <row r="119" spans="1:14" ht="20.100000000000001" customHeight="1" thickTop="1" x14ac:dyDescent="0.25">
      <c r="A119" s="69"/>
      <c r="B119" s="73"/>
      <c r="C119" s="75"/>
      <c r="D119" s="73"/>
      <c r="E119" s="76"/>
      <c r="F119" s="73"/>
      <c r="G119" s="73"/>
      <c r="H119" s="69"/>
      <c r="I119" s="69"/>
      <c r="J119" s="69"/>
      <c r="K119" s="69"/>
      <c r="L119" s="71"/>
      <c r="M119" s="69"/>
      <c r="N119" s="95"/>
    </row>
    <row r="120" spans="1:14" ht="20.100000000000001" customHeight="1" thickBot="1" x14ac:dyDescent="0.3">
      <c r="A120" s="69"/>
      <c r="B120" s="73"/>
      <c r="C120" s="75"/>
      <c r="D120" s="73"/>
      <c r="E120" s="76"/>
      <c r="F120" s="73"/>
      <c r="G120" s="73"/>
      <c r="H120" s="69"/>
      <c r="I120" s="69"/>
      <c r="J120" s="98">
        <f>SUM(J107:J119)</f>
        <v>129125998.9900001</v>
      </c>
      <c r="K120" s="69"/>
      <c r="L120" s="74">
        <f>SUM(L107:L119)</f>
        <v>11246</v>
      </c>
      <c r="M120" s="69"/>
      <c r="N120" s="95"/>
    </row>
    <row r="121" spans="1:14" ht="20.100000000000001" customHeight="1" thickTop="1" x14ac:dyDescent="0.25">
      <c r="A121" s="69"/>
      <c r="B121" s="69"/>
      <c r="C121" s="56"/>
      <c r="D121" s="69"/>
      <c r="E121" s="71"/>
      <c r="F121" s="69"/>
      <c r="G121" s="69"/>
      <c r="H121" s="73"/>
      <c r="I121" s="69"/>
      <c r="J121" s="69"/>
      <c r="K121" s="69"/>
      <c r="L121" s="69"/>
      <c r="M121" s="69"/>
      <c r="N121" s="95"/>
    </row>
    <row r="122" spans="1:14" ht="20.100000000000001" customHeight="1" x14ac:dyDescent="0.25">
      <c r="A122" s="67" t="s">
        <v>93</v>
      </c>
      <c r="B122" s="19"/>
      <c r="C122" s="18"/>
      <c r="D122" s="19"/>
      <c r="E122" s="21"/>
      <c r="F122" s="19"/>
      <c r="G122" s="19"/>
      <c r="H122" s="67" t="s">
        <v>94</v>
      </c>
      <c r="I122" s="18"/>
      <c r="J122" s="19"/>
      <c r="K122" s="21"/>
      <c r="L122" s="19"/>
      <c r="M122" s="19"/>
    </row>
    <row r="123" spans="1:14" ht="20.100000000000001" customHeight="1" x14ac:dyDescent="0.25">
      <c r="A123" s="61" t="s">
        <v>24</v>
      </c>
      <c r="B123" s="69"/>
      <c r="C123" s="56"/>
      <c r="D123" s="69"/>
      <c r="E123" s="71"/>
      <c r="F123" s="69"/>
      <c r="G123" s="69"/>
      <c r="H123" s="61" t="s">
        <v>24</v>
      </c>
      <c r="I123" s="56"/>
      <c r="J123" s="69"/>
      <c r="K123" s="71"/>
      <c r="L123" s="69"/>
      <c r="M123" s="69"/>
    </row>
    <row r="124" spans="1:14" ht="20.100000000000001" customHeight="1" x14ac:dyDescent="0.25">
      <c r="A124" s="20"/>
      <c r="B124" s="19"/>
      <c r="C124" s="18"/>
      <c r="D124" s="19"/>
      <c r="E124" s="21"/>
      <c r="F124" s="19"/>
      <c r="G124" s="19"/>
      <c r="H124" s="20"/>
      <c r="I124" s="18"/>
      <c r="J124" s="19"/>
      <c r="K124" s="21"/>
      <c r="L124" s="19"/>
      <c r="M124" s="19"/>
    </row>
    <row r="125" spans="1:14" s="78" customFormat="1" ht="20.100000000000001" customHeight="1" x14ac:dyDescent="0.25">
      <c r="A125" s="93"/>
      <c r="B125" s="94"/>
      <c r="C125" s="63" t="s">
        <v>91</v>
      </c>
      <c r="D125" s="64" t="s">
        <v>4</v>
      </c>
      <c r="E125" s="65" t="s">
        <v>5</v>
      </c>
      <c r="F125" s="64" t="s">
        <v>4</v>
      </c>
      <c r="G125" s="93"/>
      <c r="H125" s="93"/>
      <c r="I125" s="66"/>
      <c r="J125" s="63" t="s">
        <v>91</v>
      </c>
      <c r="K125" s="64" t="s">
        <v>4</v>
      </c>
      <c r="L125" s="65" t="s">
        <v>5</v>
      </c>
      <c r="M125" s="64" t="s">
        <v>4</v>
      </c>
    </row>
    <row r="126" spans="1:14" ht="20.100000000000001" customHeight="1" x14ac:dyDescent="0.25">
      <c r="A126" s="22"/>
      <c r="B126" s="19"/>
      <c r="C126" s="18"/>
      <c r="D126" s="19"/>
      <c r="E126" s="21"/>
      <c r="F126" s="19"/>
      <c r="G126" s="19"/>
      <c r="H126" s="22"/>
      <c r="I126" s="19"/>
      <c r="J126" s="19"/>
      <c r="K126" s="19"/>
      <c r="L126" s="19"/>
      <c r="M126" s="19"/>
    </row>
    <row r="127" spans="1:14" ht="20.100000000000001" customHeight="1" x14ac:dyDescent="0.25">
      <c r="A127" s="69" t="s">
        <v>89</v>
      </c>
      <c r="B127" s="69"/>
      <c r="C127" s="80">
        <v>5240982.51</v>
      </c>
      <c r="D127" s="81">
        <v>0.12601971042853391</v>
      </c>
      <c r="E127" s="82">
        <v>4837</v>
      </c>
      <c r="F127" s="81">
        <v>0.12976873960401353</v>
      </c>
      <c r="G127" s="69"/>
      <c r="H127" s="69" t="s">
        <v>113</v>
      </c>
      <c r="I127" s="69"/>
      <c r="J127" s="80">
        <v>3026314.75</v>
      </c>
      <c r="K127" s="81">
        <v>8.7962338704370882E-2</v>
      </c>
      <c r="L127" s="82">
        <v>369</v>
      </c>
      <c r="M127" s="81">
        <v>4.423929984414339E-2</v>
      </c>
      <c r="N127" s="95"/>
    </row>
    <row r="128" spans="1:14" ht="20.100000000000001" customHeight="1" x14ac:dyDescent="0.25">
      <c r="A128" s="69" t="s">
        <v>42</v>
      </c>
      <c r="B128" s="69"/>
      <c r="C128" s="80">
        <v>7176650.9399999548</v>
      </c>
      <c r="D128" s="81">
        <v>0.17256296344813779</v>
      </c>
      <c r="E128" s="82">
        <v>7883</v>
      </c>
      <c r="F128" s="81">
        <v>0.21148790041315663</v>
      </c>
      <c r="G128" s="69"/>
      <c r="H128" s="69" t="s">
        <v>25</v>
      </c>
      <c r="I128" s="69"/>
      <c r="J128" s="80">
        <v>385790.6</v>
      </c>
      <c r="K128" s="81">
        <v>1.1213322548873174E-2</v>
      </c>
      <c r="L128" s="82">
        <v>97</v>
      </c>
      <c r="M128" s="81">
        <v>1.1629301043040403E-2</v>
      </c>
      <c r="N128" s="95"/>
    </row>
    <row r="129" spans="1:17" ht="20.100000000000001" customHeight="1" x14ac:dyDescent="0.25">
      <c r="A129" s="69" t="s">
        <v>43</v>
      </c>
      <c r="B129" s="69"/>
      <c r="C129" s="80">
        <v>6596833.6700000213</v>
      </c>
      <c r="D129" s="81">
        <v>0.15862122555310815</v>
      </c>
      <c r="E129" s="82">
        <v>6737</v>
      </c>
      <c r="F129" s="81">
        <v>0.1807426087889682</v>
      </c>
      <c r="G129" s="69"/>
      <c r="H129" s="69" t="s">
        <v>26</v>
      </c>
      <c r="I129" s="69"/>
      <c r="J129" s="80">
        <v>1113713.04</v>
      </c>
      <c r="K129" s="81">
        <v>3.2370989714124956E-2</v>
      </c>
      <c r="L129" s="82">
        <v>258</v>
      </c>
      <c r="M129" s="81">
        <v>3.0931542980457978E-2</v>
      </c>
      <c r="N129" s="95"/>
    </row>
    <row r="130" spans="1:17" ht="20.100000000000001" customHeight="1" x14ac:dyDescent="0.25">
      <c r="A130" s="69" t="s">
        <v>44</v>
      </c>
      <c r="B130" s="69"/>
      <c r="C130" s="80">
        <v>3551244.1400000076</v>
      </c>
      <c r="D130" s="81">
        <v>8.5389859120867134E-2</v>
      </c>
      <c r="E130" s="82">
        <v>2898</v>
      </c>
      <c r="F130" s="81">
        <v>7.7748564683157162E-2</v>
      </c>
      <c r="G130" s="69"/>
      <c r="H130" s="69" t="s">
        <v>27</v>
      </c>
      <c r="I130" s="69"/>
      <c r="J130" s="80">
        <v>891636.98999999906</v>
      </c>
      <c r="K130" s="81">
        <v>2.5916165830314156E-2</v>
      </c>
      <c r="L130" s="82">
        <v>312</v>
      </c>
      <c r="M130" s="81">
        <v>3.740558686008872E-2</v>
      </c>
      <c r="N130" s="95"/>
    </row>
    <row r="131" spans="1:17" ht="20.100000000000001" customHeight="1" x14ac:dyDescent="0.25">
      <c r="A131" s="69" t="s">
        <v>25</v>
      </c>
      <c r="B131" s="69"/>
      <c r="C131" s="80">
        <v>1897064.2699999949</v>
      </c>
      <c r="D131" s="81">
        <v>4.5615013885958816E-2</v>
      </c>
      <c r="E131" s="82">
        <v>2621</v>
      </c>
      <c r="F131" s="81">
        <v>7.031711112303482E-2</v>
      </c>
      <c r="G131" s="69"/>
      <c r="H131" s="69" t="s">
        <v>28</v>
      </c>
      <c r="I131" s="69"/>
      <c r="J131" s="80">
        <v>3269588.69</v>
      </c>
      <c r="K131" s="81">
        <v>9.5033296775809795E-2</v>
      </c>
      <c r="L131" s="82">
        <v>1078</v>
      </c>
      <c r="M131" s="81">
        <v>0.1292410981896655</v>
      </c>
      <c r="N131" s="95"/>
    </row>
    <row r="132" spans="1:17" ht="20.100000000000001" customHeight="1" x14ac:dyDescent="0.25">
      <c r="A132" s="69" t="s">
        <v>26</v>
      </c>
      <c r="B132" s="69"/>
      <c r="C132" s="80">
        <v>690046.76999999944</v>
      </c>
      <c r="D132" s="81">
        <v>1.6592212237232791E-2</v>
      </c>
      <c r="E132" s="82">
        <v>1005</v>
      </c>
      <c r="F132" s="81">
        <v>2.6962493963620753E-2</v>
      </c>
      <c r="G132" s="69"/>
      <c r="H132" s="69" t="s">
        <v>29</v>
      </c>
      <c r="I132" s="69"/>
      <c r="J132" s="80">
        <v>9806047.25</v>
      </c>
      <c r="K132" s="81">
        <v>0.28502086557770151</v>
      </c>
      <c r="L132" s="82">
        <v>2640</v>
      </c>
      <c r="M132" s="81">
        <v>0.31650881189305841</v>
      </c>
      <c r="N132" s="95"/>
    </row>
    <row r="133" spans="1:17" ht="20.100000000000001" customHeight="1" x14ac:dyDescent="0.25">
      <c r="A133" s="69" t="s">
        <v>27</v>
      </c>
      <c r="B133" s="69"/>
      <c r="C133" s="80">
        <v>800462.48999999778</v>
      </c>
      <c r="D133" s="81">
        <v>1.9247164249495442E-2</v>
      </c>
      <c r="E133" s="82">
        <v>1019</v>
      </c>
      <c r="F133" s="81">
        <v>2.7338090894457264E-2</v>
      </c>
      <c r="G133" s="69"/>
      <c r="H133" s="69" t="s">
        <v>114</v>
      </c>
      <c r="I133" s="69"/>
      <c r="J133" s="80">
        <v>241628.14</v>
      </c>
      <c r="K133" s="81">
        <v>7.0231215345948929E-3</v>
      </c>
      <c r="L133" s="82">
        <v>57</v>
      </c>
      <c r="M133" s="81">
        <v>6.8337129840546698E-3</v>
      </c>
      <c r="N133" s="95"/>
    </row>
    <row r="134" spans="1:17" ht="20.100000000000001" customHeight="1" x14ac:dyDescent="0.25">
      <c r="A134" s="69" t="s">
        <v>28</v>
      </c>
      <c r="B134" s="69"/>
      <c r="C134" s="80">
        <v>311714.88</v>
      </c>
      <c r="D134" s="81">
        <v>7.4952012984041017E-3</v>
      </c>
      <c r="E134" s="82">
        <v>390</v>
      </c>
      <c r="F134" s="81">
        <v>1.0463057359017008E-2</v>
      </c>
      <c r="G134" s="69"/>
      <c r="H134" s="69" t="s">
        <v>115</v>
      </c>
      <c r="I134" s="69"/>
      <c r="J134" s="80">
        <v>1389201.15</v>
      </c>
      <c r="K134" s="81">
        <v>4.0378279253604314E-2</v>
      </c>
      <c r="L134" s="82">
        <v>760</v>
      </c>
      <c r="M134" s="81">
        <v>9.1116173120728935E-2</v>
      </c>
      <c r="N134" s="95"/>
    </row>
    <row r="135" spans="1:17" ht="20.100000000000001" customHeight="1" x14ac:dyDescent="0.25">
      <c r="A135" s="69" t="s">
        <v>29</v>
      </c>
      <c r="B135" s="69"/>
      <c r="C135" s="80">
        <v>852346.65</v>
      </c>
      <c r="D135" s="81">
        <v>2.0494721707768268E-2</v>
      </c>
      <c r="E135" s="82">
        <v>657</v>
      </c>
      <c r="F135" s="81">
        <v>1.7626227397113271E-2</v>
      </c>
      <c r="G135" s="69"/>
      <c r="H135" s="69" t="s">
        <v>116</v>
      </c>
      <c r="I135" s="69"/>
      <c r="J135" s="80">
        <v>442974.4</v>
      </c>
      <c r="K135" s="81">
        <v>1.2875416944045722E-2</v>
      </c>
      <c r="L135" s="82">
        <v>92</v>
      </c>
      <c r="M135" s="81">
        <v>1.1029852535667186E-2</v>
      </c>
      <c r="N135" s="95"/>
    </row>
    <row r="136" spans="1:17" ht="20.100000000000001" customHeight="1" x14ac:dyDescent="0.25">
      <c r="A136" s="69" t="s">
        <v>114</v>
      </c>
      <c r="B136" s="69"/>
      <c r="C136" s="80">
        <v>3980459.7499999865</v>
      </c>
      <c r="D136" s="81">
        <v>9.5710371883578851E-2</v>
      </c>
      <c r="E136" s="82">
        <v>3571</v>
      </c>
      <c r="F136" s="81">
        <v>9.5804045715512154E-2</v>
      </c>
      <c r="G136" s="69"/>
      <c r="H136" s="69" t="s">
        <v>117</v>
      </c>
      <c r="I136" s="69"/>
      <c r="J136" s="80">
        <v>981808.46</v>
      </c>
      <c r="K136" s="81">
        <v>2.8537074110132413E-2</v>
      </c>
      <c r="L136" s="82">
        <v>149</v>
      </c>
      <c r="M136" s="81">
        <v>1.7863565519721857E-2</v>
      </c>
      <c r="N136" s="95"/>
    </row>
    <row r="137" spans="1:17" ht="20.100000000000001" customHeight="1" x14ac:dyDescent="0.25">
      <c r="A137" s="69" t="s">
        <v>115</v>
      </c>
      <c r="B137" s="69"/>
      <c r="C137" s="80">
        <v>23743.16</v>
      </c>
      <c r="D137" s="81">
        <v>5.7090557775174621E-4</v>
      </c>
      <c r="E137" s="82">
        <v>42</v>
      </c>
      <c r="F137" s="81">
        <v>1.1267907925095241E-3</v>
      </c>
      <c r="G137" s="69"/>
      <c r="H137" s="69" t="s">
        <v>118</v>
      </c>
      <c r="I137" s="69"/>
      <c r="J137" s="80">
        <v>372758.85</v>
      </c>
      <c r="K137" s="81">
        <v>1.0834543967626569E-2</v>
      </c>
      <c r="L137" s="82">
        <v>57</v>
      </c>
      <c r="M137" s="81">
        <v>6.8337129840546698E-3</v>
      </c>
      <c r="N137" s="95"/>
    </row>
    <row r="138" spans="1:17" ht="20.100000000000001" customHeight="1" x14ac:dyDescent="0.25">
      <c r="A138" s="69" t="s">
        <v>116</v>
      </c>
      <c r="B138" s="73"/>
      <c r="C138" s="80">
        <v>106147.34</v>
      </c>
      <c r="D138" s="81">
        <v>2.5523185822574181E-3</v>
      </c>
      <c r="E138" s="82">
        <v>137</v>
      </c>
      <c r="F138" s="81">
        <v>3.6754842517572571E-3</v>
      </c>
      <c r="G138" s="73"/>
      <c r="H138" s="69" t="s">
        <v>119</v>
      </c>
      <c r="I138" s="69"/>
      <c r="J138" s="80">
        <v>12483202.159999993</v>
      </c>
      <c r="K138" s="81">
        <v>0.3628345850388015</v>
      </c>
      <c r="L138" s="82">
        <v>2472</v>
      </c>
      <c r="M138" s="81">
        <v>0.29636734204531828</v>
      </c>
      <c r="N138" s="95"/>
    </row>
    <row r="139" spans="1:17" ht="20.100000000000001" customHeight="1" x14ac:dyDescent="0.25">
      <c r="A139" s="69" t="s">
        <v>117</v>
      </c>
      <c r="B139" s="69"/>
      <c r="C139" s="80">
        <v>746157.96</v>
      </c>
      <c r="D139" s="81">
        <v>1.7941408862504594E-2</v>
      </c>
      <c r="E139" s="82">
        <v>556</v>
      </c>
      <c r="F139" s="81">
        <v>1.4916563824649891E-2</v>
      </c>
      <c r="G139" s="69"/>
      <c r="H139" s="73"/>
      <c r="I139" s="69"/>
      <c r="J139" s="69"/>
      <c r="K139" s="69"/>
      <c r="L139" s="69"/>
      <c r="M139" s="69"/>
      <c r="N139" s="95"/>
    </row>
    <row r="140" spans="1:17" ht="20.100000000000001" customHeight="1" thickBot="1" x14ac:dyDescent="0.3">
      <c r="A140" s="69" t="s">
        <v>118</v>
      </c>
      <c r="B140" s="69"/>
      <c r="C140" s="80">
        <v>1473320.34</v>
      </c>
      <c r="D140" s="81">
        <v>3.5426067967410352E-2</v>
      </c>
      <c r="E140" s="82">
        <v>753</v>
      </c>
      <c r="F140" s="81">
        <v>2.0201749208563609E-2</v>
      </c>
      <c r="G140" s="69"/>
      <c r="H140" s="73"/>
      <c r="I140" s="69"/>
      <c r="J140" s="98">
        <f>SUM(J127:J139)</f>
        <v>34404664.479999989</v>
      </c>
      <c r="K140" s="69"/>
      <c r="L140" s="99">
        <f>SUM(L127:L139)</f>
        <v>8341</v>
      </c>
      <c r="M140" s="69"/>
      <c r="N140" s="95"/>
    </row>
    <row r="141" spans="1:17" ht="20.100000000000001" customHeight="1" thickTop="1" x14ac:dyDescent="0.25">
      <c r="A141" s="69" t="s">
        <v>127</v>
      </c>
      <c r="B141" s="69"/>
      <c r="C141" s="80">
        <v>8141418.6299999999</v>
      </c>
      <c r="D141" s="81">
        <v>0.19576085519699066</v>
      </c>
      <c r="E141" s="82">
        <v>4168</v>
      </c>
      <c r="F141" s="81">
        <v>0.11182057198046896</v>
      </c>
      <c r="G141" s="69"/>
      <c r="H141" s="73"/>
      <c r="I141" s="69"/>
      <c r="J141" s="69"/>
      <c r="K141" s="69"/>
      <c r="L141" s="69"/>
      <c r="M141" s="69"/>
      <c r="N141" s="95"/>
    </row>
    <row r="142" spans="1:17" ht="20.100000000000001" customHeight="1" x14ac:dyDescent="0.25">
      <c r="A142" s="19"/>
      <c r="B142" s="19"/>
      <c r="C142" s="18"/>
      <c r="D142" s="19"/>
      <c r="E142" s="21"/>
      <c r="F142" s="19"/>
      <c r="G142" s="19"/>
      <c r="H142" s="22"/>
      <c r="I142" s="19"/>
      <c r="J142" s="19"/>
      <c r="K142" s="19"/>
      <c r="L142" s="19"/>
      <c r="M142" s="19"/>
    </row>
    <row r="143" spans="1:17" ht="20.100000000000001" customHeight="1" thickBot="1" x14ac:dyDescent="0.3">
      <c r="A143" s="69"/>
      <c r="B143" s="69"/>
      <c r="C143" s="72">
        <f>SUM(C127:C142)</f>
        <v>41588593.499999963</v>
      </c>
      <c r="D143" s="69"/>
      <c r="E143" s="74">
        <f>SUM(E127:E142)</f>
        <v>37274</v>
      </c>
      <c r="F143" s="69"/>
      <c r="G143" s="69"/>
      <c r="H143" s="73"/>
      <c r="I143" s="69"/>
      <c r="J143" s="69"/>
      <c r="K143" s="69"/>
      <c r="L143" s="69"/>
      <c r="M143" s="69"/>
      <c r="N143" s="95"/>
      <c r="O143" s="95"/>
      <c r="P143" s="95"/>
      <c r="Q143" s="95"/>
    </row>
    <row r="144" spans="1:17" ht="20.100000000000001" customHeight="1" thickTop="1" x14ac:dyDescent="0.25">
      <c r="A144" s="19"/>
      <c r="B144" s="19"/>
      <c r="C144" s="18"/>
      <c r="D144" s="19"/>
      <c r="E144" s="21"/>
      <c r="F144" s="19"/>
      <c r="G144" s="19"/>
      <c r="H144" s="22"/>
      <c r="I144" s="19"/>
      <c r="J144" s="19"/>
      <c r="K144" s="19"/>
      <c r="L144" s="19"/>
      <c r="M144" s="19"/>
    </row>
    <row r="145" spans="1:15" ht="20.100000000000001" customHeight="1" x14ac:dyDescent="0.25">
      <c r="A145" s="67" t="s">
        <v>90</v>
      </c>
      <c r="B145" s="19"/>
      <c r="C145" s="18"/>
      <c r="D145" s="19"/>
      <c r="E145" s="21"/>
      <c r="F145" s="19"/>
      <c r="G145" s="19"/>
      <c r="H145" s="67" t="s">
        <v>92</v>
      </c>
      <c r="I145" s="19"/>
      <c r="J145" s="19"/>
      <c r="K145" s="19"/>
      <c r="L145" s="19"/>
      <c r="M145" s="19"/>
    </row>
    <row r="146" spans="1:15" ht="20.100000000000001" customHeight="1" x14ac:dyDescent="0.25">
      <c r="A146" s="61" t="s">
        <v>3</v>
      </c>
      <c r="B146" s="69"/>
      <c r="C146" s="56"/>
      <c r="D146" s="69"/>
      <c r="E146" s="71"/>
      <c r="F146" s="69"/>
      <c r="G146" s="69"/>
      <c r="H146" s="61" t="s">
        <v>3</v>
      </c>
      <c r="I146" s="69"/>
      <c r="J146" s="69"/>
      <c r="K146" s="19"/>
      <c r="L146" s="19"/>
      <c r="M146" s="19"/>
    </row>
    <row r="147" spans="1:15" ht="20.100000000000001" customHeight="1" x14ac:dyDescent="0.25">
      <c r="A147" s="20"/>
      <c r="B147" s="19"/>
      <c r="C147" s="18"/>
      <c r="D147" s="19"/>
      <c r="E147" s="21"/>
      <c r="F147" s="19"/>
      <c r="G147" s="19"/>
      <c r="H147" s="22"/>
      <c r="I147" s="19"/>
      <c r="J147" s="19"/>
      <c r="K147" s="19"/>
      <c r="L147" s="19"/>
      <c r="M147" s="19"/>
    </row>
    <row r="148" spans="1:15" s="68" customFormat="1" ht="20.100000000000001" customHeight="1" x14ac:dyDescent="0.25">
      <c r="A148" s="93"/>
      <c r="B148" s="94"/>
      <c r="C148" s="63" t="s">
        <v>91</v>
      </c>
      <c r="D148" s="64" t="s">
        <v>4</v>
      </c>
      <c r="E148" s="65" t="s">
        <v>5</v>
      </c>
      <c r="F148" s="64" t="s">
        <v>4</v>
      </c>
      <c r="G148" s="93"/>
      <c r="H148" s="94"/>
      <c r="I148" s="93"/>
      <c r="J148" s="63" t="s">
        <v>91</v>
      </c>
      <c r="K148" s="64" t="s">
        <v>4</v>
      </c>
      <c r="L148" s="65" t="s">
        <v>5</v>
      </c>
      <c r="M148" s="64" t="s">
        <v>4</v>
      </c>
    </row>
    <row r="149" spans="1:15" ht="20.100000000000001" customHeight="1" x14ac:dyDescent="0.25">
      <c r="A149" s="22"/>
      <c r="B149" s="19"/>
      <c r="C149" s="18"/>
      <c r="D149" s="19"/>
      <c r="E149" s="21"/>
      <c r="F149" s="19"/>
      <c r="G149" s="19"/>
      <c r="H149" s="22"/>
      <c r="I149" s="19"/>
      <c r="J149" s="19"/>
      <c r="K149" s="19"/>
      <c r="L149" s="19"/>
      <c r="M149" s="19"/>
    </row>
    <row r="150" spans="1:15" ht="20.100000000000001" customHeight="1" x14ac:dyDescent="0.25">
      <c r="A150" s="69" t="s">
        <v>6</v>
      </c>
      <c r="B150" s="69"/>
      <c r="C150" s="80">
        <v>120084.07</v>
      </c>
      <c r="D150" s="81">
        <v>6.697542939593517E-4</v>
      </c>
      <c r="E150" s="82">
        <v>76</v>
      </c>
      <c r="F150" s="81">
        <v>1.1947806948592989E-2</v>
      </c>
      <c r="G150" s="69"/>
      <c r="H150" s="69" t="s">
        <v>6</v>
      </c>
      <c r="I150" s="69"/>
      <c r="J150" s="80">
        <v>9704570.1399999931</v>
      </c>
      <c r="K150" s="81">
        <v>7.5155818471162858E-2</v>
      </c>
      <c r="L150" s="82">
        <v>2887</v>
      </c>
      <c r="M150" s="81">
        <v>0.25671349813266942</v>
      </c>
      <c r="N150" s="95"/>
      <c r="O150" s="95"/>
    </row>
    <row r="151" spans="1:15" ht="20.100000000000001" customHeight="1" x14ac:dyDescent="0.25">
      <c r="A151" s="69" t="s">
        <v>7</v>
      </c>
      <c r="B151" s="69"/>
      <c r="C151" s="80">
        <v>381053.83</v>
      </c>
      <c r="D151" s="81">
        <v>2.125281387216113E-3</v>
      </c>
      <c r="E151" s="82">
        <v>91</v>
      </c>
      <c r="F151" s="81">
        <v>1.4305926741078447E-2</v>
      </c>
      <c r="G151" s="69"/>
      <c r="H151" s="69" t="s">
        <v>7</v>
      </c>
      <c r="I151" s="69"/>
      <c r="J151" s="80">
        <v>20280806.749999993</v>
      </c>
      <c r="K151" s="81">
        <v>0.15706214789146083</v>
      </c>
      <c r="L151" s="82">
        <v>2185</v>
      </c>
      <c r="M151" s="81">
        <v>0.19429130357460431</v>
      </c>
      <c r="N151" s="95"/>
      <c r="O151" s="95"/>
    </row>
    <row r="152" spans="1:15" ht="20.100000000000001" customHeight="1" x14ac:dyDescent="0.25">
      <c r="A152" s="69" t="s">
        <v>8</v>
      </c>
      <c r="B152" s="69"/>
      <c r="C152" s="80">
        <v>686663.93</v>
      </c>
      <c r="D152" s="81">
        <v>3.8297845469803279E-3</v>
      </c>
      <c r="E152" s="82">
        <v>86</v>
      </c>
      <c r="F152" s="81">
        <v>1.3519886810249961E-2</v>
      </c>
      <c r="G152" s="69"/>
      <c r="H152" s="69" t="s">
        <v>8</v>
      </c>
      <c r="I152" s="69"/>
      <c r="J152" s="80">
        <v>33624335.810000025</v>
      </c>
      <c r="K152" s="81">
        <v>0.26039942438396185</v>
      </c>
      <c r="L152" s="82">
        <v>2444</v>
      </c>
      <c r="M152" s="81">
        <v>0.21732171438733772</v>
      </c>
      <c r="N152" s="95"/>
      <c r="O152" s="95"/>
    </row>
    <row r="153" spans="1:15" ht="20.100000000000001" customHeight="1" x14ac:dyDescent="0.25">
      <c r="A153" s="69" t="s">
        <v>9</v>
      </c>
      <c r="B153" s="69"/>
      <c r="C153" s="80">
        <v>1639090.11</v>
      </c>
      <c r="D153" s="81">
        <v>9.1418257172563022E-3</v>
      </c>
      <c r="E153" s="82">
        <v>160</v>
      </c>
      <c r="F153" s="81">
        <v>2.5153277786511555E-2</v>
      </c>
      <c r="G153" s="69"/>
      <c r="H153" s="69" t="s">
        <v>9</v>
      </c>
      <c r="I153" s="69"/>
      <c r="J153" s="80">
        <v>38359588.709999949</v>
      </c>
      <c r="K153" s="81">
        <v>0.29707099275158894</v>
      </c>
      <c r="L153" s="82">
        <v>2246</v>
      </c>
      <c r="M153" s="81">
        <v>0.19971545438378091</v>
      </c>
      <c r="N153" s="95"/>
      <c r="O153" s="95"/>
    </row>
    <row r="154" spans="1:15" ht="20.100000000000001" customHeight="1" x14ac:dyDescent="0.25">
      <c r="A154" s="69" t="s">
        <v>10</v>
      </c>
      <c r="B154" s="69"/>
      <c r="C154" s="80">
        <v>3431044.72</v>
      </c>
      <c r="D154" s="81">
        <v>1.9136234589538472E-2</v>
      </c>
      <c r="E154" s="82">
        <v>276</v>
      </c>
      <c r="F154" s="81">
        <v>4.3389404181732434E-2</v>
      </c>
      <c r="G154" s="69"/>
      <c r="H154" s="69" t="s">
        <v>10</v>
      </c>
      <c r="I154" s="69"/>
      <c r="J154" s="80">
        <v>20415547.429999989</v>
      </c>
      <c r="K154" s="81">
        <v>0.15810563007981882</v>
      </c>
      <c r="L154" s="82">
        <v>1190</v>
      </c>
      <c r="M154" s="81">
        <v>0.10581540103147787</v>
      </c>
      <c r="N154" s="95"/>
      <c r="O154" s="95"/>
    </row>
    <row r="155" spans="1:15" ht="20.100000000000001" customHeight="1" x14ac:dyDescent="0.25">
      <c r="A155" s="69" t="s">
        <v>37</v>
      </c>
      <c r="B155" s="69"/>
      <c r="C155" s="80">
        <v>3992470.4</v>
      </c>
      <c r="D155" s="81">
        <v>2.2267518030539852E-2</v>
      </c>
      <c r="E155" s="82">
        <v>233</v>
      </c>
      <c r="F155" s="81">
        <v>3.6629460776607455E-2</v>
      </c>
      <c r="G155" s="69"/>
      <c r="H155" s="69" t="s">
        <v>37</v>
      </c>
      <c r="I155" s="69"/>
      <c r="J155" s="80">
        <v>589008.81999999995</v>
      </c>
      <c r="K155" s="81">
        <v>4.5615044577166476E-3</v>
      </c>
      <c r="L155" s="82">
        <v>31</v>
      </c>
      <c r="M155" s="81">
        <v>2.7565356571225327E-3</v>
      </c>
      <c r="N155" s="95"/>
      <c r="O155" s="95"/>
    </row>
    <row r="156" spans="1:15" ht="20.100000000000001" customHeight="1" x14ac:dyDescent="0.25">
      <c r="A156" s="69" t="s">
        <v>38</v>
      </c>
      <c r="B156" s="69"/>
      <c r="C156" s="80">
        <v>7097568.0300000012</v>
      </c>
      <c r="D156" s="81">
        <v>3.9585822372285667E-2</v>
      </c>
      <c r="E156" s="82">
        <v>380</v>
      </c>
      <c r="F156" s="81">
        <v>5.9739034742964943E-2</v>
      </c>
      <c r="G156" s="69"/>
      <c r="H156" s="69" t="s">
        <v>38</v>
      </c>
      <c r="I156" s="69"/>
      <c r="J156" s="80">
        <v>1037545.21</v>
      </c>
      <c r="K156" s="81">
        <v>8.0351379127014694E-3</v>
      </c>
      <c r="L156" s="82">
        <v>52</v>
      </c>
      <c r="M156" s="81">
        <v>4.6238662635603774E-3</v>
      </c>
      <c r="N156" s="95"/>
      <c r="O156" s="95"/>
    </row>
    <row r="157" spans="1:15" ht="20.100000000000001" customHeight="1" x14ac:dyDescent="0.25">
      <c r="A157" s="69" t="s">
        <v>39</v>
      </c>
      <c r="B157" s="69"/>
      <c r="C157" s="80">
        <v>3527994.67</v>
      </c>
      <c r="D157" s="81">
        <v>1.9676961143124193E-2</v>
      </c>
      <c r="E157" s="82">
        <v>173</v>
      </c>
      <c r="F157" s="81">
        <v>2.7196981606665619E-2</v>
      </c>
      <c r="G157" s="69"/>
      <c r="H157" s="69" t="s">
        <v>39</v>
      </c>
      <c r="I157" s="69"/>
      <c r="J157" s="80">
        <v>2198418.16</v>
      </c>
      <c r="K157" s="81">
        <v>1.7025371940551294E-2</v>
      </c>
      <c r="L157" s="82">
        <v>86</v>
      </c>
      <c r="M157" s="81">
        <v>7.6471634358883161E-3</v>
      </c>
      <c r="N157" s="95"/>
      <c r="O157" s="95"/>
    </row>
    <row r="158" spans="1:15" ht="20.100000000000001" customHeight="1" x14ac:dyDescent="0.25">
      <c r="A158" s="69" t="s">
        <v>0</v>
      </c>
      <c r="B158" s="69"/>
      <c r="C158" s="80">
        <v>8916259.9399999958</v>
      </c>
      <c r="D158" s="81">
        <v>4.9729355283117477E-2</v>
      </c>
      <c r="E158" s="82">
        <v>365</v>
      </c>
      <c r="F158" s="81">
        <v>5.7380914950479485E-2</v>
      </c>
      <c r="G158" s="69"/>
      <c r="H158" s="69" t="s">
        <v>0</v>
      </c>
      <c r="I158" s="69"/>
      <c r="J158" s="80">
        <v>2916177.96</v>
      </c>
      <c r="K158" s="81">
        <v>2.2583972111037388E-2</v>
      </c>
      <c r="L158" s="82">
        <v>125</v>
      </c>
      <c r="M158" s="81">
        <v>1.1115063133558598E-2</v>
      </c>
      <c r="N158" s="95"/>
      <c r="O158" s="95"/>
    </row>
    <row r="159" spans="1:15" ht="20.100000000000001" customHeight="1" x14ac:dyDescent="0.25">
      <c r="A159" s="69" t="s">
        <v>1</v>
      </c>
      <c r="B159" s="69"/>
      <c r="C159" s="80">
        <v>13702331.020000001</v>
      </c>
      <c r="D159" s="81">
        <v>7.6423084576475675E-2</v>
      </c>
      <c r="E159" s="82">
        <v>541</v>
      </c>
      <c r="F159" s="81">
        <v>8.5049520515642199E-2</v>
      </c>
      <c r="G159" s="69"/>
      <c r="H159" s="69" t="s">
        <v>1</v>
      </c>
      <c r="I159" s="69"/>
      <c r="J159" s="80">
        <v>0</v>
      </c>
      <c r="K159" s="81">
        <v>0</v>
      </c>
      <c r="L159" s="82">
        <v>0</v>
      </c>
      <c r="M159" s="81">
        <v>0</v>
      </c>
      <c r="N159" s="95"/>
      <c r="O159" s="95"/>
    </row>
    <row r="160" spans="1:15" ht="20.100000000000001" customHeight="1" x14ac:dyDescent="0.25">
      <c r="A160" s="69" t="s">
        <v>66</v>
      </c>
      <c r="B160" s="69"/>
      <c r="C160" s="80">
        <v>45912103.640000008</v>
      </c>
      <c r="D160" s="81">
        <v>0.25606917351815933</v>
      </c>
      <c r="E160" s="82">
        <v>1499</v>
      </c>
      <c r="F160" s="81">
        <v>0.23565477126238013</v>
      </c>
      <c r="G160" s="69"/>
      <c r="H160" s="73"/>
      <c r="I160" s="69"/>
      <c r="J160" s="69"/>
      <c r="K160" s="69"/>
      <c r="L160" s="71"/>
      <c r="M160" s="69"/>
      <c r="N160" s="95"/>
      <c r="O160" s="95"/>
    </row>
    <row r="161" spans="1:15" ht="20.100000000000001" customHeight="1" thickBot="1" x14ac:dyDescent="0.3">
      <c r="A161" s="69" t="s">
        <v>67</v>
      </c>
      <c r="B161" s="69"/>
      <c r="C161" s="80">
        <v>33905217.310000002</v>
      </c>
      <c r="D161" s="81">
        <v>0.1891022254741819</v>
      </c>
      <c r="E161" s="82">
        <v>947</v>
      </c>
      <c r="F161" s="81">
        <v>0.14887596289891528</v>
      </c>
      <c r="G161" s="69"/>
      <c r="H161" s="73"/>
      <c r="I161" s="69"/>
      <c r="J161" s="98">
        <f>SUM(J150:J160)</f>
        <v>129125998.98999994</v>
      </c>
      <c r="K161" s="69"/>
      <c r="L161" s="74">
        <f>SUM(L150:L160)</f>
        <v>11246</v>
      </c>
      <c r="M161" s="69"/>
      <c r="N161" s="95"/>
      <c r="O161" s="95"/>
    </row>
    <row r="162" spans="1:15" ht="20.100000000000001" customHeight="1" thickTop="1" x14ac:dyDescent="0.25">
      <c r="A162" s="69" t="s">
        <v>68</v>
      </c>
      <c r="B162" s="69"/>
      <c r="C162" s="80">
        <v>55983825.849999957</v>
      </c>
      <c r="D162" s="81">
        <v>0.31224297906716542</v>
      </c>
      <c r="E162" s="82">
        <v>1534</v>
      </c>
      <c r="F162" s="81">
        <v>0.24115705077817953</v>
      </c>
      <c r="G162" s="69"/>
      <c r="H162" s="73"/>
      <c r="I162" s="69"/>
      <c r="J162" s="69"/>
      <c r="K162" s="69"/>
      <c r="L162" s="69"/>
      <c r="M162" s="69"/>
      <c r="N162" s="95"/>
      <c r="O162" s="95"/>
    </row>
    <row r="163" spans="1:15" ht="20.100000000000001" customHeight="1" x14ac:dyDescent="0.25">
      <c r="A163" s="69" t="s">
        <v>69</v>
      </c>
      <c r="B163" s="69"/>
      <c r="C163" s="80">
        <v>0</v>
      </c>
      <c r="D163" s="81">
        <v>0</v>
      </c>
      <c r="E163" s="82">
        <v>0</v>
      </c>
      <c r="F163" s="81">
        <v>0</v>
      </c>
      <c r="G163" s="69"/>
      <c r="H163" s="73"/>
      <c r="I163" s="69"/>
      <c r="J163" s="69"/>
      <c r="K163" s="69"/>
      <c r="L163" s="69"/>
      <c r="M163" s="69"/>
      <c r="N163" s="95"/>
      <c r="O163" s="95"/>
    </row>
    <row r="164" spans="1:15" ht="20.100000000000001" customHeight="1" x14ac:dyDescent="0.25">
      <c r="A164" s="69"/>
      <c r="B164" s="73"/>
      <c r="C164" s="56"/>
      <c r="D164" s="69"/>
      <c r="E164" s="71"/>
      <c r="F164" s="69"/>
      <c r="G164" s="69"/>
      <c r="H164" s="73"/>
      <c r="I164" s="69"/>
      <c r="J164" s="69"/>
      <c r="K164" s="69"/>
      <c r="L164" s="69"/>
      <c r="M164" s="69"/>
      <c r="N164" s="95"/>
      <c r="O164" s="95"/>
    </row>
    <row r="165" spans="1:15" ht="20.100000000000001" customHeight="1" thickBot="1" x14ac:dyDescent="0.3">
      <c r="A165" s="69"/>
      <c r="B165" s="69"/>
      <c r="C165" s="72">
        <f>SUM(C150:C164)</f>
        <v>179295707.51999998</v>
      </c>
      <c r="D165" s="73"/>
      <c r="E165" s="74">
        <f>SUM(E150:E164)</f>
        <v>6361</v>
      </c>
      <c r="F165" s="97"/>
      <c r="G165" s="69"/>
      <c r="H165" s="73"/>
      <c r="I165" s="69"/>
      <c r="J165" s="69"/>
      <c r="K165" s="69"/>
      <c r="L165" s="69"/>
      <c r="M165" s="69"/>
      <c r="N165" s="95"/>
      <c r="O165" s="95"/>
    </row>
    <row r="166" spans="1:15" ht="20.100000000000001" customHeight="1" thickTop="1" x14ac:dyDescent="0.25">
      <c r="A166" s="69"/>
      <c r="B166" s="69"/>
      <c r="C166" s="56"/>
      <c r="D166" s="69"/>
      <c r="E166" s="71"/>
      <c r="F166" s="69"/>
      <c r="G166" s="69"/>
      <c r="H166" s="73"/>
      <c r="I166" s="69"/>
      <c r="J166" s="69"/>
      <c r="K166" s="69"/>
      <c r="L166" s="69"/>
      <c r="M166" s="69"/>
      <c r="N166" s="95"/>
      <c r="O166" s="95"/>
    </row>
    <row r="167" spans="1:15" ht="20.100000000000001" customHeight="1" x14ac:dyDescent="0.25">
      <c r="A167" s="69"/>
      <c r="B167" s="69"/>
      <c r="C167" s="56"/>
      <c r="D167" s="69"/>
      <c r="E167" s="71"/>
      <c r="F167" s="69"/>
      <c r="G167" s="69"/>
      <c r="H167" s="73"/>
      <c r="I167" s="69"/>
      <c r="J167" s="69"/>
      <c r="K167" s="69"/>
      <c r="L167" s="69"/>
      <c r="M167" s="69"/>
      <c r="N167" s="95"/>
      <c r="O167" s="95"/>
    </row>
    <row r="168" spans="1:15" ht="20.100000000000001" customHeight="1" x14ac:dyDescent="0.25">
      <c r="A168" s="67" t="s">
        <v>93</v>
      </c>
      <c r="B168" s="19"/>
      <c r="C168" s="18"/>
      <c r="D168" s="19"/>
      <c r="E168" s="21"/>
      <c r="F168" s="19"/>
      <c r="G168" s="19"/>
      <c r="H168" s="67" t="s">
        <v>94</v>
      </c>
      <c r="I168" s="19"/>
      <c r="J168" s="19"/>
      <c r="K168" s="19"/>
      <c r="L168" s="19"/>
      <c r="M168" s="19"/>
    </row>
    <row r="169" spans="1:15" ht="20.100000000000001" customHeight="1" x14ac:dyDescent="0.25">
      <c r="A169" s="61" t="s">
        <v>3</v>
      </c>
      <c r="B169" s="69"/>
      <c r="C169" s="56"/>
      <c r="D169" s="69"/>
      <c r="E169" s="71"/>
      <c r="F169" s="69"/>
      <c r="G169" s="69"/>
      <c r="H169" s="61" t="s">
        <v>3</v>
      </c>
      <c r="I169" s="69"/>
      <c r="J169" s="69"/>
      <c r="K169" s="69"/>
      <c r="L169" s="69"/>
      <c r="M169" s="19"/>
    </row>
    <row r="170" spans="1:15" ht="20.100000000000001" customHeight="1" x14ac:dyDescent="0.25">
      <c r="A170" s="20"/>
      <c r="B170" s="19"/>
      <c r="C170" s="18"/>
      <c r="D170" s="19"/>
      <c r="E170" s="21"/>
      <c r="F170" s="19"/>
      <c r="G170" s="19"/>
      <c r="H170" s="22"/>
      <c r="I170" s="19"/>
      <c r="J170" s="19"/>
      <c r="K170" s="19"/>
      <c r="L170" s="19"/>
      <c r="M170" s="19"/>
    </row>
    <row r="171" spans="1:15" s="78" customFormat="1" ht="20.100000000000001" customHeight="1" x14ac:dyDescent="0.25">
      <c r="A171" s="93"/>
      <c r="B171" s="94"/>
      <c r="C171" s="63" t="s">
        <v>91</v>
      </c>
      <c r="D171" s="64" t="s">
        <v>4</v>
      </c>
      <c r="E171" s="65" t="s">
        <v>5</v>
      </c>
      <c r="F171" s="64" t="s">
        <v>4</v>
      </c>
      <c r="G171" s="93"/>
      <c r="H171" s="94"/>
      <c r="I171" s="93"/>
      <c r="J171" s="63" t="s">
        <v>91</v>
      </c>
      <c r="K171" s="64" t="s">
        <v>4</v>
      </c>
      <c r="L171" s="65" t="s">
        <v>5</v>
      </c>
      <c r="M171" s="64" t="s">
        <v>4</v>
      </c>
    </row>
    <row r="172" spans="1:15" ht="20.100000000000001" customHeight="1" x14ac:dyDescent="0.25">
      <c r="A172" s="22"/>
      <c r="B172" s="19"/>
      <c r="C172" s="18"/>
      <c r="D172" s="19"/>
      <c r="E172" s="21"/>
      <c r="F172" s="19"/>
      <c r="G172" s="19"/>
      <c r="H172" s="22"/>
      <c r="I172" s="19"/>
      <c r="J172" s="19"/>
      <c r="K172" s="19"/>
      <c r="L172" s="19"/>
      <c r="M172" s="19"/>
    </row>
    <row r="173" spans="1:15" ht="20.100000000000001" customHeight="1" x14ac:dyDescent="0.25">
      <c r="A173" s="69" t="s">
        <v>6</v>
      </c>
      <c r="B173" s="69"/>
      <c r="C173" s="80">
        <v>14443171.150000013</v>
      </c>
      <c r="D173" s="81">
        <v>0.34728683839716779</v>
      </c>
      <c r="E173" s="82">
        <v>21900</v>
      </c>
      <c r="F173" s="81">
        <v>0.587540913237109</v>
      </c>
      <c r="G173" s="69"/>
      <c r="H173" s="69" t="s">
        <v>6</v>
      </c>
      <c r="I173" s="69"/>
      <c r="J173" s="80">
        <v>5379661.7500000047</v>
      </c>
      <c r="K173" s="81">
        <v>0.15636431371470838</v>
      </c>
      <c r="L173" s="82">
        <v>1660</v>
      </c>
      <c r="M173" s="81">
        <v>0.19901690444790793</v>
      </c>
      <c r="N173" s="95"/>
    </row>
    <row r="174" spans="1:15" ht="20.100000000000001" customHeight="1" x14ac:dyDescent="0.25">
      <c r="A174" s="69" t="s">
        <v>7</v>
      </c>
      <c r="B174" s="69"/>
      <c r="C174" s="80">
        <v>8414625.0099999942</v>
      </c>
      <c r="D174" s="81">
        <v>0.20233011751166791</v>
      </c>
      <c r="E174" s="82">
        <v>5700</v>
      </c>
      <c r="F174" s="81">
        <v>0.15292160755486398</v>
      </c>
      <c r="G174" s="69"/>
      <c r="H174" s="69" t="s">
        <v>7</v>
      </c>
      <c r="I174" s="69"/>
      <c r="J174" s="80">
        <v>2261919.08</v>
      </c>
      <c r="K174" s="81">
        <v>6.5744546973126011E-2</v>
      </c>
      <c r="L174" s="82">
        <v>888</v>
      </c>
      <c r="M174" s="81">
        <v>0.10646205490948328</v>
      </c>
      <c r="N174" s="95"/>
    </row>
    <row r="175" spans="1:15" ht="20.100000000000001" customHeight="1" x14ac:dyDescent="0.25">
      <c r="A175" s="69" t="s">
        <v>8</v>
      </c>
      <c r="B175" s="69"/>
      <c r="C175" s="80">
        <v>8457223.680000037</v>
      </c>
      <c r="D175" s="81">
        <v>0.20335440485622652</v>
      </c>
      <c r="E175" s="82">
        <v>6256</v>
      </c>
      <c r="F175" s="81">
        <v>0.16783817137951387</v>
      </c>
      <c r="G175" s="69"/>
      <c r="H175" s="69" t="s">
        <v>8</v>
      </c>
      <c r="I175" s="69"/>
      <c r="J175" s="80">
        <v>3649682.03</v>
      </c>
      <c r="K175" s="81">
        <v>0.10608102375541609</v>
      </c>
      <c r="L175" s="82">
        <v>1002</v>
      </c>
      <c r="M175" s="81">
        <v>0.12012948087759262</v>
      </c>
      <c r="N175" s="95"/>
    </row>
    <row r="176" spans="1:15" ht="20.100000000000001" customHeight="1" x14ac:dyDescent="0.25">
      <c r="A176" s="69" t="s">
        <v>9</v>
      </c>
      <c r="B176" s="69"/>
      <c r="C176" s="80">
        <v>1954460.56</v>
      </c>
      <c r="D176" s="81">
        <v>4.6995110810852433E-2</v>
      </c>
      <c r="E176" s="82">
        <v>1439</v>
      </c>
      <c r="F176" s="81">
        <v>3.8605998819552505E-2</v>
      </c>
      <c r="G176" s="69"/>
      <c r="H176" s="69" t="s">
        <v>9</v>
      </c>
      <c r="I176" s="69"/>
      <c r="J176" s="80">
        <v>5455319.5600000015</v>
      </c>
      <c r="K176" s="81">
        <v>0.15856337047470026</v>
      </c>
      <c r="L176" s="82">
        <v>1230</v>
      </c>
      <c r="M176" s="81">
        <v>0.1474643328138113</v>
      </c>
      <c r="N176" s="95"/>
    </row>
    <row r="177" spans="1:14" ht="20.100000000000001" customHeight="1" x14ac:dyDescent="0.25">
      <c r="A177" s="69" t="s">
        <v>10</v>
      </c>
      <c r="B177" s="69"/>
      <c r="C177" s="80">
        <v>7490997.4799999874</v>
      </c>
      <c r="D177" s="81">
        <v>0.18012144315483961</v>
      </c>
      <c r="E177" s="82">
        <v>1849</v>
      </c>
      <c r="F177" s="81">
        <v>4.9605623222621666E-2</v>
      </c>
      <c r="G177" s="69"/>
      <c r="H177" s="69" t="s">
        <v>10</v>
      </c>
      <c r="I177" s="69"/>
      <c r="J177" s="80">
        <v>6133665.6100000003</v>
      </c>
      <c r="K177" s="81">
        <v>0.17828005890205967</v>
      </c>
      <c r="L177" s="82">
        <v>1218</v>
      </c>
      <c r="M177" s="81">
        <v>0.14602565639611556</v>
      </c>
      <c r="N177" s="95"/>
    </row>
    <row r="178" spans="1:14" ht="20.100000000000001" customHeight="1" x14ac:dyDescent="0.25">
      <c r="A178" s="69" t="s">
        <v>37</v>
      </c>
      <c r="B178" s="69"/>
      <c r="C178" s="80">
        <v>0</v>
      </c>
      <c r="D178" s="81">
        <v>0</v>
      </c>
      <c r="E178" s="82">
        <v>0</v>
      </c>
      <c r="F178" s="81">
        <v>0</v>
      </c>
      <c r="G178" s="69"/>
      <c r="H178" s="69" t="s">
        <v>37</v>
      </c>
      <c r="I178" s="69"/>
      <c r="J178" s="80">
        <v>1430068.96</v>
      </c>
      <c r="K178" s="81">
        <v>4.1566135918323595E-2</v>
      </c>
      <c r="L178" s="82">
        <v>187</v>
      </c>
      <c r="M178" s="81">
        <v>2.2419374175758303E-2</v>
      </c>
      <c r="N178" s="95"/>
    </row>
    <row r="179" spans="1:14" ht="20.100000000000001" customHeight="1" x14ac:dyDescent="0.25">
      <c r="A179" s="69" t="s">
        <v>38</v>
      </c>
      <c r="B179" s="69"/>
      <c r="C179" s="80">
        <v>0</v>
      </c>
      <c r="D179" s="81">
        <v>0</v>
      </c>
      <c r="E179" s="82">
        <v>0</v>
      </c>
      <c r="F179" s="81">
        <v>0</v>
      </c>
      <c r="G179" s="69"/>
      <c r="H179" s="69" t="s">
        <v>38</v>
      </c>
      <c r="I179" s="69"/>
      <c r="J179" s="80">
        <v>376004.6</v>
      </c>
      <c r="K179" s="81">
        <v>1.0928884373180783E-2</v>
      </c>
      <c r="L179" s="82">
        <v>60</v>
      </c>
      <c r="M179" s="81">
        <v>7.1933820884785993E-3</v>
      </c>
      <c r="N179" s="95"/>
    </row>
    <row r="180" spans="1:14" ht="20.100000000000001" customHeight="1" x14ac:dyDescent="0.25">
      <c r="A180" s="69" t="s">
        <v>39</v>
      </c>
      <c r="B180" s="69"/>
      <c r="C180" s="80">
        <v>707648.48</v>
      </c>
      <c r="D180" s="81">
        <v>1.7015446314624694E-2</v>
      </c>
      <c r="E180" s="82">
        <v>113</v>
      </c>
      <c r="F180" s="81">
        <v>3.0316037988946717E-3</v>
      </c>
      <c r="G180" s="69"/>
      <c r="H180" s="69" t="s">
        <v>39</v>
      </c>
      <c r="I180" s="69"/>
      <c r="J180" s="80">
        <v>157003.26999999999</v>
      </c>
      <c r="K180" s="81">
        <v>4.5634297666605223E-3</v>
      </c>
      <c r="L180" s="82">
        <v>35</v>
      </c>
      <c r="M180" s="81">
        <v>4.1961395516125167E-3</v>
      </c>
      <c r="N180" s="95"/>
    </row>
    <row r="181" spans="1:14" ht="20.100000000000001" customHeight="1" x14ac:dyDescent="0.25">
      <c r="A181" s="69" t="s">
        <v>0</v>
      </c>
      <c r="B181" s="69"/>
      <c r="C181" s="80">
        <v>120467.14</v>
      </c>
      <c r="D181" s="81">
        <v>2.8966389546210528E-3</v>
      </c>
      <c r="E181" s="82">
        <v>17</v>
      </c>
      <c r="F181" s="81">
        <v>4.5608198744433116E-4</v>
      </c>
      <c r="G181" s="69"/>
      <c r="H181" s="69" t="s">
        <v>0</v>
      </c>
      <c r="I181" s="69"/>
      <c r="J181" s="80">
        <v>1272649.54</v>
      </c>
      <c r="K181" s="81">
        <v>3.6990610408068725E-2</v>
      </c>
      <c r="L181" s="82">
        <v>388</v>
      </c>
      <c r="M181" s="81">
        <v>4.6517204172161611E-2</v>
      </c>
      <c r="N181" s="95"/>
    </row>
    <row r="182" spans="1:14" ht="20.100000000000001" customHeight="1" x14ac:dyDescent="0.25">
      <c r="A182" s="69" t="s">
        <v>1</v>
      </c>
      <c r="B182" s="69"/>
      <c r="C182" s="80">
        <v>0</v>
      </c>
      <c r="D182" s="81">
        <v>0</v>
      </c>
      <c r="E182" s="82">
        <v>0</v>
      </c>
      <c r="F182" s="81">
        <v>0</v>
      </c>
      <c r="G182" s="69"/>
      <c r="H182" s="69" t="s">
        <v>1</v>
      </c>
      <c r="I182" s="69"/>
      <c r="J182" s="80">
        <v>8233986.5899999933</v>
      </c>
      <c r="K182" s="81">
        <v>0.23932762357809201</v>
      </c>
      <c r="L182" s="82">
        <v>1670</v>
      </c>
      <c r="M182" s="81">
        <v>0.20021580146265436</v>
      </c>
      <c r="N182" s="95"/>
    </row>
    <row r="183" spans="1:14" ht="20.100000000000001" customHeight="1" x14ac:dyDescent="0.25">
      <c r="A183" s="69"/>
      <c r="B183" s="73"/>
      <c r="C183" s="56"/>
      <c r="D183" s="69"/>
      <c r="E183" s="71"/>
      <c r="F183" s="69"/>
      <c r="G183" s="69"/>
      <c r="H183" s="69" t="s">
        <v>98</v>
      </c>
      <c r="I183" s="69"/>
      <c r="J183" s="80">
        <v>54703.49</v>
      </c>
      <c r="K183" s="81">
        <v>1.5900021356639021E-3</v>
      </c>
      <c r="L183" s="82">
        <v>3</v>
      </c>
      <c r="M183" s="81">
        <v>3.5966910442392997E-4</v>
      </c>
      <c r="N183" s="95"/>
    </row>
    <row r="184" spans="1:14" ht="20.100000000000001" customHeight="1" thickBot="1" x14ac:dyDescent="0.3">
      <c r="A184" s="69"/>
      <c r="B184" s="69"/>
      <c r="C184" s="72">
        <f>SUM(C173:C183)</f>
        <v>41588593.50000003</v>
      </c>
      <c r="D184" s="73"/>
      <c r="E184" s="74">
        <f>SUM(E173:E183)</f>
        <v>37274</v>
      </c>
      <c r="F184" s="97"/>
      <c r="G184" s="69"/>
      <c r="H184" s="73"/>
      <c r="I184" s="69"/>
      <c r="J184" s="75"/>
      <c r="K184" s="58"/>
      <c r="L184" s="76"/>
      <c r="M184" s="69"/>
      <c r="N184" s="95"/>
    </row>
    <row r="185" spans="1:14" ht="20.100000000000001" customHeight="1" thickTop="1" thickBot="1" x14ac:dyDescent="0.3">
      <c r="A185" s="69"/>
      <c r="B185" s="69"/>
      <c r="C185" s="75"/>
      <c r="D185" s="73"/>
      <c r="E185" s="76"/>
      <c r="F185" s="97"/>
      <c r="G185" s="69"/>
      <c r="H185" s="73"/>
      <c r="I185" s="69"/>
      <c r="J185" s="98">
        <f>SUM(J173:J184)</f>
        <v>34404664.480000004</v>
      </c>
      <c r="K185" s="69"/>
      <c r="L185" s="74">
        <f>SUM(L173:L184)</f>
        <v>8341</v>
      </c>
      <c r="M185" s="69"/>
      <c r="N185" s="95"/>
    </row>
    <row r="186" spans="1:14" ht="20.100000000000001" customHeight="1" thickTop="1" x14ac:dyDescent="0.25">
      <c r="A186" s="19"/>
      <c r="B186" s="19"/>
      <c r="C186" s="27"/>
      <c r="D186" s="22"/>
      <c r="E186" s="28"/>
      <c r="F186" s="31"/>
      <c r="G186" s="19"/>
      <c r="H186" s="22"/>
      <c r="I186" s="19"/>
      <c r="J186" s="19"/>
      <c r="K186" s="19"/>
      <c r="L186" s="19"/>
      <c r="M186" s="19"/>
    </row>
    <row r="187" spans="1:14" ht="20.100000000000001" customHeight="1" x14ac:dyDescent="0.25">
      <c r="A187" s="19"/>
      <c r="B187" s="19"/>
      <c r="C187" s="27"/>
      <c r="D187" s="22"/>
      <c r="E187" s="28"/>
      <c r="F187" s="31"/>
      <c r="G187" s="19"/>
      <c r="H187" s="22"/>
      <c r="I187" s="19"/>
      <c r="J187" s="19"/>
      <c r="K187" s="19"/>
      <c r="L187" s="19"/>
      <c r="M187" s="19"/>
    </row>
    <row r="188" spans="1:14" s="78" customFormat="1" ht="20.100000000000001" customHeight="1" x14ac:dyDescent="0.25">
      <c r="A188" s="67" t="s">
        <v>90</v>
      </c>
      <c r="B188" s="66"/>
      <c r="C188" s="102"/>
      <c r="D188" s="67"/>
      <c r="E188" s="103"/>
      <c r="F188" s="104"/>
      <c r="G188" s="66"/>
      <c r="H188" s="67" t="s">
        <v>140</v>
      </c>
      <c r="I188" s="66"/>
      <c r="J188" s="102"/>
      <c r="K188" s="67"/>
      <c r="L188" s="103"/>
      <c r="M188" s="104"/>
    </row>
    <row r="189" spans="1:14" ht="20.100000000000001" customHeight="1" x14ac:dyDescent="0.25">
      <c r="A189" s="61" t="s">
        <v>11</v>
      </c>
      <c r="B189" s="69"/>
      <c r="C189" s="56"/>
      <c r="D189" s="69"/>
      <c r="E189" s="71"/>
      <c r="F189" s="69"/>
      <c r="G189" s="69"/>
      <c r="H189" s="61" t="s">
        <v>11</v>
      </c>
      <c r="I189" s="69"/>
      <c r="J189" s="56"/>
      <c r="K189" s="69"/>
      <c r="L189" s="21"/>
      <c r="M189" s="19"/>
    </row>
    <row r="190" spans="1:14" ht="20.100000000000001" customHeight="1" x14ac:dyDescent="0.25">
      <c r="A190" s="20"/>
      <c r="B190" s="19"/>
      <c r="C190" s="18"/>
      <c r="D190" s="19"/>
      <c r="E190" s="21"/>
      <c r="F190" s="19"/>
      <c r="G190" s="19"/>
      <c r="H190" s="20"/>
      <c r="I190" s="19"/>
      <c r="J190" s="18"/>
      <c r="K190" s="19"/>
      <c r="L190" s="21"/>
      <c r="M190" s="19"/>
    </row>
    <row r="191" spans="1:14" s="68" customFormat="1" ht="20.100000000000001" customHeight="1" x14ac:dyDescent="0.25">
      <c r="A191" s="93"/>
      <c r="B191" s="94"/>
      <c r="C191" s="63" t="s">
        <v>91</v>
      </c>
      <c r="D191" s="64" t="s">
        <v>4</v>
      </c>
      <c r="E191" s="65" t="s">
        <v>5</v>
      </c>
      <c r="F191" s="64" t="s">
        <v>4</v>
      </c>
      <c r="G191" s="93"/>
      <c r="H191" s="93"/>
      <c r="I191" s="94"/>
      <c r="J191" s="63" t="s">
        <v>91</v>
      </c>
      <c r="K191" s="64" t="s">
        <v>4</v>
      </c>
      <c r="L191" s="65" t="s">
        <v>5</v>
      </c>
      <c r="M191" s="64" t="s">
        <v>4</v>
      </c>
    </row>
    <row r="192" spans="1:14" ht="20.100000000000001" customHeight="1" x14ac:dyDescent="0.25">
      <c r="A192" s="22"/>
      <c r="B192" s="19"/>
      <c r="C192" s="18"/>
      <c r="D192" s="19"/>
      <c r="E192" s="21"/>
      <c r="F192" s="19"/>
      <c r="G192" s="19"/>
      <c r="H192" s="22"/>
      <c r="I192" s="19"/>
      <c r="J192" s="19"/>
      <c r="K192" s="19"/>
      <c r="L192" s="19"/>
      <c r="M192" s="19"/>
    </row>
    <row r="193" spans="1:13" ht="20.100000000000001" customHeight="1" x14ac:dyDescent="0.25">
      <c r="A193" s="69" t="s">
        <v>12</v>
      </c>
      <c r="B193" s="69"/>
      <c r="C193" s="80">
        <v>9822357.4499999993</v>
      </c>
      <c r="D193" s="81">
        <v>5.4783003931671577E-2</v>
      </c>
      <c r="E193" s="82">
        <v>381</v>
      </c>
      <c r="F193" s="81">
        <v>5.989624272913064E-2</v>
      </c>
      <c r="G193" s="69"/>
      <c r="H193" s="69" t="s">
        <v>12</v>
      </c>
      <c r="I193" s="69"/>
      <c r="J193" s="80">
        <v>9222727.1999999918</v>
      </c>
      <c r="K193" s="81">
        <v>7.1424246643886441E-2</v>
      </c>
      <c r="L193" s="82">
        <v>839</v>
      </c>
      <c r="M193" s="81">
        <v>7.4604303752445311E-2</v>
      </c>
    </row>
    <row r="194" spans="1:13" ht="20.100000000000001" customHeight="1" x14ac:dyDescent="0.25">
      <c r="A194" s="69" t="s">
        <v>13</v>
      </c>
      <c r="B194" s="69"/>
      <c r="C194" s="80">
        <v>16542767.880000014</v>
      </c>
      <c r="D194" s="81">
        <v>9.2265275665646962E-2</v>
      </c>
      <c r="E194" s="82">
        <v>630</v>
      </c>
      <c r="F194" s="81">
        <v>9.904103128438925E-2</v>
      </c>
      <c r="G194" s="69"/>
      <c r="H194" s="69" t="s">
        <v>13</v>
      </c>
      <c r="I194" s="69"/>
      <c r="J194" s="80">
        <v>25227214.879999995</v>
      </c>
      <c r="K194" s="81">
        <v>0.19536898128434757</v>
      </c>
      <c r="L194" s="82">
        <v>1882</v>
      </c>
      <c r="M194" s="81">
        <v>0.16734839053885825</v>
      </c>
    </row>
    <row r="195" spans="1:13" ht="20.100000000000001" customHeight="1" x14ac:dyDescent="0.25">
      <c r="A195" s="69" t="s">
        <v>14</v>
      </c>
      <c r="B195" s="69"/>
      <c r="C195" s="80">
        <v>15266665.929999998</v>
      </c>
      <c r="D195" s="81">
        <v>8.5147972258605431E-2</v>
      </c>
      <c r="E195" s="82">
        <v>558</v>
      </c>
      <c r="F195" s="81">
        <v>8.7722056280459051E-2</v>
      </c>
      <c r="G195" s="69"/>
      <c r="H195" s="69" t="s">
        <v>14</v>
      </c>
      <c r="I195" s="69"/>
      <c r="J195" s="80">
        <v>20908467.210000046</v>
      </c>
      <c r="K195" s="81">
        <v>0.16192298509628006</v>
      </c>
      <c r="L195" s="82">
        <v>2141</v>
      </c>
      <c r="M195" s="81">
        <v>0.19037880135159169</v>
      </c>
    </row>
    <row r="196" spans="1:13" ht="20.100000000000001" customHeight="1" x14ac:dyDescent="0.25">
      <c r="A196" s="69" t="s">
        <v>15</v>
      </c>
      <c r="B196" s="69"/>
      <c r="C196" s="80">
        <v>14934923.219999995</v>
      </c>
      <c r="D196" s="81">
        <v>8.3297717645214889E-2</v>
      </c>
      <c r="E196" s="82">
        <v>518</v>
      </c>
      <c r="F196" s="81">
        <v>8.1433736833831163E-2</v>
      </c>
      <c r="G196" s="69"/>
      <c r="H196" s="69" t="s">
        <v>15</v>
      </c>
      <c r="I196" s="69"/>
      <c r="J196" s="80">
        <v>11007411.549999997</v>
      </c>
      <c r="K196" s="81">
        <v>8.5245509317240217E-2</v>
      </c>
      <c r="L196" s="82">
        <v>778</v>
      </c>
      <c r="M196" s="81">
        <v>6.9180152943268722E-2</v>
      </c>
    </row>
    <row r="197" spans="1:13" ht="20.100000000000001" customHeight="1" x14ac:dyDescent="0.25">
      <c r="A197" s="69" t="s">
        <v>16</v>
      </c>
      <c r="B197" s="69"/>
      <c r="C197" s="80">
        <v>16327016.609999999</v>
      </c>
      <c r="D197" s="81">
        <v>9.1061949200199097E-2</v>
      </c>
      <c r="E197" s="82">
        <v>594</v>
      </c>
      <c r="F197" s="81">
        <v>9.3381543782424151E-2</v>
      </c>
      <c r="G197" s="69"/>
      <c r="H197" s="69" t="s">
        <v>16</v>
      </c>
      <c r="I197" s="69"/>
      <c r="J197" s="80">
        <v>10010097.310000001</v>
      </c>
      <c r="K197" s="81">
        <v>7.7521935073472062E-2</v>
      </c>
      <c r="L197" s="82">
        <v>784</v>
      </c>
      <c r="M197" s="81">
        <v>6.9713675973679529E-2</v>
      </c>
    </row>
    <row r="198" spans="1:13" ht="20.100000000000001" customHeight="1" x14ac:dyDescent="0.25">
      <c r="A198" s="69" t="s">
        <v>17</v>
      </c>
      <c r="B198" s="69"/>
      <c r="C198" s="80">
        <v>7776388.8499999978</v>
      </c>
      <c r="D198" s="81">
        <v>4.3371862927240233E-2</v>
      </c>
      <c r="E198" s="82">
        <v>276</v>
      </c>
      <c r="F198" s="81">
        <v>4.3389404181732434E-2</v>
      </c>
      <c r="G198" s="69"/>
      <c r="H198" s="69" t="s">
        <v>17</v>
      </c>
      <c r="I198" s="69"/>
      <c r="J198" s="80">
        <v>1742777.6</v>
      </c>
      <c r="K198" s="81">
        <v>1.3496721137739021E-2</v>
      </c>
      <c r="L198" s="82">
        <v>137</v>
      </c>
      <c r="M198" s="81">
        <v>1.2182109194380224E-2</v>
      </c>
    </row>
    <row r="199" spans="1:13" ht="20.100000000000001" customHeight="1" x14ac:dyDescent="0.25">
      <c r="A199" s="69" t="s">
        <v>18</v>
      </c>
      <c r="B199" s="69"/>
      <c r="C199" s="80">
        <v>48921952.850000054</v>
      </c>
      <c r="D199" s="81">
        <v>0.27285624138292836</v>
      </c>
      <c r="E199" s="82">
        <v>1580</v>
      </c>
      <c r="F199" s="81">
        <v>0.2483886181418016</v>
      </c>
      <c r="G199" s="69"/>
      <c r="H199" s="69" t="s">
        <v>18</v>
      </c>
      <c r="I199" s="69"/>
      <c r="J199" s="80">
        <v>21132402.379999977</v>
      </c>
      <c r="K199" s="81">
        <v>0.16365722275369615</v>
      </c>
      <c r="L199" s="82">
        <v>1630</v>
      </c>
      <c r="M199" s="81">
        <v>0.14494042326160411</v>
      </c>
    </row>
    <row r="200" spans="1:13" ht="20.100000000000001" customHeight="1" x14ac:dyDescent="0.25">
      <c r="A200" s="69" t="s">
        <v>19</v>
      </c>
      <c r="B200" s="69"/>
      <c r="C200" s="80">
        <v>13551925.859999988</v>
      </c>
      <c r="D200" s="81">
        <v>7.5584218091157035E-2</v>
      </c>
      <c r="E200" s="82">
        <v>463</v>
      </c>
      <c r="F200" s="81">
        <v>7.2787297594717817E-2</v>
      </c>
      <c r="G200" s="69"/>
      <c r="H200" s="69" t="s">
        <v>19</v>
      </c>
      <c r="I200" s="69"/>
      <c r="J200" s="80">
        <v>6348062.2999999961</v>
      </c>
      <c r="K200" s="81">
        <v>4.9161767185953102E-2</v>
      </c>
      <c r="L200" s="82">
        <v>690</v>
      </c>
      <c r="M200" s="81">
        <v>6.1355148497243467E-2</v>
      </c>
    </row>
    <row r="201" spans="1:13" ht="20.100000000000001" customHeight="1" x14ac:dyDescent="0.25">
      <c r="A201" s="69" t="s">
        <v>20</v>
      </c>
      <c r="B201" s="69"/>
      <c r="C201" s="80">
        <v>6981105.1699999934</v>
      </c>
      <c r="D201" s="81">
        <v>3.8936264936634171E-2</v>
      </c>
      <c r="E201" s="82">
        <v>225</v>
      </c>
      <c r="F201" s="81">
        <v>3.5371796887281877E-2</v>
      </c>
      <c r="G201" s="69"/>
      <c r="H201" s="69" t="s">
        <v>20</v>
      </c>
      <c r="I201" s="69"/>
      <c r="J201" s="80">
        <v>3769143.39</v>
      </c>
      <c r="K201" s="81">
        <v>2.9189655216467259E-2</v>
      </c>
      <c r="L201" s="82">
        <v>235</v>
      </c>
      <c r="M201" s="81">
        <v>2.0896318691090165E-2</v>
      </c>
    </row>
    <row r="202" spans="1:13" ht="20.100000000000001" customHeight="1" x14ac:dyDescent="0.25">
      <c r="A202" s="69" t="s">
        <v>21</v>
      </c>
      <c r="B202" s="69"/>
      <c r="C202" s="80">
        <v>7571623.5000000009</v>
      </c>
      <c r="D202" s="81">
        <v>4.2229809094316458E-2</v>
      </c>
      <c r="E202" s="82">
        <v>286</v>
      </c>
      <c r="F202" s="81">
        <v>4.4961484043389406E-2</v>
      </c>
      <c r="G202" s="69"/>
      <c r="H202" s="69" t="s">
        <v>21</v>
      </c>
      <c r="I202" s="69"/>
      <c r="J202" s="80">
        <v>5346178.1500000004</v>
      </c>
      <c r="K202" s="81">
        <v>4.1402801851035682E-2</v>
      </c>
      <c r="L202" s="82">
        <v>500</v>
      </c>
      <c r="M202" s="81">
        <v>4.4460252534234392E-2</v>
      </c>
    </row>
    <row r="203" spans="1:13" ht="20.100000000000001" customHeight="1" x14ac:dyDescent="0.25">
      <c r="A203" s="69" t="s">
        <v>22</v>
      </c>
      <c r="B203" s="69"/>
      <c r="C203" s="80">
        <v>16628944.500000009</v>
      </c>
      <c r="D203" s="81">
        <v>9.2745915281575206E-2</v>
      </c>
      <c r="E203" s="82">
        <v>694</v>
      </c>
      <c r="F203" s="81">
        <v>0.10910234239899387</v>
      </c>
      <c r="G203" s="69"/>
      <c r="H203" s="69" t="s">
        <v>22</v>
      </c>
      <c r="I203" s="69"/>
      <c r="J203" s="80">
        <v>13444107.020000003</v>
      </c>
      <c r="K203" s="81">
        <v>0.10411618980807393</v>
      </c>
      <c r="L203" s="82">
        <v>1472</v>
      </c>
      <c r="M203" s="81">
        <v>0.13089098346078606</v>
      </c>
    </row>
    <row r="204" spans="1:13" ht="20.100000000000001" customHeight="1" x14ac:dyDescent="0.25">
      <c r="A204" s="69" t="s">
        <v>23</v>
      </c>
      <c r="B204" s="69"/>
      <c r="C204" s="80">
        <v>4902798.6500000004</v>
      </c>
      <c r="D204" s="81">
        <v>2.7344763116836496E-2</v>
      </c>
      <c r="E204" s="82">
        <v>155</v>
      </c>
      <c r="F204" s="81">
        <v>2.4367237855683069E-2</v>
      </c>
      <c r="G204" s="69"/>
      <c r="H204" s="69" t="s">
        <v>23</v>
      </c>
      <c r="I204" s="69"/>
      <c r="J204" s="80">
        <v>0</v>
      </c>
      <c r="K204" s="81">
        <v>0</v>
      </c>
      <c r="L204" s="82">
        <v>0</v>
      </c>
      <c r="M204" s="81">
        <v>0</v>
      </c>
    </row>
    <row r="205" spans="1:13" ht="20.100000000000001" customHeight="1" x14ac:dyDescent="0.25">
      <c r="A205" s="69" t="s">
        <v>70</v>
      </c>
      <c r="B205" s="69"/>
      <c r="C205" s="80">
        <v>67237.05</v>
      </c>
      <c r="D205" s="81">
        <v>3.7500646797414185E-4</v>
      </c>
      <c r="E205" s="82">
        <v>1</v>
      </c>
      <c r="F205" s="81">
        <v>1.5720798616569723E-4</v>
      </c>
      <c r="G205" s="69"/>
      <c r="H205" s="69" t="s">
        <v>70</v>
      </c>
      <c r="I205" s="69"/>
      <c r="J205" s="80">
        <v>967410</v>
      </c>
      <c r="K205" s="81">
        <v>7.4919846318084989E-3</v>
      </c>
      <c r="L205" s="82">
        <v>158</v>
      </c>
      <c r="M205" s="81">
        <v>1.4049439800818068E-2</v>
      </c>
    </row>
    <row r="206" spans="1:13" ht="20.100000000000001" customHeight="1" x14ac:dyDescent="0.25">
      <c r="A206" s="69"/>
      <c r="B206" s="69"/>
      <c r="C206" s="56"/>
      <c r="D206" s="69"/>
      <c r="E206" s="71"/>
      <c r="F206" s="69"/>
      <c r="G206" s="69"/>
      <c r="H206" s="73"/>
      <c r="I206" s="69"/>
      <c r="J206" s="69"/>
      <c r="K206" s="69"/>
      <c r="L206" s="71"/>
      <c r="M206" s="69"/>
    </row>
    <row r="207" spans="1:13" ht="20.100000000000001" customHeight="1" thickBot="1" x14ac:dyDescent="0.3">
      <c r="A207" s="69"/>
      <c r="B207" s="73"/>
      <c r="C207" s="72">
        <f>SUM(C193:C206)</f>
        <v>179295707.52000004</v>
      </c>
      <c r="D207" s="97"/>
      <c r="E207" s="74">
        <f>SUM(E193:E206)</f>
        <v>6361</v>
      </c>
      <c r="F207" s="97"/>
      <c r="G207" s="69"/>
      <c r="H207" s="73"/>
      <c r="I207" s="69"/>
      <c r="J207" s="98">
        <f>SUM(J193:J206)</f>
        <v>129125998.99000001</v>
      </c>
      <c r="K207" s="69"/>
      <c r="L207" s="74">
        <f>SUM(L193:L206)</f>
        <v>11246</v>
      </c>
      <c r="M207" s="69"/>
    </row>
    <row r="208" spans="1:13" ht="20.100000000000001" customHeight="1" thickTop="1" x14ac:dyDescent="0.25">
      <c r="A208" s="69"/>
      <c r="B208" s="69"/>
      <c r="C208" s="56"/>
      <c r="D208" s="69"/>
      <c r="E208" s="71"/>
      <c r="F208" s="69"/>
      <c r="G208" s="69"/>
      <c r="H208" s="73"/>
      <c r="I208" s="69"/>
      <c r="J208" s="69"/>
      <c r="K208" s="69"/>
      <c r="L208" s="69"/>
      <c r="M208" s="69"/>
    </row>
    <row r="209" spans="1:15" ht="20.100000000000001" customHeight="1" x14ac:dyDescent="0.25">
      <c r="A209" s="19"/>
      <c r="B209" s="19"/>
      <c r="C209" s="18"/>
      <c r="D209" s="19"/>
      <c r="E209" s="21"/>
      <c r="F209" s="19"/>
      <c r="G209" s="19"/>
      <c r="H209" s="22"/>
      <c r="I209" s="19"/>
      <c r="J209" s="19"/>
      <c r="K209" s="19"/>
      <c r="L209" s="19"/>
      <c r="M209" s="19"/>
    </row>
    <row r="210" spans="1:15" ht="20.100000000000001" customHeight="1" x14ac:dyDescent="0.25">
      <c r="A210" s="67" t="s">
        <v>93</v>
      </c>
      <c r="B210" s="19"/>
      <c r="C210" s="27"/>
      <c r="D210" s="22"/>
      <c r="E210" s="28"/>
      <c r="F210" s="31"/>
      <c r="G210" s="19"/>
      <c r="H210" s="67" t="s">
        <v>137</v>
      </c>
      <c r="I210" s="19"/>
      <c r="J210" s="27"/>
      <c r="K210" s="22"/>
      <c r="L210" s="28"/>
      <c r="M210" s="31"/>
    </row>
    <row r="211" spans="1:15" ht="20.100000000000001" customHeight="1" x14ac:dyDescent="0.25">
      <c r="A211" s="61" t="s">
        <v>11</v>
      </c>
      <c r="B211" s="69"/>
      <c r="C211" s="56"/>
      <c r="D211" s="69"/>
      <c r="E211" s="71"/>
      <c r="F211" s="69"/>
      <c r="G211" s="69"/>
      <c r="H211" s="61" t="s">
        <v>11</v>
      </c>
      <c r="I211" s="69"/>
      <c r="J211" s="56"/>
      <c r="K211" s="69"/>
      <c r="L211" s="71"/>
      <c r="M211" s="69"/>
      <c r="N211" s="95"/>
      <c r="O211" s="95"/>
    </row>
    <row r="212" spans="1:15" ht="20.100000000000001" customHeight="1" x14ac:dyDescent="0.25">
      <c r="A212" s="20"/>
      <c r="B212" s="19"/>
      <c r="C212" s="18"/>
      <c r="D212" s="19"/>
      <c r="E212" s="21"/>
      <c r="F212" s="19"/>
      <c r="G212" s="19"/>
      <c r="H212" s="20"/>
      <c r="I212" s="19"/>
      <c r="J212" s="18"/>
      <c r="K212" s="19"/>
      <c r="L212" s="21"/>
      <c r="M212" s="19"/>
    </row>
    <row r="213" spans="1:15" s="78" customFormat="1" ht="20.100000000000001" customHeight="1" x14ac:dyDescent="0.25">
      <c r="A213" s="93"/>
      <c r="B213" s="94"/>
      <c r="C213" s="63" t="s">
        <v>91</v>
      </c>
      <c r="D213" s="64" t="s">
        <v>4</v>
      </c>
      <c r="E213" s="65" t="s">
        <v>5</v>
      </c>
      <c r="F213" s="64" t="s">
        <v>4</v>
      </c>
      <c r="G213" s="93"/>
      <c r="H213" s="93"/>
      <c r="I213" s="94"/>
      <c r="J213" s="63" t="s">
        <v>91</v>
      </c>
      <c r="K213" s="64" t="s">
        <v>4</v>
      </c>
      <c r="L213" s="65" t="s">
        <v>5</v>
      </c>
      <c r="M213" s="64" t="s">
        <v>4</v>
      </c>
    </row>
    <row r="214" spans="1:15" ht="20.100000000000001" customHeight="1" x14ac:dyDescent="0.25">
      <c r="A214" s="22"/>
      <c r="B214" s="19"/>
      <c r="C214" s="18"/>
      <c r="D214" s="19"/>
      <c r="E214" s="21"/>
      <c r="F214" s="19"/>
      <c r="G214" s="19"/>
      <c r="H214" s="22"/>
      <c r="I214" s="19"/>
      <c r="J214" s="19"/>
      <c r="K214" s="19"/>
      <c r="L214" s="19"/>
      <c r="M214" s="19"/>
    </row>
    <row r="215" spans="1:15" ht="20.100000000000001" customHeight="1" x14ac:dyDescent="0.25">
      <c r="A215" s="69" t="s">
        <v>12</v>
      </c>
      <c r="B215" s="69"/>
      <c r="C215" s="80">
        <v>3905550.23</v>
      </c>
      <c r="D215" s="81">
        <v>9.3909168387721523E-2</v>
      </c>
      <c r="E215" s="82">
        <v>4790</v>
      </c>
      <c r="F215" s="81">
        <v>0.12850780705049095</v>
      </c>
      <c r="G215" s="69"/>
      <c r="H215" s="69" t="s">
        <v>12</v>
      </c>
      <c r="I215" s="69"/>
      <c r="J215" s="80">
        <v>2143175.39</v>
      </c>
      <c r="K215" s="81">
        <v>6.2293163511182144E-2</v>
      </c>
      <c r="L215" s="82">
        <v>435</v>
      </c>
      <c r="M215" s="81">
        <v>5.215202014146985E-2</v>
      </c>
      <c r="N215" s="95"/>
    </row>
    <row r="216" spans="1:15" ht="20.100000000000001" customHeight="1" x14ac:dyDescent="0.25">
      <c r="A216" s="69" t="s">
        <v>13</v>
      </c>
      <c r="B216" s="69"/>
      <c r="C216" s="80">
        <v>3323682.12</v>
      </c>
      <c r="D216" s="81">
        <v>7.9918117932985644E-2</v>
      </c>
      <c r="E216" s="82">
        <v>2696</v>
      </c>
      <c r="F216" s="81">
        <v>7.2329237538230395E-2</v>
      </c>
      <c r="G216" s="69"/>
      <c r="H216" s="69" t="s">
        <v>13</v>
      </c>
      <c r="I216" s="69"/>
      <c r="J216" s="80">
        <v>4063722.82</v>
      </c>
      <c r="K216" s="81">
        <v>0.11811546141838736</v>
      </c>
      <c r="L216" s="82">
        <v>947</v>
      </c>
      <c r="M216" s="81">
        <v>0.11353554729648724</v>
      </c>
      <c r="N216" s="95"/>
    </row>
    <row r="217" spans="1:15" ht="20.100000000000001" customHeight="1" x14ac:dyDescent="0.25">
      <c r="A217" s="69" t="s">
        <v>14</v>
      </c>
      <c r="B217" s="69"/>
      <c r="C217" s="80">
        <v>8972948.3900000323</v>
      </c>
      <c r="D217" s="81">
        <v>0.21575503364883045</v>
      </c>
      <c r="E217" s="82">
        <v>7765</v>
      </c>
      <c r="F217" s="81">
        <v>0.20832215485324893</v>
      </c>
      <c r="G217" s="69"/>
      <c r="H217" s="69" t="s">
        <v>14</v>
      </c>
      <c r="I217" s="69"/>
      <c r="J217" s="80">
        <v>2492048.06</v>
      </c>
      <c r="K217" s="81">
        <v>7.2433435921128331E-2</v>
      </c>
      <c r="L217" s="82">
        <v>512</v>
      </c>
      <c r="M217" s="81">
        <v>6.1383527155017381E-2</v>
      </c>
      <c r="N217" s="95"/>
    </row>
    <row r="218" spans="1:15" ht="20.100000000000001" customHeight="1" x14ac:dyDescent="0.25">
      <c r="A218" s="69" t="s">
        <v>15</v>
      </c>
      <c r="B218" s="69"/>
      <c r="C218" s="80">
        <v>1494917.14</v>
      </c>
      <c r="D218" s="81">
        <v>3.5945364201845416E-2</v>
      </c>
      <c r="E218" s="82">
        <v>1130</v>
      </c>
      <c r="F218" s="81">
        <v>3.031603798894672E-2</v>
      </c>
      <c r="G218" s="69"/>
      <c r="H218" s="69" t="s">
        <v>15</v>
      </c>
      <c r="I218" s="69"/>
      <c r="J218" s="80">
        <v>1704832.14</v>
      </c>
      <c r="K218" s="81">
        <v>4.9552354768378742E-2</v>
      </c>
      <c r="L218" s="82">
        <v>395</v>
      </c>
      <c r="M218" s="81">
        <v>4.7356432082484114E-2</v>
      </c>
      <c r="N218" s="95"/>
    </row>
    <row r="219" spans="1:15" ht="20.100000000000001" customHeight="1" x14ac:dyDescent="0.25">
      <c r="A219" s="69" t="s">
        <v>16</v>
      </c>
      <c r="B219" s="69"/>
      <c r="C219" s="80">
        <v>4387186.5799999898</v>
      </c>
      <c r="D219" s="81">
        <v>0.10549014070408486</v>
      </c>
      <c r="E219" s="82">
        <v>2884</v>
      </c>
      <c r="F219" s="81">
        <v>7.7372967752320651E-2</v>
      </c>
      <c r="G219" s="69"/>
      <c r="H219" s="69" t="s">
        <v>16</v>
      </c>
      <c r="I219" s="69"/>
      <c r="J219" s="80">
        <v>2242295.7200000002</v>
      </c>
      <c r="K219" s="81">
        <v>6.5174177800904939E-2</v>
      </c>
      <c r="L219" s="82">
        <v>498</v>
      </c>
      <c r="M219" s="81">
        <v>5.9705071334372375E-2</v>
      </c>
      <c r="N219" s="95"/>
    </row>
    <row r="220" spans="1:15" ht="20.100000000000001" customHeight="1" x14ac:dyDescent="0.25">
      <c r="A220" s="69" t="s">
        <v>17</v>
      </c>
      <c r="B220" s="69"/>
      <c r="C220" s="80">
        <v>1673565.87</v>
      </c>
      <c r="D220" s="81">
        <v>4.0240982662710111E-2</v>
      </c>
      <c r="E220" s="82">
        <v>763</v>
      </c>
      <c r="F220" s="81">
        <v>2.0470032730589689E-2</v>
      </c>
      <c r="G220" s="69"/>
      <c r="H220" s="69" t="s">
        <v>17</v>
      </c>
      <c r="I220" s="69"/>
      <c r="J220" s="80">
        <v>1860262.28</v>
      </c>
      <c r="K220" s="81">
        <v>5.4070060211788999E-2</v>
      </c>
      <c r="L220" s="82">
        <v>491</v>
      </c>
      <c r="M220" s="81">
        <v>5.8865843424049873E-2</v>
      </c>
      <c r="N220" s="95"/>
    </row>
    <row r="221" spans="1:15" ht="20.100000000000001" customHeight="1" x14ac:dyDescent="0.25">
      <c r="A221" s="69" t="s">
        <v>18</v>
      </c>
      <c r="B221" s="69"/>
      <c r="C221" s="80">
        <v>9421386.4499999937</v>
      </c>
      <c r="D221" s="81">
        <v>0.22653775127066975</v>
      </c>
      <c r="E221" s="82">
        <v>8685</v>
      </c>
      <c r="F221" s="81">
        <v>0.23300423887964802</v>
      </c>
      <c r="G221" s="69"/>
      <c r="H221" s="69" t="s">
        <v>18</v>
      </c>
      <c r="I221" s="69"/>
      <c r="J221" s="80">
        <v>7674910.1099999975</v>
      </c>
      <c r="K221" s="81">
        <v>0.22307760374938537</v>
      </c>
      <c r="L221" s="82">
        <v>1920</v>
      </c>
      <c r="M221" s="81">
        <v>0.23018822683131518</v>
      </c>
      <c r="N221" s="95"/>
    </row>
    <row r="222" spans="1:15" ht="20.100000000000001" customHeight="1" x14ac:dyDescent="0.25">
      <c r="A222" s="69" t="s">
        <v>19</v>
      </c>
      <c r="B222" s="69"/>
      <c r="C222" s="80">
        <v>1846880.159999995</v>
      </c>
      <c r="D222" s="81">
        <v>4.4408334222699665E-2</v>
      </c>
      <c r="E222" s="82">
        <v>1890</v>
      </c>
      <c r="F222" s="81">
        <v>5.0705585662928584E-2</v>
      </c>
      <c r="G222" s="69"/>
      <c r="H222" s="69" t="s">
        <v>19</v>
      </c>
      <c r="I222" s="69"/>
      <c r="J222" s="80">
        <v>2261599.17</v>
      </c>
      <c r="K222" s="81">
        <v>6.5735248524650042E-2</v>
      </c>
      <c r="L222" s="82">
        <v>756</v>
      </c>
      <c r="M222" s="81">
        <v>9.063661431483036E-2</v>
      </c>
      <c r="N222" s="95"/>
    </row>
    <row r="223" spans="1:15" ht="20.100000000000001" customHeight="1" x14ac:dyDescent="0.25">
      <c r="A223" s="69" t="s">
        <v>20</v>
      </c>
      <c r="B223" s="69"/>
      <c r="C223" s="80">
        <v>1159592.1000000001</v>
      </c>
      <c r="D223" s="81">
        <v>2.7882455317946725E-2</v>
      </c>
      <c r="E223" s="82">
        <v>1066</v>
      </c>
      <c r="F223" s="81">
        <v>2.8599023447979825E-2</v>
      </c>
      <c r="G223" s="69"/>
      <c r="H223" s="69" t="s">
        <v>20</v>
      </c>
      <c r="I223" s="69"/>
      <c r="J223" s="80">
        <v>805458.75000000058</v>
      </c>
      <c r="K223" s="81">
        <v>2.3411324079856282E-2</v>
      </c>
      <c r="L223" s="82">
        <v>202</v>
      </c>
      <c r="M223" s="81">
        <v>2.4217719697877952E-2</v>
      </c>
      <c r="N223" s="95"/>
    </row>
    <row r="224" spans="1:15" ht="20.100000000000001" customHeight="1" x14ac:dyDescent="0.25">
      <c r="A224" s="69" t="s">
        <v>21</v>
      </c>
      <c r="B224" s="69"/>
      <c r="C224" s="80">
        <v>2246718.6800000002</v>
      </c>
      <c r="D224" s="81">
        <v>5.4022473253393322E-2</v>
      </c>
      <c r="E224" s="82">
        <v>2351</v>
      </c>
      <c r="F224" s="81">
        <v>6.307345602833074E-2</v>
      </c>
      <c r="G224" s="69"/>
      <c r="H224" s="69" t="s">
        <v>21</v>
      </c>
      <c r="I224" s="69"/>
      <c r="J224" s="80">
        <v>2624720.19</v>
      </c>
      <c r="K224" s="81">
        <v>7.628966100005985E-2</v>
      </c>
      <c r="L224" s="82">
        <v>745</v>
      </c>
      <c r="M224" s="81">
        <v>8.9317827598609276E-2</v>
      </c>
      <c r="N224" s="95"/>
    </row>
    <row r="225" spans="1:16" ht="20.100000000000001" customHeight="1" x14ac:dyDescent="0.25">
      <c r="A225" s="69" t="s">
        <v>22</v>
      </c>
      <c r="B225" s="69"/>
      <c r="C225" s="80">
        <v>2786395.05</v>
      </c>
      <c r="D225" s="81">
        <v>6.6999021017625823E-2</v>
      </c>
      <c r="E225" s="82">
        <v>2870</v>
      </c>
      <c r="F225" s="81">
        <v>7.699737082148414E-2</v>
      </c>
      <c r="G225" s="69"/>
      <c r="H225" s="69" t="s">
        <v>22</v>
      </c>
      <c r="I225" s="69"/>
      <c r="J225" s="80">
        <v>5809316.5100000091</v>
      </c>
      <c r="K225" s="81">
        <v>0.16885258431678812</v>
      </c>
      <c r="L225" s="82">
        <v>1298</v>
      </c>
      <c r="M225" s="81">
        <v>0.15561683251408703</v>
      </c>
      <c r="N225" s="95"/>
    </row>
    <row r="226" spans="1:16" ht="20.100000000000001" customHeight="1" x14ac:dyDescent="0.25">
      <c r="A226" s="69" t="s">
        <v>23</v>
      </c>
      <c r="B226" s="69"/>
      <c r="C226" s="80">
        <v>200852.91</v>
      </c>
      <c r="D226" s="81">
        <v>4.8295191805416528E-3</v>
      </c>
      <c r="E226" s="82">
        <v>213</v>
      </c>
      <c r="F226" s="81">
        <v>5.7144390191554437E-3</v>
      </c>
      <c r="G226" s="69"/>
      <c r="H226" s="69" t="s">
        <v>23</v>
      </c>
      <c r="I226" s="69"/>
      <c r="J226" s="80">
        <v>0</v>
      </c>
      <c r="K226" s="81">
        <v>0</v>
      </c>
      <c r="L226" s="82">
        <v>0</v>
      </c>
      <c r="M226" s="81">
        <v>0</v>
      </c>
      <c r="N226" s="95"/>
    </row>
    <row r="227" spans="1:16" ht="20.100000000000001" customHeight="1" x14ac:dyDescent="0.25">
      <c r="A227" s="69" t="s">
        <v>70</v>
      </c>
      <c r="B227" s="69"/>
      <c r="C227" s="80">
        <v>168917.82</v>
      </c>
      <c r="D227" s="81">
        <v>4.0616381989451037E-3</v>
      </c>
      <c r="E227" s="82">
        <v>171</v>
      </c>
      <c r="F227" s="81">
        <v>4.5876482266459196E-3</v>
      </c>
      <c r="G227" s="69"/>
      <c r="H227" s="69" t="s">
        <v>70</v>
      </c>
      <c r="I227" s="69"/>
      <c r="J227" s="80">
        <v>722323.34</v>
      </c>
      <c r="K227" s="81">
        <v>2.0994924697489734E-2</v>
      </c>
      <c r="L227" s="82">
        <v>142</v>
      </c>
      <c r="M227" s="81">
        <v>1.7024337609399351E-2</v>
      </c>
      <c r="N227" s="95"/>
    </row>
    <row r="228" spans="1:16" ht="20.100000000000001" customHeight="1" x14ac:dyDescent="0.25">
      <c r="A228" s="69"/>
      <c r="B228" s="69"/>
      <c r="C228" s="56"/>
      <c r="D228" s="69"/>
      <c r="E228" s="71"/>
      <c r="F228" s="69"/>
      <c r="G228" s="69"/>
      <c r="H228" s="73"/>
      <c r="I228" s="69"/>
      <c r="J228" s="69"/>
      <c r="K228" s="69"/>
      <c r="L228" s="71"/>
      <c r="M228" s="69"/>
      <c r="N228" s="95"/>
    </row>
    <row r="229" spans="1:16" ht="20.100000000000001" customHeight="1" thickBot="1" x14ac:dyDescent="0.3">
      <c r="A229" s="69"/>
      <c r="B229" s="73"/>
      <c r="C229" s="72">
        <f>SUM(C215:C228)</f>
        <v>41588593.500000007</v>
      </c>
      <c r="D229" s="97"/>
      <c r="E229" s="74">
        <f>SUM(E215:E228)</f>
        <v>37274</v>
      </c>
      <c r="F229" s="97"/>
      <c r="G229" s="69"/>
      <c r="H229" s="73"/>
      <c r="I229" s="69"/>
      <c r="J229" s="98">
        <f>SUM(J215:J228)</f>
        <v>34404664.480000012</v>
      </c>
      <c r="K229" s="69"/>
      <c r="L229" s="74">
        <f>SUM(L215:L228)</f>
        <v>8341</v>
      </c>
      <c r="M229" s="69"/>
      <c r="N229" s="95"/>
    </row>
    <row r="230" spans="1:16" ht="20.100000000000001" customHeight="1" thickTop="1" x14ac:dyDescent="0.25">
      <c r="A230" s="69"/>
      <c r="B230" s="69"/>
      <c r="C230" s="56"/>
      <c r="D230" s="69"/>
      <c r="E230" s="71"/>
      <c r="F230" s="69"/>
      <c r="G230" s="69"/>
      <c r="H230" s="73"/>
      <c r="I230" s="69"/>
      <c r="J230" s="69"/>
      <c r="K230" s="69"/>
      <c r="L230" s="69"/>
      <c r="M230" s="69"/>
      <c r="N230" s="95"/>
    </row>
    <row r="231" spans="1:16" ht="20.100000000000001" customHeight="1" x14ac:dyDescent="0.25">
      <c r="A231" s="19"/>
      <c r="B231" s="19"/>
      <c r="C231" s="18"/>
      <c r="D231" s="19"/>
      <c r="E231" s="21"/>
      <c r="F231" s="19"/>
      <c r="G231" s="19"/>
      <c r="H231" s="22"/>
      <c r="I231" s="19"/>
      <c r="J231" s="19"/>
      <c r="K231" s="19"/>
      <c r="L231" s="19"/>
      <c r="M231" s="19"/>
    </row>
    <row r="232" spans="1:16" ht="19.5" customHeight="1" x14ac:dyDescent="0.25">
      <c r="A232" s="19"/>
      <c r="B232" s="19"/>
      <c r="C232" s="18"/>
      <c r="D232" s="19"/>
      <c r="E232" s="21"/>
      <c r="F232" s="19"/>
      <c r="G232" s="19"/>
      <c r="H232" s="22"/>
      <c r="I232" s="19"/>
      <c r="J232" s="19"/>
      <c r="K232" s="19"/>
      <c r="L232" s="19"/>
      <c r="M232" s="19"/>
    </row>
    <row r="233" spans="1:16" s="78" customFormat="1" ht="20.100000000000001" customHeight="1" x14ac:dyDescent="0.25">
      <c r="A233" s="67" t="s">
        <v>90</v>
      </c>
      <c r="B233" s="66"/>
      <c r="C233" s="90"/>
      <c r="D233" s="66"/>
      <c r="E233" s="91"/>
      <c r="F233" s="66"/>
      <c r="G233" s="66"/>
      <c r="H233" s="67" t="s">
        <v>140</v>
      </c>
      <c r="I233" s="66"/>
      <c r="J233" s="90"/>
      <c r="K233" s="66"/>
      <c r="L233" s="91"/>
      <c r="M233" s="66"/>
    </row>
    <row r="234" spans="1:16" ht="20.100000000000001" customHeight="1" x14ac:dyDescent="0.25">
      <c r="A234" s="61" t="s">
        <v>30</v>
      </c>
      <c r="B234" s="69"/>
      <c r="C234" s="56"/>
      <c r="D234" s="69"/>
      <c r="E234" s="71"/>
      <c r="F234" s="69"/>
      <c r="G234" s="69"/>
      <c r="H234" s="61" t="s">
        <v>30</v>
      </c>
      <c r="I234" s="69"/>
      <c r="J234" s="56"/>
      <c r="K234" s="69"/>
      <c r="L234" s="71"/>
      <c r="M234" s="69"/>
      <c r="N234" s="95"/>
      <c r="O234" s="95"/>
      <c r="P234" s="95"/>
    </row>
    <row r="235" spans="1:16" ht="20.100000000000001" customHeight="1" x14ac:dyDescent="0.25">
      <c r="A235" s="19"/>
      <c r="B235" s="19"/>
      <c r="C235" s="18"/>
      <c r="D235" s="19"/>
      <c r="E235" s="21"/>
      <c r="F235" s="19"/>
      <c r="G235" s="19"/>
      <c r="H235" s="19"/>
      <c r="I235" s="19"/>
      <c r="J235" s="18"/>
      <c r="K235" s="19"/>
      <c r="L235" s="21"/>
      <c r="M235" s="19"/>
    </row>
    <row r="236" spans="1:16" s="78" customFormat="1" ht="20.100000000000001" customHeight="1" x14ac:dyDescent="0.25">
      <c r="A236" s="66"/>
      <c r="B236" s="66"/>
      <c r="C236" s="63" t="s">
        <v>91</v>
      </c>
      <c r="D236" s="64" t="s">
        <v>4</v>
      </c>
      <c r="E236" s="65" t="s">
        <v>5</v>
      </c>
      <c r="F236" s="64" t="s">
        <v>4</v>
      </c>
      <c r="G236" s="66"/>
      <c r="H236" s="66"/>
      <c r="I236" s="66"/>
      <c r="J236" s="63" t="s">
        <v>91</v>
      </c>
      <c r="K236" s="64" t="s">
        <v>4</v>
      </c>
      <c r="L236" s="65" t="s">
        <v>5</v>
      </c>
      <c r="M236" s="64" t="s">
        <v>4</v>
      </c>
    </row>
    <row r="237" spans="1:16" ht="20.100000000000001" customHeight="1" x14ac:dyDescent="0.25">
      <c r="A237" s="19"/>
      <c r="B237" s="19"/>
      <c r="C237" s="18"/>
      <c r="D237" s="19"/>
      <c r="E237" s="21"/>
      <c r="F237" s="19"/>
      <c r="G237" s="19"/>
      <c r="H237" s="19"/>
      <c r="I237" s="19"/>
      <c r="J237" s="18"/>
      <c r="K237" s="19"/>
      <c r="L237" s="21"/>
      <c r="M237" s="19"/>
    </row>
    <row r="238" spans="1:16" ht="20.100000000000001" customHeight="1" x14ac:dyDescent="0.25">
      <c r="A238" s="100">
        <v>1996</v>
      </c>
      <c r="B238" s="69"/>
      <c r="C238" s="80">
        <v>0</v>
      </c>
      <c r="D238" s="81">
        <v>0</v>
      </c>
      <c r="E238" s="82">
        <v>0</v>
      </c>
      <c r="F238" s="81">
        <v>0</v>
      </c>
      <c r="G238" s="69"/>
      <c r="H238" s="100">
        <v>1996</v>
      </c>
      <c r="I238" s="69"/>
      <c r="J238" s="80">
        <v>0</v>
      </c>
      <c r="K238" s="81">
        <v>0</v>
      </c>
      <c r="L238" s="82">
        <v>0</v>
      </c>
      <c r="M238" s="81">
        <v>0</v>
      </c>
    </row>
    <row r="239" spans="1:16" ht="20.100000000000001" customHeight="1" x14ac:dyDescent="0.25">
      <c r="A239" s="100">
        <v>1997</v>
      </c>
      <c r="B239" s="69"/>
      <c r="C239" s="80">
        <v>0</v>
      </c>
      <c r="D239" s="81">
        <v>0</v>
      </c>
      <c r="E239" s="82">
        <v>0</v>
      </c>
      <c r="F239" s="81">
        <v>0</v>
      </c>
      <c r="G239" s="69"/>
      <c r="H239" s="100">
        <v>1997</v>
      </c>
      <c r="I239" s="69"/>
      <c r="J239" s="80">
        <v>0</v>
      </c>
      <c r="K239" s="81">
        <v>0</v>
      </c>
      <c r="L239" s="82">
        <v>0</v>
      </c>
      <c r="M239" s="81">
        <v>0</v>
      </c>
    </row>
    <row r="240" spans="1:16" ht="20.100000000000001" customHeight="1" x14ac:dyDescent="0.25">
      <c r="A240" s="100">
        <v>1998</v>
      </c>
      <c r="B240" s="69"/>
      <c r="C240" s="80">
        <v>0</v>
      </c>
      <c r="D240" s="81">
        <v>0</v>
      </c>
      <c r="E240" s="82">
        <v>0</v>
      </c>
      <c r="F240" s="81">
        <v>0</v>
      </c>
      <c r="G240" s="69"/>
      <c r="H240" s="100">
        <v>1998</v>
      </c>
      <c r="I240" s="69"/>
      <c r="J240" s="80">
        <v>0</v>
      </c>
      <c r="K240" s="81">
        <v>0</v>
      </c>
      <c r="L240" s="82">
        <v>0</v>
      </c>
      <c r="M240" s="81">
        <v>0</v>
      </c>
    </row>
    <row r="241" spans="1:13" ht="20.100000000000001" customHeight="1" x14ac:dyDescent="0.25">
      <c r="A241" s="100">
        <v>1999</v>
      </c>
      <c r="B241" s="69"/>
      <c r="C241" s="80">
        <v>0</v>
      </c>
      <c r="D241" s="81">
        <v>0</v>
      </c>
      <c r="E241" s="82">
        <v>0</v>
      </c>
      <c r="F241" s="81">
        <v>0</v>
      </c>
      <c r="G241" s="69"/>
      <c r="H241" s="100">
        <v>1999</v>
      </c>
      <c r="I241" s="69"/>
      <c r="J241" s="80">
        <v>0</v>
      </c>
      <c r="K241" s="81">
        <v>0</v>
      </c>
      <c r="L241" s="82">
        <v>0</v>
      </c>
      <c r="M241" s="81">
        <v>0</v>
      </c>
    </row>
    <row r="242" spans="1:13" ht="20.100000000000001" customHeight="1" x14ac:dyDescent="0.25">
      <c r="A242" s="100">
        <v>2000</v>
      </c>
      <c r="B242" s="69"/>
      <c r="C242" s="80">
        <v>17333.02</v>
      </c>
      <c r="D242" s="81">
        <v>9.6672810742368394E-5</v>
      </c>
      <c r="E242" s="82">
        <v>1</v>
      </c>
      <c r="F242" s="81">
        <v>1.5720798616569723E-4</v>
      </c>
      <c r="G242" s="69"/>
      <c r="H242" s="100">
        <v>2000</v>
      </c>
      <c r="I242" s="69"/>
      <c r="J242" s="80">
        <v>0</v>
      </c>
      <c r="K242" s="81">
        <v>0</v>
      </c>
      <c r="L242" s="82">
        <v>0</v>
      </c>
      <c r="M242" s="81">
        <v>0</v>
      </c>
    </row>
    <row r="243" spans="1:13" ht="20.100000000000001" customHeight="1" x14ac:dyDescent="0.25">
      <c r="A243" s="100">
        <v>2001</v>
      </c>
      <c r="B243" s="69"/>
      <c r="C243" s="80">
        <v>1759145.96</v>
      </c>
      <c r="D243" s="81">
        <v>9.8114226175982002E-3</v>
      </c>
      <c r="E243" s="82">
        <v>147</v>
      </c>
      <c r="F243" s="81">
        <v>2.3109573966357492E-2</v>
      </c>
      <c r="G243" s="69"/>
      <c r="H243" s="100">
        <v>2001</v>
      </c>
      <c r="I243" s="69"/>
      <c r="J243" s="80">
        <v>0</v>
      </c>
      <c r="K243" s="81">
        <v>0</v>
      </c>
      <c r="L243" s="82">
        <v>0</v>
      </c>
      <c r="M243" s="81">
        <v>0</v>
      </c>
    </row>
    <row r="244" spans="1:13" ht="20.100000000000001" customHeight="1" x14ac:dyDescent="0.25">
      <c r="A244" s="100">
        <v>2002</v>
      </c>
      <c r="B244" s="69"/>
      <c r="C244" s="80">
        <v>5428326.5300000031</v>
      </c>
      <c r="D244" s="81">
        <v>3.0275830944778672E-2</v>
      </c>
      <c r="E244" s="82">
        <v>282</v>
      </c>
      <c r="F244" s="81">
        <v>4.4332652098726617E-2</v>
      </c>
      <c r="G244" s="69"/>
      <c r="H244" s="100">
        <v>2002</v>
      </c>
      <c r="I244" s="69"/>
      <c r="J244" s="80">
        <v>440160.38</v>
      </c>
      <c r="K244" s="81">
        <v>3.4087665028178201E-3</v>
      </c>
      <c r="L244" s="82">
        <v>818</v>
      </c>
      <c r="M244" s="81">
        <v>7.2736973146007466E-2</v>
      </c>
    </row>
    <row r="245" spans="1:13" ht="20.100000000000001" customHeight="1" x14ac:dyDescent="0.25">
      <c r="A245" s="100">
        <v>2003</v>
      </c>
      <c r="B245" s="69"/>
      <c r="C245" s="80">
        <v>24373126.269999996</v>
      </c>
      <c r="D245" s="81">
        <v>0.13593814713763422</v>
      </c>
      <c r="E245" s="82">
        <v>1006</v>
      </c>
      <c r="F245" s="81">
        <v>0.15815123408269141</v>
      </c>
      <c r="G245" s="69"/>
      <c r="H245" s="100">
        <v>2003</v>
      </c>
      <c r="I245" s="69"/>
      <c r="J245" s="80">
        <v>3089642.72</v>
      </c>
      <c r="K245" s="81">
        <v>2.3927348048933757E-2</v>
      </c>
      <c r="L245" s="82">
        <v>1176</v>
      </c>
      <c r="M245" s="81">
        <v>0.10457051396051929</v>
      </c>
    </row>
    <row r="246" spans="1:13" ht="20.100000000000001" customHeight="1" x14ac:dyDescent="0.25">
      <c r="A246" s="100">
        <v>2004</v>
      </c>
      <c r="B246" s="69"/>
      <c r="C246" s="80">
        <v>31284197.20000001</v>
      </c>
      <c r="D246" s="81">
        <v>0.17448380461930649</v>
      </c>
      <c r="E246" s="82">
        <v>1118</v>
      </c>
      <c r="F246" s="81">
        <v>0.1757585285332495</v>
      </c>
      <c r="G246" s="69"/>
      <c r="H246" s="100">
        <v>2004</v>
      </c>
      <c r="I246" s="69"/>
      <c r="J246" s="80">
        <v>11974464.560000008</v>
      </c>
      <c r="K246" s="81">
        <v>9.2734729285055509E-2</v>
      </c>
      <c r="L246" s="82">
        <v>1609</v>
      </c>
      <c r="M246" s="81">
        <v>0.1430730926551663</v>
      </c>
    </row>
    <row r="247" spans="1:13" ht="20.100000000000001" customHeight="1" x14ac:dyDescent="0.25">
      <c r="A247" s="69">
        <v>2005</v>
      </c>
      <c r="B247" s="69"/>
      <c r="C247" s="80">
        <v>38069570.199999996</v>
      </c>
      <c r="D247" s="81">
        <v>0.21232839718571297</v>
      </c>
      <c r="E247" s="82">
        <v>1154</v>
      </c>
      <c r="F247" s="81">
        <v>0.1814180160352146</v>
      </c>
      <c r="G247" s="69"/>
      <c r="H247" s="69">
        <v>2005</v>
      </c>
      <c r="I247" s="69"/>
      <c r="J247" s="80">
        <v>29038809.770000044</v>
      </c>
      <c r="K247" s="81">
        <v>0.22488739678404271</v>
      </c>
      <c r="L247" s="82">
        <v>2430</v>
      </c>
      <c r="M247" s="81">
        <v>0.21607682731637914</v>
      </c>
    </row>
    <row r="248" spans="1:13" ht="20.100000000000001" customHeight="1" x14ac:dyDescent="0.25">
      <c r="A248" s="69">
        <v>2006</v>
      </c>
      <c r="B248" s="69"/>
      <c r="C248" s="80">
        <v>47986631.800000042</v>
      </c>
      <c r="D248" s="81">
        <v>0.26763960199463915</v>
      </c>
      <c r="E248" s="82">
        <v>1614</v>
      </c>
      <c r="F248" s="81">
        <v>0.25373368967143534</v>
      </c>
      <c r="G248" s="69"/>
      <c r="H248" s="69">
        <v>2006</v>
      </c>
      <c r="I248" s="69"/>
      <c r="J248" s="80">
        <v>56507085.319999985</v>
      </c>
      <c r="K248" s="81">
        <v>0.43761198954500308</v>
      </c>
      <c r="L248" s="82">
        <v>3726</v>
      </c>
      <c r="M248" s="81">
        <v>0.33131780188511473</v>
      </c>
    </row>
    <row r="249" spans="1:13" ht="20.100000000000001" customHeight="1" x14ac:dyDescent="0.25">
      <c r="A249" s="69">
        <v>2007</v>
      </c>
      <c r="B249" s="69"/>
      <c r="C249" s="80">
        <v>30377376.539999988</v>
      </c>
      <c r="D249" s="81">
        <v>0.16942612268958787</v>
      </c>
      <c r="E249" s="82">
        <v>1039</v>
      </c>
      <c r="F249" s="81">
        <v>0.16333909762615942</v>
      </c>
      <c r="G249" s="69"/>
      <c r="H249" s="69">
        <v>2007</v>
      </c>
      <c r="I249" s="69"/>
      <c r="J249" s="80">
        <v>28075836.240000032</v>
      </c>
      <c r="K249" s="81">
        <v>0.21742976983414714</v>
      </c>
      <c r="L249" s="82">
        <v>1487</v>
      </c>
      <c r="M249" s="81">
        <v>0.13222479103681309</v>
      </c>
    </row>
    <row r="250" spans="1:13" ht="20.100000000000001" customHeight="1" x14ac:dyDescent="0.25">
      <c r="A250" s="69"/>
      <c r="B250" s="69"/>
      <c r="C250" s="56"/>
      <c r="D250" s="69"/>
      <c r="E250" s="71"/>
      <c r="F250" s="69"/>
      <c r="G250" s="69"/>
      <c r="H250" s="69"/>
      <c r="I250" s="69"/>
      <c r="J250" s="56"/>
      <c r="K250" s="69"/>
      <c r="L250" s="71"/>
      <c r="M250" s="69"/>
    </row>
    <row r="251" spans="1:13" ht="20.100000000000001" customHeight="1" thickBot="1" x14ac:dyDescent="0.3">
      <c r="A251" s="69"/>
      <c r="B251" s="69"/>
      <c r="C251" s="72">
        <f>SUM(C238:C249)</f>
        <v>179295707.52000004</v>
      </c>
      <c r="D251" s="69"/>
      <c r="E251" s="74">
        <f>SUM(E238:E249)</f>
        <v>6361</v>
      </c>
      <c r="F251" s="69"/>
      <c r="G251" s="69"/>
      <c r="H251" s="69"/>
      <c r="I251" s="69"/>
      <c r="J251" s="72">
        <f>SUM(J238:J249)</f>
        <v>129125998.99000007</v>
      </c>
      <c r="K251" s="69"/>
      <c r="L251" s="74">
        <f>SUM(L238:L249)</f>
        <v>11246</v>
      </c>
      <c r="M251" s="69"/>
    </row>
    <row r="252" spans="1:13" ht="20.100000000000001" customHeight="1" thickTop="1" x14ac:dyDescent="0.25">
      <c r="A252" s="69"/>
      <c r="B252" s="69"/>
      <c r="C252" s="56"/>
      <c r="D252" s="69"/>
      <c r="E252" s="71"/>
      <c r="F252" s="69"/>
      <c r="G252" s="69"/>
      <c r="H252" s="73"/>
      <c r="I252" s="69"/>
      <c r="J252" s="69"/>
      <c r="K252" s="69"/>
      <c r="L252" s="69"/>
      <c r="M252" s="69"/>
    </row>
    <row r="253" spans="1:13" ht="20.100000000000001" customHeight="1" x14ac:dyDescent="0.25">
      <c r="A253" s="69"/>
      <c r="B253" s="69"/>
      <c r="C253" s="56"/>
      <c r="D253" s="69"/>
      <c r="E253" s="71"/>
      <c r="F253" s="69"/>
      <c r="G253" s="69"/>
      <c r="H253" s="73"/>
      <c r="I253" s="69"/>
      <c r="J253" s="69"/>
      <c r="K253" s="69"/>
      <c r="L253" s="69"/>
      <c r="M253" s="69"/>
    </row>
    <row r="254" spans="1:13" s="78" customFormat="1" ht="20.100000000000001" customHeight="1" x14ac:dyDescent="0.25">
      <c r="A254" s="67" t="s">
        <v>136</v>
      </c>
      <c r="B254" s="66"/>
      <c r="C254" s="90"/>
      <c r="D254" s="66"/>
      <c r="E254" s="91"/>
      <c r="F254" s="66"/>
      <c r="G254" s="66"/>
      <c r="H254" s="67" t="s">
        <v>137</v>
      </c>
      <c r="I254" s="66"/>
      <c r="J254" s="90"/>
      <c r="K254" s="66"/>
      <c r="L254" s="91"/>
      <c r="M254" s="66"/>
    </row>
    <row r="255" spans="1:13" ht="20.100000000000001" customHeight="1" x14ac:dyDescent="0.25">
      <c r="A255" s="61" t="s">
        <v>30</v>
      </c>
      <c r="B255" s="69"/>
      <c r="C255" s="56"/>
      <c r="D255" s="69"/>
      <c r="E255" s="71"/>
      <c r="F255" s="69"/>
      <c r="G255" s="69"/>
      <c r="H255" s="61" t="s">
        <v>30</v>
      </c>
      <c r="I255" s="69"/>
      <c r="J255" s="56"/>
      <c r="K255" s="69"/>
      <c r="L255" s="71"/>
      <c r="M255" s="69"/>
    </row>
    <row r="256" spans="1:13" ht="20.100000000000001" customHeight="1" x14ac:dyDescent="0.25">
      <c r="A256" s="19"/>
      <c r="B256" s="19"/>
      <c r="C256" s="18"/>
      <c r="D256" s="19"/>
      <c r="E256" s="21"/>
      <c r="F256" s="19"/>
      <c r="G256" s="19"/>
      <c r="H256" s="19"/>
      <c r="I256" s="19"/>
      <c r="J256" s="18"/>
      <c r="K256" s="19"/>
      <c r="L256" s="21"/>
      <c r="M256" s="19"/>
    </row>
    <row r="257" spans="1:14" s="78" customFormat="1" ht="20.100000000000001" customHeight="1" x14ac:dyDescent="0.25">
      <c r="A257" s="66"/>
      <c r="B257" s="66"/>
      <c r="C257" s="63" t="s">
        <v>91</v>
      </c>
      <c r="D257" s="64" t="s">
        <v>4</v>
      </c>
      <c r="E257" s="65" t="s">
        <v>5</v>
      </c>
      <c r="F257" s="64" t="s">
        <v>4</v>
      </c>
      <c r="G257" s="66"/>
      <c r="H257" s="66"/>
      <c r="I257" s="66"/>
      <c r="J257" s="63" t="s">
        <v>91</v>
      </c>
      <c r="K257" s="64" t="s">
        <v>4</v>
      </c>
      <c r="L257" s="65" t="s">
        <v>5</v>
      </c>
      <c r="M257" s="64" t="s">
        <v>4</v>
      </c>
    </row>
    <row r="258" spans="1:14" ht="20.100000000000001" customHeight="1" x14ac:dyDescent="0.25">
      <c r="A258" s="19"/>
      <c r="B258" s="19"/>
      <c r="C258" s="18"/>
      <c r="D258" s="19"/>
      <c r="E258" s="21"/>
      <c r="F258" s="19"/>
      <c r="G258" s="19"/>
      <c r="H258" s="19"/>
      <c r="I258" s="19"/>
      <c r="J258" s="18"/>
      <c r="K258" s="19"/>
      <c r="L258" s="21"/>
      <c r="M258" s="19"/>
    </row>
    <row r="259" spans="1:14" ht="20.100000000000001" customHeight="1" x14ac:dyDescent="0.25">
      <c r="A259" s="100">
        <v>1996</v>
      </c>
      <c r="B259" s="69"/>
      <c r="C259" s="80">
        <v>0</v>
      </c>
      <c r="D259" s="81">
        <v>0</v>
      </c>
      <c r="E259" s="82">
        <v>0</v>
      </c>
      <c r="F259" s="81">
        <v>0</v>
      </c>
      <c r="G259" s="69"/>
      <c r="H259" s="101" t="s">
        <v>148</v>
      </c>
      <c r="I259" s="69"/>
      <c r="J259" s="112">
        <v>1331578.77</v>
      </c>
      <c r="K259" s="81">
        <v>3.870343716835456E-2</v>
      </c>
      <c r="L259" s="82">
        <v>112</v>
      </c>
      <c r="M259" s="81">
        <v>1.3427646565160052E-2</v>
      </c>
      <c r="N259" s="95"/>
    </row>
    <row r="260" spans="1:14" ht="20.100000000000001" customHeight="1" x14ac:dyDescent="0.25">
      <c r="A260" s="100">
        <v>1997</v>
      </c>
      <c r="B260" s="69"/>
      <c r="C260" s="80">
        <v>0</v>
      </c>
      <c r="D260" s="81">
        <v>0</v>
      </c>
      <c r="E260" s="82">
        <v>0</v>
      </c>
      <c r="F260" s="81">
        <v>0</v>
      </c>
      <c r="G260" s="69"/>
      <c r="H260" s="100">
        <v>1994</v>
      </c>
      <c r="I260" s="69"/>
      <c r="J260" s="112">
        <v>379431.32</v>
      </c>
      <c r="K260" s="81">
        <v>1.1028484821311647E-2</v>
      </c>
      <c r="L260" s="82">
        <v>38</v>
      </c>
      <c r="M260" s="81">
        <v>4.5558086560364463E-3</v>
      </c>
      <c r="N260" s="95"/>
    </row>
    <row r="261" spans="1:14" ht="20.100000000000001" customHeight="1" x14ac:dyDescent="0.25">
      <c r="A261" s="100">
        <v>1998</v>
      </c>
      <c r="B261" s="69"/>
      <c r="C261" s="80">
        <v>1036.01</v>
      </c>
      <c r="D261" s="81">
        <v>2.491091698015709E-5</v>
      </c>
      <c r="E261" s="82">
        <v>3</v>
      </c>
      <c r="F261" s="81">
        <v>8.0485056607823151E-5</v>
      </c>
      <c r="G261" s="69"/>
      <c r="H261" s="69">
        <v>1995</v>
      </c>
      <c r="I261" s="69"/>
      <c r="J261" s="112">
        <v>648271.61</v>
      </c>
      <c r="K261" s="81">
        <v>1.884254997972298E-2</v>
      </c>
      <c r="L261" s="82">
        <v>65</v>
      </c>
      <c r="M261" s="81">
        <v>7.7928305958518164E-3</v>
      </c>
      <c r="N261" s="95"/>
    </row>
    <row r="262" spans="1:14" ht="20.100000000000001" customHeight="1" x14ac:dyDescent="0.25">
      <c r="A262" s="100">
        <v>1999</v>
      </c>
      <c r="B262" s="69"/>
      <c r="C262" s="80">
        <v>1420.35</v>
      </c>
      <c r="D262" s="81">
        <v>3.4152393251769887E-5</v>
      </c>
      <c r="E262" s="82">
        <v>5</v>
      </c>
      <c r="F262" s="81">
        <v>1.3414176101303859E-4</v>
      </c>
      <c r="G262" s="69"/>
      <c r="H262" s="69">
        <v>1996</v>
      </c>
      <c r="I262" s="69"/>
      <c r="J262" s="112">
        <v>1482441.88</v>
      </c>
      <c r="K262" s="81">
        <v>4.3088398111301697E-2</v>
      </c>
      <c r="L262" s="82">
        <v>156</v>
      </c>
      <c r="M262" s="81">
        <v>1.870279343004436E-2</v>
      </c>
      <c r="N262" s="95"/>
    </row>
    <row r="263" spans="1:14" ht="20.100000000000001" customHeight="1" x14ac:dyDescent="0.25">
      <c r="A263" s="100">
        <v>2000</v>
      </c>
      <c r="B263" s="69"/>
      <c r="C263" s="80">
        <v>11397.57</v>
      </c>
      <c r="D263" s="81">
        <v>2.7405519256139331E-4</v>
      </c>
      <c r="E263" s="82">
        <v>22</v>
      </c>
      <c r="F263" s="81">
        <v>5.9022374845736972E-4</v>
      </c>
      <c r="G263" s="69"/>
      <c r="H263" s="69">
        <v>1997</v>
      </c>
      <c r="I263" s="69"/>
      <c r="J263" s="112">
        <v>1580909.18</v>
      </c>
      <c r="K263" s="81">
        <v>4.5950431544507793E-2</v>
      </c>
      <c r="L263" s="82">
        <v>531</v>
      </c>
      <c r="M263" s="81">
        <v>6.3661431483035602E-2</v>
      </c>
      <c r="N263" s="95"/>
    </row>
    <row r="264" spans="1:14" ht="20.100000000000001" customHeight="1" x14ac:dyDescent="0.25">
      <c r="A264" s="100">
        <v>2001</v>
      </c>
      <c r="B264" s="69"/>
      <c r="C264" s="80">
        <v>24522.45</v>
      </c>
      <c r="D264" s="81">
        <v>5.8964364832390947E-4</v>
      </c>
      <c r="E264" s="82">
        <v>50</v>
      </c>
      <c r="F264" s="81">
        <v>1.3414176101303858E-3</v>
      </c>
      <c r="G264" s="69"/>
      <c r="H264" s="69">
        <v>1998</v>
      </c>
      <c r="I264" s="69"/>
      <c r="J264" s="112">
        <v>2225483.62</v>
      </c>
      <c r="K264" s="81">
        <v>6.4685520223390386E-2</v>
      </c>
      <c r="L264" s="82">
        <v>821</v>
      </c>
      <c r="M264" s="81">
        <v>9.8429444910682173E-2</v>
      </c>
      <c r="N264" s="95"/>
    </row>
    <row r="265" spans="1:14" ht="20.100000000000001" customHeight="1" x14ac:dyDescent="0.25">
      <c r="A265" s="100">
        <v>2002</v>
      </c>
      <c r="B265" s="69"/>
      <c r="C265" s="80">
        <v>148361.88</v>
      </c>
      <c r="D265" s="81">
        <v>3.5673695000048504E-3</v>
      </c>
      <c r="E265" s="82">
        <v>467</v>
      </c>
      <c r="F265" s="81">
        <v>1.2528840478617803E-2</v>
      </c>
      <c r="G265" s="69"/>
      <c r="H265" s="69">
        <v>1999</v>
      </c>
      <c r="I265" s="69"/>
      <c r="J265" s="112">
        <v>2591747.8199999998</v>
      </c>
      <c r="K265" s="81">
        <v>7.5331291822555838E-2</v>
      </c>
      <c r="L265" s="82">
        <v>1020</v>
      </c>
      <c r="M265" s="81">
        <v>0.1222874955041362</v>
      </c>
      <c r="N265" s="95"/>
    </row>
    <row r="266" spans="1:14" ht="20.100000000000001" customHeight="1" x14ac:dyDescent="0.25">
      <c r="A266" s="100">
        <v>2003</v>
      </c>
      <c r="B266" s="69"/>
      <c r="C266" s="80">
        <v>333053.15999999997</v>
      </c>
      <c r="D266" s="81">
        <v>8.0082814053329347E-3</v>
      </c>
      <c r="E266" s="82">
        <v>466</v>
      </c>
      <c r="F266" s="81">
        <v>1.2502012126415196E-2</v>
      </c>
      <c r="G266" s="69"/>
      <c r="H266" s="69">
        <v>2000</v>
      </c>
      <c r="I266" s="69"/>
      <c r="J266" s="112">
        <v>3990450.92</v>
      </c>
      <c r="K266" s="81">
        <v>0.11598575310390581</v>
      </c>
      <c r="L266" s="82">
        <v>1163</v>
      </c>
      <c r="M266" s="81">
        <v>0.13943172281501018</v>
      </c>
      <c r="N266" s="95"/>
    </row>
    <row r="267" spans="1:14" ht="20.100000000000001" customHeight="1" x14ac:dyDescent="0.25">
      <c r="A267" s="100">
        <v>2004</v>
      </c>
      <c r="B267" s="69"/>
      <c r="C267" s="80">
        <v>683741.25</v>
      </c>
      <c r="D267" s="81">
        <v>1.6440595664770456E-2</v>
      </c>
      <c r="E267" s="82">
        <v>781</v>
      </c>
      <c r="F267" s="81">
        <v>2.0952943070236627E-2</v>
      </c>
      <c r="G267" s="69"/>
      <c r="H267" s="69">
        <v>2001</v>
      </c>
      <c r="I267" s="69"/>
      <c r="J267" s="112">
        <v>6132150.9499999937</v>
      </c>
      <c r="K267" s="81">
        <v>0.17823603405767013</v>
      </c>
      <c r="L267" s="82">
        <v>1370</v>
      </c>
      <c r="M267" s="81">
        <v>0.16424889102026136</v>
      </c>
      <c r="N267" s="95"/>
    </row>
    <row r="268" spans="1:14" ht="20.100000000000001" customHeight="1" x14ac:dyDescent="0.25">
      <c r="A268" s="69">
        <v>2005</v>
      </c>
      <c r="B268" s="69"/>
      <c r="C268" s="80">
        <v>2080375.06</v>
      </c>
      <c r="D268" s="81">
        <v>5.0022731833910219E-2</v>
      </c>
      <c r="E268" s="82">
        <v>2478</v>
      </c>
      <c r="F268" s="81">
        <v>6.6480656758061918E-2</v>
      </c>
      <c r="G268" s="69"/>
      <c r="H268" s="69">
        <v>2002</v>
      </c>
      <c r="I268" s="69"/>
      <c r="J268" s="112">
        <v>3069842.8</v>
      </c>
      <c r="K268" s="81">
        <v>8.9227517442716245E-2</v>
      </c>
      <c r="L268" s="82">
        <v>612</v>
      </c>
      <c r="M268" s="81">
        <v>7.3372497302481715E-2</v>
      </c>
      <c r="N268" s="95"/>
    </row>
    <row r="269" spans="1:14" ht="20.100000000000001" customHeight="1" x14ac:dyDescent="0.25">
      <c r="A269" s="69">
        <v>2006</v>
      </c>
      <c r="B269" s="69"/>
      <c r="C269" s="80">
        <v>17826390.170000084</v>
      </c>
      <c r="D269" s="81">
        <v>0.42863652433930222</v>
      </c>
      <c r="E269" s="82">
        <v>16652</v>
      </c>
      <c r="F269" s="81">
        <v>0.44674572087782366</v>
      </c>
      <c r="G269" s="69"/>
      <c r="H269" s="69">
        <v>2003</v>
      </c>
      <c r="I269" s="69"/>
      <c r="J269" s="112">
        <v>419300.08</v>
      </c>
      <c r="K269" s="81">
        <v>1.2187303272314895E-2</v>
      </c>
      <c r="L269" s="82">
        <v>92</v>
      </c>
      <c r="M269" s="81">
        <v>1.1029852535667186E-2</v>
      </c>
      <c r="N269" s="95"/>
    </row>
    <row r="270" spans="1:14" ht="20.100000000000001" customHeight="1" x14ac:dyDescent="0.25">
      <c r="A270" s="69">
        <v>2007</v>
      </c>
      <c r="B270" s="69"/>
      <c r="C270" s="80">
        <v>20478295.599999882</v>
      </c>
      <c r="D270" s="81">
        <v>0.49240173510556201</v>
      </c>
      <c r="E270" s="82">
        <v>16350</v>
      </c>
      <c r="F270" s="81">
        <v>0.43864355851263614</v>
      </c>
      <c r="G270" s="69"/>
      <c r="H270" s="69">
        <v>2004</v>
      </c>
      <c r="I270" s="69"/>
      <c r="J270" s="112">
        <v>35078.21</v>
      </c>
      <c r="K270" s="81">
        <v>1.0195771570564668E-3</v>
      </c>
      <c r="L270" s="82">
        <v>14</v>
      </c>
      <c r="M270" s="81">
        <v>1.6784558206450065E-3</v>
      </c>
      <c r="N270" s="95"/>
    </row>
    <row r="271" spans="1:14" ht="20.100000000000001" customHeight="1" x14ac:dyDescent="0.25">
      <c r="A271" s="69"/>
      <c r="B271" s="69"/>
      <c r="F271" s="69"/>
      <c r="G271" s="69"/>
      <c r="H271" s="69">
        <v>2005</v>
      </c>
      <c r="I271" s="69"/>
      <c r="J271" s="112">
        <v>83115.66</v>
      </c>
      <c r="K271" s="81">
        <v>2.4158253322980813E-3</v>
      </c>
      <c r="L271" s="82">
        <v>18</v>
      </c>
      <c r="M271" s="81">
        <v>2.1580146265435798E-3</v>
      </c>
      <c r="N271" s="95"/>
    </row>
    <row r="272" spans="1:14" ht="20.100000000000001" customHeight="1" thickBot="1" x14ac:dyDescent="0.3">
      <c r="A272" s="69"/>
      <c r="B272" s="69"/>
      <c r="C272" s="72">
        <f>SUM(C259:C270)</f>
        <v>41588593.49999997</v>
      </c>
      <c r="D272" s="69"/>
      <c r="E272" s="74">
        <f>SUM(E259:E270)</f>
        <v>37274</v>
      </c>
      <c r="F272" s="69"/>
      <c r="G272" s="69"/>
      <c r="H272" s="69">
        <v>2006</v>
      </c>
      <c r="I272" s="69"/>
      <c r="J272" s="112">
        <v>4722689.9200000111</v>
      </c>
      <c r="K272" s="81">
        <v>0.13726888465212003</v>
      </c>
      <c r="L272" s="82">
        <v>1327</v>
      </c>
      <c r="M272" s="81">
        <v>0.15909363385685169</v>
      </c>
      <c r="N272" s="95"/>
    </row>
    <row r="273" spans="1:14" ht="20.100000000000001" customHeight="1" thickTop="1" x14ac:dyDescent="0.25">
      <c r="A273" s="69"/>
      <c r="B273" s="69"/>
      <c r="C273" s="75"/>
      <c r="D273" s="69"/>
      <c r="E273" s="76"/>
      <c r="F273" s="69"/>
      <c r="G273" s="69"/>
      <c r="H273" s="69">
        <v>2007</v>
      </c>
      <c r="I273" s="69"/>
      <c r="J273" s="45">
        <v>5712171.7399999965</v>
      </c>
      <c r="K273" s="70">
        <v>0.16602899131077348</v>
      </c>
      <c r="L273" s="60">
        <v>1002</v>
      </c>
      <c r="M273" s="70">
        <v>0.12012948087759262</v>
      </c>
      <c r="N273" s="95"/>
    </row>
    <row r="274" spans="1:14" ht="20.100000000000001" customHeight="1" x14ac:dyDescent="0.25">
      <c r="A274" s="69"/>
      <c r="B274" s="69"/>
      <c r="C274" s="75"/>
      <c r="D274" s="69"/>
      <c r="E274" s="76"/>
      <c r="F274" s="69"/>
      <c r="G274" s="69"/>
      <c r="H274" s="73"/>
      <c r="I274" s="69"/>
      <c r="M274" s="69"/>
      <c r="N274" s="95"/>
    </row>
    <row r="275" spans="1:14" ht="20.100000000000001" customHeight="1" thickBot="1" x14ac:dyDescent="0.35">
      <c r="A275" s="69"/>
      <c r="B275" s="69"/>
      <c r="C275" s="75"/>
      <c r="D275" s="69"/>
      <c r="E275" s="76"/>
      <c r="F275" s="69"/>
      <c r="G275" s="69"/>
      <c r="H275" s="46"/>
      <c r="I275" s="95"/>
      <c r="J275" s="98">
        <f>SUM(J259:J273)</f>
        <v>34404664.479999997</v>
      </c>
      <c r="K275" s="69"/>
      <c r="L275" s="74">
        <f>SUM(L259:L273)</f>
        <v>8341</v>
      </c>
      <c r="M275" s="95"/>
      <c r="N275" s="95"/>
    </row>
    <row r="276" spans="1:14" ht="20.100000000000001" customHeight="1" thickTop="1" x14ac:dyDescent="0.3">
      <c r="A276" s="19"/>
      <c r="B276" s="19"/>
      <c r="C276" s="27"/>
      <c r="D276" s="19"/>
      <c r="E276" s="28"/>
      <c r="F276" s="19"/>
      <c r="G276" s="19"/>
    </row>
    <row r="277" spans="1:14" s="78" customFormat="1" ht="20.100000000000001" customHeight="1" x14ac:dyDescent="0.25">
      <c r="A277" s="67" t="s">
        <v>141</v>
      </c>
      <c r="B277" s="66"/>
      <c r="C277" s="90"/>
      <c r="D277" s="66"/>
      <c r="E277" s="91"/>
      <c r="F277" s="66"/>
      <c r="G277" s="66"/>
      <c r="H277" s="67" t="s">
        <v>143</v>
      </c>
      <c r="I277" s="66"/>
      <c r="J277" s="90"/>
      <c r="K277" s="66"/>
      <c r="L277" s="91"/>
      <c r="M277" s="66"/>
    </row>
    <row r="278" spans="1:14" s="95" customFormat="1" ht="20.100000000000001" customHeight="1" x14ac:dyDescent="0.25">
      <c r="A278" s="61" t="s">
        <v>142</v>
      </c>
      <c r="B278" s="69"/>
      <c r="C278" s="56"/>
      <c r="D278" s="69"/>
      <c r="E278" s="71"/>
      <c r="F278" s="69"/>
      <c r="G278" s="69"/>
      <c r="H278" s="61" t="s">
        <v>142</v>
      </c>
      <c r="I278" s="69"/>
      <c r="J278" s="56"/>
      <c r="K278" s="69"/>
      <c r="L278" s="71"/>
      <c r="M278" s="69"/>
    </row>
    <row r="279" spans="1:14" ht="20.100000000000001" customHeight="1" x14ac:dyDescent="0.25">
      <c r="A279" s="20"/>
      <c r="B279" s="19"/>
      <c r="C279" s="18"/>
      <c r="D279" s="19"/>
      <c r="E279" s="21"/>
      <c r="F279" s="19"/>
      <c r="G279" s="19"/>
      <c r="H279" s="20"/>
      <c r="I279" s="19"/>
      <c r="J279" s="18"/>
      <c r="K279" s="19"/>
      <c r="L279" s="21"/>
      <c r="M279" s="19"/>
    </row>
    <row r="280" spans="1:14" s="78" customFormat="1" ht="20.100000000000001" customHeight="1" x14ac:dyDescent="0.25">
      <c r="A280" s="66"/>
      <c r="B280" s="67"/>
      <c r="C280" s="63" t="s">
        <v>91</v>
      </c>
      <c r="D280" s="64" t="s">
        <v>4</v>
      </c>
      <c r="E280" s="65" t="s">
        <v>5</v>
      </c>
      <c r="F280" s="64" t="s">
        <v>4</v>
      </c>
      <c r="G280" s="66"/>
      <c r="H280" s="66"/>
      <c r="I280" s="67"/>
      <c r="J280" s="63" t="s">
        <v>91</v>
      </c>
      <c r="K280" s="64" t="s">
        <v>4</v>
      </c>
      <c r="L280" s="65" t="s">
        <v>5</v>
      </c>
      <c r="M280" s="64" t="s">
        <v>4</v>
      </c>
    </row>
    <row r="281" spans="1:14" ht="20.100000000000001" customHeight="1" x14ac:dyDescent="0.25">
      <c r="A281" s="22"/>
      <c r="B281" s="19"/>
      <c r="C281" s="18"/>
      <c r="D281" s="19"/>
      <c r="E281" s="21"/>
      <c r="F281" s="19"/>
      <c r="G281" s="19"/>
      <c r="H281" s="22"/>
      <c r="I281" s="19"/>
      <c r="J281" s="18"/>
      <c r="K281" s="19"/>
      <c r="L281" s="21"/>
      <c r="M281" s="19"/>
    </row>
    <row r="282" spans="1:14" s="95" customFormat="1" ht="20.100000000000001" customHeight="1" x14ac:dyDescent="0.25">
      <c r="A282" s="69" t="s">
        <v>31</v>
      </c>
      <c r="B282" s="69"/>
      <c r="C282" s="80">
        <v>163121917.63000017</v>
      </c>
      <c r="D282" s="81">
        <v>0.90979265419281818</v>
      </c>
      <c r="E282" s="82">
        <v>5841</v>
      </c>
      <c r="F282" s="81">
        <v>0.91825184719383746</v>
      </c>
      <c r="G282" s="69"/>
      <c r="H282" s="69" t="s">
        <v>31</v>
      </c>
      <c r="I282" s="69"/>
      <c r="J282" s="80">
        <v>126158251.61999954</v>
      </c>
      <c r="K282" s="81">
        <v>0.97701665510266578</v>
      </c>
      <c r="L282" s="82">
        <v>11003</v>
      </c>
      <c r="M282" s="81">
        <v>0.97839231726836207</v>
      </c>
    </row>
    <row r="283" spans="1:14" s="95" customFormat="1" ht="20.100000000000001" customHeight="1" x14ac:dyDescent="0.25">
      <c r="A283" s="69" t="s">
        <v>32</v>
      </c>
      <c r="B283" s="69"/>
      <c r="C283" s="80">
        <v>4074463.78</v>
      </c>
      <c r="D283" s="81">
        <v>2.2724826134197885E-2</v>
      </c>
      <c r="E283" s="82">
        <v>137</v>
      </c>
      <c r="F283" s="81">
        <v>2.153749410470052E-2</v>
      </c>
      <c r="G283" s="69"/>
      <c r="H283" s="69" t="s">
        <v>32</v>
      </c>
      <c r="I283" s="69"/>
      <c r="J283" s="80">
        <v>921272.99</v>
      </c>
      <c r="K283" s="81">
        <v>7.1346823815965207E-3</v>
      </c>
      <c r="L283" s="82">
        <v>85</v>
      </c>
      <c r="M283" s="81">
        <v>7.5582429308198472E-3</v>
      </c>
    </row>
    <row r="284" spans="1:14" s="95" customFormat="1" ht="20.100000000000001" customHeight="1" x14ac:dyDescent="0.25">
      <c r="A284" s="69" t="s">
        <v>33</v>
      </c>
      <c r="B284" s="69"/>
      <c r="C284" s="80">
        <v>3127945.11</v>
      </c>
      <c r="D284" s="81">
        <v>1.7445733382384972E-2</v>
      </c>
      <c r="E284" s="82">
        <v>107</v>
      </c>
      <c r="F284" s="81">
        <v>1.6821254519729604E-2</v>
      </c>
      <c r="G284" s="69"/>
      <c r="H284" s="69" t="s">
        <v>33</v>
      </c>
      <c r="I284" s="69"/>
      <c r="J284" s="80">
        <v>493128.43</v>
      </c>
      <c r="K284" s="81">
        <v>3.818970880048653E-3</v>
      </c>
      <c r="L284" s="82">
        <v>47</v>
      </c>
      <c r="M284" s="81">
        <v>4.1792637382180335E-3</v>
      </c>
    </row>
    <row r="285" spans="1:14" s="95" customFormat="1" ht="20.100000000000001" customHeight="1" x14ac:dyDescent="0.25">
      <c r="A285" s="69" t="s">
        <v>34</v>
      </c>
      <c r="B285" s="69"/>
      <c r="C285" s="80">
        <v>1785115.37</v>
      </c>
      <c r="D285" s="81">
        <v>9.9562638430754011E-3</v>
      </c>
      <c r="E285" s="82">
        <v>61</v>
      </c>
      <c r="F285" s="81">
        <v>9.5896871561075309E-3</v>
      </c>
      <c r="G285" s="69"/>
      <c r="H285" s="69" t="s">
        <v>34</v>
      </c>
      <c r="I285" s="69"/>
      <c r="J285" s="80">
        <v>346062.46</v>
      </c>
      <c r="K285" s="81">
        <v>2.6800370390691157E-3</v>
      </c>
      <c r="L285" s="82">
        <v>25</v>
      </c>
      <c r="M285" s="81">
        <v>2.2230126267117198E-3</v>
      </c>
    </row>
    <row r="286" spans="1:14" s="95" customFormat="1" ht="20.100000000000001" customHeight="1" x14ac:dyDescent="0.25">
      <c r="A286" s="69" t="s">
        <v>35</v>
      </c>
      <c r="B286" s="69"/>
      <c r="C286" s="80">
        <v>1558634.85</v>
      </c>
      <c r="D286" s="81">
        <v>8.6930962908085049E-3</v>
      </c>
      <c r="E286" s="82">
        <v>47</v>
      </c>
      <c r="F286" s="81">
        <v>7.3887753497877693E-3</v>
      </c>
      <c r="G286" s="69"/>
      <c r="H286" s="69" t="s">
        <v>35</v>
      </c>
      <c r="I286" s="69"/>
      <c r="J286" s="80">
        <v>305962.33</v>
      </c>
      <c r="K286" s="81">
        <v>2.3694866440002993E-3</v>
      </c>
      <c r="L286" s="82">
        <v>23</v>
      </c>
      <c r="M286" s="81">
        <v>2.0451716165747823E-3</v>
      </c>
    </row>
    <row r="287" spans="1:14" s="95" customFormat="1" ht="20.100000000000001" customHeight="1" x14ac:dyDescent="0.25">
      <c r="A287" s="69" t="s">
        <v>36</v>
      </c>
      <c r="B287" s="69"/>
      <c r="C287" s="80">
        <v>1203129.4099999999</v>
      </c>
      <c r="D287" s="81">
        <v>6.7103079412305098E-3</v>
      </c>
      <c r="E287" s="82">
        <v>38</v>
      </c>
      <c r="F287" s="81">
        <v>5.9739034742964945E-3</v>
      </c>
      <c r="G287" s="69"/>
      <c r="H287" s="69" t="s">
        <v>36</v>
      </c>
      <c r="I287" s="69"/>
      <c r="J287" s="80">
        <v>58318.39</v>
      </c>
      <c r="K287" s="81">
        <v>4.5163941000384136E-4</v>
      </c>
      <c r="L287" s="82">
        <v>7</v>
      </c>
      <c r="M287" s="81">
        <v>6.2244353547928155E-4</v>
      </c>
    </row>
    <row r="288" spans="1:14" s="95" customFormat="1" ht="20.100000000000001" customHeight="1" x14ac:dyDescent="0.25">
      <c r="A288" s="69" t="s">
        <v>45</v>
      </c>
      <c r="B288" s="69"/>
      <c r="C288" s="80">
        <v>1031940.26</v>
      </c>
      <c r="D288" s="81">
        <v>5.7555212797545004E-3</v>
      </c>
      <c r="E288" s="82">
        <v>33</v>
      </c>
      <c r="F288" s="81">
        <v>5.1878635434680085E-3</v>
      </c>
      <c r="G288" s="69"/>
      <c r="H288" s="69" t="s">
        <v>45</v>
      </c>
      <c r="I288" s="69"/>
      <c r="J288" s="80">
        <v>166727.06</v>
      </c>
      <c r="K288" s="81">
        <v>1.2911966707255644E-3</v>
      </c>
      <c r="L288" s="82">
        <v>13</v>
      </c>
      <c r="M288" s="81">
        <v>1.1559665658900944E-3</v>
      </c>
    </row>
    <row r="289" spans="1:24" s="95" customFormat="1" ht="20.100000000000001" customHeight="1" x14ac:dyDescent="0.25">
      <c r="A289" s="69" t="s">
        <v>46</v>
      </c>
      <c r="B289" s="69"/>
      <c r="C289" s="80">
        <v>651722.71</v>
      </c>
      <c r="D289" s="81">
        <v>3.6349041425171951E-3</v>
      </c>
      <c r="E289" s="82">
        <v>24</v>
      </c>
      <c r="F289" s="81">
        <v>3.7729916679767332E-3</v>
      </c>
      <c r="G289" s="69"/>
      <c r="H289" s="69" t="s">
        <v>46</v>
      </c>
      <c r="I289" s="69"/>
      <c r="J289" s="80">
        <v>150728.69</v>
      </c>
      <c r="K289" s="81">
        <v>1.167299313685647E-3</v>
      </c>
      <c r="L289" s="82">
        <v>9</v>
      </c>
      <c r="M289" s="81">
        <v>8.0028454561621915E-4</v>
      </c>
    </row>
    <row r="290" spans="1:24" s="95" customFormat="1" ht="20.100000000000001" customHeight="1" x14ac:dyDescent="0.25">
      <c r="A290" s="69" t="s">
        <v>47</v>
      </c>
      <c r="B290" s="69"/>
      <c r="C290" s="80">
        <v>995369.86</v>
      </c>
      <c r="D290" s="81">
        <v>5.551554322007224E-3</v>
      </c>
      <c r="E290" s="82">
        <v>26</v>
      </c>
      <c r="F290" s="81">
        <v>4.0874076403081281E-3</v>
      </c>
      <c r="G290" s="69"/>
      <c r="H290" s="69" t="s">
        <v>47</v>
      </c>
      <c r="I290" s="69"/>
      <c r="J290" s="80">
        <v>118446.59</v>
      </c>
      <c r="K290" s="81">
        <v>9.1729466510592783E-4</v>
      </c>
      <c r="L290" s="82">
        <v>10</v>
      </c>
      <c r="M290" s="81">
        <v>8.892050506846879E-4</v>
      </c>
    </row>
    <row r="291" spans="1:24" s="95" customFormat="1" ht="20.100000000000001" customHeight="1" x14ac:dyDescent="0.25">
      <c r="A291" s="69" t="s">
        <v>48</v>
      </c>
      <c r="B291" s="69"/>
      <c r="C291" s="80">
        <v>582847.22</v>
      </c>
      <c r="D291" s="81">
        <v>3.2507594747352457E-3</v>
      </c>
      <c r="E291" s="82">
        <v>16</v>
      </c>
      <c r="F291" s="81">
        <v>2.5153277786511556E-3</v>
      </c>
      <c r="G291" s="69"/>
      <c r="H291" s="69" t="s">
        <v>48</v>
      </c>
      <c r="I291" s="69"/>
      <c r="J291" s="80">
        <v>179489.83</v>
      </c>
      <c r="K291" s="81">
        <v>1.3900363319853271E-3</v>
      </c>
      <c r="L291" s="82">
        <v>12</v>
      </c>
      <c r="M291" s="81">
        <v>1.0670460608216254E-3</v>
      </c>
    </row>
    <row r="292" spans="1:24" s="95" customFormat="1" ht="20.100000000000001" customHeight="1" x14ac:dyDescent="0.25">
      <c r="A292" s="69" t="s">
        <v>49</v>
      </c>
      <c r="B292" s="73"/>
      <c r="C292" s="80">
        <v>737546.66</v>
      </c>
      <c r="D292" s="81">
        <v>4.1135767844175958E-3</v>
      </c>
      <c r="E292" s="82">
        <v>18</v>
      </c>
      <c r="F292" s="81">
        <v>2.82974375098255E-3</v>
      </c>
      <c r="G292" s="73"/>
      <c r="H292" s="69" t="s">
        <v>49</v>
      </c>
      <c r="I292" s="73"/>
      <c r="J292" s="80">
        <v>167924.61</v>
      </c>
      <c r="K292" s="81">
        <v>1.3004709455375079E-3</v>
      </c>
      <c r="L292" s="82">
        <v>9</v>
      </c>
      <c r="M292" s="81">
        <v>8.0028454561621915E-4</v>
      </c>
    </row>
    <row r="293" spans="1:24" s="95" customFormat="1" ht="20.100000000000001" customHeight="1" x14ac:dyDescent="0.25">
      <c r="A293" s="69" t="s">
        <v>50</v>
      </c>
      <c r="B293" s="69"/>
      <c r="C293" s="80">
        <v>425074.66</v>
      </c>
      <c r="D293" s="81">
        <v>2.3708022120528653E-3</v>
      </c>
      <c r="E293" s="82">
        <v>13</v>
      </c>
      <c r="F293" s="81">
        <v>2.043703820154064E-3</v>
      </c>
      <c r="G293" s="69"/>
      <c r="H293" s="69" t="s">
        <v>50</v>
      </c>
      <c r="I293" s="69"/>
      <c r="J293" s="80">
        <v>59685.99</v>
      </c>
      <c r="K293" s="81">
        <v>4.6223061557589592E-4</v>
      </c>
      <c r="L293" s="82">
        <v>3</v>
      </c>
      <c r="M293" s="81">
        <v>2.6676151520540635E-4</v>
      </c>
    </row>
    <row r="294" spans="1:24" s="95" customFormat="1" ht="20.100000000000001" customHeight="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</row>
    <row r="295" spans="1:24" s="95" customFormat="1" ht="20.100000000000001" customHeight="1" thickBot="1" x14ac:dyDescent="0.3">
      <c r="A295" s="69"/>
      <c r="B295" s="69"/>
      <c r="C295" s="72">
        <f>SUM(C282:C294)</f>
        <v>179295707.52000019</v>
      </c>
      <c r="D295" s="73"/>
      <c r="E295" s="74">
        <f>SUM(E282:E294)</f>
        <v>6361</v>
      </c>
      <c r="F295" s="69"/>
      <c r="G295" s="69"/>
      <c r="H295" s="69"/>
      <c r="I295" s="69"/>
      <c r="J295" s="72">
        <f>SUM(J282:J294)</f>
        <v>129125998.98999953</v>
      </c>
      <c r="K295" s="73"/>
      <c r="L295" s="74">
        <f>SUM(L282:L294)</f>
        <v>11246</v>
      </c>
      <c r="M295" s="69"/>
      <c r="P295" s="114"/>
    </row>
    <row r="296" spans="1:24" ht="20.100000000000001" customHeight="1" thickTop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X296" s="17"/>
    </row>
    <row r="297" spans="1:24" ht="20.100000000000001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X297" s="95"/>
    </row>
    <row r="298" spans="1:24" ht="20.100000000000001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</row>
    <row r="299" spans="1:24" s="78" customFormat="1" ht="20.100000000000001" customHeight="1" x14ac:dyDescent="0.25">
      <c r="A299" s="67" t="s">
        <v>136</v>
      </c>
      <c r="B299" s="66"/>
      <c r="C299" s="90"/>
      <c r="D299" s="66"/>
      <c r="E299" s="91"/>
      <c r="F299" s="66"/>
      <c r="G299" s="66"/>
      <c r="H299" s="67" t="s">
        <v>137</v>
      </c>
      <c r="I299" s="66"/>
      <c r="J299" s="90"/>
      <c r="K299" s="66"/>
      <c r="L299" s="91"/>
      <c r="M299" s="66"/>
      <c r="R299" s="118"/>
      <c r="T299" s="118"/>
      <c r="U299" s="118"/>
      <c r="V299" s="118"/>
      <c r="X299" s="118"/>
    </row>
    <row r="300" spans="1:24" s="95" customFormat="1" ht="20.100000000000001" customHeight="1" x14ac:dyDescent="0.25">
      <c r="A300" s="61" t="s">
        <v>142</v>
      </c>
      <c r="B300" s="69"/>
      <c r="C300" s="56"/>
      <c r="D300" s="69"/>
      <c r="E300" s="71"/>
      <c r="F300" s="69"/>
      <c r="G300" s="69"/>
      <c r="H300" s="61" t="s">
        <v>142</v>
      </c>
      <c r="I300" s="69"/>
      <c r="J300" s="56"/>
      <c r="K300" s="69"/>
      <c r="L300" s="71"/>
      <c r="M300" s="69"/>
    </row>
    <row r="301" spans="1:24" ht="20.100000000000001" customHeight="1" x14ac:dyDescent="0.25">
      <c r="A301" s="20"/>
      <c r="B301" s="19"/>
      <c r="C301" s="18"/>
      <c r="D301" s="19"/>
      <c r="E301" s="21"/>
      <c r="F301" s="19"/>
      <c r="G301" s="19"/>
      <c r="H301" s="20"/>
      <c r="I301" s="19"/>
      <c r="J301" s="18"/>
      <c r="K301" s="19"/>
      <c r="L301" s="21"/>
      <c r="M301" s="19"/>
      <c r="X301" s="17"/>
    </row>
    <row r="302" spans="1:24" s="78" customFormat="1" ht="20.100000000000001" customHeight="1" x14ac:dyDescent="0.25">
      <c r="A302" s="66"/>
      <c r="B302" s="67"/>
      <c r="C302" s="63" t="s">
        <v>91</v>
      </c>
      <c r="D302" s="64" t="s">
        <v>4</v>
      </c>
      <c r="E302" s="65" t="s">
        <v>5</v>
      </c>
      <c r="F302" s="64" t="s">
        <v>4</v>
      </c>
      <c r="G302" s="66"/>
      <c r="H302" s="66"/>
      <c r="I302" s="67"/>
      <c r="J302" s="63" t="s">
        <v>91</v>
      </c>
      <c r="K302" s="64" t="s">
        <v>4</v>
      </c>
      <c r="L302" s="65" t="s">
        <v>5</v>
      </c>
      <c r="M302" s="64" t="s">
        <v>4</v>
      </c>
    </row>
    <row r="303" spans="1:24" ht="20.100000000000001" customHeight="1" x14ac:dyDescent="0.25">
      <c r="A303" s="22"/>
      <c r="B303" s="19"/>
      <c r="C303" s="18"/>
      <c r="D303" s="19"/>
      <c r="E303" s="21"/>
      <c r="F303" s="19"/>
      <c r="G303" s="19"/>
      <c r="H303" s="22"/>
      <c r="I303" s="19"/>
      <c r="J303" s="18"/>
      <c r="K303" s="19"/>
      <c r="L303" s="21"/>
      <c r="M303" s="19"/>
    </row>
    <row r="304" spans="1:24" s="95" customFormat="1" ht="20.100000000000001" customHeight="1" x14ac:dyDescent="0.25">
      <c r="A304" s="69" t="s">
        <v>31</v>
      </c>
      <c r="B304" s="69"/>
      <c r="C304" s="80">
        <v>40828324.919999696</v>
      </c>
      <c r="D304" s="81">
        <v>0.98171930050964551</v>
      </c>
      <c r="E304" s="82">
        <v>36719</v>
      </c>
      <c r="F304" s="81">
        <v>0.98511026452755268</v>
      </c>
      <c r="G304" s="69"/>
      <c r="H304" s="69" t="s">
        <v>31</v>
      </c>
      <c r="I304" s="69"/>
      <c r="J304" s="80">
        <v>30168232.489999969</v>
      </c>
      <c r="K304" s="81">
        <v>0.87686460385443632</v>
      </c>
      <c r="L304" s="82">
        <v>7486</v>
      </c>
      <c r="M304" s="81">
        <v>0.89749430523917995</v>
      </c>
    </row>
    <row r="305" spans="1:22" s="95" customFormat="1" ht="20.100000000000001" customHeight="1" x14ac:dyDescent="0.25">
      <c r="A305" s="69" t="s">
        <v>32</v>
      </c>
      <c r="B305" s="69"/>
      <c r="C305" s="80">
        <v>112020.51</v>
      </c>
      <c r="D305" s="81">
        <v>2.6935392753784956E-3</v>
      </c>
      <c r="E305" s="82">
        <v>73</v>
      </c>
      <c r="F305" s="81">
        <v>1.9584697107903632E-3</v>
      </c>
      <c r="G305" s="69"/>
      <c r="H305" s="69" t="s">
        <v>32</v>
      </c>
      <c r="I305" s="69"/>
      <c r="J305" s="80">
        <v>537794.43000000005</v>
      </c>
      <c r="K305" s="81">
        <v>1.5631439461141365E-2</v>
      </c>
      <c r="L305" s="82">
        <v>112</v>
      </c>
      <c r="M305" s="81">
        <v>1.3427646565160052E-2</v>
      </c>
    </row>
    <row r="306" spans="1:22" s="95" customFormat="1" ht="20.100000000000001" customHeight="1" x14ac:dyDescent="0.25">
      <c r="A306" s="69" t="s">
        <v>33</v>
      </c>
      <c r="B306" s="69"/>
      <c r="C306" s="80">
        <v>90847.77</v>
      </c>
      <c r="D306" s="81">
        <v>2.184439586782386E-3</v>
      </c>
      <c r="E306" s="82">
        <v>63</v>
      </c>
      <c r="F306" s="81">
        <v>1.6901861887642861E-3</v>
      </c>
      <c r="G306" s="69"/>
      <c r="H306" s="69" t="s">
        <v>33</v>
      </c>
      <c r="I306" s="69"/>
      <c r="J306" s="80">
        <v>432925.42</v>
      </c>
      <c r="K306" s="81">
        <v>1.2583335037365849E-2</v>
      </c>
      <c r="L306" s="82">
        <v>98</v>
      </c>
      <c r="M306" s="81">
        <v>1.1749190744515046E-2</v>
      </c>
    </row>
    <row r="307" spans="1:22" s="95" customFormat="1" ht="20.100000000000001" customHeight="1" x14ac:dyDescent="0.25">
      <c r="A307" s="69" t="s">
        <v>34</v>
      </c>
      <c r="B307" s="69"/>
      <c r="C307" s="80">
        <v>91193.36</v>
      </c>
      <c r="D307" s="81">
        <v>2.1927493171895957E-3</v>
      </c>
      <c r="E307" s="82">
        <v>62</v>
      </c>
      <c r="F307" s="81">
        <v>1.6633578365616783E-3</v>
      </c>
      <c r="G307" s="69"/>
      <c r="H307" s="69" t="s">
        <v>34</v>
      </c>
      <c r="I307" s="69"/>
      <c r="J307" s="80">
        <v>367009.32</v>
      </c>
      <c r="K307" s="81">
        <v>1.0667429127621605E-2</v>
      </c>
      <c r="L307" s="82">
        <v>73</v>
      </c>
      <c r="M307" s="81">
        <v>8.751948207648963E-3</v>
      </c>
    </row>
    <row r="308" spans="1:22" s="95" customFormat="1" ht="20.100000000000001" customHeight="1" x14ac:dyDescent="0.25">
      <c r="A308" s="69" t="s">
        <v>35</v>
      </c>
      <c r="B308" s="69"/>
      <c r="C308" s="80">
        <v>56368.42</v>
      </c>
      <c r="D308" s="81">
        <v>1.355381734657615E-3</v>
      </c>
      <c r="E308" s="82">
        <v>52</v>
      </c>
      <c r="F308" s="81">
        <v>1.3950743145356012E-3</v>
      </c>
      <c r="G308" s="69"/>
      <c r="H308" s="69" t="s">
        <v>35</v>
      </c>
      <c r="I308" s="69"/>
      <c r="J308" s="80">
        <v>316726.11</v>
      </c>
      <c r="K308" s="81">
        <v>9.2059060824185163E-3</v>
      </c>
      <c r="L308" s="82">
        <v>69</v>
      </c>
      <c r="M308" s="81">
        <v>8.2723894017503897E-3</v>
      </c>
    </row>
    <row r="309" spans="1:22" s="95" customFormat="1" ht="20.100000000000001" customHeight="1" x14ac:dyDescent="0.25">
      <c r="A309" s="69" t="s">
        <v>36</v>
      </c>
      <c r="B309" s="69"/>
      <c r="C309" s="80">
        <v>53735.98</v>
      </c>
      <c r="D309" s="81">
        <v>1.2920845712178363E-3</v>
      </c>
      <c r="E309" s="82">
        <v>49</v>
      </c>
      <c r="F309" s="81">
        <v>1.314589257927778E-3</v>
      </c>
      <c r="G309" s="69"/>
      <c r="H309" s="69" t="s">
        <v>36</v>
      </c>
      <c r="I309" s="69"/>
      <c r="J309" s="80">
        <v>284945.90999999997</v>
      </c>
      <c r="K309" s="81">
        <v>8.2821883109961483E-3</v>
      </c>
      <c r="L309" s="82">
        <v>75</v>
      </c>
      <c r="M309" s="81">
        <v>8.9917276105982488E-3</v>
      </c>
    </row>
    <row r="310" spans="1:22" s="95" customFormat="1" ht="20.100000000000001" customHeight="1" x14ac:dyDescent="0.25">
      <c r="A310" s="69" t="s">
        <v>45</v>
      </c>
      <c r="B310" s="69"/>
      <c r="C310" s="80">
        <v>78201.31</v>
      </c>
      <c r="D310" s="81">
        <v>1.880354766024981E-3</v>
      </c>
      <c r="E310" s="82">
        <v>49</v>
      </c>
      <c r="F310" s="81">
        <v>1.314589257927778E-3</v>
      </c>
      <c r="G310" s="69"/>
      <c r="H310" s="69" t="s">
        <v>45</v>
      </c>
      <c r="I310" s="69"/>
      <c r="J310" s="80">
        <v>523724.83</v>
      </c>
      <c r="K310" s="81">
        <v>1.5222494912120139E-2</v>
      </c>
      <c r="L310" s="82">
        <v>88</v>
      </c>
      <c r="M310" s="81">
        <v>1.0550293729768612E-2</v>
      </c>
    </row>
    <row r="311" spans="1:22" s="95" customFormat="1" ht="20.100000000000001" customHeight="1" x14ac:dyDescent="0.25">
      <c r="A311" s="69" t="s">
        <v>46</v>
      </c>
      <c r="B311" s="69"/>
      <c r="C311" s="80">
        <v>48273.17</v>
      </c>
      <c r="D311" s="81">
        <v>1.160731006688176E-3</v>
      </c>
      <c r="E311" s="82">
        <v>49</v>
      </c>
      <c r="F311" s="81">
        <v>1.314589257927778E-3</v>
      </c>
      <c r="G311" s="69"/>
      <c r="H311" s="69" t="s">
        <v>46</v>
      </c>
      <c r="I311" s="69"/>
      <c r="J311" s="80">
        <v>373812.6</v>
      </c>
      <c r="K311" s="81">
        <v>1.0865172082038578E-2</v>
      </c>
      <c r="L311" s="82">
        <v>74</v>
      </c>
      <c r="M311" s="81">
        <v>8.8718379091236067E-3</v>
      </c>
    </row>
    <row r="312" spans="1:22" s="95" customFormat="1" ht="20.100000000000001" customHeight="1" x14ac:dyDescent="0.25">
      <c r="A312" s="69" t="s">
        <v>47</v>
      </c>
      <c r="B312" s="69"/>
      <c r="C312" s="80">
        <v>64266.48</v>
      </c>
      <c r="D312" s="81">
        <v>1.5452910183173288E-3</v>
      </c>
      <c r="E312" s="82">
        <v>48</v>
      </c>
      <c r="F312" s="81">
        <v>1.2877609057251704E-3</v>
      </c>
      <c r="G312" s="69"/>
      <c r="H312" s="69" t="s">
        <v>47</v>
      </c>
      <c r="I312" s="69"/>
      <c r="J312" s="80">
        <v>379742.49</v>
      </c>
      <c r="K312" s="81">
        <v>1.1037529234466187E-2</v>
      </c>
      <c r="L312" s="82">
        <v>72</v>
      </c>
      <c r="M312" s="81">
        <v>8.6320585061743192E-3</v>
      </c>
    </row>
    <row r="313" spans="1:22" s="95" customFormat="1" ht="20.100000000000001" customHeight="1" x14ac:dyDescent="0.25">
      <c r="A313" s="69" t="s">
        <v>48</v>
      </c>
      <c r="B313" s="69"/>
      <c r="C313" s="80">
        <v>60663.11</v>
      </c>
      <c r="D313" s="81">
        <v>1.458647790048501E-3</v>
      </c>
      <c r="E313" s="82">
        <v>39</v>
      </c>
      <c r="F313" s="81">
        <v>1.0463057359017009E-3</v>
      </c>
      <c r="G313" s="69"/>
      <c r="H313" s="69" t="s">
        <v>48</v>
      </c>
      <c r="I313" s="69"/>
      <c r="J313" s="80">
        <v>389410.7</v>
      </c>
      <c r="K313" s="81">
        <v>1.1318543746484475E-2</v>
      </c>
      <c r="L313" s="82">
        <v>60</v>
      </c>
      <c r="M313" s="81">
        <v>7.1933820884785993E-3</v>
      </c>
    </row>
    <row r="314" spans="1:22" s="95" customFormat="1" ht="20.100000000000001" customHeight="1" x14ac:dyDescent="0.25">
      <c r="A314" s="69" t="s">
        <v>49</v>
      </c>
      <c r="B314" s="73"/>
      <c r="C314" s="80">
        <v>57816.13</v>
      </c>
      <c r="D314" s="81">
        <v>1.3901920006022905E-3</v>
      </c>
      <c r="E314" s="82">
        <v>37</v>
      </c>
      <c r="F314" s="81">
        <v>9.926490314964855E-4</v>
      </c>
      <c r="G314" s="69"/>
      <c r="H314" s="69" t="s">
        <v>49</v>
      </c>
      <c r="I314" s="73"/>
      <c r="J314" s="80">
        <v>321173.46000000002</v>
      </c>
      <c r="K314" s="81">
        <v>9.3351719847959511E-3</v>
      </c>
      <c r="L314" s="82">
        <v>65</v>
      </c>
      <c r="M314" s="81">
        <v>7.7928305958518164E-3</v>
      </c>
    </row>
    <row r="315" spans="1:22" s="95" customFormat="1" ht="20.100000000000001" customHeight="1" x14ac:dyDescent="0.25">
      <c r="A315" s="69" t="s">
        <v>50</v>
      </c>
      <c r="B315" s="69"/>
      <c r="C315" s="80">
        <v>46882.34</v>
      </c>
      <c r="D315" s="81">
        <v>1.1272884234471727E-3</v>
      </c>
      <c r="E315" s="82">
        <v>34</v>
      </c>
      <c r="F315" s="81">
        <v>9.1216397488866232E-4</v>
      </c>
      <c r="G315" s="69"/>
      <c r="H315" s="69" t="s">
        <v>50</v>
      </c>
      <c r="I315" s="69"/>
      <c r="J315" s="80">
        <v>309166.71999999997</v>
      </c>
      <c r="K315" s="81">
        <v>8.9861861661148894E-3</v>
      </c>
      <c r="L315" s="82">
        <v>69</v>
      </c>
      <c r="M315" s="81">
        <v>8.2723894017503897E-3</v>
      </c>
    </row>
    <row r="316" spans="1:22" s="95" customFormat="1" ht="20.100000000000001" customHeight="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</row>
    <row r="317" spans="1:22" s="95" customFormat="1" ht="20.100000000000001" customHeight="1" thickBot="1" x14ac:dyDescent="0.3">
      <c r="A317" s="69"/>
      <c r="B317" s="69"/>
      <c r="C317" s="72">
        <f>SUM(C304:C316)</f>
        <v>41588593.499999702</v>
      </c>
      <c r="D317" s="73"/>
      <c r="E317" s="74">
        <f>SUM(E304:E316)</f>
        <v>37274</v>
      </c>
      <c r="F317" s="69"/>
      <c r="G317" s="69"/>
      <c r="H317" s="69"/>
      <c r="I317" s="69"/>
      <c r="J317" s="72">
        <f>SUM(J304:J316)</f>
        <v>34404664.479999967</v>
      </c>
      <c r="K317" s="73"/>
      <c r="L317" s="74">
        <f>SUM(L304:L316)</f>
        <v>8341</v>
      </c>
      <c r="M317" s="69"/>
      <c r="P317" s="114"/>
      <c r="V317" s="114"/>
    </row>
    <row r="318" spans="1:22" ht="20.100000000000001" customHeight="1" thickTop="1" x14ac:dyDescent="0.25">
      <c r="A318" s="19"/>
      <c r="B318" s="19"/>
      <c r="C318" s="19"/>
      <c r="D318" s="19"/>
      <c r="E318" s="19"/>
      <c r="F318" s="19"/>
      <c r="G318" s="19"/>
      <c r="H318" s="22"/>
      <c r="I318" s="19"/>
      <c r="J318" s="19"/>
      <c r="K318" s="19"/>
      <c r="L318" s="19"/>
      <c r="M318" s="19"/>
    </row>
    <row r="320" spans="1:22" x14ac:dyDescent="0.3">
      <c r="C320" s="17"/>
      <c r="D320" s="25"/>
    </row>
    <row r="321" spans="3:4" x14ac:dyDescent="0.3">
      <c r="C321" s="17"/>
      <c r="D321" s="25"/>
    </row>
    <row r="322" spans="3:4" x14ac:dyDescent="0.3">
      <c r="C322" s="17"/>
      <c r="D322" s="25"/>
    </row>
    <row r="323" spans="3:4" x14ac:dyDescent="0.3">
      <c r="C323" s="17"/>
      <c r="D323" s="25"/>
    </row>
  </sheetData>
  <mergeCells count="2">
    <mergeCell ref="A1:F1"/>
    <mergeCell ref="A2:F2"/>
  </mergeCells>
  <phoneticPr fontId="2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5</vt:i4>
      </vt:variant>
    </vt:vector>
  </HeadingPairs>
  <TitlesOfParts>
    <vt:vector size="52" baseType="lpstr">
      <vt:lpstr>Closing</vt:lpstr>
      <vt:lpstr>Sep 05</vt:lpstr>
      <vt:lpstr>Dec 05</vt:lpstr>
      <vt:lpstr>Mar 06</vt:lpstr>
      <vt:lpstr>Jun 06</vt:lpstr>
      <vt:lpstr>Sep 06</vt:lpstr>
      <vt:lpstr>Dec 06</vt:lpstr>
      <vt:lpstr>Mar 07</vt:lpstr>
      <vt:lpstr>Jun 07</vt:lpstr>
      <vt:lpstr>Sep 07</vt:lpstr>
      <vt:lpstr>Dec 07</vt:lpstr>
      <vt:lpstr>Mar 08</vt:lpstr>
      <vt:lpstr>Jun 08</vt:lpstr>
      <vt:lpstr>Sep 08</vt:lpstr>
      <vt:lpstr>Dec 08</vt:lpstr>
      <vt:lpstr>Mar 09</vt:lpstr>
      <vt:lpstr>Jun 09</vt:lpstr>
      <vt:lpstr>Sep 09</vt:lpstr>
      <vt:lpstr>Dec 09</vt:lpstr>
      <vt:lpstr>Mar 10</vt:lpstr>
      <vt:lpstr>Jun 10</vt:lpstr>
      <vt:lpstr>Sep 10</vt:lpstr>
      <vt:lpstr>Dec 10</vt:lpstr>
      <vt:lpstr>Mar 11</vt:lpstr>
      <vt:lpstr>Jun 11</vt:lpstr>
      <vt:lpstr>Sep 11</vt:lpstr>
      <vt:lpstr>Dec 11</vt:lpstr>
      <vt:lpstr>Mar 12</vt:lpstr>
      <vt:lpstr>Jun 12</vt:lpstr>
      <vt:lpstr>Sep 12</vt:lpstr>
      <vt:lpstr>Dec 12</vt:lpstr>
      <vt:lpstr>Mar 13</vt:lpstr>
      <vt:lpstr>Jun 13</vt:lpstr>
      <vt:lpstr>Sep 13</vt:lpstr>
      <vt:lpstr>Dec 13</vt:lpstr>
      <vt:lpstr>Mar 14</vt:lpstr>
      <vt:lpstr>Jun 14</vt:lpstr>
      <vt:lpstr>Sep 14</vt:lpstr>
      <vt:lpstr>Dec 14</vt:lpstr>
      <vt:lpstr>Mar 15</vt:lpstr>
      <vt:lpstr>Jun 15</vt:lpstr>
      <vt:lpstr>Sep 15</vt:lpstr>
      <vt:lpstr>Dec 15</vt:lpstr>
      <vt:lpstr>Mar 16</vt:lpstr>
      <vt:lpstr>Jun 16</vt:lpstr>
      <vt:lpstr>Sep 16</vt:lpstr>
      <vt:lpstr>Dec 16</vt:lpstr>
      <vt:lpstr>Closing!Print_Area</vt:lpstr>
      <vt:lpstr>'Dec 05'!Print_Area</vt:lpstr>
      <vt:lpstr>'Dec 06'!Print_Area</vt:lpstr>
      <vt:lpstr>'Sep 05'!Print_Area</vt:lpstr>
      <vt:lpstr>'Sep 06'!Print_Area</vt:lpstr>
    </vt:vector>
  </TitlesOfParts>
  <Company>Paragon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PC005205</dc:creator>
  <cp:lastModifiedBy>Andrew Kitching</cp:lastModifiedBy>
  <cp:lastPrinted>2016-07-06T09:58:32Z</cp:lastPrinted>
  <dcterms:created xsi:type="dcterms:W3CDTF">2005-01-17T14:01:02Z</dcterms:created>
  <dcterms:modified xsi:type="dcterms:W3CDTF">2017-01-18T09:07:18Z</dcterms:modified>
</cp:coreProperties>
</file>